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85"/>
  </bookViews>
  <sheets>
    <sheet name="FBM" sheetId="1" r:id="rId1"/>
  </sheets>
  <definedNames>
    <definedName name="_xlnm.Print_Area" localSheetId="0">FBM!$A$1:$CO$1230</definedName>
  </definedNames>
  <calcPr calcId="145621"/>
</workbook>
</file>

<file path=xl/calcChain.xml><?xml version="1.0" encoding="utf-8"?>
<calcChain xmlns="http://schemas.openxmlformats.org/spreadsheetml/2006/main">
  <c r="AV735" i="1" l="1"/>
  <c r="CG461" i="1" l="1"/>
  <c r="CG462" i="1"/>
  <c r="CG463" i="1"/>
  <c r="CG460" i="1"/>
  <c r="AR477" i="1"/>
  <c r="AO477" i="1"/>
  <c r="AK477" i="1"/>
  <c r="AG476" i="1"/>
  <c r="AG475" i="1"/>
  <c r="AG474" i="1"/>
  <c r="AG473" i="1"/>
  <c r="AG472" i="1"/>
  <c r="AG471" i="1"/>
  <c r="AM464" i="1"/>
  <c r="AM463" i="1"/>
  <c r="AM462" i="1"/>
  <c r="AM461" i="1"/>
  <c r="AL453" i="1"/>
  <c r="AC453" i="1"/>
  <c r="T453" i="1"/>
  <c r="K453" i="1"/>
  <c r="AG477" i="1" l="1"/>
  <c r="AW167" i="1" l="1"/>
  <c r="CB1065" i="1" l="1"/>
  <c r="CB1064" i="1"/>
  <c r="AK1075" i="1"/>
  <c r="Z1075" i="1"/>
  <c r="D1003" i="1"/>
  <c r="D992" i="1"/>
  <c r="BW761" i="1" l="1"/>
  <c r="BO761" i="1"/>
  <c r="U736" i="1"/>
  <c r="AB736" i="1"/>
  <c r="CE761" i="1" l="1"/>
  <c r="BX634" i="1"/>
  <c r="BT634" i="1"/>
  <c r="BP634" i="1"/>
  <c r="CB634" i="1"/>
  <c r="CF634" i="1"/>
  <c r="CJ634" i="1"/>
  <c r="CK587" i="1"/>
  <c r="CG587" i="1"/>
  <c r="CA587" i="1"/>
  <c r="CD587" i="1"/>
  <c r="BX587" i="1"/>
  <c r="BT587" i="1"/>
  <c r="AM311" i="1" l="1"/>
  <c r="AE311" i="1"/>
  <c r="W311" i="1"/>
  <c r="AM310" i="1"/>
  <c r="AE310" i="1"/>
  <c r="W310" i="1"/>
  <c r="AM309" i="1"/>
  <c r="AE309" i="1"/>
  <c r="W309" i="1"/>
  <c r="AM308" i="1"/>
  <c r="AE308" i="1"/>
  <c r="W308" i="1"/>
  <c r="AM307" i="1"/>
  <c r="AE307" i="1"/>
  <c r="W307" i="1"/>
  <c r="AM306" i="1"/>
  <c r="AE306" i="1"/>
  <c r="W306" i="1"/>
  <c r="AM305" i="1"/>
  <c r="AE305" i="1"/>
  <c r="W305" i="1"/>
  <c r="AM304" i="1"/>
  <c r="AE304" i="1"/>
  <c r="W304" i="1"/>
  <c r="AM303" i="1"/>
  <c r="AE303" i="1"/>
  <c r="W303" i="1"/>
  <c r="EJ543" i="1" l="1"/>
  <c r="EJ542" i="1"/>
  <c r="EI543" i="1"/>
  <c r="EI542" i="1"/>
  <c r="AK546" i="1"/>
  <c r="AA546" i="1"/>
  <c r="EI386" i="1" l="1"/>
  <c r="EI387" i="1"/>
  <c r="EI388" i="1"/>
  <c r="EI389" i="1"/>
  <c r="EI390" i="1"/>
  <c r="EI391" i="1"/>
  <c r="EI392" i="1"/>
  <c r="EI385" i="1"/>
  <c r="EO310" i="1" l="1"/>
  <c r="EP310" i="1"/>
  <c r="EO309" i="1"/>
  <c r="EP309" i="1"/>
  <c r="EO308" i="1"/>
  <c r="EP308" i="1"/>
  <c r="EO307" i="1"/>
  <c r="EP307" i="1"/>
  <c r="EO306" i="1"/>
  <c r="EP306" i="1"/>
  <c r="EP305" i="1"/>
  <c r="EO305" i="1"/>
  <c r="EO304" i="1"/>
  <c r="EP304" i="1"/>
  <c r="EO303" i="1"/>
  <c r="EP303" i="1"/>
  <c r="EO302" i="1"/>
  <c r="EP302" i="1"/>
  <c r="BL296" i="1" l="1"/>
  <c r="BP587" i="1" l="1"/>
  <c r="BL587" i="1"/>
  <c r="EO516" i="1" l="1"/>
  <c r="EN516" i="1"/>
  <c r="EM516" i="1"/>
  <c r="EL516" i="1"/>
  <c r="EK516" i="1"/>
  <c r="EJ516" i="1"/>
  <c r="EI516" i="1"/>
  <c r="P259" i="1" l="1"/>
  <c r="P249" i="1"/>
  <c r="P250" i="1"/>
  <c r="P251" i="1"/>
  <c r="P252" i="1"/>
  <c r="P253" i="1"/>
  <c r="P254" i="1"/>
  <c r="P255" i="1"/>
  <c r="P256" i="1"/>
  <c r="P257" i="1"/>
  <c r="P258" i="1"/>
  <c r="P248" i="1"/>
  <c r="AP240" i="1"/>
  <c r="BT167" i="1" s="1"/>
  <c r="CB167" i="1" s="1"/>
  <c r="AB240" i="1"/>
  <c r="Z391" i="1" l="1"/>
  <c r="Z392" i="1"/>
  <c r="AN390" i="1"/>
  <c r="AN389" i="1"/>
  <c r="N240" i="1"/>
  <c r="EO501" i="1" l="1"/>
  <c r="EN501" i="1"/>
  <c r="EM501" i="1"/>
  <c r="EO500" i="1"/>
  <c r="EN500" i="1"/>
  <c r="EM500" i="1"/>
  <c r="EL501" i="1"/>
  <c r="EK501" i="1"/>
  <c r="EJ501" i="1"/>
  <c r="EI500" i="1"/>
  <c r="EI501" i="1"/>
  <c r="EH386" i="1" l="1"/>
  <c r="EH387" i="1"/>
  <c r="EH388" i="1"/>
  <c r="EH389" i="1"/>
  <c r="EH390" i="1"/>
  <c r="EH391" i="1"/>
  <c r="EH392" i="1"/>
  <c r="EH385" i="1"/>
  <c r="EQ1211" i="1" l="1"/>
  <c r="EQ1212" i="1"/>
  <c r="EQ1213" i="1"/>
  <c r="EQ1210" i="1"/>
  <c r="EN1211" i="1"/>
  <c r="EN1212" i="1"/>
  <c r="EN1213" i="1"/>
  <c r="EN1210" i="1"/>
  <c r="EO913" i="1" l="1"/>
  <c r="EO911" i="1"/>
  <c r="EO912" i="1"/>
  <c r="EN894" i="1"/>
  <c r="EN895" i="1"/>
  <c r="EN893" i="1"/>
  <c r="EO914" i="1" l="1"/>
  <c r="EN912" i="1" l="1"/>
  <c r="EN913" i="1"/>
  <c r="EN911" i="1"/>
  <c r="CB673" i="1"/>
  <c r="BM673" i="1"/>
  <c r="EN652" i="1" l="1"/>
  <c r="EN651" i="1"/>
  <c r="EN650" i="1"/>
  <c r="EN649" i="1"/>
  <c r="EN648" i="1"/>
  <c r="EN647" i="1"/>
  <c r="EK571" i="1" l="1"/>
  <c r="EJ571" i="1"/>
  <c r="EK566" i="1"/>
  <c r="EJ566" i="1"/>
  <c r="EI566" i="1"/>
  <c r="EH566" i="1"/>
  <c r="EI571" i="1"/>
  <c r="EH571" i="1"/>
  <c r="BV440" i="1"/>
  <c r="EI329" i="1"/>
  <c r="EI328" i="1"/>
  <c r="EI327" i="1"/>
  <c r="CD318" i="1"/>
  <c r="EN310" i="1"/>
  <c r="EN309" i="1"/>
  <c r="EN308" i="1"/>
  <c r="EN307" i="1"/>
  <c r="EN306" i="1"/>
  <c r="EN305" i="1"/>
  <c r="EN304" i="1"/>
  <c r="EN303" i="1"/>
  <c r="EN302" i="1"/>
  <c r="CF295" i="1"/>
  <c r="EJ280" i="1"/>
  <c r="EI280" i="1"/>
  <c r="EH280" i="1"/>
  <c r="EJ279" i="1"/>
  <c r="EI279" i="1"/>
  <c r="EH279" i="1"/>
  <c r="EJ278" i="1"/>
  <c r="EI278" i="1"/>
  <c r="EH278" i="1"/>
  <c r="EJ277" i="1"/>
  <c r="EI277" i="1"/>
  <c r="EH277" i="1"/>
  <c r="EJ276" i="1"/>
  <c r="EI276" i="1"/>
  <c r="EH276" i="1"/>
  <c r="EJ275" i="1"/>
  <c r="EI275" i="1"/>
  <c r="EH275" i="1"/>
  <c r="EJ274" i="1"/>
  <c r="EI274" i="1"/>
  <c r="EH274" i="1"/>
  <c r="EJ273" i="1"/>
  <c r="EI273" i="1"/>
  <c r="EH273" i="1"/>
  <c r="EJ272" i="1"/>
  <c r="EI272" i="1"/>
  <c r="EH272" i="1"/>
  <c r="EJ271" i="1"/>
  <c r="EI271" i="1"/>
  <c r="EH271" i="1"/>
  <c r="EJ270" i="1"/>
  <c r="EI270" i="1"/>
  <c r="EH270" i="1"/>
  <c r="EJ269" i="1"/>
  <c r="EI269" i="1"/>
  <c r="EH269" i="1"/>
  <c r="EJ268" i="1"/>
  <c r="EI268" i="1"/>
  <c r="EH268" i="1"/>
  <c r="EJ267" i="1"/>
  <c r="EI267" i="1"/>
  <c r="EH267" i="1"/>
  <c r="EJ266" i="1"/>
  <c r="EI266" i="1"/>
  <c r="EH266" i="1"/>
  <c r="EJ265" i="1"/>
  <c r="EI265" i="1"/>
  <c r="EH265" i="1"/>
  <c r="EJ264" i="1"/>
  <c r="EI264" i="1"/>
  <c r="EH264" i="1"/>
  <c r="EO259" i="1"/>
  <c r="EN259" i="1"/>
  <c r="EI259" i="1"/>
  <c r="EO258" i="1"/>
  <c r="EN258" i="1"/>
  <c r="EI258" i="1"/>
  <c r="EO257" i="1"/>
  <c r="EN257" i="1"/>
  <c r="EI257" i="1"/>
  <c r="EO256" i="1"/>
  <c r="EN256" i="1"/>
  <c r="EI256" i="1"/>
  <c r="EO255" i="1"/>
  <c r="EN255" i="1"/>
  <c r="EI255" i="1"/>
  <c r="EO254" i="1"/>
  <c r="EN254" i="1"/>
  <c r="EI254" i="1"/>
  <c r="EO253" i="1"/>
  <c r="EN253" i="1"/>
  <c r="EI253" i="1"/>
  <c r="EO252" i="1"/>
  <c r="EN252" i="1"/>
  <c r="EI252" i="1"/>
  <c r="EO251" i="1"/>
  <c r="EN251" i="1"/>
  <c r="EI251" i="1"/>
  <c r="EO250" i="1"/>
  <c r="EN250" i="1"/>
  <c r="EI250" i="1"/>
  <c r="EO249" i="1"/>
  <c r="EN249" i="1"/>
  <c r="EI249" i="1"/>
  <c r="EI248" i="1"/>
  <c r="EJ236" i="1"/>
  <c r="EI236" i="1"/>
  <c r="EH236" i="1"/>
  <c r="BZ318" i="1" l="1"/>
  <c r="BL318" i="1"/>
  <c r="EM256" i="1"/>
  <c r="EM251" i="1"/>
  <c r="EM259" i="1"/>
  <c r="EM257" i="1"/>
  <c r="EM249" i="1"/>
  <c r="EM255" i="1"/>
  <c r="EM254" i="1"/>
  <c r="EM250" i="1"/>
  <c r="EM258" i="1"/>
  <c r="EM253" i="1"/>
  <c r="CF291" i="1"/>
  <c r="EM252" i="1"/>
  <c r="CF293" i="1"/>
  <c r="EL571" i="1"/>
  <c r="EK572" i="1" s="1"/>
  <c r="EL566" i="1"/>
  <c r="EJ572" i="1" l="1"/>
  <c r="EK567" i="1"/>
  <c r="EI567" i="1"/>
  <c r="EH567" i="1"/>
  <c r="EI572" i="1"/>
  <c r="EJ567" i="1"/>
  <c r="EH572" i="1"/>
</calcChain>
</file>

<file path=xl/sharedStrings.xml><?xml version="1.0" encoding="utf-8"?>
<sst xmlns="http://schemas.openxmlformats.org/spreadsheetml/2006/main" count="1655" uniqueCount="1032">
  <si>
    <t>DEPARTAMENTO</t>
  </si>
  <si>
    <t>QUINDÍO</t>
  </si>
  <si>
    <t>MUNICIPIO</t>
  </si>
  <si>
    <t>CÓDIGO MUNICIPAL</t>
  </si>
  <si>
    <t>REGIÓN</t>
  </si>
  <si>
    <t>EJE CAFETERO</t>
  </si>
  <si>
    <t>SUBREGIÓN</t>
  </si>
  <si>
    <t>ENTORNO DE DESARROLLO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</si>
  <si>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</si>
  <si>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</si>
  <si>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</si>
  <si>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</si>
  <si>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</si>
  <si>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</si>
  <si>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</si>
  <si>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</si>
  <si>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</si>
  <si>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</si>
  <si>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</si>
  <si>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</si>
  <si>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</si>
  <si>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</si>
  <si>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</si>
  <si>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</si>
  <si>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</si>
  <si>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</si>
  <si>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</si>
  <si>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</si>
  <si>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</si>
  <si>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</si>
  <si>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</si>
  <si>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</si>
  <si>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</si>
  <si>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</si>
  <si>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</si>
  <si>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</si>
  <si>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</si>
  <si>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</si>
  <si>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</si>
  <si>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</si>
  <si>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</si>
  <si>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</si>
  <si>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Población Total
2016</t>
  </si>
  <si>
    <t>Densidad Poblacional (hab/km2)</t>
  </si>
  <si>
    <t>Nombre de las Alturas</t>
  </si>
  <si>
    <t>Vereda</t>
  </si>
  <si>
    <t>Ubicación</t>
  </si>
  <si>
    <t>Tipo de Accidente</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</si>
  <si>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</si>
  <si>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</si>
  <si>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</si>
  <si>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</si>
  <si>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</si>
  <si>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</si>
  <si>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</si>
  <si>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</si>
  <si>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</si>
  <si>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</si>
  <si>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</si>
  <si>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</si>
  <si>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</si>
  <si>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</si>
  <si>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</si>
  <si>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</si>
  <si>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</si>
  <si>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</si>
  <si>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</si>
  <si>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</si>
  <si>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</si>
  <si>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</si>
  <si>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</si>
  <si>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</si>
  <si>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</si>
  <si>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</si>
  <si>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</si>
  <si>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</si>
  <si>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</si>
  <si>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</si>
  <si>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</si>
  <si>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</si>
  <si>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</si>
  <si>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</si>
  <si>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</si>
  <si>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</si>
  <si>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</si>
  <si>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</si>
  <si>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</si>
  <si>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</si>
  <si>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</si>
  <si>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</si>
  <si>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</si>
  <si>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</si>
  <si>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</si>
  <si>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</si>
  <si>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</si>
  <si>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</si>
  <si>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</si>
  <si>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</si>
  <si>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</si>
  <si>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</si>
  <si>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</si>
  <si>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</si>
  <si>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</si>
  <si>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</si>
  <si>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</si>
  <si>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</si>
  <si>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</si>
  <si>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</si>
  <si>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</si>
  <si>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</si>
  <si>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</si>
  <si>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</si>
  <si>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</si>
  <si>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</si>
  <si>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</si>
  <si>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</si>
  <si>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</si>
  <si>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</si>
  <si>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</si>
  <si>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</si>
  <si>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</si>
  <si>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</si>
  <si>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</si>
  <si>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</si>
  <si>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</si>
  <si>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</si>
  <si>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</si>
  <si>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</si>
  <si>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</si>
  <si>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</si>
  <si>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</si>
  <si>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</si>
  <si>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</si>
  <si>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</si>
  <si>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</si>
  <si>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</si>
  <si>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</si>
  <si>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</si>
  <si>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</si>
  <si>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</si>
  <si>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</si>
  <si>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</si>
  <si>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</si>
  <si>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</si>
  <si>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</si>
  <si>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</si>
  <si>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</si>
  <si>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</si>
  <si>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</si>
  <si>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</si>
  <si>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</si>
  <si>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</si>
  <si>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</si>
  <si>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</si>
  <si>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</si>
  <si>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</si>
  <si>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</si>
  <si>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</si>
  <si>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</si>
  <si>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</si>
  <si>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</si>
  <si>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</si>
  <si>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</si>
  <si>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</si>
  <si>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</si>
  <si>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</si>
  <si>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</si>
  <si>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</si>
  <si>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</si>
  <si>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</si>
  <si>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</si>
  <si>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</si>
  <si>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</si>
  <si>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</si>
  <si>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</si>
  <si>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</si>
  <si>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</si>
  <si>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</si>
  <si>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</si>
  <si>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</si>
  <si>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</si>
  <si>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</si>
  <si>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</si>
  <si>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</si>
  <si>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</si>
  <si>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</si>
  <si>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</si>
  <si>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</si>
  <si>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</si>
  <si>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</si>
  <si>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</si>
  <si>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</si>
  <si>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</si>
  <si>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</si>
  <si>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</si>
  <si>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</si>
  <si>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</si>
  <si>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</si>
  <si>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</si>
  <si>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</si>
  <si>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</si>
  <si>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</si>
  <si>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</si>
  <si>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</si>
  <si>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</si>
  <si>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</si>
  <si>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</si>
  <si>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</si>
  <si>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</si>
  <si>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</si>
  <si>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</si>
  <si>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</si>
  <si>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</si>
  <si>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</si>
  <si>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</si>
  <si>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</si>
  <si>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</si>
  <si>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</si>
  <si>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</si>
  <si>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</si>
  <si>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</si>
  <si>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</si>
  <si>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</si>
  <si>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</si>
  <si>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</si>
  <si>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</si>
  <si>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</si>
  <si>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</si>
  <si>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</si>
  <si>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</si>
  <si>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</si>
  <si>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</si>
  <si>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</si>
  <si>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</si>
  <si>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</si>
  <si>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</si>
  <si>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</si>
  <si>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</si>
  <si>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</si>
  <si>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</si>
  <si>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</si>
  <si>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</si>
  <si>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</si>
  <si>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</si>
  <si>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</si>
  <si>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</si>
  <si>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</si>
  <si>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</si>
  <si>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</si>
  <si>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</si>
  <si>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</si>
  <si>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</si>
  <si>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</si>
  <si>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</si>
  <si>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</si>
  <si>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</si>
  <si>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</si>
  <si>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</si>
  <si>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</si>
  <si>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</si>
  <si>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</si>
  <si>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</si>
  <si>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</si>
  <si>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</si>
  <si>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</si>
  <si>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</si>
  <si>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</si>
  <si>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</si>
  <si>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</si>
  <si>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</si>
  <si>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</si>
  <si>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</si>
  <si>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</si>
  <si>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</si>
  <si>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</si>
  <si>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</si>
  <si>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</si>
  <si>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</si>
  <si>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</si>
  <si>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</si>
  <si>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</si>
  <si>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</si>
  <si>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</si>
  <si>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</si>
  <si>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</si>
  <si>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</si>
  <si>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</si>
  <si>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</si>
  <si>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</si>
  <si>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</si>
  <si>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</si>
  <si>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</si>
  <si>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</si>
  <si>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</si>
  <si>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</si>
  <si>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</si>
  <si>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</si>
  <si>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</si>
  <si>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</si>
  <si>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</si>
  <si>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</si>
  <si>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</si>
  <si>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</si>
  <si>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</si>
  <si>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</si>
  <si>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</si>
  <si>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</si>
  <si>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</si>
  <si>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</si>
  <si>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</si>
  <si>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</si>
  <si>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</si>
  <si>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</si>
  <si>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</si>
  <si>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</si>
  <si>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</si>
  <si>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</si>
  <si>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</si>
  <si>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</si>
  <si>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</si>
  <si>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</si>
  <si>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</si>
  <si>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</si>
  <si>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</si>
  <si>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</si>
  <si>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</si>
  <si>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</si>
  <si>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</si>
  <si>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</si>
  <si>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</si>
  <si>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</si>
  <si>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</si>
  <si>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</si>
  <si>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</si>
  <si>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</si>
  <si>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</si>
  <si>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</si>
  <si>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</si>
  <si>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</si>
  <si>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</si>
  <si>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</si>
  <si>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</si>
  <si>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</si>
  <si>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</si>
  <si>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</si>
  <si>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</si>
  <si>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</si>
  <si>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</si>
  <si>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</si>
  <si>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</si>
  <si>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</si>
  <si>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</si>
  <si>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</si>
  <si>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</si>
  <si>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</si>
  <si>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</si>
  <si>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</si>
  <si>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</si>
  <si>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</si>
  <si>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</si>
  <si>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</si>
  <si>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</si>
  <si>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</si>
  <si>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</si>
  <si>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</si>
  <si>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</si>
  <si>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</si>
  <si>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</si>
  <si>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</si>
  <si>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</si>
  <si>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</si>
  <si>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</si>
  <si>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</si>
  <si>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</si>
  <si>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</si>
  <si>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</si>
  <si>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</si>
  <si>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</si>
  <si>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</si>
  <si>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</si>
  <si>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</si>
  <si>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</si>
  <si>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</si>
  <si>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</si>
  <si>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</si>
  <si>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</si>
  <si>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</si>
  <si>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</si>
  <si>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</si>
  <si>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</si>
  <si>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</si>
  <si>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</si>
  <si>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</si>
  <si>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</si>
  <si>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</si>
  <si>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</si>
  <si>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</si>
  <si>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</si>
  <si>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</si>
  <si>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</si>
  <si>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</si>
  <si>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</si>
  <si>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</si>
  <si>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</si>
  <si>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</si>
  <si>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</si>
  <si>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</si>
  <si>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</si>
  <si>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</si>
  <si>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</si>
  <si>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</si>
  <si>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</si>
  <si>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</si>
  <si>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</si>
  <si>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</si>
  <si>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</si>
  <si>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</si>
  <si>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</si>
  <si>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</si>
  <si>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</si>
  <si>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</si>
  <si>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</si>
  <si>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</si>
  <si>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</si>
  <si>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</si>
  <si>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</si>
  <si>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</si>
  <si>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</si>
  <si>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</si>
  <si>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</si>
  <si>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</si>
  <si>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</si>
  <si>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</si>
  <si>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</si>
  <si>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</si>
  <si>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</si>
  <si>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</si>
  <si>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</si>
  <si>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</si>
  <si>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</si>
  <si>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</si>
  <si>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</si>
  <si>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</si>
  <si>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</si>
  <si>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</si>
  <si>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</si>
  <si>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</si>
  <si>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</si>
  <si>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</si>
  <si>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</si>
  <si>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</si>
  <si>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</si>
  <si>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</si>
  <si>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</si>
  <si>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</si>
  <si>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</si>
  <si>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</si>
  <si>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</si>
  <si>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</si>
  <si>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</si>
  <si>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</si>
  <si>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</si>
  <si>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</si>
  <si>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</si>
  <si>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</si>
  <si>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</si>
  <si>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</si>
  <si>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</si>
  <si>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</si>
  <si>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</si>
  <si>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</si>
  <si>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</si>
  <si>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</si>
  <si>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</si>
  <si>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</si>
  <si>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</si>
  <si>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</si>
  <si>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</si>
  <si>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</si>
  <si>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</si>
  <si>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</si>
  <si>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</si>
  <si>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</si>
  <si>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</si>
  <si>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</si>
  <si>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</si>
  <si>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</si>
  <si>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</si>
  <si>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</si>
  <si>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</si>
  <si>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</si>
  <si>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</si>
  <si>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</si>
  <si>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</si>
  <si>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</si>
  <si>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</si>
  <si>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</si>
  <si>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</si>
  <si>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</si>
  <si>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</si>
  <si>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</si>
  <si>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</si>
  <si>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</si>
  <si>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</si>
  <si>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</si>
  <si>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</si>
  <si>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</si>
  <si>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</si>
  <si>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</si>
  <si>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</si>
  <si>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</si>
  <si>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</si>
  <si>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</si>
  <si>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</si>
  <si>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</si>
  <si>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</si>
  <si>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</si>
  <si>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</si>
  <si>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</si>
  <si>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</si>
  <si>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</si>
  <si>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</si>
  <si>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</si>
  <si>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</si>
  <si>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</si>
  <si>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</si>
  <si>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</si>
  <si>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</si>
  <si>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</si>
  <si>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</si>
  <si>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</si>
  <si>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</si>
  <si>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</si>
  <si>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</si>
  <si>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</si>
  <si>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</si>
  <si>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</si>
  <si>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</si>
  <si>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</si>
  <si>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</si>
  <si>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</si>
  <si>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</si>
  <si>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</si>
  <si>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</si>
  <si>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</si>
  <si>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</si>
  <si>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</si>
  <si>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</si>
  <si>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</si>
  <si>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</si>
  <si>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</si>
  <si>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</si>
  <si>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</si>
  <si>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</si>
  <si>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</si>
  <si>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</si>
  <si>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</si>
  <si>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</si>
  <si>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</si>
  <si>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</si>
  <si>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</si>
  <si>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</si>
  <si>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</si>
  <si>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</si>
  <si>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</si>
  <si>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</si>
  <si>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</si>
  <si>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</si>
  <si>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</si>
  <si>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</si>
  <si>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</si>
  <si>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</si>
  <si>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</si>
  <si>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</si>
  <si>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</si>
  <si>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</si>
  <si>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</si>
  <si>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</si>
  <si>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</si>
  <si>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</si>
  <si>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</si>
  <si>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</si>
  <si>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</si>
  <si>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</si>
  <si>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</si>
  <si>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</si>
  <si>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</si>
  <si>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</si>
  <si>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</si>
  <si>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</si>
  <si>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</si>
  <si>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</si>
  <si>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</si>
  <si>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</si>
  <si>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</si>
  <si>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</si>
  <si>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</si>
  <si>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</si>
  <si>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</si>
  <si>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</si>
  <si>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</si>
  <si>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</si>
  <si>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</si>
  <si>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Cuerpo de bomberos </t>
  </si>
  <si>
    <t xml:space="preserve">Defensa cívil </t>
  </si>
  <si>
    <t xml:space="preserve">Cruz roja </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</si>
  <si>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</si>
  <si>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</si>
  <si>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</si>
  <si>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</si>
  <si>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</si>
  <si>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</si>
  <si>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</si>
  <si>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</si>
  <si>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</si>
  <si>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</si>
  <si>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</si>
  <si>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</si>
  <si>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</si>
  <si>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</si>
  <si>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</si>
  <si>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</si>
  <si>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</si>
  <si>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</si>
  <si>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</si>
  <si>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</si>
  <si>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</si>
  <si>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</si>
  <si>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</si>
  <si>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</si>
  <si>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</si>
  <si>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</si>
  <si>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</si>
  <si>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</si>
  <si>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</si>
  <si>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</si>
  <si>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</si>
  <si>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</si>
  <si>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</si>
  <si>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</si>
  <si>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</si>
  <si>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</si>
  <si>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</si>
  <si>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</si>
  <si>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</si>
  <si>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</si>
  <si>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</si>
  <si>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</si>
  <si>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</si>
  <si>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</si>
  <si>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</si>
  <si>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</si>
  <si>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</si>
  <si>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</si>
  <si>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</si>
  <si>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</si>
  <si>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</si>
  <si>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</si>
  <si>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</si>
  <si>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</si>
  <si>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</si>
  <si>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</si>
  <si>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</si>
  <si>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</si>
  <si>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</si>
  <si>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</si>
  <si>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</si>
  <si>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</si>
  <si>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</si>
  <si>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</si>
  <si>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</si>
  <si>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</si>
  <si>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</si>
  <si>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</si>
  <si>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</si>
  <si>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</si>
  <si>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</si>
  <si>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</si>
  <si>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</si>
  <si>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</si>
  <si>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</si>
  <si>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</si>
  <si>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</si>
  <si>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</si>
  <si>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</si>
  <si>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</si>
  <si>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</si>
  <si>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</si>
  <si>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</si>
  <si>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</si>
  <si>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</si>
  <si>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</si>
  <si>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</si>
  <si>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</si>
  <si>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</si>
  <si>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X</t>
  </si>
  <si>
    <t>MEDIA</t>
  </si>
  <si>
    <t>Numero</t>
  </si>
  <si>
    <t>CDI-Centro de desarrollo integral</t>
  </si>
  <si>
    <t>Hogar infantil institucional integral</t>
  </si>
  <si>
    <t>HCB agrupados-institucional tradicional</t>
  </si>
  <si>
    <t>Desarrollo infantil de medio familiar - integral</t>
  </si>
  <si>
    <t>Porcentaje</t>
  </si>
  <si>
    <t>Riesgo de Talla Baja</t>
  </si>
  <si>
    <t>Talla Adecuada para la Edad</t>
  </si>
  <si>
    <t>3.8.5 ANÁLISIS NUTRICIONAL POBLACIÓN DE 0 A 5 AÑOS NIÑOS Y NIÑAS PROGRAMA PRIMERA INFANCIA ICBF REGIONAL QUINDÍO 2016</t>
  </si>
  <si>
    <t>3.8.5.1 INDICADOR TALLA/EDAD</t>
  </si>
  <si>
    <t>3.8.5.2 INDICADOR PESO/EDAD</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</si>
  <si>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</si>
  <si>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</si>
  <si>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Global</t>
  </si>
  <si>
    <t>No.</t>
  </si>
  <si>
    <t>Peso Adeucado para la Edad</t>
  </si>
  <si>
    <t>Sobrepeso</t>
  </si>
  <si>
    <t>Obesidad</t>
  </si>
  <si>
    <t>Riesgo de Peso Bajo para la Edad</t>
  </si>
  <si>
    <t>Riesgo Peso Bajo</t>
  </si>
  <si>
    <t>DNT Global</t>
  </si>
  <si>
    <t>Riesgo Talla Baja</t>
  </si>
  <si>
    <t>DNT Cronica</t>
  </si>
  <si>
    <t xml:space="preserve">3.8.4 SITUACIÓN NUTRICIONAL (TALLA/EDAD) &lt; DE 18 AÑOS </t>
  </si>
  <si>
    <t>3.8.3 SITUACIÓN NUTRICIONAL (PESO/EDAD) &lt; DE 5 AÑOS</t>
  </si>
  <si>
    <t>Desnutrición Aguda</t>
  </si>
  <si>
    <t>Peso Adecuado para la Talla</t>
  </si>
  <si>
    <t>Publico</t>
  </si>
  <si>
    <t>N/A</t>
  </si>
  <si>
    <t>EXPENDIO DE CARNES</t>
  </si>
  <si>
    <t>COMERCIAL</t>
  </si>
  <si>
    <t>INSTITUCIONAL</t>
  </si>
  <si>
    <t>ACOPIO LECHERO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</si>
  <si>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</si>
  <si>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</si>
  <si>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</si>
  <si>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t>Caballar</t>
  </si>
  <si>
    <t>Asnal</t>
  </si>
  <si>
    <t>Mular</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</si>
  <si>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</si>
  <si>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</si>
  <si>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</si>
  <si>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</si>
  <si>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Cobertura Energía Total
Año 2016</t>
  </si>
  <si>
    <t>. Nota. La frecuencia se toma como Nº de turnos por no existir F/hora en la mayoria de los casos</t>
  </si>
  <si>
    <t>ALTA</t>
  </si>
  <si>
    <t>BAJA</t>
  </si>
  <si>
    <t>Católica</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</si>
  <si>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</si>
  <si>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</si>
  <si>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</si>
  <si>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</si>
  <si>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</si>
  <si>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</si>
  <si>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t>-</t>
  </si>
  <si>
    <r>
      <rPr>
        <b/>
        <sz val="8"/>
        <color theme="1"/>
        <rFont val="Gill Sans MT"/>
        <family val="2"/>
      </rPr>
      <t xml:space="preserve">Fuente: </t>
    </r>
    <r>
      <rPr>
        <sz val="8"/>
        <color theme="1"/>
        <rFont val="Gill Sans MT"/>
        <family val="2"/>
      </rPr>
      <t>Hospital PIO X</t>
    </r>
  </si>
  <si>
    <r>
      <t xml:space="preserve">Fuente: </t>
    </r>
    <r>
      <rPr>
        <sz val="8"/>
        <color theme="1"/>
        <rFont val="Gill Sans MT"/>
        <family val="2"/>
      </rPr>
      <t>Hospital PIO</t>
    </r>
    <r>
      <rPr>
        <b/>
        <sz val="8"/>
        <color theme="1"/>
        <rFont val="Gill Sans MT"/>
        <family val="2"/>
      </rPr>
      <t xml:space="preserve"> X</t>
    </r>
  </si>
  <si>
    <r>
      <t xml:space="preserve">Fuente: </t>
    </r>
    <r>
      <rPr>
        <sz val="8"/>
        <color theme="1"/>
        <rFont val="Gill Sans MT"/>
        <family val="2"/>
      </rPr>
      <t>Hospital PIO X</t>
    </r>
  </si>
  <si>
    <r>
      <rPr>
        <b/>
        <sz val="9"/>
        <color theme="1"/>
        <rFont val="Gill Sans MT"/>
        <family val="2"/>
      </rPr>
      <t>Fuente:</t>
    </r>
    <r>
      <rPr>
        <sz val="9"/>
        <color theme="1"/>
        <rFont val="Gill Sans MT"/>
        <family val="2"/>
      </rPr>
      <t xml:space="preserve"> Hospital PIO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</si>
  <si>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</si>
  <si>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</si>
  <si>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Serviaseo La Tebaida S.A.E.S.P.</t>
    </r>
  </si>
  <si>
    <t>COMGERD</t>
  </si>
  <si>
    <r>
      <rPr>
        <b/>
        <sz val="9"/>
        <color theme="1"/>
        <rFont val="Gill Sans MT"/>
        <family val="2"/>
      </rPr>
      <t xml:space="preserve">Fuente: </t>
    </r>
    <r>
      <rPr>
        <sz val="9"/>
        <color theme="1"/>
        <rFont val="Gill Sans MT"/>
        <family val="2"/>
      </rPr>
      <t>UDRA</t>
    </r>
  </si>
  <si>
    <t>Peces</t>
  </si>
  <si>
    <t>Bufalos</t>
  </si>
  <si>
    <t>Conejos</t>
  </si>
  <si>
    <t>Cabras</t>
  </si>
  <si>
    <t>Ovejas</t>
  </si>
  <si>
    <t>Área cultivada (Ha)</t>
  </si>
  <si>
    <r>
      <rPr>
        <b/>
        <sz val="9"/>
        <color theme="1"/>
        <rFont val="Gill Sans MT"/>
        <family val="2"/>
      </rPr>
      <t xml:space="preserve">Fuente: </t>
    </r>
    <r>
      <rPr>
        <sz val="9"/>
        <color theme="1"/>
        <rFont val="Gill Sans MT"/>
        <family val="2"/>
      </rPr>
      <t>POT</t>
    </r>
  </si>
  <si>
    <r>
      <rPr>
        <b/>
        <sz val="9"/>
        <color theme="1"/>
        <rFont val="Gill Sans MT"/>
        <family val="2"/>
      </rPr>
      <t xml:space="preserve">Fuente: </t>
    </r>
    <r>
      <rPr>
        <sz val="9"/>
        <color theme="1"/>
        <rFont val="Gill Sans MT"/>
        <family val="2"/>
      </rPr>
      <t>Oficina Asesora de Planeación</t>
    </r>
  </si>
  <si>
    <t>PIJAO</t>
  </si>
  <si>
    <t>Emiliano Orozco</t>
  </si>
  <si>
    <t>Nemesio Peña</t>
  </si>
  <si>
    <t>Quintiliano Fernández</t>
  </si>
  <si>
    <t>Alfonso Osorio Carvajal</t>
  </si>
  <si>
    <t>Hugo Moncada Salazar</t>
  </si>
  <si>
    <t>Obrero</t>
  </si>
  <si>
    <t>Laureano Gómez</t>
  </si>
  <si>
    <t>La Playita</t>
  </si>
  <si>
    <t>Calle Larga</t>
  </si>
  <si>
    <t>Nuevo Amanecer</t>
  </si>
  <si>
    <t>Avenida Casuarinas</t>
  </si>
  <si>
    <t>Sectro Centro</t>
  </si>
  <si>
    <t>La Primavera</t>
  </si>
  <si>
    <t>El Ccique</t>
  </si>
  <si>
    <t>El Paraiso</t>
  </si>
  <si>
    <t>Villa Jardín</t>
  </si>
  <si>
    <t>La Planta</t>
  </si>
  <si>
    <t>Urbanización Casuarinas</t>
  </si>
  <si>
    <t>El Prado</t>
  </si>
  <si>
    <t>Apropijao</t>
  </si>
  <si>
    <t>Morroseco</t>
  </si>
  <si>
    <t>Urbanización La Maizena</t>
  </si>
  <si>
    <t>Calle Real</t>
  </si>
  <si>
    <t>La María</t>
  </si>
  <si>
    <t>Cañaveral</t>
  </si>
  <si>
    <t>El Berlín</t>
  </si>
  <si>
    <t>Los Juanes</t>
  </si>
  <si>
    <t>Arenales</t>
  </si>
  <si>
    <t>Maizena Alta</t>
  </si>
  <si>
    <t>Mariela</t>
  </si>
  <si>
    <t>Río Lejos</t>
  </si>
  <si>
    <t>Los Balsos</t>
  </si>
  <si>
    <t>Verdal</t>
  </si>
  <si>
    <t>Patio Bonito</t>
  </si>
  <si>
    <t>Pizarras</t>
  </si>
  <si>
    <t>Guamal</t>
  </si>
  <si>
    <t>Palmera</t>
  </si>
  <si>
    <t>Río Azul</t>
  </si>
  <si>
    <t>la Playa</t>
  </si>
  <si>
    <t>Carniceros</t>
  </si>
  <si>
    <t>La Mina</t>
  </si>
  <si>
    <t>Moravita</t>
  </si>
  <si>
    <t>Barragán</t>
  </si>
  <si>
    <t>Puente Tabla</t>
  </si>
  <si>
    <t>Sinabrio</t>
  </si>
  <si>
    <t>Espartillal</t>
  </si>
  <si>
    <t>Maizena Baja</t>
  </si>
  <si>
    <t>Córdoba</t>
  </si>
  <si>
    <t>Génova</t>
  </si>
  <si>
    <t>Roncesvalles (Tolima)</t>
  </si>
  <si>
    <t>Buenavista, Calarcá y Caicedonia</t>
  </si>
  <si>
    <t>4°.20'</t>
  </si>
  <si>
    <t>75°.42'</t>
  </si>
  <si>
    <t>Desde los 1.000 a 3.800 M.S.N.M</t>
  </si>
  <si>
    <t>19° C</t>
  </si>
  <si>
    <t>Alto de Papalito</t>
  </si>
  <si>
    <t>Alto de Tolra</t>
  </si>
  <si>
    <t>Cerro Tarapacá</t>
  </si>
  <si>
    <t>Cerro El Mirador</t>
  </si>
  <si>
    <t>Río Azul Alto</t>
  </si>
  <si>
    <t>Vereda Arenales</t>
  </si>
  <si>
    <t>Casco Urbano</t>
  </si>
  <si>
    <t>La Mariela</t>
  </si>
  <si>
    <t>Extensión (ha)</t>
  </si>
  <si>
    <t>Cuenca</t>
  </si>
  <si>
    <t>Río Barragán</t>
  </si>
  <si>
    <t xml:space="preserve"> Quebrada El Inglés</t>
  </si>
  <si>
    <t>Quebrada Las Camelias</t>
  </si>
  <si>
    <t>Quebrada Maizena</t>
  </si>
  <si>
    <t>Quebrada La Mina</t>
  </si>
  <si>
    <t>Quebrada Los Juanes</t>
  </si>
  <si>
    <t>Quebrada Sardineros</t>
  </si>
  <si>
    <t>Quebrada Las Pizarras</t>
  </si>
  <si>
    <t>Quebrada La Cascada</t>
  </si>
  <si>
    <t>Quebrada La Española</t>
  </si>
  <si>
    <t>Quebrada El Diablo</t>
  </si>
  <si>
    <t>Quebrada La Coca</t>
  </si>
  <si>
    <t>Quebrada La Italia</t>
  </si>
  <si>
    <t>Alianza Cristiana y Misionera de Colombia</t>
  </si>
  <si>
    <t>Adventista del Séptimo Día</t>
  </si>
  <si>
    <t>Testigo de Jehová</t>
  </si>
  <si>
    <t>Iglesia Ministerial de Jesucristo Internacional</t>
  </si>
  <si>
    <t>Pentecostal Unida de Colombia</t>
  </si>
  <si>
    <t>Cuerpo de bomberos voluntarios de Pijao</t>
  </si>
  <si>
    <t>Pijao</t>
  </si>
  <si>
    <t>0.30</t>
  </si>
  <si>
    <t>7.03</t>
  </si>
  <si>
    <t>6.56</t>
  </si>
  <si>
    <t>Hogar Infantil Personitas</t>
  </si>
  <si>
    <t>instituto Pijao</t>
  </si>
  <si>
    <t>Santa Teresita</t>
  </si>
  <si>
    <t>Institución Educativa La Mariela</t>
  </si>
  <si>
    <t>Francisco de Paula Santander</t>
  </si>
  <si>
    <t>Francisco josé de Caldas</t>
  </si>
  <si>
    <t>Escuela Espartillal</t>
  </si>
  <si>
    <t>Escuela Las Palmeras</t>
  </si>
  <si>
    <t>Escuela Juan XXIII</t>
  </si>
  <si>
    <t>Escuela La Laguna</t>
  </si>
  <si>
    <t>Escuela Las Pizarras</t>
  </si>
  <si>
    <t>Escuela Mercedes Abrego</t>
  </si>
  <si>
    <t>Escuela Patio Bonito</t>
  </si>
  <si>
    <t>Escuela Río Azul</t>
  </si>
  <si>
    <t>Escuela Siete de Agosto</t>
  </si>
  <si>
    <t>Institución Luis Granada Mejía</t>
  </si>
  <si>
    <t>Berlín</t>
  </si>
  <si>
    <t>La Moravita</t>
  </si>
  <si>
    <t>La Cruz</t>
  </si>
  <si>
    <t>CORDILLERANOS</t>
  </si>
  <si>
    <t>INTERMEDIO</t>
  </si>
  <si>
    <t>E</t>
  </si>
  <si>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</si>
  <si>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2016-  Secretaría de Salud Departamental del Quindío.</t>
    </r>
  </si>
  <si>
    <t>3.7.1 NACIMIENTOS Y DEFUNCIONES FETALES SEGÚN SEXO Y RESIDENCIA DE LA MADRE</t>
  </si>
  <si>
    <t>3.7.2 TASA DE MORTALIDAD INFANTIL (Defunciones de menores de 1 año por cada Mil Nacidos Vivos)</t>
  </si>
  <si>
    <t>Indeterminado</t>
  </si>
  <si>
    <t>Entidad</t>
  </si>
  <si>
    <t>La Tebaida</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</si>
  <si>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</si>
  <si>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</si>
  <si>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</si>
  <si>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</si>
  <si>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Área de Residencia</t>
  </si>
  <si>
    <t>Sin Información</t>
  </si>
  <si>
    <t>Total Año 2016</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</si>
  <si>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</si>
  <si>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</si>
  <si>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</si>
  <si>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</si>
  <si>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</si>
  <si>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</si>
  <si>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</si>
  <si>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</si>
  <si>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</si>
  <si>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</si>
  <si>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</si>
  <si>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</si>
  <si>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</si>
  <si>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</si>
  <si>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</si>
  <si>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</si>
  <si>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</si>
  <si>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3.7.6 NACIMIENTOS SEGÚN RESIDENCIA Y GRUPOS DE EDAD DE LA MADRE</t>
  </si>
  <si>
    <t>De 30 a 34 años</t>
  </si>
  <si>
    <t>4.7 DATOS TÉCNICOS PRUEBAS SABER 11 AÑO 2016. MUNICIPIO DE PIJAO</t>
  </si>
  <si>
    <t>2.12 SEGURIDAD</t>
  </si>
  <si>
    <t>Fuente: DANE - Estadísticas vitales. Información preliminar a 2016, sujeta a cambio</t>
  </si>
  <si>
    <r>
      <rPr>
        <b/>
        <sz val="9"/>
        <color theme="1"/>
        <rFont val="Gill Sans MT"/>
        <family val="2"/>
      </rPr>
      <t xml:space="preserve">Fuente: </t>
    </r>
    <r>
      <rPr>
        <sz val="9"/>
        <color theme="1"/>
        <rFont val="Gill Sans MT"/>
        <family val="2"/>
      </rPr>
      <t>Secretaría de Planeación Departamental. Base Sisbén III Certificada - Corte 31 Dic. 2016</t>
    </r>
  </si>
  <si>
    <t xml:space="preserve">5.7 COBERTURA DE ACUEDUCTO </t>
  </si>
  <si>
    <t xml:space="preserve">5.8 COBERTURA DE ALCANTARILLADO </t>
  </si>
  <si>
    <t xml:space="preserve">5.9 COBERTURA DE ASEO </t>
  </si>
  <si>
    <r>
      <rPr>
        <b/>
        <sz val="9"/>
        <color theme="1"/>
        <rFont val="Gill Sans MT"/>
        <family val="2"/>
      </rPr>
      <t>Fuente:</t>
    </r>
    <r>
      <rPr>
        <sz val="9"/>
        <color theme="1"/>
        <rFont val="Gill Sans MT"/>
        <family val="2"/>
      </rPr>
      <t xml:space="preserve"> Ministerio de Tecnologías de la Información y las Comunicaciones</t>
    </r>
  </si>
  <si>
    <r>
      <rPr>
        <b/>
        <sz val="9"/>
        <color theme="1"/>
        <rFont val="Gill Sans MT"/>
        <family val="2"/>
      </rPr>
      <t xml:space="preserve">Fuente: </t>
    </r>
    <r>
      <rPr>
        <sz val="9"/>
        <color theme="1"/>
        <rFont val="Gill Sans MT"/>
        <family val="2"/>
      </rPr>
      <t>Ministerio de Tecnologías de la Información y las Comunicaciones</t>
    </r>
  </si>
  <si>
    <r>
      <t xml:space="preserve">Fuente: </t>
    </r>
    <r>
      <rPr>
        <sz val="9"/>
        <color theme="1"/>
        <rFont val="Gill Sans MT"/>
        <family val="2"/>
      </rPr>
      <t xml:space="preserve">Hacienda Municipal </t>
    </r>
  </si>
  <si>
    <t>cerrada</t>
  </si>
  <si>
    <t>Tradicional</t>
  </si>
  <si>
    <t>Café</t>
  </si>
  <si>
    <t>Platano</t>
  </si>
  <si>
    <t>Banano</t>
  </si>
  <si>
    <t>Aguacate</t>
  </si>
  <si>
    <t>Citricos</t>
  </si>
  <si>
    <t>Mora</t>
  </si>
  <si>
    <t>Papaya</t>
  </si>
  <si>
    <t>Gulupa</t>
  </si>
  <si>
    <t>Arracacha</t>
  </si>
  <si>
    <t>Yuca</t>
  </si>
  <si>
    <t>Tomate</t>
  </si>
  <si>
    <t>Frijol</t>
  </si>
  <si>
    <t>Cacao</t>
  </si>
  <si>
    <t>Lulo</t>
  </si>
  <si>
    <t>x</t>
  </si>
  <si>
    <t>Bueno</t>
  </si>
  <si>
    <t xml:space="preserve">11405 mts </t>
  </si>
  <si>
    <t xml:space="preserve">NEPSA DEL QUINDIO </t>
  </si>
  <si>
    <t xml:space="preserve">BOCATOMA  LAS PIZARRAS </t>
  </si>
  <si>
    <t xml:space="preserve">BOCATOMA LA CASACADA </t>
  </si>
  <si>
    <t xml:space="preserve">Cria especial de ganado vacuno </t>
  </si>
  <si>
    <t>Cría de aves de corral</t>
  </si>
  <si>
    <t>Extracción de piedra, arena, arcillas comunes, yeso y anhidrita</t>
  </si>
  <si>
    <t>Trilla de café</t>
  </si>
  <si>
    <t>Elaboración de productos de panadería</t>
  </si>
  <si>
    <t xml:space="preserve">Fabricación de instrumentos, aparatos y materiales médicos y odontológicos </t>
  </si>
  <si>
    <t>Distribución de energía eléctrica</t>
  </si>
  <si>
    <t>Recolección de desechos no peligrosos</t>
  </si>
  <si>
    <t>Construcción de edificios no residenciales</t>
  </si>
  <si>
    <t>Construcción de carreteras y vías de ferrocarril</t>
  </si>
  <si>
    <t>Construcción de proyectos de servicio público</t>
  </si>
  <si>
    <t>Construcción de otras obras de ingeniería civil</t>
  </si>
  <si>
    <t>Mantenimiento y reparación de vehículos automotores</t>
  </si>
  <si>
    <t>Comercio al por mayor de bebidas y tabaco</t>
  </si>
  <si>
    <t>Comercio al por mayor de combustibles sólidos, líquidos, gaseosos y productos conexos</t>
  </si>
  <si>
    <t>Comercio al por mayor de materiales de construcción, artículos de ferretería, pinturas, productos de vidrio, equipo y materiales de fontanería y calefacción</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</si>
  <si>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</si>
  <si>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</si>
  <si>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</si>
  <si>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</si>
  <si>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carnes (incluye aves de corral), productos cárnicos, pescados y productos de mar, en establecimientos especializados</t>
  </si>
  <si>
    <t>Comercio al por menor de otros productos alimenticios n.c.p., en establecimientos especializados</t>
  </si>
  <si>
    <t>Comercio al por menor de artículos de ferretería, pinturas y productos de vidrio en establecimientos especializados</t>
  </si>
  <si>
    <t>Comercio al por menor de electrodomésticos y gasodomesticos de uso doméstico, muebles y equipos de iluminación</t>
  </si>
  <si>
    <t>Comercio al por menor de artículos y utensilios de uso domestico</t>
  </si>
  <si>
    <t>Comercio al por menor de otros artículos domésticos en establecimientos especializados</t>
  </si>
  <si>
    <t>Comercio al por menor de prendas de vestir y sus accesorios (incluye artículos de piel) en establecimientos especializados</t>
  </si>
  <si>
    <t>Comercio al por menor de productos farmacéuticos y medicinales, cosméticos y artículos de tocador en establecimientos especializados</t>
  </si>
  <si>
    <t>Comercio al por menor de artículos de segunda mano</t>
  </si>
  <si>
    <t>Otros tipos de comercio al por menor no realizado en establecimientos, puestos de venta o mercados.</t>
  </si>
  <si>
    <t>Transporte de pasajeros</t>
  </si>
  <si>
    <t>Alojamiento en hoteles</t>
  </si>
  <si>
    <t>Alojamiento rural</t>
  </si>
  <si>
    <t>Otros tipos de alojamientos para visitantes</t>
  </si>
  <si>
    <t>Otros tipos de alojamiento n.c.p.</t>
  </si>
  <si>
    <t>Expendio a la mesa de comidas preparadas</t>
  </si>
  <si>
    <t>Expendio por autoservicio de comidas preparadas</t>
  </si>
  <si>
    <t>Expendio de comidas preparadas en cafeterías</t>
  </si>
  <si>
    <t>Otros tipos de expendio de comidas preparadas n.c.p.</t>
  </si>
  <si>
    <t>Expendio de bebidas alcohólicas para el consumo dentro del establecimiento</t>
  </si>
  <si>
    <t>Actividades de telecomunicaciones alámbricas</t>
  </si>
  <si>
    <t>Actividades de telecomunicación satelital</t>
  </si>
  <si>
    <t>Otras actividades de telecomunicaciones</t>
  </si>
  <si>
    <t>Actividades inmobiliarias realizadas con bienes propios o arrendados</t>
  </si>
  <si>
    <t>Actividades combinadas de apoyo a instalaciones</t>
  </si>
  <si>
    <t>Actividades de juegos de azar y apuestas</t>
  </si>
  <si>
    <t>Otras actividades recreativas y de esparcimiento n.c.p.</t>
  </si>
  <si>
    <t>Actividades de otras asociaciones n.c.p.</t>
  </si>
  <si>
    <t>Reparación de muebles y accesorios para el hogar</t>
  </si>
  <si>
    <t>Peluquería y otros tratamientos de belleza</t>
  </si>
  <si>
    <t>Pompas fúnebres y actividades relacionadas</t>
  </si>
  <si>
    <t>Otras actividades de servicios personales n.c.p.</t>
  </si>
  <si>
    <t>Actividades veterinarias</t>
  </si>
  <si>
    <t xml:space="preserve">PARQUE AMBIENTAL ANDALUCIA </t>
  </si>
  <si>
    <t>Pijao - La Mariela</t>
  </si>
  <si>
    <t>Pijao - La Maicena -Guacas</t>
  </si>
  <si>
    <t>Pijao -  Vereda Patio Bonito</t>
  </si>
  <si>
    <t>Pijao -  Puente Tabla -La Campesina</t>
  </si>
  <si>
    <t>Pijao- Arenales -La María - La Moravita -El Broche</t>
  </si>
  <si>
    <t>Pijao -  Vereda Cañaveral</t>
  </si>
  <si>
    <t>Pijao -  Rio Azul- Valles del Chilí</t>
  </si>
  <si>
    <t xml:space="preserve">Ruio Azul -El Sinabrio </t>
  </si>
  <si>
    <t xml:space="preserve">Puente Tabla el Trazado Arenales </t>
  </si>
  <si>
    <t>La Mariela-El cocuyo-Cañaveral</t>
  </si>
  <si>
    <t>Cañaveral -Berlín</t>
  </si>
  <si>
    <t xml:space="preserve">Pijao-La Playa- La Palmera </t>
  </si>
  <si>
    <t>6778 MTS LINEAALES</t>
  </si>
  <si>
    <t>GERMAN VASQUEZ GOMEZ</t>
  </si>
  <si>
    <t>1 de junio a 31 de mayo de 1990</t>
  </si>
  <si>
    <t>LUIS EDUARDO MARTINEZ MOLINA</t>
  </si>
  <si>
    <t>1 de junio de 1990 a 31 de mayo de 1992 - 1 de junio de 1995 a 31 de diciembre de 1997</t>
  </si>
  <si>
    <t>JOSE ALBERTO GOMEZ VELASQUEZ</t>
  </si>
  <si>
    <t>1 de junio de 1992 a 31 de diciembre de 1994</t>
  </si>
  <si>
    <t>GILDARDO MARULANDA</t>
  </si>
  <si>
    <t>1 de enero de 1998 a 31 de diciembre de 2000</t>
  </si>
  <si>
    <t>JULIO CESAR CORTES PULIDO</t>
  </si>
  <si>
    <t>1 de enero de 2001 a 31 de diciembre de 2003</t>
  </si>
  <si>
    <t>CARLOS EVELIO CARDONA CASTAÑO</t>
  </si>
  <si>
    <t>1 de enero de 2004 a 31 de diciembre de 2007</t>
  </si>
  <si>
    <t>EDGAR CUERVO OSORIO</t>
  </si>
  <si>
    <t>1 de enero de 2008 a 31 de diciembre de 2011</t>
  </si>
  <si>
    <t>JULIAN VERGARA ARANGO</t>
  </si>
  <si>
    <t>1 de enero de 2012 a 31 de octubre de 2012</t>
  </si>
  <si>
    <t>ALBERTO PEÑA VALENCIA</t>
  </si>
  <si>
    <t>14 de febrero de 2013 a 31 de diciembre de 2015</t>
  </si>
  <si>
    <t>EDISON ALDANA MARTINEZ</t>
  </si>
  <si>
    <t>1 de enero de 2016 a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</si>
</sst>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s>
  <fonts count="68"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9"/>
      <name val="Arial"/>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8"/>
      <color theme="1"/>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2" fillId="0" borderId="0"/>
    <xf numFmtId="0" fontId="56" fillId="0" borderId="0"/>
  </cellStyleXfs>
  <cellXfs count="637">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0" fontId="38" fillId="7" borderId="0" xfId="0" applyFont="1" applyFill="1" applyBorder="1" applyProtection="1">
      <protection locked="0"/>
    </xf>
    <xf numFmtId="3" fontId="46" fillId="7" borderId="0" xfId="0" applyNumberFormat="1" applyFont="1" applyFill="1" applyBorder="1" applyProtection="1">
      <protection locked="0"/>
    </xf>
    <xf numFmtId="3" fontId="2" fillId="7" borderId="0" xfId="0" applyNumberFormat="1" applyFont="1" applyFill="1" applyBorder="1" applyProtection="1">
      <protection locked="0"/>
    </xf>
    <xf numFmtId="3" fontId="47" fillId="13" borderId="0" xfId="0" applyNumberFormat="1" applyFont="1" applyFill="1" applyBorder="1" applyProtection="1">
      <protection locked="0"/>
    </xf>
    <xf numFmtId="0" fontId="43" fillId="13" borderId="0" xfId="0" applyFont="1" applyFill="1" applyBorder="1" applyProtection="1">
      <protection locked="0"/>
    </xf>
    <xf numFmtId="3" fontId="42"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0" fontId="47" fillId="7" borderId="0" xfId="0" applyFont="1" applyFill="1" applyBorder="1" applyAlignment="1" applyProtection="1">
      <alignment vertical="center"/>
      <protection locked="0"/>
    </xf>
    <xf numFmtId="0" fontId="43" fillId="7" borderId="0" xfId="0" applyFont="1" applyFill="1" applyBorder="1" applyProtection="1">
      <protection locked="0"/>
    </xf>
    <xf numFmtId="3" fontId="47" fillId="7" borderId="0" xfId="0" applyNumberFormat="1" applyFont="1" applyFill="1" applyBorder="1" applyAlignment="1" applyProtection="1">
      <alignment vertical="center"/>
      <protection locked="0"/>
    </xf>
    <xf numFmtId="3" fontId="47"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33" fillId="7" borderId="0" xfId="0" applyFont="1" applyFill="1" applyAlignment="1" applyProtection="1">
      <alignment horizontal="left" vertical="center"/>
      <protection locked="0"/>
    </xf>
    <xf numFmtId="0" fontId="51"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9" fillId="7" borderId="6" xfId="0" applyFont="1" applyFill="1" applyBorder="1" applyAlignment="1" applyProtection="1">
      <alignment vertical="center" wrapText="1"/>
      <protection locked="0"/>
    </xf>
    <xf numFmtId="0" fontId="3" fillId="7" borderId="10" xfId="0" applyFont="1" applyFill="1" applyBorder="1" applyAlignment="1" applyProtection="1">
      <alignment vertical="center"/>
      <protection locked="0"/>
    </xf>
    <xf numFmtId="0" fontId="3" fillId="7" borderId="11" xfId="0" applyFont="1" applyFill="1" applyBorder="1" applyAlignment="1" applyProtection="1">
      <alignment vertical="center"/>
      <protection locked="0"/>
    </xf>
    <xf numFmtId="0" fontId="3" fillId="7" borderId="12" xfId="0" applyFont="1" applyFill="1" applyBorder="1" applyAlignment="1" applyProtection="1">
      <alignment vertical="center"/>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3" fillId="7" borderId="10" xfId="0" applyFont="1" applyFill="1" applyBorder="1" applyAlignment="1" applyProtection="1">
      <alignment horizontal="center"/>
      <protection locked="0"/>
    </xf>
    <xf numFmtId="4" fontId="12" fillId="7" borderId="3" xfId="0" applyNumberFormat="1"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3" fillId="7" borderId="11"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2" fillId="7" borderId="0" xfId="0" applyFont="1" applyFill="1" applyAlignment="1" applyProtection="1">
      <alignment horizontal="center"/>
      <protection locked="0"/>
    </xf>
    <xf numFmtId="0" fontId="3" fillId="7" borderId="12" xfId="0" applyFont="1" applyFill="1" applyBorder="1" applyAlignment="1" applyProtection="1">
      <alignment horizont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3" fillId="7" borderId="3"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Alignment="1" applyProtection="1">
      <alignment horizontal="left"/>
      <protection locked="0"/>
    </xf>
    <xf numFmtId="0" fontId="27" fillId="7" borderId="0" xfId="0" applyFont="1" applyFill="1" applyBorder="1" applyAlignment="1" applyProtection="1">
      <alignment horizontal="left" vertical="center" wrapText="1"/>
      <protection locked="0"/>
    </xf>
    <xf numFmtId="0" fontId="57" fillId="7" borderId="0" xfId="0" applyFont="1" applyFill="1" applyBorder="1" applyProtection="1"/>
    <xf numFmtId="0" fontId="58" fillId="7" borderId="0" xfId="0" applyFont="1" applyFill="1" applyBorder="1" applyAlignment="1" applyProtection="1">
      <alignment vertical="center"/>
    </xf>
    <xf numFmtId="0" fontId="59" fillId="7" borderId="0" xfId="0" applyFont="1" applyFill="1" applyBorder="1" applyAlignment="1" applyProtection="1">
      <alignment vertical="center"/>
    </xf>
    <xf numFmtId="0" fontId="60" fillId="7" borderId="0" xfId="0" applyFont="1" applyFill="1" applyBorder="1" applyAlignment="1" applyProtection="1">
      <alignment vertical="center"/>
    </xf>
    <xf numFmtId="0" fontId="61" fillId="7" borderId="0" xfId="0" applyFont="1" applyFill="1" applyBorder="1" applyAlignment="1" applyProtection="1">
      <alignment vertical="center"/>
    </xf>
    <xf numFmtId="0" fontId="60" fillId="7" borderId="0" xfId="0" applyFont="1" applyFill="1" applyBorder="1" applyProtection="1"/>
    <xf numFmtId="49" fontId="59" fillId="7" borderId="0" xfId="0" applyNumberFormat="1" applyFont="1" applyFill="1" applyBorder="1" applyAlignment="1" applyProtection="1">
      <alignment horizontal="center"/>
    </xf>
    <xf numFmtId="49" fontId="59" fillId="7" borderId="0" xfId="0" applyNumberFormat="1" applyFont="1" applyFill="1" applyBorder="1" applyAlignment="1" applyProtection="1"/>
    <xf numFmtId="3" fontId="60" fillId="7" borderId="0" xfId="0" applyNumberFormat="1" applyFont="1" applyFill="1" applyBorder="1" applyAlignment="1" applyProtection="1">
      <alignment horizontal="center" vertical="center"/>
    </xf>
    <xf numFmtId="3" fontId="60" fillId="7" borderId="0" xfId="0" applyNumberFormat="1" applyFont="1" applyFill="1" applyBorder="1" applyAlignment="1" applyProtection="1">
      <alignment vertical="center"/>
    </xf>
    <xf numFmtId="0" fontId="59" fillId="7" borderId="0" xfId="0" applyFont="1" applyFill="1" applyBorder="1" applyAlignment="1" applyProtection="1">
      <alignment horizontal="center" vertical="center"/>
    </xf>
    <xf numFmtId="3" fontId="59" fillId="7" borderId="0" xfId="0" applyNumberFormat="1" applyFont="1" applyFill="1" applyBorder="1" applyAlignment="1" applyProtection="1">
      <alignment horizontal="center" vertical="center"/>
    </xf>
    <xf numFmtId="0" fontId="60" fillId="7" borderId="0" xfId="0" applyFont="1" applyFill="1" applyBorder="1" applyAlignment="1" applyProtection="1">
      <alignment horizontal="center" vertical="center"/>
    </xf>
    <xf numFmtId="165" fontId="60" fillId="7" borderId="0" xfId="2" applyNumberFormat="1" applyFont="1" applyFill="1" applyBorder="1" applyAlignment="1" applyProtection="1">
      <alignment vertical="center"/>
    </xf>
    <xf numFmtId="0" fontId="57" fillId="7" borderId="0" xfId="0" applyFont="1" applyFill="1" applyBorder="1" applyAlignment="1" applyProtection="1">
      <alignment horizontal="center"/>
    </xf>
    <xf numFmtId="49" fontId="57" fillId="7" borderId="0" xfId="0" applyNumberFormat="1" applyFont="1" applyFill="1" applyBorder="1" applyProtection="1"/>
    <xf numFmtId="165" fontId="57" fillId="7" borderId="0" xfId="2" applyNumberFormat="1" applyFont="1" applyFill="1" applyBorder="1" applyProtection="1"/>
    <xf numFmtId="0" fontId="59" fillId="0" borderId="0" xfId="0" applyFont="1" applyBorder="1" applyAlignment="1" applyProtection="1">
      <alignment horizontal="center"/>
    </xf>
    <xf numFmtId="0" fontId="60" fillId="0" borderId="0" xfId="0" applyFont="1" applyBorder="1" applyAlignment="1" applyProtection="1">
      <alignment vertical="center"/>
    </xf>
    <xf numFmtId="2" fontId="60" fillId="7" borderId="0" xfId="0" applyNumberFormat="1" applyFont="1" applyFill="1" applyBorder="1" applyAlignment="1" applyProtection="1">
      <alignment horizontal="center" vertical="center"/>
    </xf>
    <xf numFmtId="0" fontId="62" fillId="7" borderId="0" xfId="0" applyFont="1" applyFill="1" applyBorder="1" applyProtection="1"/>
    <xf numFmtId="0" fontId="60" fillId="7" borderId="0" xfId="0" applyFont="1" applyFill="1" applyBorder="1" applyAlignment="1" applyProtection="1">
      <alignment vertical="center" wrapText="1"/>
    </xf>
    <xf numFmtId="0" fontId="57" fillId="7" borderId="0" xfId="0" applyFont="1" applyFill="1" applyBorder="1" applyAlignment="1" applyProtection="1"/>
    <xf numFmtId="0" fontId="58" fillId="7" borderId="0" xfId="0" applyFont="1" applyFill="1" applyBorder="1" applyAlignment="1" applyProtection="1">
      <alignment horizontal="center"/>
    </xf>
    <xf numFmtId="3" fontId="57" fillId="7" borderId="0" xfId="0" applyNumberFormat="1" applyFont="1" applyFill="1" applyBorder="1" applyAlignment="1" applyProtection="1">
      <alignment horizontal="center"/>
    </xf>
    <xf numFmtId="165" fontId="57" fillId="7" borderId="0" xfId="2" applyNumberFormat="1" applyFont="1" applyFill="1" applyBorder="1" applyAlignment="1" applyProtection="1">
      <alignment horizontal="center"/>
    </xf>
    <xf numFmtId="10" fontId="60" fillId="7" borderId="0" xfId="2" applyNumberFormat="1" applyFont="1" applyFill="1" applyBorder="1" applyAlignment="1" applyProtection="1">
      <alignment horizontal="center" vertical="center"/>
    </xf>
    <xf numFmtId="10" fontId="57" fillId="7" borderId="0" xfId="0" applyNumberFormat="1" applyFont="1" applyFill="1" applyBorder="1" applyProtection="1"/>
    <xf numFmtId="10" fontId="57" fillId="7" borderId="0" xfId="2" applyNumberFormat="1" applyFont="1" applyFill="1" applyBorder="1" applyProtection="1"/>
    <xf numFmtId="166" fontId="57" fillId="7" borderId="0" xfId="0" applyNumberFormat="1" applyFont="1" applyFill="1" applyBorder="1" applyProtection="1"/>
    <xf numFmtId="4" fontId="63" fillId="0" borderId="0" xfId="0" applyNumberFormat="1" applyFont="1" applyBorder="1" applyAlignment="1" applyProtection="1">
      <alignment horizontal="center" vertical="center" wrapText="1"/>
    </xf>
    <xf numFmtId="4" fontId="63" fillId="9" borderId="0" xfId="0" applyNumberFormat="1" applyFont="1" applyFill="1" applyBorder="1" applyAlignment="1" applyProtection="1">
      <alignment horizontal="center" vertical="center" wrapText="1"/>
    </xf>
    <xf numFmtId="0" fontId="66" fillId="15" borderId="0" xfId="0" applyFont="1" applyFill="1" applyBorder="1" applyAlignment="1" applyProtection="1">
      <alignment horizontal="center" vertical="center" wrapText="1"/>
    </xf>
    <xf numFmtId="0" fontId="63" fillId="7" borderId="0" xfId="0" applyFont="1" applyFill="1" applyBorder="1" applyAlignment="1" applyProtection="1">
      <alignment horizontal="center" vertical="center"/>
    </xf>
    <xf numFmtId="4" fontId="63" fillId="7" borderId="0" xfId="0" applyNumberFormat="1" applyFont="1" applyFill="1" applyBorder="1" applyAlignment="1" applyProtection="1">
      <alignment horizontal="center" vertical="center" wrapText="1"/>
    </xf>
    <xf numFmtId="0" fontId="57" fillId="7" borderId="0" xfId="0" applyFont="1" applyFill="1" applyBorder="1" applyAlignment="1" applyProtection="1">
      <alignment wrapText="1"/>
    </xf>
    <xf numFmtId="2" fontId="57" fillId="7" borderId="0" xfId="0" applyNumberFormat="1" applyFont="1" applyFill="1" applyBorder="1" applyProtection="1"/>
    <xf numFmtId="167" fontId="57" fillId="7" borderId="0" xfId="4" applyNumberFormat="1" applyFont="1" applyFill="1" applyBorder="1" applyProtection="1"/>
    <xf numFmtId="0" fontId="58" fillId="7" borderId="0" xfId="0" applyFont="1" applyFill="1" applyBorder="1" applyAlignment="1" applyProtection="1">
      <alignment vertical="top" wrapText="1"/>
    </xf>
    <xf numFmtId="0" fontId="57" fillId="7" borderId="0" xfId="0" applyFont="1" applyFill="1" applyBorder="1" applyAlignment="1" applyProtection="1">
      <alignment vertical="center"/>
    </xf>
    <xf numFmtId="168" fontId="57" fillId="7" borderId="0" xfId="5" applyNumberFormat="1" applyFont="1" applyFill="1" applyBorder="1" applyProtection="1"/>
    <xf numFmtId="0" fontId="0" fillId="0" borderId="0" xfId="0" applyProtection="1">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7" fillId="7" borderId="0" xfId="0" applyFont="1" applyFill="1" applyBorder="1" applyAlignment="1" applyProtection="1">
      <alignment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7" fillId="7" borderId="0"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3" fontId="3" fillId="0" borderId="10" xfId="0" applyNumberFormat="1" applyFont="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3" fillId="0" borderId="10"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13" fillId="7" borderId="1" xfId="0"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8" fillId="7"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57" fillId="7" borderId="0" xfId="0" applyFont="1" applyFill="1" applyBorder="1" applyAlignment="1" applyProtection="1">
      <alignment horizontal="center"/>
    </xf>
    <xf numFmtId="0" fontId="4"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7" borderId="0" xfId="0" applyFont="1" applyFill="1" applyAlignment="1" applyProtection="1">
      <alignment horizontal="left" vertical="center"/>
      <protection locked="0"/>
    </xf>
    <xf numFmtId="3" fontId="13" fillId="0" borderId="10" xfId="0" applyNumberFormat="1" applyFont="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2" fillId="7" borderId="14"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16" fillId="7"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7" fillId="7" borderId="0" xfId="0" applyFont="1" applyFill="1" applyBorder="1" applyAlignment="1" applyProtection="1">
      <alignment horizontal="center" vertical="center" wrapText="1"/>
      <protection locked="0"/>
    </xf>
    <xf numFmtId="4" fontId="11" fillId="7" borderId="3" xfId="0" applyNumberFormat="1" applyFont="1" applyFill="1" applyBorder="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44" fontId="3" fillId="0" borderId="1" xfId="5"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3" fontId="3" fillId="7"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3" fontId="2" fillId="7" borderId="1" xfId="0" applyNumberFormat="1" applyFont="1" applyFill="1" applyBorder="1" applyAlignment="1" applyProtection="1">
      <alignment horizontal="center"/>
      <protection locked="0"/>
    </xf>
    <xf numFmtId="0" fontId="54" fillId="0" borderId="10"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4" fontId="63" fillId="7" borderId="0" xfId="0" applyNumberFormat="1" applyFont="1" applyFill="1" applyBorder="1" applyAlignment="1" applyProtection="1">
      <alignment horizontal="center" vertical="center" wrapText="1"/>
    </xf>
    <xf numFmtId="4" fontId="11" fillId="7" borderId="0" xfId="0" applyNumberFormat="1" applyFont="1" applyFill="1" applyBorder="1" applyAlignment="1" applyProtection="1">
      <alignment horizontal="left" vertical="top"/>
      <protection locked="0"/>
    </xf>
    <xf numFmtId="0" fontId="3"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0" fontId="64" fillId="15" borderId="0" xfId="0" applyFont="1" applyFill="1" applyBorder="1" applyAlignment="1" applyProtection="1">
      <alignment horizontal="center" vertical="center" wrapText="1"/>
    </xf>
    <xf numFmtId="0" fontId="65" fillId="15" borderId="0" xfId="0" applyFont="1" applyFill="1" applyBorder="1" applyAlignment="1" applyProtection="1">
      <alignment horizontal="center" vertical="center" wrapText="1"/>
    </xf>
    <xf numFmtId="0" fontId="27" fillId="7" borderId="0" xfId="0" applyFont="1" applyFill="1" applyAlignment="1" applyProtection="1">
      <alignment horizontal="left" vertical="center"/>
      <protection locked="0"/>
    </xf>
    <xf numFmtId="0" fontId="47" fillId="13" borderId="0" xfId="0" applyFont="1" applyFill="1" applyBorder="1" applyAlignment="1" applyProtection="1">
      <alignment horizontal="center" vertical="center"/>
      <protection locked="0"/>
    </xf>
    <xf numFmtId="3" fontId="47" fillId="13" borderId="0"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3" fillId="7" borderId="0"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38" fillId="14"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19" fillId="4" borderId="1"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9" fillId="7" borderId="1" xfId="0" applyFont="1" applyFill="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2"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49" fontId="13" fillId="0" borderId="1"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67" fillId="7" borderId="10" xfId="0" applyFont="1" applyFill="1" applyBorder="1" applyAlignment="1" applyProtection="1">
      <alignment horizontal="center" vertical="center"/>
      <protection locked="0"/>
    </xf>
    <xf numFmtId="0" fontId="67" fillId="7" borderId="11" xfId="0" applyFont="1" applyFill="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34" fillId="8" borderId="0" xfId="3" applyFont="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8" fillId="4" borderId="13"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protection locked="0"/>
    </xf>
    <xf numFmtId="0" fontId="28" fillId="4" borderId="13" xfId="0" applyFont="1" applyFill="1" applyBorder="1" applyAlignment="1" applyProtection="1">
      <alignment horizontal="center" vertical="center"/>
      <protection locked="0"/>
    </xf>
    <xf numFmtId="0" fontId="67" fillId="7" borderId="12"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50"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55"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50" fillId="5" borderId="0" xfId="0" applyFont="1" applyFill="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7" fillId="7" borderId="0" xfId="0" applyFont="1" applyFill="1" applyBorder="1" applyAlignment="1" applyProtection="1">
      <alignment horizontal="left" vertical="center"/>
      <protection locked="0"/>
    </xf>
    <xf numFmtId="3" fontId="28" fillId="0" borderId="10" xfId="0" applyNumberFormat="1" applyFont="1" applyBorder="1" applyAlignment="1" applyProtection="1">
      <alignment horizontal="center"/>
      <protection locked="0"/>
    </xf>
    <xf numFmtId="3" fontId="28" fillId="0" borderId="11" xfId="0" applyNumberFormat="1" applyFont="1" applyBorder="1" applyAlignment="1" applyProtection="1">
      <alignment horizontal="center"/>
      <protection locked="0"/>
    </xf>
    <xf numFmtId="3" fontId="28" fillId="0" borderId="12" xfId="0" applyNumberFormat="1" applyFont="1" applyBorder="1" applyAlignment="1" applyProtection="1">
      <alignment horizontal="center"/>
      <protection locked="0"/>
    </xf>
    <xf numFmtId="0" fontId="2" fillId="3" borderId="0" xfId="0" applyFont="1" applyFill="1" applyAlignment="1" applyProtection="1">
      <alignment horizontal="left"/>
      <protection locked="0"/>
    </xf>
    <xf numFmtId="0" fontId="28" fillId="4" borderId="11"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166"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left" vertical="center"/>
      <protection locked="0"/>
    </xf>
    <xf numFmtId="0" fontId="38" fillId="13" borderId="0"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9" fontId="13" fillId="7" borderId="1" xfId="0" applyNumberFormat="1" applyFont="1" applyFill="1" applyBorder="1" applyAlignment="1" applyProtection="1">
      <alignment horizontal="center" vertical="center" wrapText="1"/>
      <protection locked="0"/>
    </xf>
    <xf numFmtId="4" fontId="11" fillId="7" borderId="0" xfId="0" applyNumberFormat="1" applyFont="1" applyFill="1" applyBorder="1" applyAlignment="1" applyProtection="1">
      <alignment horizontal="left" vertical="center"/>
      <protection locked="0"/>
    </xf>
    <xf numFmtId="0" fontId="26" fillId="4" borderId="1" xfId="0" applyFont="1" applyFill="1" applyBorder="1" applyAlignment="1" applyProtection="1">
      <alignment horizontal="center" vertical="center"/>
      <protection locked="0"/>
    </xf>
    <xf numFmtId="0" fontId="67" fillId="7" borderId="1" xfId="0" applyFont="1" applyFill="1" applyBorder="1" applyAlignment="1" applyProtection="1">
      <alignment horizontal="center"/>
      <protection locked="0"/>
    </xf>
    <xf numFmtId="0" fontId="67" fillId="7" borderId="10" xfId="0" applyFont="1" applyFill="1" applyBorder="1" applyAlignment="1" applyProtection="1">
      <alignment horizontal="center"/>
      <protection locked="0"/>
    </xf>
    <xf numFmtId="0" fontId="67" fillId="7" borderId="11" xfId="0" applyFont="1" applyFill="1" applyBorder="1" applyAlignment="1" applyProtection="1">
      <alignment horizontal="center"/>
      <protection locked="0"/>
    </xf>
    <xf numFmtId="0" fontId="67" fillId="7" borderId="12" xfId="0" applyFont="1"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0" fontId="6" fillId="7" borderId="1"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9" fontId="2" fillId="7" borderId="1" xfId="0" applyNumberFormat="1" applyFont="1" applyFill="1" applyBorder="1" applyAlignment="1" applyProtection="1">
      <alignment horizont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28" fillId="4" borderId="12" xfId="0"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33" fillId="7" borderId="0" xfId="0" applyFont="1" applyFill="1" applyBorder="1" applyAlignment="1" applyProtection="1">
      <alignment horizontal="left" vertical="center" wrapText="1"/>
      <protection locked="0"/>
    </xf>
    <xf numFmtId="3" fontId="13" fillId="0" borderId="11"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3" fontId="2" fillId="7" borderId="10" xfId="0" applyNumberFormat="1" applyFont="1" applyFill="1" applyBorder="1" applyAlignment="1" applyProtection="1">
      <alignment horizontal="center" vertical="center"/>
      <protection locked="0"/>
    </xf>
    <xf numFmtId="3" fontId="2" fillId="7" borderId="11" xfId="0" applyNumberFormat="1" applyFont="1" applyFill="1" applyBorder="1" applyAlignment="1" applyProtection="1">
      <alignment horizontal="center" vertical="center"/>
      <protection locked="0"/>
    </xf>
    <xf numFmtId="3" fontId="2" fillId="7" borderId="12" xfId="0" applyNumberFormat="1" applyFont="1" applyFill="1" applyBorder="1" applyAlignment="1" applyProtection="1">
      <alignment horizontal="center" vertical="center"/>
      <protection locked="0"/>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0" fontId="54" fillId="0" borderId="1" xfId="0" applyFont="1" applyBorder="1" applyAlignment="1" applyProtection="1">
      <alignment horizontal="left" vertical="center"/>
      <protection locked="0"/>
    </xf>
    <xf numFmtId="44" fontId="3" fillId="0" borderId="10" xfId="5" applyFont="1" applyBorder="1" applyAlignment="1" applyProtection="1">
      <alignment horizontal="center" vertical="center"/>
      <protection locked="0"/>
    </xf>
    <xf numFmtId="44" fontId="3" fillId="0" borderId="11" xfId="5" applyFont="1" applyBorder="1" applyAlignment="1" applyProtection="1">
      <alignment horizontal="center" vertical="center"/>
      <protection locked="0"/>
    </xf>
    <xf numFmtId="44" fontId="3" fillId="0" borderId="12" xfId="5"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1" fillId="7" borderId="3" xfId="0" applyFont="1" applyFill="1" applyBorder="1" applyAlignment="1" applyProtection="1">
      <alignment horizont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5" fillId="7" borderId="3" xfId="0" applyFont="1" applyFill="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4" borderId="1" xfId="0" applyFont="1" applyFill="1" applyBorder="1" applyAlignment="1" applyProtection="1">
      <alignment horizontal="center"/>
      <protection locked="0"/>
    </xf>
    <xf numFmtId="3" fontId="13" fillId="0" borderId="4"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9" fontId="13" fillId="0" borderId="1" xfId="0" applyNumberFormat="1" applyFont="1" applyBorder="1" applyAlignment="1" applyProtection="1">
      <alignment horizontal="center" vertical="center"/>
      <protection locked="0"/>
    </xf>
    <xf numFmtId="0" fontId="33"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9" fillId="4" borderId="0"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center" wrapText="1"/>
      <protection locked="0"/>
    </xf>
    <xf numFmtId="0" fontId="54" fillId="0" borderId="1" xfId="0" applyFont="1" applyBorder="1" applyAlignment="1" applyProtection="1">
      <alignment horizontal="left" vertical="center" wrapText="1"/>
      <protection locked="0"/>
    </xf>
  </cellXfs>
  <cellStyles count="8">
    <cellStyle name="20% - Énfasis4" xfId="1" builtinId="42"/>
    <cellStyle name="Énfasis4" xfId="3" builtinId="41"/>
    <cellStyle name="Millares" xfId="4" builtinId="3"/>
    <cellStyle name="Moneda" xfId="5" builtinId="4"/>
    <cellStyle name="Normal" xfId="0" builtinId="0"/>
    <cellStyle name="Normal 2" xfId="6"/>
    <cellStyle name="Normal 3" xfId="7"/>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FBM!$EM$248</c:f>
              <c:strCache>
                <c:ptCount val="1"/>
                <c:pt idx="0">
                  <c:v>Pijao</c:v>
                </c:pt>
              </c:strCache>
            </c:strRef>
          </c:tx>
          <c:marker>
            <c:symbol val="circle"/>
            <c:size val="5"/>
            <c:spPr>
              <a:solidFill>
                <a:schemeClr val="bg1"/>
              </a:solidFill>
            </c:spPr>
          </c:marker>
          <c:cat>
            <c:strRef>
              <c:f>FBM!$EL$249:$EL$259</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FBM!$EM$249:$EM$259</c:f>
              <c:numCache>
                <c:formatCode>0.0%</c:formatCode>
                <c:ptCount val="11"/>
                <c:pt idx="0">
                  <c:v>-7.7809367050726275E-3</c:v>
                </c:pt>
                <c:pt idx="1">
                  <c:v>-9.6516362539587064E-3</c:v>
                </c:pt>
                <c:pt idx="2">
                  <c:v>-8.2229328460484696E-3</c:v>
                </c:pt>
                <c:pt idx="3">
                  <c:v>-8.7517273146016095E-3</c:v>
                </c:pt>
                <c:pt idx="4">
                  <c:v>-8.8289962825278678E-3</c:v>
                </c:pt>
                <c:pt idx="5">
                  <c:v>-6.2509767151117668E-3</c:v>
                </c:pt>
                <c:pt idx="6">
                  <c:v>-9.278188394401643E-3</c:v>
                </c:pt>
                <c:pt idx="7">
                  <c:v>-9.0476190476190821E-3</c:v>
                </c:pt>
                <c:pt idx="8">
                  <c:v>-6.407176037161566E-3</c:v>
                </c:pt>
                <c:pt idx="9">
                  <c:v>-1.0317588263743405E-2</c:v>
                </c:pt>
                <c:pt idx="10">
                  <c:v>-6.8415051311288E-3</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FBM!$EN$248</c:f>
              <c:strCache>
                <c:ptCount val="1"/>
                <c:pt idx="0">
                  <c:v>Quindío</c:v>
                </c:pt>
              </c:strCache>
            </c:strRef>
          </c:tx>
          <c:marker>
            <c:symbol val="circle"/>
            <c:size val="5"/>
            <c:spPr>
              <a:solidFill>
                <a:schemeClr val="bg1"/>
              </a:solidFill>
            </c:spPr>
          </c:marker>
          <c:cat>
            <c:strRef>
              <c:f>FBM!$EL$249:$EL$259</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FBM!$EN$249:$EN$259</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FBM!$EO$248</c:f>
              <c:strCache>
                <c:ptCount val="1"/>
                <c:pt idx="0">
                  <c:v>Colombia</c:v>
                </c:pt>
              </c:strCache>
            </c:strRef>
          </c:tx>
          <c:marker>
            <c:symbol val="circle"/>
            <c:size val="6"/>
            <c:spPr>
              <a:solidFill>
                <a:schemeClr val="bg1"/>
              </a:solidFill>
            </c:spPr>
          </c:marker>
          <c:cat>
            <c:strRef>
              <c:f>FBM!$EL$249:$EL$259</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FBM!$EO$249:$EO$259</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49993984"/>
        <c:axId val="50053504"/>
      </c:lineChart>
      <c:catAx>
        <c:axId val="4999398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50053504"/>
        <c:crosses val="autoZero"/>
        <c:auto val="1"/>
        <c:lblAlgn val="ctr"/>
        <c:lblOffset val="100"/>
        <c:noMultiLvlLbl val="0"/>
      </c:catAx>
      <c:valAx>
        <c:axId val="50053504"/>
        <c:scaling>
          <c:orientation val="minMax"/>
        </c:scaling>
        <c:delete val="0"/>
        <c:axPos val="l"/>
        <c:numFmt formatCode="0.0%" sourceLinked="1"/>
        <c:majorTickMark val="out"/>
        <c:minorTickMark val="none"/>
        <c:tickLblPos val="nextTo"/>
        <c:txPr>
          <a:bodyPr/>
          <a:lstStyle/>
          <a:p>
            <a:pPr>
              <a:defRPr sz="800"/>
            </a:pPr>
            <a:endParaRPr lang="es-CO"/>
          </a:p>
        </c:txPr>
        <c:crossAx val="4999398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FBM!$EN$638</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65B-45DC-84C9-0B05D6C1798E}"/>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65B-45DC-84C9-0B05D6C1798E}"/>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65B-45DC-84C9-0B05D6C1798E}"/>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65B-45DC-84C9-0B05D6C1798E}"/>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65B-45DC-84C9-0B05D6C1798E}"/>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65B-45DC-84C9-0B05D6C1798E}"/>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FBM!$EM$639:$EM$644</c:f>
              <c:strCache>
                <c:ptCount val="6"/>
                <c:pt idx="0">
                  <c:v>Transición</c:v>
                </c:pt>
                <c:pt idx="1">
                  <c:v>Primaria</c:v>
                </c:pt>
                <c:pt idx="2">
                  <c:v>Secundaria</c:v>
                </c:pt>
                <c:pt idx="3">
                  <c:v>Media</c:v>
                </c:pt>
                <c:pt idx="4">
                  <c:v>Básica</c:v>
                </c:pt>
                <c:pt idx="5">
                  <c:v>Total</c:v>
                </c:pt>
              </c:strCache>
            </c:strRef>
          </c:cat>
          <c:val>
            <c:numRef>
              <c:f>FBM!$EN$639:$EN$644</c:f>
              <c:numCache>
                <c:formatCode>0.00%</c:formatCode>
                <c:ptCount val="6"/>
                <c:pt idx="0">
                  <c:v>0</c:v>
                </c:pt>
                <c:pt idx="1">
                  <c:v>0</c:v>
                </c:pt>
                <c:pt idx="2">
                  <c:v>0</c:v>
                </c:pt>
                <c:pt idx="3">
                  <c:v>5.4000000000000003E-3</c:v>
                </c:pt>
                <c:pt idx="4">
                  <c:v>0</c:v>
                </c:pt>
                <c:pt idx="5">
                  <c:v>8.0000000000000004E-4</c:v>
                </c:pt>
              </c:numCache>
            </c:numRef>
          </c:val>
          <c:extLst xmlns:c16r2="http://schemas.microsoft.com/office/drawing/2015/06/chart">
            <c:ext xmlns:c16="http://schemas.microsoft.com/office/drawing/2014/chart" uri="{C3380CC4-5D6E-409C-BE32-E72D297353CC}">
              <c16:uniqueId val="{00000006-665B-45DC-84C9-0B05D6C1798E}"/>
            </c:ext>
          </c:extLst>
        </c:ser>
        <c:ser>
          <c:idx val="1"/>
          <c:order val="1"/>
          <c:tx>
            <c:strRef>
              <c:f>FBM!$EO$638</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FBM!$EM$639:$EM$644</c:f>
              <c:strCache>
                <c:ptCount val="6"/>
                <c:pt idx="0">
                  <c:v>Transición</c:v>
                </c:pt>
                <c:pt idx="1">
                  <c:v>Primaria</c:v>
                </c:pt>
                <c:pt idx="2">
                  <c:v>Secundaria</c:v>
                </c:pt>
                <c:pt idx="3">
                  <c:v>Media</c:v>
                </c:pt>
                <c:pt idx="4">
                  <c:v>Básica</c:v>
                </c:pt>
                <c:pt idx="5">
                  <c:v>Total</c:v>
                </c:pt>
              </c:strCache>
            </c:strRef>
          </c:cat>
          <c:val>
            <c:numRef>
              <c:f>FBM!$EO$639:$EO$644</c:f>
              <c:numCache>
                <c:formatCode>0.00%</c:formatCode>
                <c:ptCount val="6"/>
                <c:pt idx="0">
                  <c:v>8.5999999999999993E-2</c:v>
                </c:pt>
                <c:pt idx="1">
                  <c:v>4.7600000000000003E-2</c:v>
                </c:pt>
                <c:pt idx="2">
                  <c:v>4.8800000000000003E-2</c:v>
                </c:pt>
                <c:pt idx="3">
                  <c:v>4.8599999999999997E-2</c:v>
                </c:pt>
                <c:pt idx="4">
                  <c:v>5.16E-2</c:v>
                </c:pt>
                <c:pt idx="5">
                  <c:v>5.1200000000000002E-2</c:v>
                </c:pt>
              </c:numCache>
            </c:numRef>
          </c:val>
          <c:extLst xmlns:c16r2="http://schemas.microsoft.com/office/drawing/2015/06/chart">
            <c:ext xmlns:c16="http://schemas.microsoft.com/office/drawing/2014/chart" uri="{C3380CC4-5D6E-409C-BE32-E72D297353CC}">
              <c16:uniqueId val="{00000007-665B-45DC-84C9-0B05D6C1798E}"/>
            </c:ext>
          </c:extLst>
        </c:ser>
        <c:ser>
          <c:idx val="2"/>
          <c:order val="2"/>
          <c:tx>
            <c:strRef>
              <c:f>FBM!$EP$638</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FBM!$EM$639:$EM$644</c:f>
              <c:strCache>
                <c:ptCount val="6"/>
                <c:pt idx="0">
                  <c:v>Transición</c:v>
                </c:pt>
                <c:pt idx="1">
                  <c:v>Primaria</c:v>
                </c:pt>
                <c:pt idx="2">
                  <c:v>Secundaria</c:v>
                </c:pt>
                <c:pt idx="3">
                  <c:v>Media</c:v>
                </c:pt>
                <c:pt idx="4">
                  <c:v>Básica</c:v>
                </c:pt>
                <c:pt idx="5">
                  <c:v>Total</c:v>
                </c:pt>
              </c:strCache>
            </c:strRef>
          </c:cat>
          <c:val>
            <c:numRef>
              <c:f>FBM!$EP$639:$EP$644</c:f>
              <c:numCache>
                <c:formatCode>0.00%</c:formatCode>
                <c:ptCount val="6"/>
                <c:pt idx="0">
                  <c:v>0</c:v>
                </c:pt>
                <c:pt idx="1">
                  <c:v>3.4000000000000002E-2</c:v>
                </c:pt>
                <c:pt idx="2">
                  <c:v>3.7100000000000001E-2</c:v>
                </c:pt>
                <c:pt idx="3">
                  <c:v>2.1600000000000001E-2</c:v>
                </c:pt>
                <c:pt idx="4">
                  <c:v>3.2500000000000001E-2</c:v>
                </c:pt>
                <c:pt idx="5">
                  <c:v>3.09E-2</c:v>
                </c:pt>
              </c:numCache>
            </c:numRef>
          </c:val>
          <c:extLst xmlns:c16r2="http://schemas.microsoft.com/office/drawing/2015/06/chart">
            <c:ext xmlns:c16="http://schemas.microsoft.com/office/drawing/2014/chart" uri="{C3380CC4-5D6E-409C-BE32-E72D297353CC}">
              <c16:uniqueId val="{00000008-665B-45DC-84C9-0B05D6C1798E}"/>
            </c:ext>
          </c:extLst>
        </c:ser>
        <c:dLbls>
          <c:showLegendKey val="0"/>
          <c:showVal val="0"/>
          <c:showCatName val="0"/>
          <c:showSerName val="0"/>
          <c:showPercent val="0"/>
          <c:showBubbleSize val="0"/>
        </c:dLbls>
        <c:gapWidth val="150"/>
        <c:overlap val="100"/>
        <c:axId val="105871232"/>
        <c:axId val="105872768"/>
      </c:barChart>
      <c:catAx>
        <c:axId val="105871232"/>
        <c:scaling>
          <c:orientation val="minMax"/>
        </c:scaling>
        <c:delete val="0"/>
        <c:axPos val="l"/>
        <c:numFmt formatCode="General" sourceLinked="0"/>
        <c:majorTickMark val="out"/>
        <c:minorTickMark val="none"/>
        <c:tickLblPos val="nextTo"/>
        <c:txPr>
          <a:bodyPr/>
          <a:lstStyle/>
          <a:p>
            <a:pPr>
              <a:defRPr b="1"/>
            </a:pPr>
            <a:endParaRPr lang="es-CO"/>
          </a:p>
        </c:txPr>
        <c:crossAx val="105872768"/>
        <c:crosses val="autoZero"/>
        <c:auto val="1"/>
        <c:lblAlgn val="ctr"/>
        <c:lblOffset val="100"/>
        <c:noMultiLvlLbl val="0"/>
      </c:catAx>
      <c:valAx>
        <c:axId val="105872768"/>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05871232"/>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FBM!$EN$646</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FBM!$EM$647:$EM$652</c:f>
              <c:strCache>
                <c:ptCount val="6"/>
                <c:pt idx="0">
                  <c:v>Transición</c:v>
                </c:pt>
                <c:pt idx="1">
                  <c:v>Primaria</c:v>
                </c:pt>
                <c:pt idx="2">
                  <c:v>Secundaria</c:v>
                </c:pt>
                <c:pt idx="3">
                  <c:v>Media</c:v>
                </c:pt>
                <c:pt idx="4">
                  <c:v>Básica</c:v>
                </c:pt>
                <c:pt idx="5">
                  <c:v>Total</c:v>
                </c:pt>
              </c:strCache>
            </c:strRef>
          </c:cat>
          <c:val>
            <c:numRef>
              <c:f>FBM!$EN$647:$EN$652</c:f>
              <c:numCache>
                <c:formatCode>0.00%</c:formatCode>
                <c:ptCount val="6"/>
                <c:pt idx="0">
                  <c:v>0.91400000000000003</c:v>
                </c:pt>
                <c:pt idx="1">
                  <c:v>0.91839999999999999</c:v>
                </c:pt>
                <c:pt idx="2">
                  <c:v>0.91410000000000002</c:v>
                </c:pt>
                <c:pt idx="3">
                  <c:v>0.92969999999999997</c:v>
                </c:pt>
                <c:pt idx="4">
                  <c:v>0.91590000000000005</c:v>
                </c:pt>
                <c:pt idx="5">
                  <c:v>0.91800000000000004</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FBM!$EI$679</c:f>
              <c:strCache>
                <c:ptCount val="1"/>
                <c:pt idx="0">
                  <c:v>Pijao</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FBM!$EH$680:$EH$684</c:f>
              <c:strCache>
                <c:ptCount val="5"/>
                <c:pt idx="0">
                  <c:v>Lectura Crítica</c:v>
                </c:pt>
                <c:pt idx="1">
                  <c:v>Matemática</c:v>
                </c:pt>
                <c:pt idx="2">
                  <c:v>Sociales y Ciudadanía</c:v>
                </c:pt>
                <c:pt idx="3">
                  <c:v>Ciencias Naturales</c:v>
                </c:pt>
                <c:pt idx="4">
                  <c:v>Inglés</c:v>
                </c:pt>
              </c:strCache>
            </c:strRef>
          </c:cat>
          <c:val>
            <c:numRef>
              <c:f>FBM!$EI$680:$EI$684</c:f>
              <c:numCache>
                <c:formatCode>0.0</c:formatCode>
                <c:ptCount val="5"/>
                <c:pt idx="0">
                  <c:v>52</c:v>
                </c:pt>
                <c:pt idx="1">
                  <c:v>51</c:v>
                </c:pt>
                <c:pt idx="2">
                  <c:v>51</c:v>
                </c:pt>
                <c:pt idx="3">
                  <c:v>53</c:v>
                </c:pt>
                <c:pt idx="4">
                  <c:v>53</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FBM!$EJ$679</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FBM!$EH$680:$EH$684</c:f>
              <c:strCache>
                <c:ptCount val="5"/>
                <c:pt idx="0">
                  <c:v>Lectura Crítica</c:v>
                </c:pt>
                <c:pt idx="1">
                  <c:v>Matemática</c:v>
                </c:pt>
                <c:pt idx="2">
                  <c:v>Sociales y Ciudadanía</c:v>
                </c:pt>
                <c:pt idx="3">
                  <c:v>Ciencias Naturales</c:v>
                </c:pt>
                <c:pt idx="4">
                  <c:v>Inglés</c:v>
                </c:pt>
              </c:strCache>
            </c:strRef>
          </c:cat>
          <c:val>
            <c:numRef>
              <c:f>FBM!$EJ$680:$EJ$684</c:f>
              <c:numCache>
                <c:formatCode>0.0</c:formatCode>
                <c:ptCount val="5"/>
                <c:pt idx="0">
                  <c:v>54</c:v>
                </c:pt>
                <c:pt idx="1">
                  <c:v>52</c:v>
                </c:pt>
                <c:pt idx="2">
                  <c:v>52</c:v>
                </c:pt>
                <c:pt idx="3">
                  <c:v>54</c:v>
                </c:pt>
                <c:pt idx="4">
                  <c:v>53</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05632512"/>
        <c:axId val="105634048"/>
        <c:axId val="0"/>
      </c:bar3DChart>
      <c:catAx>
        <c:axId val="105632512"/>
        <c:scaling>
          <c:orientation val="minMax"/>
        </c:scaling>
        <c:delete val="0"/>
        <c:axPos val="b"/>
        <c:numFmt formatCode="General" sourceLinked="0"/>
        <c:majorTickMark val="out"/>
        <c:minorTickMark val="none"/>
        <c:tickLblPos val="nextTo"/>
        <c:crossAx val="105634048"/>
        <c:crosses val="autoZero"/>
        <c:auto val="1"/>
        <c:lblAlgn val="ctr"/>
        <c:lblOffset val="100"/>
        <c:noMultiLvlLbl val="0"/>
      </c:catAx>
      <c:valAx>
        <c:axId val="105634048"/>
        <c:scaling>
          <c:orientation val="minMax"/>
        </c:scaling>
        <c:delete val="1"/>
        <c:axPos val="l"/>
        <c:numFmt formatCode="0.0" sourceLinked="1"/>
        <c:majorTickMark val="out"/>
        <c:minorTickMark val="none"/>
        <c:tickLblPos val="nextTo"/>
        <c:crossAx val="10563251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FBM!$EK$769</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FBM!$EL$769:$ET$769</c:f>
              <c:numCache>
                <c:formatCode>#,##0.00</c:formatCode>
                <c:ptCount val="9"/>
                <c:pt idx="0">
                  <c:v>100</c:v>
                </c:pt>
                <c:pt idx="1">
                  <c:v>100</c:v>
                </c:pt>
                <c:pt idx="2">
                  <c:v>100</c:v>
                </c:pt>
                <c:pt idx="3">
                  <c:v>100</c:v>
                </c:pt>
                <c:pt idx="4">
                  <c:v>100</c:v>
                </c:pt>
                <c:pt idx="5">
                  <c:v>100</c:v>
                </c:pt>
                <c:pt idx="6">
                  <c:v>100</c:v>
                </c:pt>
                <c:pt idx="7">
                  <c:v>100</c:v>
                </c:pt>
                <c:pt idx="8">
                  <c:v>100</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FBM!$EK$770</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FBM!$EL$770:$ET$770</c:f>
              <c:numCache>
                <c:formatCode>#,##0.00</c:formatCode>
                <c:ptCount val="9"/>
                <c:pt idx="0">
                  <c:v>100</c:v>
                </c:pt>
                <c:pt idx="1">
                  <c:v>100</c:v>
                </c:pt>
                <c:pt idx="2">
                  <c:v>100</c:v>
                </c:pt>
                <c:pt idx="3">
                  <c:v>100</c:v>
                </c:pt>
                <c:pt idx="4">
                  <c:v>100</c:v>
                </c:pt>
                <c:pt idx="5">
                  <c:v>100</c:v>
                </c:pt>
                <c:pt idx="6">
                  <c:v>100</c:v>
                </c:pt>
                <c:pt idx="7">
                  <c:v>100</c:v>
                </c:pt>
                <c:pt idx="8">
                  <c:v>100</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FBM!$EK$771</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FBM!$EL$771:$ET$771</c:f>
              <c:numCache>
                <c:formatCode>#,##0.00</c:formatCode>
                <c:ptCount val="9"/>
                <c:pt idx="0">
                  <c:v>100</c:v>
                </c:pt>
                <c:pt idx="1">
                  <c:v>100</c:v>
                </c:pt>
                <c:pt idx="2">
                  <c:v>100</c:v>
                </c:pt>
                <c:pt idx="3">
                  <c:v>100</c:v>
                </c:pt>
                <c:pt idx="4">
                  <c:v>100</c:v>
                </c:pt>
                <c:pt idx="5">
                  <c:v>100</c:v>
                </c:pt>
                <c:pt idx="6">
                  <c:v>100</c:v>
                </c:pt>
                <c:pt idx="7">
                  <c:v>100</c:v>
                </c:pt>
                <c:pt idx="8">
                  <c:v>100</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05679872"/>
        <c:axId val="105685760"/>
      </c:barChart>
      <c:catAx>
        <c:axId val="10567987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05685760"/>
        <c:crosses val="autoZero"/>
        <c:auto val="1"/>
        <c:lblAlgn val="ctr"/>
        <c:lblOffset val="100"/>
        <c:noMultiLvlLbl val="0"/>
      </c:catAx>
      <c:valAx>
        <c:axId val="105685760"/>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0567987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FBM!$EK$761</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FBM!$EL$761:$ET$761</c:f>
              <c:numCache>
                <c:formatCode>#,##0.00</c:formatCode>
                <c:ptCount val="9"/>
                <c:pt idx="0">
                  <c:v>58.53</c:v>
                </c:pt>
                <c:pt idx="1">
                  <c:v>58.53</c:v>
                </c:pt>
                <c:pt idx="2">
                  <c:v>58.66</c:v>
                </c:pt>
                <c:pt idx="3">
                  <c:v>58.64</c:v>
                </c:pt>
                <c:pt idx="4">
                  <c:v>58.74</c:v>
                </c:pt>
                <c:pt idx="5">
                  <c:v>100</c:v>
                </c:pt>
                <c:pt idx="6">
                  <c:v>100</c:v>
                </c:pt>
                <c:pt idx="7">
                  <c:v>73.58</c:v>
                </c:pt>
                <c:pt idx="8" formatCode="General">
                  <c:v>72.91</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FBM!$EK$762</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FBM!$EL$762:$ET$762</c:f>
              <c:numCache>
                <c:formatCode>#,##0.00</c:formatCode>
                <c:ptCount val="9"/>
                <c:pt idx="0">
                  <c:v>100</c:v>
                </c:pt>
                <c:pt idx="1">
                  <c:v>100</c:v>
                </c:pt>
                <c:pt idx="2">
                  <c:v>100</c:v>
                </c:pt>
                <c:pt idx="3">
                  <c:v>100</c:v>
                </c:pt>
                <c:pt idx="4">
                  <c:v>100</c:v>
                </c:pt>
                <c:pt idx="5">
                  <c:v>100</c:v>
                </c:pt>
                <c:pt idx="6">
                  <c:v>100</c:v>
                </c:pt>
                <c:pt idx="7">
                  <c:v>72.78</c:v>
                </c:pt>
                <c:pt idx="8" formatCode="General">
                  <c:v>72.09</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FBM!$EK$763</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FBM!$EL$763:$ET$763</c:f>
              <c:numCache>
                <c:formatCode>#,##0.00</c:formatCode>
                <c:ptCount val="9"/>
                <c:pt idx="0">
                  <c:v>2.9</c:v>
                </c:pt>
                <c:pt idx="1">
                  <c:v>2.9</c:v>
                </c:pt>
                <c:pt idx="2">
                  <c:v>3.04</c:v>
                </c:pt>
                <c:pt idx="3">
                  <c:v>3.04</c:v>
                </c:pt>
                <c:pt idx="4">
                  <c:v>3.04</c:v>
                </c:pt>
                <c:pt idx="5">
                  <c:v>100</c:v>
                </c:pt>
                <c:pt idx="6">
                  <c:v>100</c:v>
                </c:pt>
                <c:pt idx="7">
                  <c:v>100</c:v>
                </c:pt>
                <c:pt idx="8" formatCode="General">
                  <c:v>100</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05734912"/>
        <c:axId val="105736448"/>
      </c:barChart>
      <c:catAx>
        <c:axId val="105734912"/>
        <c:scaling>
          <c:orientation val="minMax"/>
        </c:scaling>
        <c:delete val="0"/>
        <c:axPos val="l"/>
        <c:numFmt formatCode="General" sourceLinked="1"/>
        <c:majorTickMark val="out"/>
        <c:minorTickMark val="none"/>
        <c:tickLblPos val="nextTo"/>
        <c:crossAx val="105736448"/>
        <c:crosses val="autoZero"/>
        <c:auto val="1"/>
        <c:lblAlgn val="ctr"/>
        <c:lblOffset val="100"/>
        <c:noMultiLvlLbl val="0"/>
      </c:catAx>
      <c:valAx>
        <c:axId val="105736448"/>
        <c:scaling>
          <c:orientation val="minMax"/>
          <c:max val="200"/>
        </c:scaling>
        <c:delete val="0"/>
        <c:axPos val="b"/>
        <c:numFmt formatCode="#,##0.00" sourceLinked="1"/>
        <c:majorTickMark val="out"/>
        <c:minorTickMark val="none"/>
        <c:tickLblPos val="high"/>
        <c:crossAx val="10573491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FBM!$EK$775</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FBM!$EL$775:$ET$775</c:f>
              <c:numCache>
                <c:formatCode>#,##0.00</c:formatCode>
                <c:ptCount val="9"/>
                <c:pt idx="0">
                  <c:v>55.66</c:v>
                </c:pt>
                <c:pt idx="1">
                  <c:v>55.66</c:v>
                </c:pt>
                <c:pt idx="2">
                  <c:v>55.87</c:v>
                </c:pt>
                <c:pt idx="3">
                  <c:v>55.78</c:v>
                </c:pt>
                <c:pt idx="4">
                  <c:v>55.89</c:v>
                </c:pt>
                <c:pt idx="5">
                  <c:v>100</c:v>
                </c:pt>
                <c:pt idx="6">
                  <c:v>100</c:v>
                </c:pt>
                <c:pt idx="7">
                  <c:v>100</c:v>
                </c:pt>
                <c:pt idx="8" formatCode="General">
                  <c:v>100</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FBM!$EK$776</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FBM!$EL$776:$ET$776</c:f>
              <c:numCache>
                <c:formatCode>#,##0.00</c:formatCode>
                <c:ptCount val="9"/>
                <c:pt idx="0">
                  <c:v>95.34</c:v>
                </c:pt>
                <c:pt idx="1">
                  <c:v>95.34</c:v>
                </c:pt>
                <c:pt idx="2">
                  <c:v>95.48</c:v>
                </c:pt>
                <c:pt idx="3">
                  <c:v>95.36</c:v>
                </c:pt>
                <c:pt idx="4">
                  <c:v>95.38</c:v>
                </c:pt>
                <c:pt idx="5">
                  <c:v>100</c:v>
                </c:pt>
                <c:pt idx="6">
                  <c:v>100</c:v>
                </c:pt>
                <c:pt idx="7">
                  <c:v>100</c:v>
                </c:pt>
                <c:pt idx="8" formatCode="General">
                  <c:v>100</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FBM!$EK$777</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FBM!$EL$777:$ET$777</c:f>
              <c:numCache>
                <c:formatCode>#,##0.00</c:formatCode>
                <c:ptCount val="9"/>
                <c:pt idx="0">
                  <c:v>2.44</c:v>
                </c:pt>
                <c:pt idx="1">
                  <c:v>2.44</c:v>
                </c:pt>
                <c:pt idx="2">
                  <c:v>2.59</c:v>
                </c:pt>
                <c:pt idx="3">
                  <c:v>2.59</c:v>
                </c:pt>
                <c:pt idx="4">
                  <c:v>2.59</c:v>
                </c:pt>
                <c:pt idx="5">
                  <c:v>100</c:v>
                </c:pt>
                <c:pt idx="6">
                  <c:v>100</c:v>
                </c:pt>
                <c:pt idx="7">
                  <c:v>100</c:v>
                </c:pt>
                <c:pt idx="8" formatCode="General">
                  <c:v>100</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06191872"/>
        <c:axId val="106197760"/>
      </c:barChart>
      <c:catAx>
        <c:axId val="106191872"/>
        <c:scaling>
          <c:orientation val="minMax"/>
        </c:scaling>
        <c:delete val="0"/>
        <c:axPos val="b"/>
        <c:numFmt formatCode="General" sourceLinked="1"/>
        <c:majorTickMark val="out"/>
        <c:minorTickMark val="none"/>
        <c:tickLblPos val="nextTo"/>
        <c:crossAx val="106197760"/>
        <c:crosses val="autoZero"/>
        <c:auto val="1"/>
        <c:lblAlgn val="ctr"/>
        <c:lblOffset val="100"/>
        <c:noMultiLvlLbl val="0"/>
      </c:catAx>
      <c:valAx>
        <c:axId val="106197760"/>
        <c:scaling>
          <c:orientation val="minMax"/>
        </c:scaling>
        <c:delete val="0"/>
        <c:axPos val="l"/>
        <c:numFmt formatCode="#,##0.00" sourceLinked="1"/>
        <c:majorTickMark val="out"/>
        <c:minorTickMark val="none"/>
        <c:tickLblPos val="nextTo"/>
        <c:crossAx val="10619187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FBM!$EK$781:$EK$783</c:f>
              <c:strCache>
                <c:ptCount val="3"/>
                <c:pt idx="0">
                  <c:v>Índice de Penetración de Internet
4T-2016</c:v>
                </c:pt>
                <c:pt idx="1">
                  <c:v>Cobertura en gas natural
4T-2016</c:v>
                </c:pt>
                <c:pt idx="2">
                  <c:v>Cobertura Energía Total
Año 2016</c:v>
                </c:pt>
              </c:strCache>
            </c:strRef>
          </c:cat>
          <c:val>
            <c:numRef>
              <c:f>FBM!$EL$781:$EL$783</c:f>
              <c:numCache>
                <c:formatCode>0.00%</c:formatCode>
                <c:ptCount val="3"/>
                <c:pt idx="0">
                  <c:v>2.7E-2</c:v>
                </c:pt>
                <c:pt idx="1">
                  <c:v>0</c:v>
                </c:pt>
                <c:pt idx="2">
                  <c:v>0.95850000000000002</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06238336"/>
        <c:axId val="106239872"/>
        <c:axId val="0"/>
      </c:bar3DChart>
      <c:catAx>
        <c:axId val="106238336"/>
        <c:scaling>
          <c:orientation val="minMax"/>
        </c:scaling>
        <c:delete val="0"/>
        <c:axPos val="b"/>
        <c:numFmt formatCode="General" sourceLinked="0"/>
        <c:majorTickMark val="out"/>
        <c:minorTickMark val="none"/>
        <c:tickLblPos val="nextTo"/>
        <c:crossAx val="106239872"/>
        <c:crosses val="autoZero"/>
        <c:auto val="1"/>
        <c:lblAlgn val="ctr"/>
        <c:lblOffset val="100"/>
        <c:noMultiLvlLbl val="0"/>
      </c:catAx>
      <c:valAx>
        <c:axId val="106239872"/>
        <c:scaling>
          <c:orientation val="minMax"/>
        </c:scaling>
        <c:delete val="0"/>
        <c:axPos val="l"/>
        <c:numFmt formatCode="0.00%" sourceLinked="1"/>
        <c:majorTickMark val="out"/>
        <c:minorTickMark val="none"/>
        <c:tickLblPos val="nextTo"/>
        <c:crossAx val="10623833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38F-4ED7-99CB-E35653A8C567}"/>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38F-4ED7-99CB-E35653A8C567}"/>
                </c:ext>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38F-4ED7-99CB-E35653A8C567}"/>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FBM!$EM$893:$EM$895</c:f>
              <c:strCache>
                <c:ptCount val="3"/>
                <c:pt idx="0">
                  <c:v>Con daños </c:v>
                </c:pt>
                <c:pt idx="1">
                  <c:v>Muertos </c:v>
                </c:pt>
                <c:pt idx="2">
                  <c:v>Heridos </c:v>
                </c:pt>
              </c:strCache>
            </c:strRef>
          </c:cat>
          <c:val>
            <c:numRef>
              <c:f>FBM!$EN$893:$EN$895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FBM!$EM$911:$EM$913</c:f>
              <c:strCache>
                <c:ptCount val="3"/>
                <c:pt idx="0">
                  <c:v>Automóviles </c:v>
                </c:pt>
                <c:pt idx="1">
                  <c:v>Motocicletas </c:v>
                </c:pt>
                <c:pt idx="2">
                  <c:v>Otros </c:v>
                </c:pt>
              </c:strCache>
            </c:strRef>
          </c:cat>
          <c:val>
            <c:numRef>
              <c:f>FBM!$EN$911:$EN$913</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06298368"/>
        <c:axId val="107956096"/>
        <c:axId val="0"/>
      </c:bar3DChart>
      <c:catAx>
        <c:axId val="106298368"/>
        <c:scaling>
          <c:orientation val="minMax"/>
        </c:scaling>
        <c:delete val="0"/>
        <c:axPos val="b"/>
        <c:numFmt formatCode="General" sourceLinked="0"/>
        <c:majorTickMark val="none"/>
        <c:minorTickMark val="none"/>
        <c:tickLblPos val="nextTo"/>
        <c:crossAx val="107956096"/>
        <c:crosses val="autoZero"/>
        <c:auto val="1"/>
        <c:lblAlgn val="ctr"/>
        <c:lblOffset val="100"/>
        <c:noMultiLvlLbl val="0"/>
      </c:catAx>
      <c:valAx>
        <c:axId val="107956096"/>
        <c:scaling>
          <c:orientation val="minMax"/>
        </c:scaling>
        <c:delete val="1"/>
        <c:axPos val="l"/>
        <c:numFmt formatCode="_(* #,##0_);_(* \(#,##0\);_(* &quot;-&quot;??_);_(@_)" sourceLinked="1"/>
        <c:majorTickMark val="none"/>
        <c:minorTickMark val="none"/>
        <c:tickLblPos val="nextTo"/>
        <c:crossAx val="10629836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40B-4545-BBA9-00D8853801A5}"/>
                </c:ext>
              </c:extLst>
            </c:dLbl>
            <c:dLbl>
              <c:idx val="1"/>
              <c:layout>
                <c:manualLayout>
                  <c:x val="1.3276470855446823E-2"/>
                  <c:y val="-3.03364513790971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6AB-47A7-A489-6492ED6C3679}"/>
                </c:ext>
              </c:extLst>
            </c:dLbl>
            <c:dLbl>
              <c:idx val="2"/>
              <c:layout>
                <c:manualLayout>
                  <c:x val="1.7701788418314712E-2"/>
                  <c:y val="-2.600267261065468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FBM!$EM$1211:$EM$1213</c:f>
              <c:strCache>
                <c:ptCount val="3"/>
                <c:pt idx="0">
                  <c:v>II</c:v>
                </c:pt>
                <c:pt idx="1">
                  <c:v>III</c:v>
                </c:pt>
                <c:pt idx="2">
                  <c:v>IV</c:v>
                </c:pt>
              </c:strCache>
            </c:strRef>
          </c:cat>
          <c:val>
            <c:numRef>
              <c:f>FBM!$EN$1211:$EN$1213</c:f>
              <c:numCache>
                <c:formatCode>_("$"\ * #,##0_);_("$"\ * \(#,##0\);_("$"\ * "-"??_);_(@_)</c:formatCode>
                <c:ptCount val="3"/>
                <c:pt idx="0">
                  <c:v>689151752</c:v>
                </c:pt>
                <c:pt idx="1">
                  <c:v>497815019</c:v>
                </c:pt>
                <c:pt idx="2">
                  <c:v>621027556</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07752064"/>
        <c:axId val="107763200"/>
        <c:axId val="0"/>
      </c:bar3DChart>
      <c:catAx>
        <c:axId val="107752064"/>
        <c:scaling>
          <c:orientation val="minMax"/>
        </c:scaling>
        <c:delete val="0"/>
        <c:axPos val="b"/>
        <c:numFmt formatCode="General" sourceLinked="0"/>
        <c:majorTickMark val="none"/>
        <c:minorTickMark val="none"/>
        <c:tickLblPos val="nextTo"/>
        <c:crossAx val="107763200"/>
        <c:crosses val="autoZero"/>
        <c:auto val="1"/>
        <c:lblAlgn val="ctr"/>
        <c:lblOffset val="100"/>
        <c:noMultiLvlLbl val="0"/>
      </c:catAx>
      <c:valAx>
        <c:axId val="107763200"/>
        <c:scaling>
          <c:orientation val="minMax"/>
        </c:scaling>
        <c:delete val="1"/>
        <c:axPos val="l"/>
        <c:numFmt formatCode="_(&quot;$&quot;\ * #,##0_);_(&quot;$&quot;\ * \(#,##0\);_(&quot;$&quot;\ * &quot;-&quot;??_);_(@_)" sourceLinked="1"/>
        <c:majorTickMark val="none"/>
        <c:minorTickMark val="none"/>
        <c:tickLblPos val="nextTo"/>
        <c:crossAx val="10775206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FBM!$EI$263</c:f>
              <c:strCache>
                <c:ptCount val="1"/>
                <c:pt idx="0">
                  <c:v>% Hombres</c:v>
                </c:pt>
              </c:strCache>
            </c:strRef>
          </c:tx>
          <c:invertIfNegative val="0"/>
          <c:cat>
            <c:strRef>
              <c:f>FBM!$EH$264:$EH$280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FBM!$EI$264:$EI$280</c:f>
              <c:numCache>
                <c:formatCode>0.0%</c:formatCode>
                <c:ptCount val="17"/>
                <c:pt idx="0">
                  <c:v>4.2479908151549943E-2</c:v>
                </c:pt>
                <c:pt idx="1">
                  <c:v>4.1987862883385269E-2</c:v>
                </c:pt>
                <c:pt idx="2">
                  <c:v>4.1331802525832378E-2</c:v>
                </c:pt>
                <c:pt idx="3">
                  <c:v>4.1987862883385269E-2</c:v>
                </c:pt>
                <c:pt idx="4">
                  <c:v>4.5596194849926192E-2</c:v>
                </c:pt>
                <c:pt idx="5">
                  <c:v>3.8707561095620797E-2</c:v>
                </c:pt>
                <c:pt idx="6">
                  <c:v>3.1654912251927174E-2</c:v>
                </c:pt>
                <c:pt idx="7">
                  <c:v>3.0342791536821387E-2</c:v>
                </c:pt>
                <c:pt idx="8">
                  <c:v>2.9522716089880267E-2</c:v>
                </c:pt>
                <c:pt idx="9">
                  <c:v>3.0014761358044942E-2</c:v>
                </c:pt>
                <c:pt idx="10">
                  <c:v>2.9686731179268493E-2</c:v>
                </c:pt>
                <c:pt idx="11">
                  <c:v>2.6406429391504019E-2</c:v>
                </c:pt>
                <c:pt idx="12">
                  <c:v>2.1649991799245531E-2</c:v>
                </c:pt>
                <c:pt idx="13">
                  <c:v>1.6237493849434147E-2</c:v>
                </c:pt>
                <c:pt idx="14">
                  <c:v>1.1317041167787437E-2</c:v>
                </c:pt>
                <c:pt idx="15">
                  <c:v>8.6927997375758573E-3</c:v>
                </c:pt>
                <c:pt idx="16">
                  <c:v>8.3647695587994089E-3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FBM!$EJ$263</c:f>
              <c:strCache>
                <c:ptCount val="1"/>
                <c:pt idx="0">
                  <c:v>% Mujeres</c:v>
                </c:pt>
              </c:strCache>
            </c:strRef>
          </c:tx>
          <c:invertIfNegative val="0"/>
          <c:cat>
            <c:strRef>
              <c:f>FBM!$EH$264:$EH$280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FBM!$EJ$264:$EJ$280</c:f>
              <c:numCache>
                <c:formatCode>0.0%</c:formatCode>
                <c:ptCount val="17"/>
                <c:pt idx="0">
                  <c:v>-4.0347711989503036E-2</c:v>
                </c:pt>
                <c:pt idx="1">
                  <c:v>-3.9691651631950139E-2</c:v>
                </c:pt>
                <c:pt idx="2">
                  <c:v>-3.887157618500902E-2</c:v>
                </c:pt>
                <c:pt idx="3">
                  <c:v>-3.9855666721338362E-2</c:v>
                </c:pt>
                <c:pt idx="4">
                  <c:v>-4.313596850910284E-2</c:v>
                </c:pt>
                <c:pt idx="5">
                  <c:v>-3.8379530916844352E-2</c:v>
                </c:pt>
                <c:pt idx="6">
                  <c:v>-3.3459078235197635E-2</c:v>
                </c:pt>
                <c:pt idx="7">
                  <c:v>-3.0670821715597835E-2</c:v>
                </c:pt>
                <c:pt idx="8">
                  <c:v>-2.8866655732327374E-2</c:v>
                </c:pt>
                <c:pt idx="9">
                  <c:v>-3.1982942430703626E-2</c:v>
                </c:pt>
                <c:pt idx="10">
                  <c:v>-3.2803017877644745E-2</c:v>
                </c:pt>
                <c:pt idx="11">
                  <c:v>-2.8374610464162703E-2</c:v>
                </c:pt>
                <c:pt idx="12">
                  <c:v>-2.3618172871904215E-2</c:v>
                </c:pt>
                <c:pt idx="13">
                  <c:v>-1.8697720190257505E-2</c:v>
                </c:pt>
                <c:pt idx="14">
                  <c:v>-1.410529768738724E-2</c:v>
                </c:pt>
                <c:pt idx="15">
                  <c:v>-1.016893554206987E-2</c:v>
                </c:pt>
                <c:pt idx="16">
                  <c:v>-1.098901098901099E-2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62740352"/>
        <c:axId val="62741888"/>
      </c:barChart>
      <c:catAx>
        <c:axId val="62740352"/>
        <c:scaling>
          <c:orientation val="minMax"/>
        </c:scaling>
        <c:delete val="0"/>
        <c:axPos val="l"/>
        <c:numFmt formatCode="General" sourceLinked="0"/>
        <c:majorTickMark val="out"/>
        <c:minorTickMark val="none"/>
        <c:tickLblPos val="low"/>
        <c:txPr>
          <a:bodyPr/>
          <a:lstStyle/>
          <a:p>
            <a:pPr>
              <a:defRPr sz="900"/>
            </a:pPr>
            <a:endParaRPr lang="es-CO"/>
          </a:p>
        </c:txPr>
        <c:crossAx val="62741888"/>
        <c:crosses val="autoZero"/>
        <c:auto val="1"/>
        <c:lblAlgn val="ctr"/>
        <c:lblOffset val="100"/>
        <c:noMultiLvlLbl val="0"/>
      </c:catAx>
      <c:valAx>
        <c:axId val="62741888"/>
        <c:scaling>
          <c:orientation val="minMax"/>
        </c:scaling>
        <c:delete val="0"/>
        <c:axPos val="b"/>
        <c:numFmt formatCode="0.0%" sourceLinked="0"/>
        <c:majorTickMark val="out"/>
        <c:minorTickMark val="out"/>
        <c:tickLblPos val="low"/>
        <c:txPr>
          <a:bodyPr/>
          <a:lstStyle/>
          <a:p>
            <a:pPr>
              <a:defRPr sz="900"/>
            </a:pPr>
            <a:endParaRPr lang="es-CO"/>
          </a:p>
        </c:txPr>
        <c:crossAx val="6274035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FBM!$EP$1211:$EP$1213</c:f>
              <c:strCache>
                <c:ptCount val="3"/>
                <c:pt idx="0">
                  <c:v>II</c:v>
                </c:pt>
                <c:pt idx="1">
                  <c:v>III</c:v>
                </c:pt>
                <c:pt idx="2">
                  <c:v>IV</c:v>
                </c:pt>
              </c:strCache>
            </c:strRef>
          </c:cat>
          <c:val>
            <c:numRef>
              <c:f>FBM!$EQ$1211:$EQ$1213</c:f>
              <c:numCache>
                <c:formatCode>_("$"\ * #,##0_);_("$"\ * \(#,##0\);_("$"\ * "-"??_);_(@_)</c:formatCode>
                <c:ptCount val="3"/>
                <c:pt idx="0">
                  <c:v>478622953</c:v>
                </c:pt>
                <c:pt idx="1">
                  <c:v>284720575</c:v>
                </c:pt>
                <c:pt idx="2">
                  <c:v>281467522</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07793792"/>
        <c:axId val="107809024"/>
        <c:axId val="0"/>
      </c:bar3DChart>
      <c:catAx>
        <c:axId val="107793792"/>
        <c:scaling>
          <c:orientation val="minMax"/>
        </c:scaling>
        <c:delete val="0"/>
        <c:axPos val="b"/>
        <c:numFmt formatCode="General" sourceLinked="0"/>
        <c:majorTickMark val="none"/>
        <c:minorTickMark val="none"/>
        <c:tickLblPos val="nextTo"/>
        <c:crossAx val="107809024"/>
        <c:crosses val="autoZero"/>
        <c:auto val="1"/>
        <c:lblAlgn val="ctr"/>
        <c:lblOffset val="100"/>
        <c:noMultiLvlLbl val="0"/>
      </c:catAx>
      <c:valAx>
        <c:axId val="107809024"/>
        <c:scaling>
          <c:orientation val="minMax"/>
        </c:scaling>
        <c:delete val="1"/>
        <c:axPos val="l"/>
        <c:numFmt formatCode="_(&quot;$&quot;\ * #,##0_);_(&quot;$&quot;\ * \(#,##0\);_(&quot;$&quot;\ * &quot;-&quot;??_);_(@_)" sourceLinked="1"/>
        <c:majorTickMark val="none"/>
        <c:minorTickMark val="none"/>
        <c:tickLblPos val="nextTo"/>
        <c:crossAx val="1077937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Año</a:t>
            </a:r>
            <a:r>
              <a:rPr lang="es-CO" baseline="0">
                <a:solidFill>
                  <a:schemeClr val="accent4">
                    <a:lumMod val="75000"/>
                  </a:schemeClr>
                </a:solidFill>
              </a:rPr>
              <a:t> 2016</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FBM!$EH$385:$EH$392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FBM!$EI$385:$EI$392</c:f>
              <c:numCache>
                <c:formatCode>General</c:formatCode>
                <c:ptCount val="8"/>
                <c:pt idx="0">
                  <c:v>2</c:v>
                </c:pt>
                <c:pt idx="1">
                  <c:v>2</c:v>
                </c:pt>
                <c:pt idx="2">
                  <c:v>4</c:v>
                </c:pt>
                <c:pt idx="3">
                  <c:v>5</c:v>
                </c:pt>
                <c:pt idx="4">
                  <c:v>0</c:v>
                </c:pt>
                <c:pt idx="5">
                  <c:v>0</c:v>
                </c:pt>
                <c:pt idx="6">
                  <c:v>2</c:v>
                </c:pt>
                <c:pt idx="7">
                  <c:v>4</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07845888"/>
        <c:axId val="107859968"/>
      </c:scatterChart>
      <c:valAx>
        <c:axId val="107845888"/>
        <c:scaling>
          <c:orientation val="minMax"/>
        </c:scaling>
        <c:delete val="0"/>
        <c:axPos val="b"/>
        <c:numFmt formatCode="General" sourceLinked="1"/>
        <c:majorTickMark val="out"/>
        <c:minorTickMark val="none"/>
        <c:tickLblPos val="nextTo"/>
        <c:crossAx val="107859968"/>
        <c:crosses val="autoZero"/>
        <c:crossBetween val="midCat"/>
      </c:valAx>
      <c:valAx>
        <c:axId val="107859968"/>
        <c:scaling>
          <c:orientation val="minMax"/>
        </c:scaling>
        <c:delete val="0"/>
        <c:axPos val="l"/>
        <c:numFmt formatCode="General" sourceLinked="1"/>
        <c:majorTickMark val="out"/>
        <c:minorTickMark val="none"/>
        <c:tickLblPos val="nextTo"/>
        <c:crossAx val="107845888"/>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FBM!$EM$500:$EO$500</c:f>
              <c:strCache>
                <c:ptCount val="3"/>
                <c:pt idx="0">
                  <c:v>Adecuado</c:v>
                </c:pt>
                <c:pt idx="1">
                  <c:v>Riesgo Talla Baja</c:v>
                </c:pt>
                <c:pt idx="2">
                  <c:v>DNT Cronica</c:v>
                </c:pt>
              </c:strCache>
            </c:strRef>
          </c:cat>
          <c:val>
            <c:numRef>
              <c:f>FBM!$EM$501:$EO$501</c:f>
              <c:numCache>
                <c:formatCode>General</c:formatCode>
                <c:ptCount val="3"/>
                <c:pt idx="0">
                  <c:v>56.2</c:v>
                </c:pt>
                <c:pt idx="1">
                  <c:v>34</c:v>
                </c:pt>
                <c:pt idx="2">
                  <c:v>9.6</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07893504"/>
        <c:axId val="107895040"/>
      </c:barChart>
      <c:catAx>
        <c:axId val="107893504"/>
        <c:scaling>
          <c:orientation val="minMax"/>
        </c:scaling>
        <c:delete val="0"/>
        <c:axPos val="b"/>
        <c:numFmt formatCode="General" sourceLinked="0"/>
        <c:majorTickMark val="out"/>
        <c:minorTickMark val="none"/>
        <c:tickLblPos val="nextTo"/>
        <c:crossAx val="107895040"/>
        <c:crosses val="autoZero"/>
        <c:auto val="1"/>
        <c:lblAlgn val="ctr"/>
        <c:lblOffset val="100"/>
        <c:noMultiLvlLbl val="0"/>
      </c:catAx>
      <c:valAx>
        <c:axId val="107895040"/>
        <c:scaling>
          <c:orientation val="minMax"/>
        </c:scaling>
        <c:delete val="0"/>
        <c:axPos val="l"/>
        <c:numFmt formatCode="General" sourceLinked="1"/>
        <c:majorTickMark val="out"/>
        <c:minorTickMark val="none"/>
        <c:tickLblPos val="nextTo"/>
        <c:txPr>
          <a:bodyPr/>
          <a:lstStyle/>
          <a:p>
            <a:pPr>
              <a:defRPr sz="900"/>
            </a:pPr>
            <a:endParaRPr lang="es-CO"/>
          </a:p>
        </c:txPr>
        <c:crossAx val="10789350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FBM!$EI$500:$EL$500</c:f>
              <c:strCache>
                <c:ptCount val="4"/>
                <c:pt idx="0">
                  <c:v>Obesidad</c:v>
                </c:pt>
                <c:pt idx="1">
                  <c:v>Adecuado</c:v>
                </c:pt>
                <c:pt idx="2">
                  <c:v>Riesgo</c:v>
                </c:pt>
                <c:pt idx="3">
                  <c:v>DNT moderada</c:v>
                </c:pt>
              </c:strCache>
            </c:strRef>
          </c:cat>
          <c:val>
            <c:numRef>
              <c:f>FBM!$EI$501:$EL$501</c:f>
              <c:numCache>
                <c:formatCode>General</c:formatCode>
                <c:ptCount val="4"/>
                <c:pt idx="0">
                  <c:v>2.9</c:v>
                </c:pt>
                <c:pt idx="1">
                  <c:v>45.7</c:v>
                </c:pt>
                <c:pt idx="2">
                  <c:v>40</c:v>
                </c:pt>
                <c:pt idx="3">
                  <c:v>2.9</c:v>
                </c:pt>
              </c:numCache>
            </c:numRef>
          </c:val>
          <c:extLst xmlns:c16r2="http://schemas.microsoft.com/office/drawing/2015/06/char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23210752"/>
        <c:axId val="123216640"/>
      </c:barChart>
      <c:catAx>
        <c:axId val="123210752"/>
        <c:scaling>
          <c:orientation val="minMax"/>
        </c:scaling>
        <c:delete val="0"/>
        <c:axPos val="b"/>
        <c:numFmt formatCode="General" sourceLinked="0"/>
        <c:majorTickMark val="out"/>
        <c:minorTickMark val="none"/>
        <c:tickLblPos val="nextTo"/>
        <c:crossAx val="123216640"/>
        <c:crosses val="autoZero"/>
        <c:auto val="1"/>
        <c:lblAlgn val="ctr"/>
        <c:lblOffset val="100"/>
        <c:noMultiLvlLbl val="0"/>
      </c:catAx>
      <c:valAx>
        <c:axId val="123216640"/>
        <c:scaling>
          <c:orientation val="minMax"/>
        </c:scaling>
        <c:delete val="0"/>
        <c:axPos val="l"/>
        <c:numFmt formatCode="General" sourceLinked="1"/>
        <c:majorTickMark val="out"/>
        <c:minorTickMark val="none"/>
        <c:tickLblPos val="nextTo"/>
        <c:txPr>
          <a:bodyPr/>
          <a:lstStyle/>
          <a:p>
            <a:pPr>
              <a:defRPr sz="900"/>
            </a:pPr>
            <a:endParaRPr lang="es-CO"/>
          </a:p>
        </c:txPr>
        <c:crossAx val="12321075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FBM!$EM$302</c:f>
              <c:strCache>
                <c:ptCount val="1"/>
                <c:pt idx="0">
                  <c:v>Relación de dependencia General</c:v>
                </c:pt>
              </c:strCache>
            </c:strRef>
          </c:tx>
          <c:invertIfNegative val="0"/>
          <c:cat>
            <c:numRef>
              <c:f>FBM!$EN$301:$EP$301</c:f>
              <c:numCache>
                <c:formatCode>General</c:formatCode>
                <c:ptCount val="3"/>
                <c:pt idx="0">
                  <c:v>2005</c:v>
                </c:pt>
                <c:pt idx="1">
                  <c:v>2016</c:v>
                </c:pt>
                <c:pt idx="2">
                  <c:v>2020</c:v>
                </c:pt>
              </c:numCache>
            </c:numRef>
          </c:cat>
          <c:val>
            <c:numRef>
              <c:f>FBM!$EN$302:$EP$302</c:f>
              <c:numCache>
                <c:formatCode>0.00</c:formatCode>
                <c:ptCount val="3"/>
                <c:pt idx="0">
                  <c:v>58.327410566216528</c:v>
                </c:pt>
                <c:pt idx="1">
                  <c:v>52.272727272727273</c:v>
                </c:pt>
                <c:pt idx="2">
                  <c:v>53.224128965158599</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62772352"/>
        <c:axId val="62774272"/>
      </c:barChart>
      <c:lineChart>
        <c:grouping val="standard"/>
        <c:varyColors val="0"/>
        <c:ser>
          <c:idx val="1"/>
          <c:order val="1"/>
          <c:tx>
            <c:strRef>
              <c:f>FBM!$EM$305</c:f>
              <c:strCache>
                <c:ptCount val="1"/>
                <c:pt idx="0">
                  <c:v>Índice de envejecimiento</c:v>
                </c:pt>
              </c:strCache>
            </c:strRef>
          </c:tx>
          <c:marker>
            <c:symbol val="circle"/>
            <c:size val="9"/>
            <c:spPr>
              <a:solidFill>
                <a:schemeClr val="bg1"/>
              </a:solidFill>
            </c:spPr>
          </c:marker>
          <c:cat>
            <c:numRef>
              <c:f>FBM!$EN$301:$EP$301</c:f>
              <c:numCache>
                <c:formatCode>General</c:formatCode>
                <c:ptCount val="3"/>
                <c:pt idx="0">
                  <c:v>2005</c:v>
                </c:pt>
                <c:pt idx="1">
                  <c:v>2016</c:v>
                </c:pt>
                <c:pt idx="2">
                  <c:v>2020</c:v>
                </c:pt>
              </c:numCache>
            </c:numRef>
          </c:cat>
          <c:val>
            <c:numRef>
              <c:f>FBM!$EN$305:$EP$305</c:f>
              <c:numCache>
                <c:formatCode>0.00</c:formatCode>
                <c:ptCount val="3"/>
                <c:pt idx="0">
                  <c:v>28.496868475991651</c:v>
                </c:pt>
                <c:pt idx="1">
                  <c:v>40.281501340482571</c:v>
                </c:pt>
                <c:pt idx="2">
                  <c:v>45.383522727272727</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62772352"/>
        <c:axId val="62774272"/>
      </c:lineChart>
      <c:catAx>
        <c:axId val="62772352"/>
        <c:scaling>
          <c:orientation val="minMax"/>
        </c:scaling>
        <c:delete val="0"/>
        <c:axPos val="b"/>
        <c:numFmt formatCode="General" sourceLinked="1"/>
        <c:majorTickMark val="out"/>
        <c:minorTickMark val="none"/>
        <c:tickLblPos val="nextTo"/>
        <c:crossAx val="62774272"/>
        <c:crosses val="autoZero"/>
        <c:auto val="1"/>
        <c:lblAlgn val="ctr"/>
        <c:lblOffset val="100"/>
        <c:noMultiLvlLbl val="0"/>
      </c:catAx>
      <c:valAx>
        <c:axId val="62774272"/>
        <c:scaling>
          <c:orientation val="minMax"/>
        </c:scaling>
        <c:delete val="0"/>
        <c:axPos val="l"/>
        <c:numFmt formatCode="0.00" sourceLinked="1"/>
        <c:majorTickMark val="out"/>
        <c:minorTickMark val="none"/>
        <c:tickLblPos val="nextTo"/>
        <c:crossAx val="62772352"/>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FBM!$EH$327:$EH$329</c:f>
              <c:strCache>
                <c:ptCount val="3"/>
                <c:pt idx="0">
                  <c:v>Cabecera</c:v>
                </c:pt>
                <c:pt idx="1">
                  <c:v>Resto</c:v>
                </c:pt>
                <c:pt idx="2">
                  <c:v>Total</c:v>
                </c:pt>
              </c:strCache>
            </c:strRef>
          </c:cat>
          <c:val>
            <c:numRef>
              <c:f>FBM!$EI$327:$EI$329</c:f>
              <c:numCache>
                <c:formatCode>General</c:formatCode>
                <c:ptCount val="3"/>
                <c:pt idx="0">
                  <c:v>18.16</c:v>
                </c:pt>
                <c:pt idx="1">
                  <c:v>31.44</c:v>
                </c:pt>
                <c:pt idx="2">
                  <c:v>23.86</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73231360"/>
        <c:axId val="73233152"/>
        <c:axId val="0"/>
      </c:bar3DChart>
      <c:catAx>
        <c:axId val="73231360"/>
        <c:scaling>
          <c:orientation val="minMax"/>
        </c:scaling>
        <c:delete val="0"/>
        <c:axPos val="b"/>
        <c:numFmt formatCode="General" sourceLinked="0"/>
        <c:majorTickMark val="out"/>
        <c:minorTickMark val="none"/>
        <c:tickLblPos val="nextTo"/>
        <c:crossAx val="73233152"/>
        <c:crosses val="autoZero"/>
        <c:auto val="1"/>
        <c:lblAlgn val="ctr"/>
        <c:lblOffset val="100"/>
        <c:noMultiLvlLbl val="0"/>
      </c:catAx>
      <c:valAx>
        <c:axId val="73233152"/>
        <c:scaling>
          <c:orientation val="minMax"/>
        </c:scaling>
        <c:delete val="1"/>
        <c:axPos val="l"/>
        <c:numFmt formatCode="General" sourceLinked="1"/>
        <c:majorTickMark val="out"/>
        <c:minorTickMark val="none"/>
        <c:tickLblPos val="nextTo"/>
        <c:crossAx val="73231360"/>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FBM!$EH$234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FBM!$EH$235:$EJ$235</c:f>
              <c:strCache>
                <c:ptCount val="3"/>
                <c:pt idx="0">
                  <c:v>1993</c:v>
                </c:pt>
                <c:pt idx="1">
                  <c:v>2005</c:v>
                </c:pt>
                <c:pt idx="2">
                  <c:v>2016</c:v>
                </c:pt>
              </c:strCache>
            </c:strRef>
          </c:cat>
          <c:val>
            <c:numRef>
              <c:f>FBM!$EH$236:$EJ$236</c:f>
              <c:numCache>
                <c:formatCode>#,##0</c:formatCode>
                <c:ptCount val="3"/>
                <c:pt idx="0">
                  <c:v>8478</c:v>
                </c:pt>
                <c:pt idx="1">
                  <c:v>6683</c:v>
                </c:pt>
                <c:pt idx="2">
                  <c:v>6097</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93072384"/>
        <c:axId val="93074176"/>
        <c:axId val="0"/>
      </c:bar3DChart>
      <c:catAx>
        <c:axId val="93072384"/>
        <c:scaling>
          <c:orientation val="minMax"/>
        </c:scaling>
        <c:delete val="0"/>
        <c:axPos val="b"/>
        <c:numFmt formatCode="General" sourceLinked="0"/>
        <c:majorTickMark val="out"/>
        <c:minorTickMark val="none"/>
        <c:tickLblPos val="nextTo"/>
        <c:crossAx val="93074176"/>
        <c:crosses val="autoZero"/>
        <c:auto val="1"/>
        <c:lblAlgn val="ctr"/>
        <c:lblOffset val="100"/>
        <c:noMultiLvlLbl val="0"/>
      </c:catAx>
      <c:valAx>
        <c:axId val="93074176"/>
        <c:scaling>
          <c:orientation val="minMax"/>
        </c:scaling>
        <c:delete val="1"/>
        <c:axPos val="l"/>
        <c:numFmt formatCode="#,##0" sourceLinked="1"/>
        <c:majorTickMark val="out"/>
        <c:minorTickMark val="none"/>
        <c:tickLblPos val="nextTo"/>
        <c:crossAx val="9307238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FBM!$EH$542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FBM!$EI$541:$EJ$541</c:f>
              <c:numCache>
                <c:formatCode>General</c:formatCode>
                <c:ptCount val="2"/>
                <c:pt idx="0">
                  <c:v>2015</c:v>
                </c:pt>
                <c:pt idx="1">
                  <c:v>2016</c:v>
                </c:pt>
              </c:numCache>
            </c:numRef>
          </c:cat>
          <c:val>
            <c:numRef>
              <c:f>FBM!$EI$542:$EJ$542</c:f>
              <c:numCache>
                <c:formatCode>General</c:formatCode>
                <c:ptCount val="2"/>
                <c:pt idx="0">
                  <c:v>89.14</c:v>
                </c:pt>
                <c:pt idx="1">
                  <c:v>88.4</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05120512"/>
        <c:axId val="105122048"/>
      </c:barChart>
      <c:lineChart>
        <c:grouping val="standard"/>
        <c:varyColors val="0"/>
        <c:ser>
          <c:idx val="1"/>
          <c:order val="1"/>
          <c:tx>
            <c:strRef>
              <c:f>FBM!$EH$543</c:f>
              <c:strCache>
                <c:ptCount val="1"/>
                <c:pt idx="0">
                  <c:v>La Tebaida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FBM!$EI$541:$EJ$541</c:f>
              <c:numCache>
                <c:formatCode>General</c:formatCode>
                <c:ptCount val="2"/>
                <c:pt idx="0">
                  <c:v>2015</c:v>
                </c:pt>
                <c:pt idx="1">
                  <c:v>2016</c:v>
                </c:pt>
              </c:numCache>
            </c:numRef>
          </c:cat>
          <c:val>
            <c:numRef>
              <c:f>FBM!$EI$543:$EJ$543</c:f>
              <c:numCache>
                <c:formatCode>General</c:formatCode>
                <c:ptCount val="2"/>
                <c:pt idx="0">
                  <c:v>80.88</c:v>
                </c:pt>
                <c:pt idx="1">
                  <c:v>80.97</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05120512"/>
        <c:axId val="105122048"/>
      </c:lineChart>
      <c:catAx>
        <c:axId val="105120512"/>
        <c:scaling>
          <c:orientation val="minMax"/>
        </c:scaling>
        <c:delete val="0"/>
        <c:axPos val="b"/>
        <c:numFmt formatCode="General" sourceLinked="1"/>
        <c:majorTickMark val="out"/>
        <c:minorTickMark val="none"/>
        <c:tickLblPos val="nextTo"/>
        <c:crossAx val="105122048"/>
        <c:crosses val="autoZero"/>
        <c:auto val="1"/>
        <c:lblAlgn val="ctr"/>
        <c:lblOffset val="100"/>
        <c:noMultiLvlLbl val="0"/>
      </c:catAx>
      <c:valAx>
        <c:axId val="105122048"/>
        <c:scaling>
          <c:orientation val="minMax"/>
        </c:scaling>
        <c:delete val="0"/>
        <c:axPos val="l"/>
        <c:numFmt formatCode="General" sourceLinked="1"/>
        <c:majorTickMark val="out"/>
        <c:minorTickMark val="none"/>
        <c:tickLblPos val="nextTo"/>
        <c:crossAx val="105120512"/>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FBM!$EH$565:$EK$565</c:f>
              <c:strCache>
                <c:ptCount val="4"/>
                <c:pt idx="0">
                  <c:v>Pre escolar</c:v>
                </c:pt>
                <c:pt idx="1">
                  <c:v>Primaria</c:v>
                </c:pt>
                <c:pt idx="2">
                  <c:v>Secundaria</c:v>
                </c:pt>
                <c:pt idx="3">
                  <c:v>Media</c:v>
                </c:pt>
              </c:strCache>
            </c:strRef>
          </c:cat>
          <c:val>
            <c:numRef>
              <c:f>FBM!$EH$567:$EK$567</c:f>
              <c:numCache>
                <c:formatCode>0.0%</c:formatCode>
                <c:ptCount val="4"/>
                <c:pt idx="0">
                  <c:v>6.6620402498265091E-2</c:v>
                </c:pt>
                <c:pt idx="1">
                  <c:v>0.38306731436502428</c:v>
                </c:pt>
                <c:pt idx="2">
                  <c:v>0.45940319222761972</c:v>
                </c:pt>
                <c:pt idx="3">
                  <c:v>9.0909090909090912E-2</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FBM!$EH$570:$EK$570</c:f>
              <c:strCache>
                <c:ptCount val="4"/>
                <c:pt idx="0">
                  <c:v>Privado</c:v>
                </c:pt>
                <c:pt idx="1">
                  <c:v>Oficial</c:v>
                </c:pt>
                <c:pt idx="2">
                  <c:v>Urbano</c:v>
                </c:pt>
                <c:pt idx="3">
                  <c:v>Rural</c:v>
                </c:pt>
              </c:strCache>
            </c:strRef>
          </c:cat>
          <c:val>
            <c:numRef>
              <c:f>FBM!$EH$572:$EK$572</c:f>
              <c:numCache>
                <c:formatCode>0.0%</c:formatCode>
                <c:ptCount val="4"/>
                <c:pt idx="0">
                  <c:v>0</c:v>
                </c:pt>
                <c:pt idx="1">
                  <c:v>1</c:v>
                </c:pt>
                <c:pt idx="2">
                  <c:v>0.18181818181818182</c:v>
                </c:pt>
                <c:pt idx="3">
                  <c:v>0.72727272727272729</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05175680"/>
        <c:axId val="105177472"/>
        <c:axId val="0"/>
      </c:bar3DChart>
      <c:catAx>
        <c:axId val="105175680"/>
        <c:scaling>
          <c:orientation val="minMax"/>
        </c:scaling>
        <c:delete val="0"/>
        <c:axPos val="b"/>
        <c:numFmt formatCode="General" sourceLinked="0"/>
        <c:majorTickMark val="out"/>
        <c:minorTickMark val="none"/>
        <c:tickLblPos val="nextTo"/>
        <c:crossAx val="105177472"/>
        <c:crosses val="autoZero"/>
        <c:auto val="1"/>
        <c:lblAlgn val="ctr"/>
        <c:lblOffset val="100"/>
        <c:noMultiLvlLbl val="0"/>
      </c:catAx>
      <c:valAx>
        <c:axId val="105177472"/>
        <c:scaling>
          <c:orientation val="minMax"/>
        </c:scaling>
        <c:delete val="0"/>
        <c:axPos val="l"/>
        <c:numFmt formatCode="0.0%" sourceLinked="1"/>
        <c:majorTickMark val="out"/>
        <c:minorTickMark val="none"/>
        <c:tickLblPos val="nextTo"/>
        <c:crossAx val="10517568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FBM!$EH$640:$EH$649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FBM!$EI$640:$EI$649</c:f>
              <c:numCache>
                <c:formatCode>0.00%</c:formatCode>
                <c:ptCount val="10"/>
                <c:pt idx="0">
                  <c:v>0.495</c:v>
                </c:pt>
                <c:pt idx="1">
                  <c:v>0.71489999999999998</c:v>
                </c:pt>
                <c:pt idx="2">
                  <c:v>1.1597999999999999</c:v>
                </c:pt>
                <c:pt idx="3">
                  <c:v>0.77039999999999997</c:v>
                </c:pt>
                <c:pt idx="4">
                  <c:v>0.96450000000000002</c:v>
                </c:pt>
                <c:pt idx="5">
                  <c:v>0.92079999999999995</c:v>
                </c:pt>
                <c:pt idx="6">
                  <c:v>0.95579999999999998</c:v>
                </c:pt>
                <c:pt idx="7">
                  <c:v>1.9356</c:v>
                </c:pt>
                <c:pt idx="8">
                  <c:v>1.6633</c:v>
                </c:pt>
                <c:pt idx="9">
                  <c:v>1.3373999999999999</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05224448"/>
        <c:axId val="105238528"/>
      </c:barChart>
      <c:catAx>
        <c:axId val="105224448"/>
        <c:scaling>
          <c:orientation val="minMax"/>
        </c:scaling>
        <c:delete val="0"/>
        <c:axPos val="l"/>
        <c:numFmt formatCode="General" sourceLinked="0"/>
        <c:majorTickMark val="out"/>
        <c:minorTickMark val="none"/>
        <c:tickLblPos val="nextTo"/>
        <c:crossAx val="105238528"/>
        <c:crosses val="autoZero"/>
        <c:auto val="1"/>
        <c:lblAlgn val="ctr"/>
        <c:lblOffset val="100"/>
        <c:noMultiLvlLbl val="0"/>
      </c:catAx>
      <c:valAx>
        <c:axId val="105238528"/>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105224448"/>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52</xdr:row>
      <xdr:rowOff>0</xdr:rowOff>
    </xdr:to>
    <xdr:sp macro="" textlink="">
      <xdr:nvSpPr>
        <xdr:cNvPr id="12" name="11 CuadroTexto"/>
        <xdr:cNvSpPr txBox="1"/>
      </xdr:nvSpPr>
      <xdr:spPr>
        <a:xfrm>
          <a:off x="365459" y="4792580"/>
          <a:ext cx="5790699" cy="5955631"/>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el año 1902 entre el 12 y el 15 de mayo, se hizo la limpieza en lo que hoy es la plaza principal de Pijao y acordaron los fundadores darle el nombre de SAN JOSE DE COLON.  En el año de 1905 y ante el vertiginoso progreso se solicitó al Honorable Concejo de Calarcá erigirlo corregimiento ya que dependía de él.  Durante el año 1905 el corregimiento de San José de Colón y los demás municipios y corregimientos del Quindío y de Risaralda, conformaron el naciente Departamento de Manizales, hoy Departamento de Caldas.</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Ante el precoz desarrollo obtenido y las dificultades de los habitantes de San José de Colón para acceder a los mercados de Calarcá y Armenia; los habitantes lucharon para llevarlo a la categoría de municipio, acto que se consolidó según Ordenanza 011 de 1926 de la Asamblea Departamental de Caldas.</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San José de Colón conservó este nombre hasta el año 1931 cuando se le cambió por el de Pijao, honor a los indígenas que habitaron este sector.  En los años subsiguientes el municipio tuvo dentro de su territorio a Génova y Buenavista.</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En el año 1965 el Departamento del Quindío se independiza del Departamento de Caldas según la Ley II del 19 de enero de 1966 y asume esta comarca la distinción del municipio del Quindío.</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Pasados las etapas de colonización, estos territorios iniciaron su economía con proceso mercantiles de productos primarios tales como el tabaco, el plátano, el banano y el café.  Sobretodo la importancia económica nacional e internacional del tabaco y el café en nuestro caso.  En este último se basó la acumulación de capital que impulsó el comercio en el municipio de Pijao.</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Es también importante anotar que en la vida económica y social de la región la ganadería equina y la arriería desempeñaron un papel fundamental, por lo menos antes de la construcción de las carreteras.</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Posteriormente en las décadas de 1930 y 1940 con el desarrollo de la red vial nacional y como consecuencia de éste, la construcción de la troncal de occidente pasando por el límite territorial de Pijao, se le otorgaron nuevos factores de expansión de la producción, el comercio, así como también el centro de atracción para los migrantes.  Es en esta época, cuando el municipio pasa por su mejor momento, formando parte del proceso de integración geográfica y económica nacional, tanto entre el oriente y Occidente, como el Norte y el Sur del país.</a:t>
          </a:r>
        </a:p>
        <a:p>
          <a:pPr algn="l"/>
          <a:r>
            <a:rPr lang="es-CO" sz="1000">
              <a:latin typeface="Gill Sans MT" panose="020B0502020104020203" pitchFamily="34" charset="0"/>
            </a:rPr>
            <a:t/>
          </a:r>
          <a:br>
            <a:rPr lang="es-CO" sz="1000">
              <a:latin typeface="Gill Sans MT" panose="020B0502020104020203" pitchFamily="34" charset="0"/>
            </a:rPr>
          </a:br>
          <a:r>
            <a:rPr lang="es-CO" sz="1000">
              <a:latin typeface="Gill Sans MT" panose="020B0502020104020203" pitchFamily="34" charset="0"/>
            </a:rPr>
            <a:t>A la par con estos procesos de integración se consolida la economía cafetera y con la importancia adquirida por el gremio cafetero, se dan los procesos acelerados de cambio hacia el monocultivo del café; pero también posteriormente se sufre la crisis y desestabilización relativa de este tipo de economía, así como el aislamiento del corredor vial del occidente al construirse la vía al Valle por el Alambrado, hechos ocurridos entre los años 1984 y 1986.</a:t>
          </a:r>
        </a:p>
        <a:p>
          <a:pPr algn="l"/>
          <a:endParaRPr lang="es-CO" sz="1000">
            <a:latin typeface="Gill Sans MT" panose="020B0502020104020203" pitchFamily="34" charset="0"/>
          </a:endParaRPr>
        </a:p>
      </xdr:txBody>
    </xdr:sp>
    <xdr:clientData/>
  </xdr:twoCellAnchor>
  <xdr:twoCellAnchor>
    <xdr:from>
      <xdr:col>23</xdr:col>
      <xdr:colOff>30079</xdr:colOff>
      <xdr:row>56</xdr:row>
      <xdr:rowOff>100264</xdr:rowOff>
    </xdr:from>
    <xdr:to>
      <xdr:col>45</xdr:col>
      <xdr:colOff>60158</xdr:colOff>
      <xdr:row>67</xdr:row>
      <xdr:rowOff>40105</xdr:rowOff>
    </xdr:to>
    <xdr:sp macro="" textlink="">
      <xdr:nvSpPr>
        <xdr:cNvPr id="16" name="15 CuadroTexto"/>
        <xdr:cNvSpPr txBox="1"/>
      </xdr:nvSpPr>
      <xdr:spPr>
        <a:xfrm>
          <a:off x="3027947" y="10487527"/>
          <a:ext cx="3058027" cy="1925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Constituida por tres franjas iguales en su diseño, colocadas en forma horizontal, con los colores</a:t>
          </a:r>
          <a:r>
            <a:rPr lang="es-CO" sz="1050" baseline="0">
              <a:latin typeface="+mn-lt"/>
            </a:rPr>
            <a:t> </a:t>
          </a:r>
          <a:r>
            <a:rPr lang="es-CO" sz="1050">
              <a:latin typeface="+mn-lt"/>
            </a:rPr>
            <a:t>amarillo, verde y rojo.</a:t>
          </a:r>
        </a:p>
        <a:p>
          <a:endParaRPr lang="es-CO" sz="1050">
            <a:latin typeface="+mn-lt"/>
          </a:endParaRPr>
        </a:p>
        <a:p>
          <a:r>
            <a:rPr lang="es-CO" sz="1050" b="1" u="sng">
              <a:latin typeface="+mn-lt"/>
            </a:rPr>
            <a:t>Amarillo:</a:t>
          </a:r>
          <a:r>
            <a:rPr lang="es-CO" sz="1050">
              <a:latin typeface="+mn-lt"/>
            </a:rPr>
            <a:t> Es la superior símbolo de riqueza.</a:t>
          </a:r>
        </a:p>
        <a:p>
          <a:r>
            <a:rPr lang="es-CO" sz="1050" b="1" u="sng">
              <a:latin typeface="+mn-lt"/>
            </a:rPr>
            <a:t>Verde:</a:t>
          </a:r>
          <a:r>
            <a:rPr lang="es-CO" sz="1050">
              <a:latin typeface="+mn-lt"/>
            </a:rPr>
            <a:t> La franja de la mitad representa la esperanza.</a:t>
          </a:r>
        </a:p>
        <a:p>
          <a:r>
            <a:rPr lang="es-CO" sz="1050" b="1" u="sng">
              <a:latin typeface="+mn-lt"/>
            </a:rPr>
            <a:t>Rojo:</a:t>
          </a:r>
          <a:r>
            <a:rPr lang="es-CO" sz="1050">
              <a:latin typeface="+mn-lt"/>
            </a:rPr>
            <a:t> Es la franja inferior y representa el fruto maduro de sus cafetos</a:t>
          </a:r>
        </a:p>
        <a:p>
          <a:r>
            <a:rPr lang="es-CO" sz="1050">
              <a:latin typeface="+mn-lt"/>
            </a:rPr>
            <a:t>.</a:t>
          </a:r>
        </a:p>
      </xdr:txBody>
    </xdr:sp>
    <xdr:clientData/>
  </xdr:twoCellAnchor>
  <xdr:twoCellAnchor>
    <xdr:from>
      <xdr:col>22</xdr:col>
      <xdr:colOff>10026</xdr:colOff>
      <xdr:row>66</xdr:row>
      <xdr:rowOff>160421</xdr:rowOff>
    </xdr:from>
    <xdr:to>
      <xdr:col>45</xdr:col>
      <xdr:colOff>104773</xdr:colOff>
      <xdr:row>84</xdr:row>
      <xdr:rowOff>70184</xdr:rowOff>
    </xdr:to>
    <xdr:sp macro="" textlink="">
      <xdr:nvSpPr>
        <xdr:cNvPr id="18" name="17 CuadroTexto"/>
        <xdr:cNvSpPr txBox="1"/>
      </xdr:nvSpPr>
      <xdr:spPr>
        <a:xfrm>
          <a:off x="2877552" y="12352421"/>
          <a:ext cx="3253037" cy="3158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En la parte superior: la entrada del municipio su arquitectura, su fortaleza creadora, la puerta de oro sin dejar de ratificar nuestras creencias religiosas la virgen María como guardiana y protectora de la comunidad. </a:t>
          </a:r>
          <a:br>
            <a:rPr lang="es-CO" sz="1050">
              <a:latin typeface="+mn-lt"/>
            </a:rPr>
          </a:br>
          <a:endParaRPr lang="es-CO" sz="1050">
            <a:latin typeface="+mn-lt"/>
          </a:endParaRPr>
        </a:p>
        <a:p>
          <a:pPr algn="just"/>
          <a:r>
            <a:rPr lang="es-CO" sz="1050">
              <a:latin typeface="+mn-lt"/>
            </a:rPr>
            <a:t>En el fondo: la cordillera central como colegiala virgen, con sus pezones apuntando al cielo recordándonos la majestuosidad del creador y la invitación que no destruyamos el medio ambiente, a los lados dos vasijas de barro como recuerdo de nuestros ancestros.</a:t>
          </a:r>
        </a:p>
        <a:p>
          <a:pPr algn="just"/>
          <a:endParaRPr lang="es-CO" sz="1050">
            <a:latin typeface="+mn-lt"/>
          </a:endParaRPr>
        </a:p>
        <a:p>
          <a:pPr algn="just"/>
          <a:r>
            <a:rPr lang="es-CO" sz="1050">
              <a:latin typeface="+mn-lt"/>
            </a:rPr>
            <a:t>Parte Interior Izquierda: Nuestro emblema nacional para el mundo el café suave y aromático del Quindío.</a:t>
          </a:r>
        </a:p>
        <a:p>
          <a:pPr algn="just"/>
          <a:endParaRPr lang="es-CO" sz="1050">
            <a:latin typeface="+mn-lt"/>
          </a:endParaRPr>
        </a:p>
        <a:p>
          <a:pPr algn="just"/>
          <a:r>
            <a:rPr lang="es-CO" sz="1050">
              <a:latin typeface="+mn-lt"/>
            </a:rPr>
            <a:t>Parte Interior Derecha: Son los atardeceres de Pijao, el espectáculo natural más hermoso de la tierra. Son sus manadas de garzas que con su arremolinamiento le indican al campesino que su trabajo ha concluido y como ellas él también debe regresar a su morada.</a:t>
          </a:r>
        </a:p>
      </xdr:txBody>
    </xdr:sp>
    <xdr:clientData/>
  </xdr:twoCellAnchor>
  <xdr:oneCellAnchor>
    <xdr:from>
      <xdr:col>102</xdr:col>
      <xdr:colOff>28575</xdr:colOff>
      <xdr:row>98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2016</a:t>
          </a:r>
        </a:p>
      </xdr:txBody>
    </xdr:sp>
    <xdr:clientData/>
  </xdr:twoCellAnchor>
  <xdr:twoCellAnchor>
    <xdr:from>
      <xdr:col>5</xdr:col>
      <xdr:colOff>28575</xdr:colOff>
      <xdr:row>230</xdr:row>
      <xdr:rowOff>19050</xdr:rowOff>
    </xdr:from>
    <xdr:to>
      <xdr:col>32</xdr:col>
      <xdr:colOff>123825</xdr:colOff>
      <xdr:row>231</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230</xdr:row>
      <xdr:rowOff>0</xdr:rowOff>
    </xdr:from>
    <xdr:to>
      <xdr:col>4</xdr:col>
      <xdr:colOff>126400</xdr:colOff>
      <xdr:row>232</xdr:row>
      <xdr:rowOff>76200</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244</xdr:row>
      <xdr:rowOff>161925</xdr:rowOff>
    </xdr:from>
    <xdr:to>
      <xdr:col>92</xdr:col>
      <xdr:colOff>0</xdr:colOff>
      <xdr:row>258</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263</xdr:row>
      <xdr:rowOff>171449</xdr:rowOff>
    </xdr:from>
    <xdr:to>
      <xdr:col>92</xdr:col>
      <xdr:colOff>47625</xdr:colOff>
      <xdr:row>283</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300</xdr:row>
      <xdr:rowOff>501</xdr:rowOff>
    </xdr:from>
    <xdr:to>
      <xdr:col>92</xdr:col>
      <xdr:colOff>9524</xdr:colOff>
      <xdr:row>311</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323</xdr:row>
      <xdr:rowOff>10026</xdr:rowOff>
    </xdr:from>
    <xdr:to>
      <xdr:col>92</xdr:col>
      <xdr:colOff>30079</xdr:colOff>
      <xdr:row>340</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395</xdr:row>
      <xdr:rowOff>19050</xdr:rowOff>
    </xdr:from>
    <xdr:to>
      <xdr:col>32</xdr:col>
      <xdr:colOff>123825</xdr:colOff>
      <xdr:row>396</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395</xdr:row>
      <xdr:rowOff>1</xdr:rowOff>
    </xdr:from>
    <xdr:to>
      <xdr:col>4</xdr:col>
      <xdr:colOff>122765</xdr:colOff>
      <xdr:row>397</xdr:row>
      <xdr:rowOff>19050</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232</xdr:row>
      <xdr:rowOff>57150</xdr:rowOff>
    </xdr:from>
    <xdr:to>
      <xdr:col>92</xdr:col>
      <xdr:colOff>9525</xdr:colOff>
      <xdr:row>242</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539</xdr:row>
      <xdr:rowOff>170447</xdr:rowOff>
    </xdr:from>
    <xdr:to>
      <xdr:col>91</xdr:col>
      <xdr:colOff>130343</xdr:colOff>
      <xdr:row>554</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556</xdr:row>
      <xdr:rowOff>19050</xdr:rowOff>
    </xdr:from>
    <xdr:to>
      <xdr:col>32</xdr:col>
      <xdr:colOff>123825</xdr:colOff>
      <xdr:row>557</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555</xdr:row>
      <xdr:rowOff>161926</xdr:rowOff>
    </xdr:from>
    <xdr:to>
      <xdr:col>4</xdr:col>
      <xdr:colOff>38098</xdr:colOff>
      <xdr:row>558</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588</xdr:row>
      <xdr:rowOff>178858</xdr:rowOff>
    </xdr:from>
    <xdr:to>
      <xdr:col>45</xdr:col>
      <xdr:colOff>116417</xdr:colOff>
      <xdr:row>603</xdr:row>
      <xdr:rowOff>160867</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589</xdr:row>
      <xdr:rowOff>0</xdr:rowOff>
    </xdr:from>
    <xdr:to>
      <xdr:col>92</xdr:col>
      <xdr:colOff>0</xdr:colOff>
      <xdr:row>603</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637</xdr:row>
      <xdr:rowOff>171450</xdr:rowOff>
    </xdr:from>
    <xdr:to>
      <xdr:col>92</xdr:col>
      <xdr:colOff>9525</xdr:colOff>
      <xdr:row>655</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637</xdr:row>
      <xdr:rowOff>169333</xdr:rowOff>
    </xdr:from>
    <xdr:to>
      <xdr:col>45</xdr:col>
      <xdr:colOff>82549</xdr:colOff>
      <xdr:row>655</xdr:row>
      <xdr:rowOff>178858</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659</xdr:row>
      <xdr:rowOff>139700</xdr:rowOff>
    </xdr:from>
    <xdr:to>
      <xdr:col>45</xdr:col>
      <xdr:colOff>127000</xdr:colOff>
      <xdr:row>674</xdr:row>
      <xdr:rowOff>167217</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697</xdr:row>
      <xdr:rowOff>19050</xdr:rowOff>
    </xdr:from>
    <xdr:to>
      <xdr:col>32</xdr:col>
      <xdr:colOff>123825</xdr:colOff>
      <xdr:row>698</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696</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679</xdr:row>
      <xdr:rowOff>9524</xdr:rowOff>
    </xdr:from>
    <xdr:to>
      <xdr:col>46</xdr:col>
      <xdr:colOff>28576</xdr:colOff>
      <xdr:row>694</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765</xdr:row>
      <xdr:rowOff>10026</xdr:rowOff>
    </xdr:from>
    <xdr:to>
      <xdr:col>46</xdr:col>
      <xdr:colOff>80210</xdr:colOff>
      <xdr:row>784</xdr:row>
      <xdr:rowOff>20053</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765</xdr:row>
      <xdr:rowOff>0</xdr:rowOff>
    </xdr:from>
    <xdr:to>
      <xdr:col>91</xdr:col>
      <xdr:colOff>142875</xdr:colOff>
      <xdr:row>784</xdr:row>
      <xdr:rowOff>20053</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789</xdr:row>
      <xdr:rowOff>5513</xdr:rowOff>
    </xdr:from>
    <xdr:to>
      <xdr:col>46</xdr:col>
      <xdr:colOff>83943</xdr:colOff>
      <xdr:row>806</xdr:row>
      <xdr:rowOff>5514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789</xdr:row>
      <xdr:rowOff>0</xdr:rowOff>
    </xdr:from>
    <xdr:to>
      <xdr:col>91</xdr:col>
      <xdr:colOff>104775</xdr:colOff>
      <xdr:row>806</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808</xdr:row>
      <xdr:rowOff>19050</xdr:rowOff>
    </xdr:from>
    <xdr:to>
      <xdr:col>32</xdr:col>
      <xdr:colOff>123825</xdr:colOff>
      <xdr:row>809</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807</xdr:row>
      <xdr:rowOff>161925</xdr:rowOff>
    </xdr:from>
    <xdr:to>
      <xdr:col>4</xdr:col>
      <xdr:colOff>41984</xdr:colOff>
      <xdr:row>810</xdr:row>
      <xdr:rowOff>10628</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891</xdr:row>
      <xdr:rowOff>17319</xdr:rowOff>
    </xdr:from>
    <xdr:to>
      <xdr:col>92</xdr:col>
      <xdr:colOff>19050</xdr:colOff>
      <xdr:row>906</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908</xdr:row>
      <xdr:rowOff>176576</xdr:rowOff>
    </xdr:from>
    <xdr:to>
      <xdr:col>92</xdr:col>
      <xdr:colOff>38100</xdr:colOff>
      <xdr:row>926</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928</xdr:row>
      <xdr:rowOff>9024</xdr:rowOff>
    </xdr:from>
    <xdr:to>
      <xdr:col>34</xdr:col>
      <xdr:colOff>113799</xdr:colOff>
      <xdr:row>929</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927</xdr:row>
      <xdr:rowOff>159919</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982</xdr:row>
      <xdr:rowOff>29076</xdr:rowOff>
    </xdr:from>
    <xdr:to>
      <xdr:col>33</xdr:col>
      <xdr:colOff>43615</xdr:colOff>
      <xdr:row>983</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1054</xdr:row>
      <xdr:rowOff>19050</xdr:rowOff>
    </xdr:from>
    <xdr:to>
      <xdr:col>42</xdr:col>
      <xdr:colOff>66675</xdr:colOff>
      <xdr:row>1055</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1053</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1136</xdr:row>
      <xdr:rowOff>19050</xdr:rowOff>
    </xdr:from>
    <xdr:to>
      <xdr:col>42</xdr:col>
      <xdr:colOff>66675</xdr:colOff>
      <xdr:row>1137</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1135</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1172</xdr:row>
      <xdr:rowOff>19050</xdr:rowOff>
    </xdr:from>
    <xdr:to>
      <xdr:col>42</xdr:col>
      <xdr:colOff>66675</xdr:colOff>
      <xdr:row>1173</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1171</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1209</xdr:row>
      <xdr:rowOff>128114</xdr:rowOff>
    </xdr:from>
    <xdr:to>
      <xdr:col>46</xdr:col>
      <xdr:colOff>21723</xdr:colOff>
      <xdr:row>1225</xdr:row>
      <xdr:rowOff>171003</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1209</xdr:row>
      <xdr:rowOff>137360</xdr:rowOff>
    </xdr:from>
    <xdr:to>
      <xdr:col>91</xdr:col>
      <xdr:colOff>130342</xdr:colOff>
      <xdr:row>1225</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381</xdr:row>
      <xdr:rowOff>1</xdr:rowOff>
    </xdr:from>
    <xdr:to>
      <xdr:col>92</xdr:col>
      <xdr:colOff>30078</xdr:colOff>
      <xdr:row>392</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506</xdr:row>
      <xdr:rowOff>105833</xdr:rowOff>
    </xdr:from>
    <xdr:to>
      <xdr:col>91</xdr:col>
      <xdr:colOff>127000</xdr:colOff>
      <xdr:row>513</xdr:row>
      <xdr:rowOff>148167</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60</xdr:row>
      <xdr:rowOff>60158</xdr:rowOff>
    </xdr:from>
    <xdr:to>
      <xdr:col>65</xdr:col>
      <xdr:colOff>84667</xdr:colOff>
      <xdr:row>84</xdr:row>
      <xdr:rowOff>10583</xdr:rowOff>
    </xdr:to>
    <xdr:sp macro="" textlink="">
      <xdr:nvSpPr>
        <xdr:cNvPr id="72" name="15 CuadroTexto"/>
        <xdr:cNvSpPr txBox="1"/>
      </xdr:nvSpPr>
      <xdr:spPr>
        <a:xfrm>
          <a:off x="6480342" y="11169316"/>
          <a:ext cx="2236983" cy="4281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050" b="1">
              <a:latin typeface="+mn-lt"/>
            </a:rPr>
            <a:t>Coro</a:t>
          </a:r>
          <a:r>
            <a:rPr lang="es-CO" sz="1050" b="0">
              <a:latin typeface="+mn-lt"/>
            </a:rPr>
            <a:t>:</a:t>
          </a:r>
          <a:br>
            <a:rPr lang="es-CO" sz="1050" b="0">
              <a:latin typeface="+mn-lt"/>
            </a:rPr>
          </a:br>
          <a:r>
            <a:rPr lang="es-CO" sz="1050" b="0">
              <a:latin typeface="+mn-lt"/>
            </a:rPr>
            <a:t>Con el alma fundida en sus campos </a:t>
          </a:r>
          <a:br>
            <a:rPr lang="es-CO" sz="1050" b="0">
              <a:latin typeface="+mn-lt"/>
            </a:rPr>
          </a:br>
          <a:r>
            <a:rPr lang="es-CO" sz="1050" b="0">
              <a:latin typeface="+mn-lt"/>
            </a:rPr>
            <a:t>Y en la cumbre un Pijao feliz</a:t>
          </a:r>
          <a:br>
            <a:rPr lang="es-CO" sz="1050" b="0">
              <a:latin typeface="+mn-lt"/>
            </a:rPr>
          </a:br>
          <a:r>
            <a:rPr lang="es-CO" sz="1050" b="0">
              <a:latin typeface="+mn-lt"/>
            </a:rPr>
            <a:t>El Quindío Construye su historia</a:t>
          </a:r>
          <a:br>
            <a:rPr lang="es-CO" sz="1050" b="0">
              <a:latin typeface="+mn-lt"/>
            </a:rPr>
          </a:br>
          <a:r>
            <a:rPr lang="es-CO" sz="1050" b="0">
              <a:latin typeface="+mn-lt"/>
            </a:rPr>
            <a:t>Con un pueblo valiente y febril.</a:t>
          </a:r>
          <a:br>
            <a:rPr lang="es-CO" sz="1050" b="0">
              <a:latin typeface="+mn-lt"/>
            </a:rPr>
          </a:br>
          <a:r>
            <a:rPr lang="es-CO" sz="1050" b="0">
              <a:latin typeface="+mn-lt"/>
            </a:rPr>
            <a:t/>
          </a:r>
          <a:br>
            <a:rPr lang="es-CO" sz="1050" b="0">
              <a:latin typeface="+mn-lt"/>
            </a:rPr>
          </a:br>
          <a:r>
            <a:rPr lang="es-CO" sz="1050" b="0">
              <a:latin typeface="+mn-lt"/>
            </a:rPr>
            <a:t>Es la cuna de recias matronas </a:t>
          </a:r>
          <a:br>
            <a:rPr lang="es-CO" sz="1050" b="0">
              <a:latin typeface="+mn-lt"/>
            </a:rPr>
          </a:br>
          <a:r>
            <a:rPr lang="es-CO" sz="1050" b="0">
              <a:latin typeface="+mn-lt"/>
            </a:rPr>
            <a:t>Que al futuro dijeron que si</a:t>
          </a:r>
          <a:br>
            <a:rPr lang="es-CO" sz="1050" b="0">
              <a:latin typeface="+mn-lt"/>
            </a:rPr>
          </a:br>
          <a:r>
            <a:rPr lang="es-CO" sz="1050" b="0">
              <a:latin typeface="+mn-lt"/>
            </a:rPr>
            <a:t>Con el verbo que inflama la patria</a:t>
          </a:r>
          <a:br>
            <a:rPr lang="es-CO" sz="1050" b="0">
              <a:latin typeface="+mn-lt"/>
            </a:rPr>
          </a:br>
          <a:r>
            <a:rPr lang="es-CO" sz="1050" b="0">
              <a:latin typeface="+mn-lt"/>
            </a:rPr>
            <a:t>Cuando yerguen su noble cerviz.</a:t>
          </a:r>
          <a:br>
            <a:rPr lang="es-CO" sz="1050" b="0">
              <a:latin typeface="+mn-lt"/>
            </a:rPr>
          </a:br>
          <a:r>
            <a:rPr lang="es-CO" sz="1050" b="0">
              <a:latin typeface="+mn-lt"/>
            </a:rPr>
            <a:t/>
          </a:r>
          <a:br>
            <a:rPr lang="es-CO" sz="1050" b="0">
              <a:latin typeface="+mn-lt"/>
            </a:rPr>
          </a:br>
          <a:r>
            <a:rPr lang="es-CO" sz="1050" b="0">
              <a:latin typeface="+mn-lt"/>
            </a:rPr>
            <a:t>Oh Pijao fulgente lucero</a:t>
          </a:r>
          <a:br>
            <a:rPr lang="es-CO" sz="1050" b="0">
              <a:latin typeface="+mn-lt"/>
            </a:rPr>
          </a:br>
          <a:r>
            <a:rPr lang="es-CO" sz="1050" b="0">
              <a:latin typeface="+mn-lt"/>
            </a:rPr>
            <a:t>Oh Pijao de mi corazón</a:t>
          </a:r>
          <a:br>
            <a:rPr lang="es-CO" sz="1050" b="0">
              <a:latin typeface="+mn-lt"/>
            </a:rPr>
          </a:br>
          <a:r>
            <a:rPr lang="es-CO" sz="1050" b="0">
              <a:latin typeface="+mn-lt"/>
            </a:rPr>
            <a:t>Salve al indio rebelde guerrero </a:t>
          </a:r>
          <a:br>
            <a:rPr lang="es-CO" sz="1050" b="0">
              <a:latin typeface="+mn-lt"/>
            </a:rPr>
          </a:br>
          <a:r>
            <a:rPr lang="es-CO" sz="1050" b="0">
              <a:latin typeface="+mn-lt"/>
            </a:rPr>
            <a:t>De tus dones el progenitor.</a:t>
          </a:r>
          <a:br>
            <a:rPr lang="es-CO" sz="1050" b="0">
              <a:latin typeface="+mn-lt"/>
            </a:rPr>
          </a:br>
          <a:r>
            <a:rPr lang="es-CO" sz="1050" b="0">
              <a:latin typeface="+mn-lt"/>
            </a:rPr>
            <a:t/>
          </a:r>
          <a:br>
            <a:rPr lang="es-CO" sz="1050" b="0">
              <a:latin typeface="+mn-lt"/>
            </a:rPr>
          </a:br>
          <a:r>
            <a:rPr lang="es-CO" sz="1050" b="0">
              <a:latin typeface="+mn-lt"/>
            </a:rPr>
            <a:t>Con la fuerza de bravos colonos </a:t>
          </a:r>
          <a:br>
            <a:rPr lang="es-CO" sz="1050" b="0">
              <a:latin typeface="+mn-lt"/>
            </a:rPr>
          </a:br>
          <a:r>
            <a:rPr lang="es-CO" sz="1050" b="0">
              <a:latin typeface="+mn-lt"/>
            </a:rPr>
            <a:t>Tus montañas cedieron al fin</a:t>
          </a:r>
          <a:br>
            <a:rPr lang="es-CO" sz="1050" b="0">
              <a:latin typeface="+mn-lt"/>
            </a:rPr>
          </a:br>
          <a:r>
            <a:rPr lang="es-CO" sz="1050" b="0">
              <a:latin typeface="+mn-lt"/>
            </a:rPr>
            <a:t>Y llegaron los soles de plata </a:t>
          </a:r>
          <a:br>
            <a:rPr lang="es-CO" sz="1050" b="0">
              <a:latin typeface="+mn-lt"/>
            </a:rPr>
          </a:br>
          <a:r>
            <a:rPr lang="es-CO" sz="1050" b="0">
              <a:latin typeface="+mn-lt"/>
            </a:rPr>
            <a:t>a sembrar de esperanza el redil.</a:t>
          </a:r>
          <a:br>
            <a:rPr lang="es-CO" sz="1050" b="0">
              <a:latin typeface="+mn-lt"/>
            </a:rPr>
          </a:br>
          <a:r>
            <a:rPr lang="es-CO" sz="1050" b="0">
              <a:latin typeface="+mn-lt"/>
            </a:rPr>
            <a:t/>
          </a:r>
          <a:br>
            <a:rPr lang="es-CO" sz="1050" b="0">
              <a:latin typeface="+mn-lt"/>
            </a:rPr>
          </a:br>
          <a:r>
            <a:rPr lang="es-CO" sz="1050" b="0">
              <a:latin typeface="+mn-lt"/>
            </a:rPr>
            <a:t>Con el surco, la ruana y el hacha</a:t>
          </a:r>
          <a:br>
            <a:rPr lang="es-CO" sz="1050" b="0">
              <a:latin typeface="+mn-lt"/>
            </a:rPr>
          </a:br>
          <a:r>
            <a:rPr lang="es-CO" sz="1050" b="0">
              <a:latin typeface="+mn-lt"/>
            </a:rPr>
            <a:t>Recia mano trazo el porvenir</a:t>
          </a:r>
          <a:br>
            <a:rPr lang="es-CO" sz="1050" b="0">
              <a:latin typeface="+mn-lt"/>
            </a:rPr>
          </a:br>
          <a:r>
            <a:rPr lang="es-CO" sz="1050" b="0">
              <a:latin typeface="+mn-lt"/>
            </a:rPr>
            <a:t>Y en tu nombre radiante y seguro </a:t>
          </a:r>
          <a:br>
            <a:rPr lang="es-CO" sz="1050" b="0">
              <a:latin typeface="+mn-lt"/>
            </a:rPr>
          </a:br>
          <a:r>
            <a:rPr lang="es-CO" sz="1050" b="0">
              <a:latin typeface="+mn-lt"/>
            </a:rPr>
            <a:t>el amor nos volvió a sonreír.</a:t>
          </a:r>
          <a:br>
            <a:rPr lang="es-CO" sz="1050" b="0">
              <a:latin typeface="+mn-lt"/>
            </a:rPr>
          </a:br>
          <a:r>
            <a:rPr lang="es-CO" sz="1050" b="0">
              <a:latin typeface="+mn-lt"/>
            </a:rPr>
            <a:t/>
          </a:r>
          <a:br>
            <a:rPr lang="es-CO" sz="1050" b="0">
              <a:latin typeface="+mn-lt"/>
            </a:rPr>
          </a:br>
          <a:endParaRPr lang="es-CO" sz="1050" b="0">
            <a:effectLst/>
          </a:endParaRPr>
        </a:p>
      </xdr:txBody>
    </xdr:sp>
    <xdr:clientData/>
  </xdr:twoCellAnchor>
  <xdr:twoCellAnchor>
    <xdr:from>
      <xdr:col>67</xdr:col>
      <xdr:colOff>31750</xdr:colOff>
      <xdr:row>61</xdr:row>
      <xdr:rowOff>50131</xdr:rowOff>
    </xdr:from>
    <xdr:to>
      <xdr:col>83</xdr:col>
      <xdr:colOff>105833</xdr:colOff>
      <xdr:row>69</xdr:row>
      <xdr:rowOff>0</xdr:rowOff>
    </xdr:to>
    <xdr:sp macro="" textlink="">
      <xdr:nvSpPr>
        <xdr:cNvPr id="74" name="15 CuadroTexto"/>
        <xdr:cNvSpPr txBox="1"/>
      </xdr:nvSpPr>
      <xdr:spPr>
        <a:xfrm>
          <a:off x="8925092" y="11339763"/>
          <a:ext cx="2259820" cy="1393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s-CO" sz="1050" b="0">
              <a:solidFill>
                <a:schemeClr val="dk1"/>
              </a:solidFill>
              <a:effectLst/>
              <a:latin typeface="+mn-lt"/>
              <a:ea typeface="+mn-ea"/>
              <a:cs typeface="+mn-cs"/>
            </a:rPr>
            <a:t>Oh Pijao fulgente lucero</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Oh Pijao de mi corazón</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Salve al indio rebelde guerrero </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De tus dones el progenitors</a:t>
          </a:r>
          <a:r>
            <a:rPr lang="es-CO" sz="1100" b="0">
              <a:solidFill>
                <a:schemeClr val="dk1"/>
              </a:solidFill>
              <a:effectLst/>
              <a:latin typeface="+mn-lt"/>
              <a:ea typeface="+mn-ea"/>
              <a:cs typeface="+mn-cs"/>
            </a:rPr>
            <a:t>)</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499</xdr:row>
      <xdr:rowOff>42332</xdr:rowOff>
    </xdr:from>
    <xdr:to>
      <xdr:col>91</xdr:col>
      <xdr:colOff>116416</xdr:colOff>
      <xdr:row>506</xdr:row>
      <xdr:rowOff>84667</xdr:rowOff>
    </xdr:to>
    <xdr:graphicFrame macro="">
      <xdr:nvGraphicFramePr>
        <xdr:cNvPr id="60" name="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4</xdr:col>
      <xdr:colOff>120316</xdr:colOff>
      <xdr:row>59</xdr:row>
      <xdr:rowOff>60158</xdr:rowOff>
    </xdr:from>
    <xdr:to>
      <xdr:col>21</xdr:col>
      <xdr:colOff>110290</xdr:colOff>
      <xdr:row>67</xdr:row>
      <xdr:rowOff>86894</xdr:rowOff>
    </xdr:to>
    <xdr:pic>
      <xdr:nvPicPr>
        <xdr:cNvPr id="5" name="4 Imagen"/>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41684" y="10988842"/>
          <a:ext cx="2205790" cy="1470526"/>
        </a:xfrm>
        <a:prstGeom prst="rect">
          <a:avLst/>
        </a:prstGeom>
      </xdr:spPr>
    </xdr:pic>
    <xdr:clientData/>
  </xdr:twoCellAnchor>
  <xdr:twoCellAnchor editAs="oneCell">
    <xdr:from>
      <xdr:col>5</xdr:col>
      <xdr:colOff>120315</xdr:colOff>
      <xdr:row>72</xdr:row>
      <xdr:rowOff>90237</xdr:rowOff>
    </xdr:from>
    <xdr:to>
      <xdr:col>21</xdr:col>
      <xdr:colOff>0</xdr:colOff>
      <xdr:row>83</xdr:row>
      <xdr:rowOff>53808</xdr:rowOff>
    </xdr:to>
    <xdr:pic>
      <xdr:nvPicPr>
        <xdr:cNvPr id="8" name="7 Imagen"/>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772026" y="13365079"/>
          <a:ext cx="1965158" cy="1948782"/>
        </a:xfrm>
        <a:prstGeom prst="rect">
          <a:avLst/>
        </a:prstGeom>
      </xdr:spPr>
    </xdr:pic>
    <xdr:clientData/>
  </xdr:twoCellAnchor>
  <xdr:twoCellAnchor editAs="oneCell">
    <xdr:from>
      <xdr:col>36</xdr:col>
      <xdr:colOff>68308</xdr:colOff>
      <xdr:row>6</xdr:row>
      <xdr:rowOff>10026</xdr:rowOff>
    </xdr:from>
    <xdr:to>
      <xdr:col>65</xdr:col>
      <xdr:colOff>120315</xdr:colOff>
      <xdr:row>19</xdr:row>
      <xdr:rowOff>169043</xdr:rowOff>
    </xdr:to>
    <xdr:pic>
      <xdr:nvPicPr>
        <xdr:cNvPr id="14" name="13 Imagen"/>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971176" y="1193131"/>
          <a:ext cx="3841955" cy="25051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K3499"/>
  <sheetViews>
    <sheetView tabSelected="1" view="pageBreakPreview" zoomScale="95" zoomScaleNormal="95" zoomScaleSheetLayoutView="95"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3"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49"/>
    <col min="138" max="138" width="45" style="149" customWidth="1"/>
    <col min="139" max="140" width="11.42578125" style="149"/>
    <col min="141" max="141" width="20.28515625" style="149" customWidth="1"/>
    <col min="142" max="142" width="11.42578125" style="149"/>
    <col min="143" max="143" width="28" style="149" customWidth="1"/>
    <col min="144" max="144" width="18.140625" style="149" bestFit="1" customWidth="1"/>
    <col min="145" max="146" width="11.42578125" style="149"/>
    <col min="147" max="147" width="18.140625" style="149" bestFit="1" customWidth="1"/>
    <col min="148" max="16384" width="11.42578125" style="149"/>
  </cols>
  <sheetData>
    <row r="4" spans="1:92" ht="12.75" customHeight="1" x14ac:dyDescent="0.35">
      <c r="A4" s="453"/>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3"/>
      <c r="CJ4" s="453"/>
      <c r="CK4" s="453"/>
      <c r="CL4" s="453"/>
      <c r="CM4" s="453"/>
      <c r="CN4" s="453"/>
    </row>
    <row r="5" spans="1:92" ht="14.25" customHeight="1" x14ac:dyDescent="0.35">
      <c r="A5" s="453"/>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3"/>
      <c r="CK5" s="453"/>
      <c r="CL5" s="453"/>
      <c r="CM5" s="453"/>
      <c r="CN5" s="453"/>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59" t="s">
        <v>0</v>
      </c>
      <c r="H8" s="459"/>
      <c r="I8" s="459"/>
      <c r="J8" s="459"/>
      <c r="K8" s="459"/>
      <c r="L8" s="459"/>
      <c r="M8" s="459"/>
      <c r="N8" s="459"/>
      <c r="O8" s="459"/>
      <c r="P8" s="459"/>
      <c r="Q8" s="459"/>
      <c r="R8" s="17"/>
      <c r="S8" s="460" t="s">
        <v>1</v>
      </c>
      <c r="T8" s="460"/>
      <c r="U8" s="460"/>
      <c r="V8" s="460"/>
      <c r="W8" s="460"/>
      <c r="X8" s="460"/>
      <c r="Y8" s="460"/>
      <c r="Z8" s="460"/>
      <c r="AA8" s="460"/>
      <c r="AB8" s="460"/>
    </row>
    <row r="9" spans="1:92" ht="14.25" customHeight="1" x14ac:dyDescent="0.55000000000000004">
      <c r="G9" s="16"/>
      <c r="H9" s="16"/>
      <c r="I9" s="16"/>
      <c r="J9" s="16"/>
      <c r="K9" s="16"/>
      <c r="L9" s="16"/>
      <c r="M9" s="16"/>
      <c r="N9" s="16"/>
      <c r="O9" s="16"/>
      <c r="P9" s="16"/>
      <c r="Q9" s="16"/>
      <c r="R9" s="18"/>
      <c r="S9" s="18"/>
      <c r="T9" s="18"/>
      <c r="U9" s="18"/>
      <c r="V9" s="18"/>
      <c r="W9" s="18"/>
      <c r="X9" s="18"/>
      <c r="Y9" s="18"/>
      <c r="Z9" s="18"/>
      <c r="AA9" s="18"/>
      <c r="AB9" s="18"/>
    </row>
    <row r="10" spans="1:92" ht="14.25" customHeight="1" x14ac:dyDescent="0.55000000000000004">
      <c r="G10" s="461" t="s">
        <v>2</v>
      </c>
      <c r="H10" s="461"/>
      <c r="I10" s="461"/>
      <c r="J10" s="461"/>
      <c r="K10" s="461"/>
      <c r="L10" s="461"/>
      <c r="M10" s="461"/>
      <c r="N10" s="461"/>
      <c r="O10" s="461"/>
      <c r="P10" s="461"/>
      <c r="Q10" s="461"/>
      <c r="R10" s="19"/>
      <c r="S10" s="460" t="s">
        <v>769</v>
      </c>
      <c r="T10" s="460"/>
      <c r="U10" s="460"/>
      <c r="V10" s="460"/>
      <c r="W10" s="460"/>
      <c r="X10" s="460"/>
      <c r="Y10" s="460"/>
      <c r="Z10" s="460"/>
      <c r="AA10" s="460"/>
      <c r="AB10" s="460"/>
    </row>
    <row r="11" spans="1:92" ht="14.25" customHeight="1" x14ac:dyDescent="0.35">
      <c r="G11" s="14"/>
      <c r="H11" s="14"/>
      <c r="I11" s="14"/>
      <c r="J11" s="14"/>
      <c r="K11" s="14"/>
      <c r="L11" s="14"/>
      <c r="M11" s="14"/>
      <c r="N11" s="14"/>
      <c r="O11" s="14"/>
      <c r="P11" s="14"/>
      <c r="Q11" s="14"/>
      <c r="R11" s="14"/>
      <c r="S11" s="14"/>
      <c r="T11" s="14"/>
      <c r="U11" s="14"/>
      <c r="V11" s="14"/>
      <c r="W11" s="14"/>
      <c r="X11" s="14"/>
      <c r="Y11" s="14"/>
      <c r="Z11" s="14"/>
      <c r="AA11" s="14"/>
      <c r="AB11" s="14"/>
      <c r="AO11" s="1" t="s">
        <v>9</v>
      </c>
    </row>
    <row r="12" spans="1:92" ht="14.25" customHeight="1" x14ac:dyDescent="0.35">
      <c r="G12" s="456" t="s">
        <v>3</v>
      </c>
      <c r="H12" s="456"/>
      <c r="I12" s="456"/>
      <c r="J12" s="456"/>
      <c r="K12" s="456"/>
      <c r="L12" s="456"/>
      <c r="M12" s="456"/>
      <c r="N12" s="456"/>
      <c r="O12" s="456"/>
      <c r="P12" s="456"/>
      <c r="Q12" s="456"/>
      <c r="R12" s="15"/>
      <c r="S12" s="462">
        <v>63548</v>
      </c>
      <c r="T12" s="462"/>
      <c r="U12" s="462"/>
      <c r="V12" s="462"/>
      <c r="W12" s="462"/>
      <c r="X12" s="462"/>
      <c r="Y12" s="462"/>
      <c r="Z12" s="462"/>
      <c r="AA12" s="462"/>
      <c r="AB12" s="462"/>
    </row>
    <row r="13" spans="1:92" ht="14.25" customHeight="1" x14ac:dyDescent="0.35">
      <c r="G13" s="14"/>
      <c r="H13" s="14"/>
      <c r="I13" s="14"/>
      <c r="J13" s="14"/>
      <c r="K13" s="14"/>
      <c r="L13" s="14"/>
      <c r="M13" s="14"/>
      <c r="N13" s="14"/>
      <c r="O13" s="14"/>
      <c r="P13" s="14"/>
      <c r="Q13" s="14"/>
      <c r="R13" s="14"/>
      <c r="S13" s="14"/>
      <c r="T13" s="14"/>
      <c r="U13" s="14"/>
      <c r="V13" s="14"/>
      <c r="W13" s="14"/>
      <c r="X13" s="14"/>
      <c r="Y13" s="14"/>
      <c r="Z13" s="14"/>
      <c r="AA13" s="14"/>
      <c r="AB13" s="14"/>
    </row>
    <row r="14" spans="1:92" ht="14.25" customHeight="1" x14ac:dyDescent="0.35">
      <c r="G14" s="456" t="s">
        <v>4</v>
      </c>
      <c r="H14" s="456"/>
      <c r="I14" s="456"/>
      <c r="J14" s="456"/>
      <c r="K14" s="456"/>
      <c r="L14" s="456"/>
      <c r="M14" s="456"/>
      <c r="N14" s="456"/>
      <c r="O14" s="456"/>
      <c r="P14" s="456"/>
      <c r="Q14" s="456"/>
      <c r="R14" s="15"/>
      <c r="S14" s="457" t="s">
        <v>5</v>
      </c>
      <c r="T14" s="457"/>
      <c r="U14" s="457"/>
      <c r="V14" s="457"/>
      <c r="W14" s="457"/>
      <c r="X14" s="457"/>
      <c r="Y14" s="457"/>
      <c r="Z14" s="457"/>
      <c r="AA14" s="457"/>
      <c r="AB14" s="457"/>
    </row>
    <row r="15" spans="1:92" ht="14.25" customHeight="1" x14ac:dyDescent="0.35">
      <c r="G15" s="14"/>
      <c r="H15" s="14"/>
      <c r="I15" s="14"/>
      <c r="J15" s="14"/>
      <c r="K15" s="14"/>
      <c r="L15" s="14"/>
      <c r="M15" s="14"/>
      <c r="N15" s="14"/>
      <c r="O15" s="14"/>
      <c r="P15" s="14"/>
      <c r="Q15" s="14"/>
      <c r="R15" s="14"/>
      <c r="S15" s="14"/>
      <c r="T15" s="14"/>
      <c r="U15" s="14"/>
      <c r="V15" s="14"/>
      <c r="W15" s="14"/>
      <c r="X15" s="14"/>
      <c r="Y15" s="14"/>
      <c r="Z15" s="14"/>
      <c r="AA15" s="14"/>
      <c r="AB15" s="14"/>
    </row>
    <row r="16" spans="1:92" ht="14.25" customHeight="1" x14ac:dyDescent="0.35">
      <c r="G16" s="456" t="s">
        <v>6</v>
      </c>
      <c r="H16" s="456"/>
      <c r="I16" s="456"/>
      <c r="J16" s="456"/>
      <c r="K16" s="456"/>
      <c r="L16" s="456"/>
      <c r="M16" s="456"/>
      <c r="N16" s="456"/>
      <c r="O16" s="456"/>
      <c r="P16" s="456"/>
      <c r="Q16" s="456"/>
      <c r="R16" s="15"/>
      <c r="S16" s="457" t="s">
        <v>877</v>
      </c>
      <c r="T16" s="457"/>
      <c r="U16" s="457"/>
      <c r="V16" s="457"/>
      <c r="W16" s="457"/>
      <c r="X16" s="457"/>
      <c r="Y16" s="457"/>
      <c r="Z16" s="457"/>
      <c r="AA16" s="457"/>
      <c r="AB16" s="457"/>
    </row>
    <row r="17" spans="1:92" ht="14.25" customHeight="1" x14ac:dyDescent="0.35">
      <c r="G17" s="14"/>
      <c r="H17" s="14"/>
      <c r="I17" s="14"/>
      <c r="J17" s="14"/>
      <c r="K17" s="14"/>
      <c r="L17" s="14"/>
      <c r="M17" s="14"/>
      <c r="N17" s="14"/>
      <c r="O17" s="14"/>
      <c r="P17" s="14"/>
      <c r="Q17" s="14"/>
      <c r="R17" s="14"/>
      <c r="S17" s="14"/>
      <c r="T17" s="14"/>
      <c r="U17" s="14"/>
      <c r="V17" s="14"/>
      <c r="W17" s="14"/>
      <c r="X17" s="14"/>
      <c r="Y17" s="14"/>
      <c r="Z17" s="14"/>
      <c r="AA17" s="14"/>
      <c r="AB17" s="14"/>
    </row>
    <row r="18" spans="1:92" ht="14.25" customHeight="1" x14ac:dyDescent="0.35">
      <c r="G18" s="458" t="s">
        <v>7</v>
      </c>
      <c r="H18" s="458"/>
      <c r="I18" s="458"/>
      <c r="J18" s="458"/>
      <c r="K18" s="458"/>
      <c r="L18" s="458"/>
      <c r="M18" s="458"/>
      <c r="N18" s="458"/>
      <c r="O18" s="458"/>
      <c r="P18" s="458"/>
      <c r="Q18" s="458"/>
      <c r="R18" s="15"/>
      <c r="S18" s="457" t="s">
        <v>878</v>
      </c>
      <c r="T18" s="457"/>
      <c r="U18" s="457"/>
      <c r="V18" s="457"/>
      <c r="W18" s="457"/>
      <c r="X18" s="457"/>
      <c r="Y18" s="457"/>
      <c r="Z18" s="457"/>
      <c r="AA18" s="457"/>
      <c r="AB18" s="457"/>
    </row>
    <row r="19" spans="1:92" ht="14.25" customHeight="1" x14ac:dyDescent="0.35">
      <c r="G19" s="14"/>
      <c r="H19" s="14"/>
      <c r="I19" s="14"/>
      <c r="J19" s="14"/>
      <c r="K19" s="14"/>
      <c r="L19" s="14"/>
      <c r="M19" s="14"/>
      <c r="N19" s="14"/>
      <c r="O19" s="14"/>
      <c r="P19" s="14"/>
      <c r="Q19" s="14"/>
      <c r="R19" s="14"/>
      <c r="S19" s="14"/>
      <c r="T19" s="14"/>
      <c r="U19" s="14"/>
      <c r="V19" s="14"/>
      <c r="W19" s="14"/>
      <c r="X19" s="14"/>
      <c r="Y19" s="14"/>
      <c r="Z19" s="14"/>
      <c r="AA19" s="14"/>
      <c r="AB19" s="14"/>
    </row>
    <row r="20" spans="1:92" ht="14.25" customHeight="1" x14ac:dyDescent="0.35">
      <c r="G20" s="456" t="s">
        <v>8</v>
      </c>
      <c r="H20" s="456"/>
      <c r="I20" s="456"/>
      <c r="J20" s="456"/>
      <c r="K20" s="456"/>
      <c r="L20" s="456"/>
      <c r="M20" s="456"/>
      <c r="N20" s="456"/>
      <c r="O20" s="456"/>
      <c r="P20" s="456"/>
      <c r="Q20" s="456"/>
      <c r="R20" s="15"/>
      <c r="S20" s="457" t="s">
        <v>879</v>
      </c>
      <c r="T20" s="457"/>
      <c r="U20" s="457"/>
      <c r="V20" s="457"/>
      <c r="W20" s="457"/>
      <c r="X20" s="457"/>
      <c r="Y20" s="457"/>
      <c r="Z20" s="457"/>
      <c r="AA20" s="457"/>
      <c r="AB20" s="457"/>
    </row>
    <row r="21" spans="1:92" ht="14.25" customHeight="1" x14ac:dyDescent="0.35"/>
    <row r="22" spans="1:92" ht="14.25" customHeight="1" x14ac:dyDescent="0.35">
      <c r="A22" s="453"/>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row>
    <row r="23" spans="1:92" ht="14.25" customHeight="1" x14ac:dyDescent="0.35">
      <c r="A23" s="453"/>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row>
    <row r="24" spans="1:92" ht="14.25" customHeight="1" x14ac:dyDescent="0.35"/>
    <row r="25" spans="1:92" ht="14.25" customHeight="1" x14ac:dyDescent="0.35">
      <c r="D25" s="454" t="s">
        <v>10</v>
      </c>
      <c r="E25" s="454"/>
      <c r="F25" s="454"/>
      <c r="G25" s="454"/>
      <c r="H25" s="454"/>
      <c r="I25" s="454"/>
      <c r="J25" s="454"/>
      <c r="K25" s="454"/>
      <c r="L25" s="454"/>
      <c r="M25" s="454"/>
      <c r="N25" s="454"/>
      <c r="O25" s="454"/>
      <c r="P25" s="454"/>
      <c r="Q25" s="454"/>
      <c r="R25" s="454"/>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54" t="s">
        <v>14</v>
      </c>
      <c r="AW25" s="454"/>
      <c r="AX25" s="454"/>
      <c r="AY25" s="454"/>
      <c r="AZ25" s="454"/>
      <c r="BA25" s="454"/>
      <c r="BB25" s="454"/>
      <c r="BC25" s="454"/>
      <c r="BD25" s="454"/>
      <c r="BE25" s="454"/>
      <c r="BF25" s="454"/>
      <c r="BG25" s="454"/>
      <c r="BH25" s="454"/>
      <c r="BI25" s="454"/>
      <c r="BJ25" s="454"/>
      <c r="BK25" s="4"/>
      <c r="CA25" s="4"/>
      <c r="CB25" s="4"/>
      <c r="CC25" s="4"/>
      <c r="CD25" s="4"/>
      <c r="CE25" s="4"/>
      <c r="CF25" s="4"/>
      <c r="CG25" s="4"/>
      <c r="CH25" s="4"/>
      <c r="CI25" s="4"/>
    </row>
    <row r="26" spans="1:92" ht="14.25" customHeight="1" x14ac:dyDescent="0.35">
      <c r="D26" s="454"/>
      <c r="E26" s="454"/>
      <c r="F26" s="454"/>
      <c r="G26" s="454"/>
      <c r="H26" s="454"/>
      <c r="I26" s="454"/>
      <c r="J26" s="454"/>
      <c r="K26" s="454"/>
      <c r="L26" s="454"/>
      <c r="M26" s="454"/>
      <c r="N26" s="454"/>
      <c r="O26" s="454"/>
      <c r="P26" s="454"/>
      <c r="Q26" s="454"/>
      <c r="R26" s="454"/>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54"/>
      <c r="AW26" s="454"/>
      <c r="AX26" s="454"/>
      <c r="AY26" s="454"/>
      <c r="AZ26" s="454"/>
      <c r="BA26" s="454"/>
      <c r="BB26" s="454"/>
      <c r="BC26" s="454"/>
      <c r="BD26" s="454"/>
      <c r="BE26" s="454"/>
      <c r="BF26" s="454"/>
      <c r="BG26" s="454"/>
      <c r="BH26" s="454"/>
      <c r="BI26" s="454"/>
      <c r="BJ26" s="454"/>
      <c r="BK26" s="4"/>
      <c r="CA26" s="4"/>
      <c r="CB26" s="4"/>
      <c r="CC26" s="4"/>
      <c r="CD26" s="4"/>
      <c r="CE26" s="4"/>
      <c r="CF26" s="4"/>
      <c r="CG26" s="4"/>
      <c r="CH26" s="4"/>
      <c r="CI26" s="4"/>
    </row>
    <row r="27" spans="1:92" ht="14.25" customHeight="1" x14ac:dyDescent="0.35">
      <c r="AV27" s="20"/>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2"/>
    </row>
    <row r="28" spans="1:92" ht="14.25" customHeight="1" x14ac:dyDescent="0.35">
      <c r="AV28" s="23"/>
      <c r="AW28" s="6"/>
      <c r="AX28" s="444" t="s">
        <v>11</v>
      </c>
      <c r="AY28" s="444"/>
      <c r="AZ28" s="444"/>
      <c r="BA28" s="444"/>
      <c r="BB28" s="444"/>
      <c r="BC28" s="444"/>
      <c r="BD28" s="444"/>
      <c r="BE28" s="444"/>
      <c r="BF28" s="444"/>
      <c r="BG28" s="444"/>
      <c r="BH28" s="444"/>
      <c r="BI28" s="444"/>
      <c r="BJ28" s="32"/>
      <c r="BK28" s="32"/>
      <c r="BL28" s="32"/>
      <c r="BM28" s="439">
        <v>1902</v>
      </c>
      <c r="BN28" s="439"/>
      <c r="BO28" s="439"/>
      <c r="BP28" s="439"/>
      <c r="BQ28" s="439"/>
      <c r="BR28" s="439"/>
      <c r="BS28" s="439"/>
      <c r="BT28" s="439"/>
      <c r="BU28" s="439"/>
      <c r="BV28" s="439"/>
      <c r="BW28" s="439"/>
      <c r="BX28" s="439"/>
      <c r="BY28" s="439"/>
      <c r="BZ28" s="439"/>
      <c r="CA28" s="439"/>
      <c r="CB28" s="439"/>
      <c r="CC28" s="32"/>
      <c r="CD28" s="6"/>
      <c r="CE28" s="6"/>
      <c r="CF28" s="6"/>
      <c r="CG28" s="6"/>
      <c r="CH28" s="6"/>
      <c r="CI28" s="6"/>
      <c r="CJ28" s="6"/>
      <c r="CK28" s="6"/>
      <c r="CL28" s="6"/>
      <c r="CM28" s="6"/>
      <c r="CN28" s="24"/>
    </row>
    <row r="29" spans="1:92" ht="14.25" customHeight="1" x14ac:dyDescent="0.35">
      <c r="AV29" s="23"/>
      <c r="AW29" s="6"/>
      <c r="AX29" s="32"/>
      <c r="AY29" s="32"/>
      <c r="AZ29" s="32"/>
      <c r="BA29" s="32"/>
      <c r="BB29" s="32"/>
      <c r="BC29" s="32"/>
      <c r="BD29" s="32"/>
      <c r="BE29" s="32"/>
      <c r="BF29" s="32"/>
      <c r="BG29" s="32"/>
      <c r="BH29" s="32"/>
      <c r="BI29" s="32"/>
      <c r="BJ29" s="32"/>
      <c r="BK29" s="32"/>
      <c r="BL29" s="32"/>
      <c r="BM29" s="439"/>
      <c r="BN29" s="439"/>
      <c r="BO29" s="439"/>
      <c r="BP29" s="439"/>
      <c r="BQ29" s="439"/>
      <c r="BR29" s="439"/>
      <c r="BS29" s="439"/>
      <c r="BT29" s="439"/>
      <c r="BU29" s="439"/>
      <c r="BV29" s="439"/>
      <c r="BW29" s="439"/>
      <c r="BX29" s="439"/>
      <c r="BY29" s="439"/>
      <c r="BZ29" s="439"/>
      <c r="CA29" s="439"/>
      <c r="CB29" s="439"/>
      <c r="CC29" s="32"/>
      <c r="CD29" s="6"/>
      <c r="CE29" s="6"/>
      <c r="CF29" s="6"/>
      <c r="CG29" s="6"/>
      <c r="CH29" s="6"/>
      <c r="CI29" s="6"/>
      <c r="CJ29" s="6"/>
      <c r="CK29" s="6"/>
      <c r="CL29" s="6"/>
      <c r="CM29" s="6"/>
      <c r="CN29" s="24"/>
    </row>
    <row r="30" spans="1:92" ht="14.25" customHeight="1" x14ac:dyDescent="0.35">
      <c r="AV30" s="23"/>
      <c r="AW30" s="6"/>
      <c r="AX30" s="32"/>
      <c r="AY30" s="32"/>
      <c r="AZ30" s="32"/>
      <c r="BA30" s="32"/>
      <c r="BB30" s="32"/>
      <c r="BC30" s="32"/>
      <c r="BD30" s="32"/>
      <c r="BE30" s="32"/>
      <c r="BF30" s="32"/>
      <c r="BG30" s="32"/>
      <c r="BH30" s="32"/>
      <c r="BI30" s="32"/>
      <c r="BJ30" s="32"/>
      <c r="BK30" s="32"/>
      <c r="BL30" s="32"/>
      <c r="BM30" s="439"/>
      <c r="BN30" s="439"/>
      <c r="BO30" s="439"/>
      <c r="BP30" s="439"/>
      <c r="BQ30" s="439"/>
      <c r="BR30" s="439"/>
      <c r="BS30" s="439"/>
      <c r="BT30" s="439"/>
      <c r="BU30" s="439"/>
      <c r="BV30" s="439"/>
      <c r="BW30" s="439"/>
      <c r="BX30" s="439"/>
      <c r="BY30" s="439"/>
      <c r="BZ30" s="439"/>
      <c r="CA30" s="439"/>
      <c r="CB30" s="439"/>
      <c r="CC30" s="32"/>
      <c r="CD30" s="6"/>
      <c r="CE30" s="6"/>
      <c r="CF30" s="6"/>
      <c r="CG30" s="6"/>
      <c r="CH30" s="6"/>
      <c r="CI30" s="6"/>
      <c r="CJ30" s="6"/>
      <c r="CK30" s="6"/>
      <c r="CL30" s="6"/>
      <c r="CM30" s="6"/>
      <c r="CN30" s="24"/>
    </row>
    <row r="31" spans="1:92" ht="14.25" customHeight="1" x14ac:dyDescent="0.35">
      <c r="AV31" s="23"/>
      <c r="AW31" s="6"/>
      <c r="AX31" s="32"/>
      <c r="AY31" s="32"/>
      <c r="AZ31" s="32"/>
      <c r="BA31" s="32"/>
      <c r="BB31" s="32"/>
      <c r="BC31" s="32"/>
      <c r="BD31" s="32"/>
      <c r="BE31" s="32"/>
      <c r="BF31" s="32"/>
      <c r="BG31" s="32"/>
      <c r="BH31" s="32"/>
      <c r="BI31" s="32"/>
      <c r="BJ31" s="32"/>
      <c r="BK31" s="32"/>
      <c r="BL31" s="32"/>
      <c r="BM31" s="439"/>
      <c r="BN31" s="439"/>
      <c r="BO31" s="439"/>
      <c r="BP31" s="439"/>
      <c r="BQ31" s="439"/>
      <c r="BR31" s="439"/>
      <c r="BS31" s="439"/>
      <c r="BT31" s="439"/>
      <c r="BU31" s="439"/>
      <c r="BV31" s="439"/>
      <c r="BW31" s="439"/>
      <c r="BX31" s="439"/>
      <c r="BY31" s="439"/>
      <c r="BZ31" s="439"/>
      <c r="CA31" s="439"/>
      <c r="CB31" s="439"/>
      <c r="CC31" s="32"/>
      <c r="CD31" s="6"/>
      <c r="CE31" s="6"/>
      <c r="CF31" s="6"/>
      <c r="CG31" s="6"/>
      <c r="CH31" s="6"/>
      <c r="CI31" s="6"/>
      <c r="CJ31" s="6"/>
      <c r="CK31" s="6"/>
      <c r="CL31" s="6"/>
      <c r="CM31" s="6"/>
      <c r="CN31" s="24"/>
    </row>
    <row r="32" spans="1:92" ht="14.25" customHeight="1" x14ac:dyDescent="0.35">
      <c r="AV32" s="23"/>
      <c r="AW32" s="6"/>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6"/>
      <c r="CE32" s="6"/>
      <c r="CF32" s="6"/>
      <c r="CG32" s="6"/>
      <c r="CH32" s="6"/>
      <c r="CI32" s="6"/>
      <c r="CJ32" s="6"/>
      <c r="CK32" s="6"/>
      <c r="CL32" s="6"/>
      <c r="CM32" s="6"/>
      <c r="CN32" s="24"/>
    </row>
    <row r="33" spans="48:92" ht="14.25" customHeight="1" x14ac:dyDescent="0.35">
      <c r="AV33" s="23"/>
      <c r="AW33" s="6"/>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6"/>
      <c r="CE33" s="6"/>
      <c r="CF33" s="6"/>
      <c r="CG33" s="6"/>
      <c r="CH33" s="6"/>
      <c r="CI33" s="6"/>
      <c r="CJ33" s="6"/>
      <c r="CK33" s="6"/>
      <c r="CL33" s="6"/>
      <c r="CM33" s="6"/>
      <c r="CN33" s="24"/>
    </row>
    <row r="34" spans="48:92" ht="14.25" customHeight="1" x14ac:dyDescent="0.35">
      <c r="AV34" s="23"/>
      <c r="AW34" s="6"/>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6"/>
      <c r="CE34" s="6"/>
      <c r="CF34" s="6"/>
      <c r="CG34" s="6"/>
      <c r="CH34" s="6"/>
      <c r="CI34" s="6"/>
      <c r="CJ34" s="6"/>
      <c r="CK34" s="6"/>
      <c r="CL34" s="6"/>
      <c r="CM34" s="6"/>
      <c r="CN34" s="24"/>
    </row>
    <row r="35" spans="48:92" ht="12.75" customHeight="1" x14ac:dyDescent="0.35">
      <c r="AV35" s="23"/>
      <c r="AW35" s="6"/>
      <c r="AX35" s="33"/>
      <c r="AY35" s="33"/>
      <c r="AZ35" s="33"/>
      <c r="BA35" s="33"/>
      <c r="BB35" s="33"/>
      <c r="BC35" s="33"/>
      <c r="BD35" s="33"/>
      <c r="BE35" s="33"/>
      <c r="BF35" s="33"/>
      <c r="BG35" s="33"/>
      <c r="BH35" s="33"/>
      <c r="BI35" s="33"/>
      <c r="BJ35" s="32"/>
      <c r="BK35" s="32"/>
      <c r="BL35" s="32"/>
      <c r="BM35" s="33"/>
      <c r="BN35" s="33"/>
      <c r="BO35" s="33"/>
      <c r="BP35" s="33"/>
      <c r="BQ35" s="33"/>
      <c r="BR35" s="33"/>
      <c r="BS35" s="33"/>
      <c r="BT35" s="33"/>
      <c r="BU35" s="33"/>
      <c r="BV35" s="33"/>
      <c r="BW35" s="33"/>
      <c r="BX35" s="33"/>
      <c r="BY35" s="33"/>
      <c r="BZ35" s="33"/>
      <c r="CA35" s="33"/>
      <c r="CB35" s="33"/>
      <c r="CC35" s="33"/>
      <c r="CD35" s="6"/>
      <c r="CE35" s="6"/>
      <c r="CF35" s="6"/>
      <c r="CG35" s="6"/>
      <c r="CH35" s="6"/>
      <c r="CI35" s="6"/>
      <c r="CJ35" s="6"/>
      <c r="CK35" s="6"/>
      <c r="CL35" s="6"/>
      <c r="CM35" s="6"/>
      <c r="CN35" s="24"/>
    </row>
    <row r="36" spans="48:92" ht="16.5" customHeight="1" x14ac:dyDescent="0.35">
      <c r="AV36" s="23"/>
      <c r="AW36" s="6"/>
      <c r="AX36" s="444" t="s">
        <v>12</v>
      </c>
      <c r="AY36" s="444"/>
      <c r="AZ36" s="444"/>
      <c r="BA36" s="444"/>
      <c r="BB36" s="444"/>
      <c r="BC36" s="444"/>
      <c r="BD36" s="444"/>
      <c r="BE36" s="444"/>
      <c r="BF36" s="444"/>
      <c r="BG36" s="444"/>
      <c r="BH36" s="444"/>
      <c r="BI36" s="444"/>
      <c r="BJ36" s="32"/>
      <c r="BK36" s="103"/>
      <c r="BL36" s="103"/>
      <c r="BM36" s="105" t="s">
        <v>770</v>
      </c>
      <c r="BN36" s="105"/>
      <c r="BO36" s="105"/>
      <c r="BP36" s="105"/>
      <c r="BQ36" s="105"/>
      <c r="BR36" s="105"/>
      <c r="BS36" s="105"/>
      <c r="BT36" s="105"/>
      <c r="BU36" s="105"/>
      <c r="BV36" s="105"/>
      <c r="BW36" s="105"/>
      <c r="BX36" s="105"/>
      <c r="BY36" s="105"/>
      <c r="BZ36" s="105"/>
      <c r="CA36" s="105"/>
      <c r="CB36" s="105"/>
      <c r="CC36" s="105"/>
      <c r="CD36" s="105"/>
      <c r="CE36" s="103"/>
      <c r="CF36" s="103"/>
      <c r="CG36" s="103"/>
      <c r="CH36" s="103"/>
      <c r="CI36" s="103"/>
      <c r="CJ36" s="103"/>
      <c r="CK36" s="103"/>
      <c r="CL36" s="103"/>
      <c r="CM36" s="103"/>
      <c r="CN36" s="24"/>
    </row>
    <row r="37" spans="48:92" ht="16.5" customHeight="1" x14ac:dyDescent="0.35">
      <c r="AV37" s="23"/>
      <c r="AW37" s="6"/>
      <c r="AX37" s="142"/>
      <c r="AY37" s="142"/>
      <c r="AZ37" s="142"/>
      <c r="BA37" s="142"/>
      <c r="BB37" s="142"/>
      <c r="BC37" s="142"/>
      <c r="BD37" s="142"/>
      <c r="BE37" s="142"/>
      <c r="BF37" s="142"/>
      <c r="BG37" s="142"/>
      <c r="BH37" s="142"/>
      <c r="BI37" s="142"/>
      <c r="BJ37" s="32"/>
      <c r="BK37" s="103"/>
      <c r="BL37" s="103"/>
      <c r="BM37" s="105" t="s">
        <v>772</v>
      </c>
      <c r="BN37" s="105"/>
      <c r="BO37" s="105"/>
      <c r="BP37" s="105"/>
      <c r="BQ37" s="105"/>
      <c r="BR37" s="105"/>
      <c r="BS37" s="105"/>
      <c r="BT37" s="105"/>
      <c r="BU37" s="105"/>
      <c r="BV37" s="105"/>
      <c r="BW37" s="105"/>
      <c r="BX37" s="105"/>
      <c r="BY37" s="105"/>
      <c r="BZ37" s="105"/>
      <c r="CA37" s="105"/>
      <c r="CB37" s="105"/>
      <c r="CC37" s="105"/>
      <c r="CD37" s="105"/>
      <c r="CE37" s="103"/>
      <c r="CF37" s="103"/>
      <c r="CG37" s="103"/>
      <c r="CH37" s="103"/>
      <c r="CI37" s="103"/>
      <c r="CJ37" s="103"/>
      <c r="CK37" s="103"/>
      <c r="CL37" s="103"/>
      <c r="CM37" s="103"/>
      <c r="CN37" s="24"/>
    </row>
    <row r="38" spans="48:92" ht="16.5" customHeight="1" x14ac:dyDescent="0.35">
      <c r="AV38" s="23"/>
      <c r="AW38" s="6"/>
      <c r="AX38" s="142"/>
      <c r="AY38" s="142"/>
      <c r="AZ38" s="142"/>
      <c r="BA38" s="142"/>
      <c r="BB38" s="142"/>
      <c r="BC38" s="142"/>
      <c r="BD38" s="142"/>
      <c r="BE38" s="142"/>
      <c r="BF38" s="142"/>
      <c r="BG38" s="142"/>
      <c r="BH38" s="142"/>
      <c r="BI38" s="142"/>
      <c r="BJ38" s="32"/>
      <c r="BK38" s="103"/>
      <c r="BL38" s="103"/>
      <c r="BM38" s="105" t="s">
        <v>771</v>
      </c>
      <c r="BN38" s="105"/>
      <c r="BO38" s="105"/>
      <c r="BP38" s="105"/>
      <c r="BQ38" s="105"/>
      <c r="BR38" s="105"/>
      <c r="BS38" s="105"/>
      <c r="BT38" s="105"/>
      <c r="BU38" s="105"/>
      <c r="BV38" s="105"/>
      <c r="BW38" s="105"/>
      <c r="BX38" s="105"/>
      <c r="BY38" s="105"/>
      <c r="BZ38" s="105"/>
      <c r="CA38" s="105"/>
      <c r="CB38" s="105"/>
      <c r="CC38" s="105"/>
      <c r="CD38" s="105"/>
      <c r="CE38" s="103"/>
      <c r="CF38" s="103"/>
      <c r="CG38" s="103"/>
      <c r="CH38" s="103"/>
      <c r="CI38" s="103"/>
      <c r="CJ38" s="103"/>
      <c r="CK38" s="103"/>
      <c r="CL38" s="103"/>
      <c r="CM38" s="103"/>
      <c r="CN38" s="24"/>
    </row>
    <row r="39" spans="48:92" ht="16.5" customHeight="1" x14ac:dyDescent="0.35">
      <c r="AV39" s="23"/>
      <c r="AW39" s="6"/>
      <c r="AX39" s="142"/>
      <c r="AY39" s="142"/>
      <c r="AZ39" s="142"/>
      <c r="BA39" s="142"/>
      <c r="BB39" s="142"/>
      <c r="BC39" s="142"/>
      <c r="BD39" s="142"/>
      <c r="BE39" s="142"/>
      <c r="BF39" s="142"/>
      <c r="BG39" s="142"/>
      <c r="BH39" s="142"/>
      <c r="BI39" s="142"/>
      <c r="BJ39" s="32"/>
      <c r="BK39" s="103"/>
      <c r="BL39" s="103"/>
      <c r="BM39" s="105"/>
      <c r="BN39" s="105"/>
      <c r="BO39" s="105"/>
      <c r="BP39" s="105"/>
      <c r="BQ39" s="105"/>
      <c r="BR39" s="105"/>
      <c r="BS39" s="105"/>
      <c r="BT39" s="105"/>
      <c r="BU39" s="105"/>
      <c r="BV39" s="105"/>
      <c r="BW39" s="105"/>
      <c r="BX39" s="105"/>
      <c r="BY39" s="105"/>
      <c r="BZ39" s="105"/>
      <c r="CA39" s="105"/>
      <c r="CB39" s="105"/>
      <c r="CC39" s="105"/>
      <c r="CD39" s="105"/>
      <c r="CE39" s="103"/>
      <c r="CF39" s="103"/>
      <c r="CG39" s="103"/>
      <c r="CH39" s="103"/>
      <c r="CI39" s="103"/>
      <c r="CJ39" s="103"/>
      <c r="CK39" s="103"/>
      <c r="CL39" s="103"/>
      <c r="CM39" s="103"/>
      <c r="CN39" s="24"/>
    </row>
    <row r="40" spans="48:92" ht="20.25" customHeight="1" x14ac:dyDescent="0.35">
      <c r="AV40" s="23"/>
      <c r="AW40" s="6"/>
      <c r="AX40" s="142"/>
      <c r="AY40" s="142"/>
      <c r="AZ40" s="142"/>
      <c r="BA40" s="142"/>
      <c r="BB40" s="142"/>
      <c r="BC40" s="142"/>
      <c r="BD40" s="142"/>
      <c r="BE40" s="142"/>
      <c r="BF40" s="142"/>
      <c r="BG40" s="142"/>
      <c r="BH40" s="142"/>
      <c r="BI40" s="142"/>
      <c r="BJ40" s="32"/>
      <c r="BK40" s="103"/>
      <c r="BL40" s="103"/>
      <c r="BM40" s="105"/>
      <c r="BN40" s="105"/>
      <c r="BO40" s="105"/>
      <c r="BP40" s="105"/>
      <c r="BQ40" s="105"/>
      <c r="BR40" s="105"/>
      <c r="BS40" s="105"/>
      <c r="BT40" s="105"/>
      <c r="BU40" s="105"/>
      <c r="BV40" s="105"/>
      <c r="BW40" s="105"/>
      <c r="BX40" s="105"/>
      <c r="BY40" s="105"/>
      <c r="BZ40" s="105"/>
      <c r="CA40" s="105"/>
      <c r="CB40" s="105"/>
      <c r="CC40" s="105"/>
      <c r="CD40" s="105"/>
      <c r="CE40" s="103"/>
      <c r="CF40" s="103"/>
      <c r="CG40" s="103"/>
      <c r="CH40" s="103"/>
      <c r="CI40" s="103"/>
      <c r="CJ40" s="103"/>
      <c r="CK40" s="103"/>
      <c r="CL40" s="103"/>
      <c r="CM40" s="103"/>
      <c r="CN40" s="24"/>
    </row>
    <row r="41" spans="48:92" ht="14.25" customHeight="1" x14ac:dyDescent="0.35">
      <c r="AV41" s="23"/>
      <c r="AW41" s="6"/>
      <c r="AX41" s="35"/>
      <c r="AY41" s="35"/>
      <c r="AZ41" s="35"/>
      <c r="BA41" s="35"/>
      <c r="BB41" s="35"/>
      <c r="BC41" s="35"/>
      <c r="BD41" s="35"/>
      <c r="BE41" s="35"/>
      <c r="BF41" s="35"/>
      <c r="BG41" s="35"/>
      <c r="BH41" s="35"/>
      <c r="BI41" s="35"/>
      <c r="BJ41" s="32"/>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24"/>
    </row>
    <row r="42" spans="48:92" ht="14.25" customHeight="1" x14ac:dyDescent="0.35">
      <c r="AV42" s="23"/>
      <c r="AW42" s="6"/>
      <c r="AX42" s="35"/>
      <c r="AY42" s="35"/>
      <c r="AZ42" s="35"/>
      <c r="BA42" s="35"/>
      <c r="BB42" s="35"/>
      <c r="BC42" s="35"/>
      <c r="BD42" s="35"/>
      <c r="BE42" s="35"/>
      <c r="BF42" s="35"/>
      <c r="BG42" s="35"/>
      <c r="BH42" s="35"/>
      <c r="BI42" s="35"/>
      <c r="BJ42" s="32"/>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24"/>
    </row>
    <row r="43" spans="48:92" ht="14.25" customHeight="1" x14ac:dyDescent="0.35">
      <c r="AV43" s="23"/>
      <c r="AW43" s="6"/>
      <c r="AX43" s="34"/>
      <c r="AY43" s="34"/>
      <c r="AZ43" s="34"/>
      <c r="BA43" s="34"/>
      <c r="BB43" s="34"/>
      <c r="BC43" s="34"/>
      <c r="BD43" s="34"/>
      <c r="BE43" s="34"/>
      <c r="BF43" s="34"/>
      <c r="BG43" s="34"/>
      <c r="BH43" s="34"/>
      <c r="BI43" s="34"/>
      <c r="BJ43" s="32"/>
      <c r="BK43" s="32"/>
      <c r="BL43" s="32"/>
      <c r="BM43" s="33"/>
      <c r="BN43" s="33"/>
      <c r="BO43" s="33"/>
      <c r="BP43" s="33"/>
      <c r="BQ43" s="33"/>
      <c r="BR43" s="33"/>
      <c r="BS43" s="33"/>
      <c r="BT43" s="33"/>
      <c r="BU43" s="33"/>
      <c r="BV43" s="33"/>
      <c r="BW43" s="33"/>
      <c r="BX43" s="33"/>
      <c r="BY43" s="33"/>
      <c r="BZ43" s="33"/>
      <c r="CA43" s="33"/>
      <c r="CB43" s="33"/>
      <c r="CC43" s="32"/>
      <c r="CD43" s="6"/>
      <c r="CE43" s="6"/>
      <c r="CF43" s="6"/>
      <c r="CG43" s="6"/>
      <c r="CH43" s="6"/>
      <c r="CI43" s="6"/>
      <c r="CJ43" s="6"/>
      <c r="CK43" s="6"/>
      <c r="CL43" s="6"/>
      <c r="CM43" s="6"/>
      <c r="CN43" s="24"/>
    </row>
    <row r="44" spans="48:92" ht="14.25" customHeight="1" x14ac:dyDescent="0.35">
      <c r="AV44" s="23"/>
      <c r="AW44" s="6"/>
      <c r="AX44" s="444" t="s">
        <v>13</v>
      </c>
      <c r="AY44" s="444"/>
      <c r="AZ44" s="444"/>
      <c r="BA44" s="444"/>
      <c r="BB44" s="444"/>
      <c r="BC44" s="444"/>
      <c r="BD44" s="444"/>
      <c r="BE44" s="444"/>
      <c r="BF44" s="444"/>
      <c r="BG44" s="444"/>
      <c r="BH44" s="444"/>
      <c r="BI44" s="444"/>
      <c r="BJ44" s="32"/>
      <c r="BK44" s="32"/>
      <c r="BL44" s="32"/>
      <c r="BM44" s="439">
        <v>1926</v>
      </c>
      <c r="BN44" s="439"/>
      <c r="BO44" s="439"/>
      <c r="BP44" s="439"/>
      <c r="BQ44" s="439"/>
      <c r="BR44" s="439"/>
      <c r="BS44" s="439"/>
      <c r="BT44" s="439"/>
      <c r="BU44" s="439"/>
      <c r="BV44" s="439"/>
      <c r="BW44" s="439"/>
      <c r="BX44" s="439"/>
      <c r="BY44" s="439"/>
      <c r="BZ44" s="439"/>
      <c r="CA44" s="439"/>
      <c r="CB44" s="439"/>
      <c r="CC44" s="32"/>
      <c r="CD44" s="6"/>
      <c r="CE44" s="6"/>
      <c r="CF44" s="6"/>
      <c r="CG44" s="6"/>
      <c r="CH44" s="6"/>
      <c r="CI44" s="6"/>
      <c r="CJ44" s="6"/>
      <c r="CK44" s="6"/>
      <c r="CL44" s="6"/>
      <c r="CM44" s="6"/>
      <c r="CN44" s="24"/>
    </row>
    <row r="45" spans="48:92" ht="14.25" customHeight="1" x14ac:dyDescent="0.35">
      <c r="AV45" s="23"/>
      <c r="AW45" s="6"/>
      <c r="AX45" s="34"/>
      <c r="AY45" s="34"/>
      <c r="AZ45" s="34"/>
      <c r="BA45" s="34"/>
      <c r="BB45" s="34"/>
      <c r="BC45" s="34"/>
      <c r="BD45" s="34"/>
      <c r="BE45" s="34"/>
      <c r="BF45" s="34"/>
      <c r="BG45" s="34"/>
      <c r="BH45" s="34"/>
      <c r="BI45" s="34"/>
      <c r="BJ45" s="32"/>
      <c r="BK45" s="32"/>
      <c r="BL45" s="32"/>
      <c r="BM45" s="439"/>
      <c r="BN45" s="439"/>
      <c r="BO45" s="439"/>
      <c r="BP45" s="439"/>
      <c r="BQ45" s="439"/>
      <c r="BR45" s="439"/>
      <c r="BS45" s="439"/>
      <c r="BT45" s="439"/>
      <c r="BU45" s="439"/>
      <c r="BV45" s="439"/>
      <c r="BW45" s="439"/>
      <c r="BX45" s="439"/>
      <c r="BY45" s="439"/>
      <c r="BZ45" s="439"/>
      <c r="CA45" s="439"/>
      <c r="CB45" s="439"/>
      <c r="CC45" s="32"/>
      <c r="CD45" s="6"/>
      <c r="CE45" s="6"/>
      <c r="CF45" s="6"/>
      <c r="CG45" s="6"/>
      <c r="CH45" s="6"/>
      <c r="CI45" s="6"/>
      <c r="CJ45" s="6"/>
      <c r="CK45" s="6"/>
      <c r="CL45" s="6"/>
      <c r="CM45" s="6"/>
      <c r="CN45" s="24"/>
    </row>
    <row r="46" spans="48:92" ht="14.25" customHeight="1" x14ac:dyDescent="0.35">
      <c r="AV46" s="23"/>
      <c r="AW46" s="6"/>
      <c r="AX46" s="32"/>
      <c r="AY46" s="32"/>
      <c r="AZ46" s="32"/>
      <c r="BA46" s="32"/>
      <c r="BB46" s="32"/>
      <c r="BC46" s="32"/>
      <c r="BD46" s="32"/>
      <c r="BE46" s="32"/>
      <c r="BF46" s="32"/>
      <c r="BG46" s="32"/>
      <c r="BH46" s="32"/>
      <c r="BI46" s="32"/>
      <c r="BJ46" s="32"/>
      <c r="BK46" s="32"/>
      <c r="BL46" s="32"/>
      <c r="BM46" s="439"/>
      <c r="BN46" s="439"/>
      <c r="BO46" s="439"/>
      <c r="BP46" s="439"/>
      <c r="BQ46" s="439"/>
      <c r="BR46" s="439"/>
      <c r="BS46" s="439"/>
      <c r="BT46" s="439"/>
      <c r="BU46" s="439"/>
      <c r="BV46" s="439"/>
      <c r="BW46" s="439"/>
      <c r="BX46" s="439"/>
      <c r="BY46" s="439"/>
      <c r="BZ46" s="439"/>
      <c r="CA46" s="439"/>
      <c r="CB46" s="439"/>
      <c r="CC46" s="32"/>
      <c r="CD46" s="6"/>
      <c r="CE46" s="6"/>
      <c r="CF46" s="6"/>
      <c r="CG46" s="6"/>
      <c r="CH46" s="6"/>
      <c r="CI46" s="6"/>
      <c r="CJ46" s="6"/>
      <c r="CK46" s="6"/>
      <c r="CL46" s="6"/>
      <c r="CM46" s="6"/>
      <c r="CN46" s="24"/>
    </row>
    <row r="47" spans="48:92" ht="14.25" customHeight="1" x14ac:dyDescent="0.35">
      <c r="AV47" s="23"/>
      <c r="AW47" s="6"/>
      <c r="AX47" s="32"/>
      <c r="AY47" s="32"/>
      <c r="AZ47" s="32"/>
      <c r="BA47" s="32"/>
      <c r="BB47" s="32"/>
      <c r="BC47" s="32"/>
      <c r="BD47" s="32"/>
      <c r="BE47" s="32"/>
      <c r="BF47" s="32"/>
      <c r="BG47" s="32"/>
      <c r="BH47" s="32"/>
      <c r="BI47" s="32"/>
      <c r="BJ47" s="32"/>
      <c r="BK47" s="32"/>
      <c r="BL47" s="32"/>
      <c r="BM47" s="439"/>
      <c r="BN47" s="439"/>
      <c r="BO47" s="439"/>
      <c r="BP47" s="439"/>
      <c r="BQ47" s="439"/>
      <c r="BR47" s="439"/>
      <c r="BS47" s="439"/>
      <c r="BT47" s="439"/>
      <c r="BU47" s="439"/>
      <c r="BV47" s="439"/>
      <c r="BW47" s="439"/>
      <c r="BX47" s="439"/>
      <c r="BY47" s="439"/>
      <c r="BZ47" s="439"/>
      <c r="CA47" s="439"/>
      <c r="CB47" s="439"/>
      <c r="CC47" s="32"/>
      <c r="CD47" s="6"/>
      <c r="CE47" s="6"/>
      <c r="CF47" s="6"/>
      <c r="CG47" s="6"/>
      <c r="CH47" s="6"/>
      <c r="CI47" s="6"/>
      <c r="CJ47" s="6"/>
      <c r="CK47" s="6"/>
      <c r="CL47" s="6"/>
      <c r="CM47" s="6"/>
      <c r="CN47" s="24"/>
    </row>
    <row r="48" spans="48:92" ht="14.25" customHeight="1" x14ac:dyDescent="0.35">
      <c r="AV48" s="23"/>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24"/>
    </row>
    <row r="49" spans="4:92" ht="14.25" customHeight="1" x14ac:dyDescent="0.35">
      <c r="AV49" s="23"/>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4"/>
    </row>
    <row r="50" spans="4:92" ht="14.25" customHeight="1" x14ac:dyDescent="0.35">
      <c r="AV50" s="23"/>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24"/>
    </row>
    <row r="51" spans="4:92" ht="14.25" customHeight="1" x14ac:dyDescent="0.35">
      <c r="AV51" s="23"/>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24"/>
    </row>
    <row r="52" spans="4:92" ht="14.25" customHeight="1" x14ac:dyDescent="0.35">
      <c r="AV52" s="25"/>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7"/>
    </row>
    <row r="53" spans="4:92" ht="14.25" customHeight="1" x14ac:dyDescent="0.35"/>
    <row r="54" spans="4:92" ht="14.25" customHeight="1" x14ac:dyDescent="0.35">
      <c r="D54" s="329" t="s">
        <v>15</v>
      </c>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row>
    <row r="55" spans="4:92" ht="14.25" customHeight="1" x14ac:dyDescent="0.35">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row>
    <row r="56" spans="4:92" ht="14.25" customHeight="1" x14ac:dyDescent="0.35">
      <c r="I56" s="6"/>
      <c r="J56" s="29"/>
      <c r="K56" s="29"/>
      <c r="L56" s="29"/>
      <c r="M56" s="29"/>
      <c r="N56" s="29"/>
      <c r="O56" s="29"/>
      <c r="P56" s="29"/>
      <c r="Q56" s="29"/>
      <c r="R56" s="29"/>
      <c r="S56" s="29"/>
      <c r="T56" s="29"/>
      <c r="U56" s="29"/>
    </row>
    <row r="57" spans="4:92" ht="14.25" customHeight="1" x14ac:dyDescent="0.35">
      <c r="D57" s="20"/>
      <c r="E57" s="21"/>
      <c r="F57" s="21"/>
      <c r="G57" s="21"/>
      <c r="H57" s="21"/>
      <c r="I57" s="30"/>
      <c r="J57" s="30"/>
      <c r="K57" s="30"/>
      <c r="L57" s="30"/>
      <c r="M57" s="30"/>
      <c r="N57" s="30"/>
      <c r="O57" s="30"/>
      <c r="P57" s="30"/>
      <c r="Q57" s="30"/>
      <c r="R57" s="30"/>
      <c r="S57" s="30"/>
      <c r="T57" s="30"/>
      <c r="U57" s="30"/>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2"/>
      <c r="AV57" s="20"/>
      <c r="AW57" s="21"/>
      <c r="AX57" s="21"/>
      <c r="AY57" s="21"/>
      <c r="AZ57" s="21"/>
      <c r="BA57" s="21"/>
      <c r="BB57" s="21"/>
      <c r="BC57" s="21"/>
      <c r="BD57" s="21"/>
      <c r="BE57" s="21"/>
      <c r="BF57" s="21"/>
      <c r="BG57" s="21"/>
      <c r="BH57" s="21"/>
      <c r="BI57" s="21"/>
      <c r="BJ57" s="30"/>
      <c r="BK57" s="30"/>
      <c r="BL57" s="30"/>
      <c r="BM57" s="30"/>
      <c r="BN57" s="30"/>
      <c r="BO57" s="30"/>
      <c r="BP57" s="30"/>
      <c r="BQ57" s="30"/>
      <c r="BR57" s="30"/>
      <c r="BS57" s="30"/>
      <c r="BT57" s="30"/>
      <c r="BU57" s="30"/>
      <c r="BV57" s="21"/>
      <c r="BW57" s="21"/>
      <c r="BX57" s="21"/>
      <c r="BY57" s="21"/>
      <c r="BZ57" s="21"/>
      <c r="CA57" s="21"/>
      <c r="CB57" s="21"/>
      <c r="CC57" s="21"/>
      <c r="CD57" s="21"/>
      <c r="CE57" s="21"/>
      <c r="CF57" s="21"/>
      <c r="CG57" s="21"/>
      <c r="CH57" s="21"/>
      <c r="CI57" s="21"/>
      <c r="CJ57" s="21"/>
      <c r="CK57" s="21"/>
      <c r="CL57" s="21"/>
      <c r="CM57" s="21"/>
      <c r="CN57" s="22"/>
    </row>
    <row r="58" spans="4:92" ht="14.25" customHeight="1" x14ac:dyDescent="0.35">
      <c r="D58" s="23"/>
      <c r="E58" s="6"/>
      <c r="F58" s="6"/>
      <c r="G58" s="6"/>
      <c r="H58" s="6"/>
      <c r="I58" s="31" t="s">
        <v>16</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4"/>
      <c r="AV58" s="23"/>
      <c r="AW58" s="6"/>
      <c r="AX58" s="6"/>
      <c r="AY58" s="6"/>
      <c r="AZ58" s="29" t="s">
        <v>18</v>
      </c>
      <c r="BA58" s="6"/>
      <c r="BB58" s="6"/>
      <c r="BC58" s="6"/>
      <c r="BD58" s="6"/>
      <c r="BE58" s="6"/>
      <c r="BF58" s="6"/>
      <c r="BG58" s="6"/>
      <c r="BH58" s="6"/>
      <c r="BI58" s="31"/>
      <c r="BJ58" s="31"/>
      <c r="BK58" s="31"/>
      <c r="BL58" s="31"/>
      <c r="BM58" s="31"/>
      <c r="BN58" s="31"/>
      <c r="BO58" s="31"/>
      <c r="BP58" s="31"/>
      <c r="BQ58" s="31"/>
      <c r="BR58" s="31"/>
      <c r="BS58" s="31"/>
      <c r="BT58" s="31"/>
      <c r="BU58" s="31"/>
      <c r="BV58" s="6"/>
      <c r="BW58" s="6"/>
      <c r="BX58" s="6"/>
      <c r="BY58" s="6"/>
      <c r="BZ58" s="6"/>
      <c r="CA58" s="6"/>
      <c r="CB58" s="6"/>
      <c r="CC58" s="6"/>
      <c r="CD58" s="6"/>
      <c r="CE58" s="6"/>
      <c r="CF58" s="6"/>
      <c r="CG58" s="6"/>
      <c r="CH58" s="6"/>
      <c r="CI58" s="6"/>
      <c r="CJ58" s="6"/>
      <c r="CK58" s="6"/>
      <c r="CL58" s="6"/>
      <c r="CM58" s="6"/>
      <c r="CN58" s="24"/>
    </row>
    <row r="59" spans="4:92" ht="14.25" customHeight="1" x14ac:dyDescent="0.35">
      <c r="D59" s="23"/>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4"/>
      <c r="AV59" s="23"/>
      <c r="AW59" s="6"/>
      <c r="AX59" s="429" t="s">
        <v>19</v>
      </c>
      <c r="AY59" s="429"/>
      <c r="AZ59" s="429"/>
      <c r="BA59" s="429"/>
      <c r="BB59" s="429"/>
      <c r="BC59" s="429"/>
      <c r="BD59" s="455" t="s">
        <v>773</v>
      </c>
      <c r="BE59" s="455"/>
      <c r="BF59" s="455"/>
      <c r="BG59" s="455"/>
      <c r="BH59" s="455"/>
      <c r="BI59" s="455"/>
      <c r="BJ59" s="455"/>
      <c r="BK59" s="455"/>
      <c r="BL59" s="455"/>
      <c r="BM59" s="455"/>
      <c r="BN59" s="455"/>
      <c r="BO59" s="455"/>
      <c r="BP59" s="455"/>
      <c r="BQ59" s="455"/>
      <c r="BR59" s="455"/>
      <c r="BS59" s="455"/>
      <c r="BT59" s="455"/>
      <c r="BU59" s="455"/>
      <c r="BV59" s="455"/>
      <c r="BW59" s="455"/>
      <c r="BX59" s="455"/>
      <c r="BY59" s="455"/>
      <c r="BZ59" s="455"/>
      <c r="CA59" s="455"/>
      <c r="CB59" s="455"/>
      <c r="CC59" s="455"/>
      <c r="CD59" s="455"/>
      <c r="CE59" s="455"/>
      <c r="CF59" s="6"/>
      <c r="CG59" s="6"/>
      <c r="CH59" s="6"/>
      <c r="CI59" s="6"/>
      <c r="CJ59" s="6"/>
      <c r="CK59" s="6"/>
      <c r="CL59" s="6"/>
      <c r="CM59" s="6"/>
      <c r="CN59" s="24"/>
    </row>
    <row r="60" spans="4:92" ht="14.25" customHeight="1" x14ac:dyDescent="0.35">
      <c r="D60" s="2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4"/>
      <c r="AV60" s="23"/>
      <c r="AW60" s="6"/>
      <c r="AX60" s="429" t="s">
        <v>20</v>
      </c>
      <c r="AY60" s="429"/>
      <c r="AZ60" s="429"/>
      <c r="BA60" s="429"/>
      <c r="BB60" s="429"/>
      <c r="BC60" s="429"/>
      <c r="BD60" s="455" t="s">
        <v>774</v>
      </c>
      <c r="BE60" s="455"/>
      <c r="BF60" s="455"/>
      <c r="BG60" s="455"/>
      <c r="BH60" s="455"/>
      <c r="BI60" s="455"/>
      <c r="BJ60" s="455"/>
      <c r="BK60" s="455"/>
      <c r="BL60" s="455"/>
      <c r="BM60" s="455"/>
      <c r="BN60" s="455"/>
      <c r="BO60" s="455"/>
      <c r="BP60" s="455"/>
      <c r="BQ60" s="455"/>
      <c r="BR60" s="455"/>
      <c r="BS60" s="455"/>
      <c r="BT60" s="455"/>
      <c r="BU60" s="455"/>
      <c r="BV60" s="455"/>
      <c r="BW60" s="455"/>
      <c r="BX60" s="455"/>
      <c r="BY60" s="455"/>
      <c r="BZ60" s="455"/>
      <c r="CA60" s="455"/>
      <c r="CB60" s="455"/>
      <c r="CC60" s="455"/>
      <c r="CD60" s="455"/>
      <c r="CE60" s="455"/>
      <c r="CF60" s="6"/>
      <c r="CG60" s="6"/>
      <c r="CH60" s="6"/>
      <c r="CI60" s="6"/>
      <c r="CJ60" s="6"/>
      <c r="CK60" s="6"/>
      <c r="CL60" s="6"/>
      <c r="CM60" s="6"/>
      <c r="CN60" s="24"/>
    </row>
    <row r="61" spans="4:92" ht="14.25" customHeight="1" x14ac:dyDescent="0.35">
      <c r="D61" s="23"/>
      <c r="E61" s="6"/>
      <c r="F61" s="6"/>
      <c r="G61" s="6"/>
      <c r="H61" s="6"/>
      <c r="I61" s="6"/>
      <c r="J61" s="6"/>
      <c r="K61" s="6"/>
      <c r="L61" s="6"/>
      <c r="M61" s="6"/>
      <c r="N61" s="6"/>
      <c r="O61" s="6"/>
      <c r="P61" s="6"/>
      <c r="Q61" s="6"/>
      <c r="R61" s="6"/>
      <c r="S61" s="6"/>
      <c r="T61" s="190"/>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4"/>
      <c r="AV61" s="23"/>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4"/>
    </row>
    <row r="62" spans="4:92" ht="14.25" customHeight="1" x14ac:dyDescent="0.35">
      <c r="D62" s="2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4"/>
      <c r="AV62" s="23"/>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4"/>
    </row>
    <row r="63" spans="4:92" ht="14.25" customHeight="1" x14ac:dyDescent="0.35">
      <c r="D63" s="2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4"/>
      <c r="AV63" s="23"/>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4"/>
    </row>
    <row r="64" spans="4:92" ht="14.25" customHeight="1" x14ac:dyDescent="0.35">
      <c r="D64" s="23"/>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4"/>
      <c r="AV64" s="23"/>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4"/>
    </row>
    <row r="65" spans="4:92" ht="14.25" customHeight="1" x14ac:dyDescent="0.35">
      <c r="D65" s="23"/>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4"/>
      <c r="AV65" s="23"/>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4"/>
    </row>
    <row r="66" spans="4:92" ht="14.25" customHeight="1" x14ac:dyDescent="0.35">
      <c r="D66" s="23"/>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4"/>
      <c r="AV66" s="23"/>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4"/>
    </row>
    <row r="67" spans="4:92" ht="14.25" customHeight="1" x14ac:dyDescent="0.35">
      <c r="D67" s="23"/>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4"/>
      <c r="AV67" s="23"/>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4"/>
    </row>
    <row r="68" spans="4:92" ht="14.25" customHeight="1" x14ac:dyDescent="0.35">
      <c r="D68" s="23"/>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4"/>
      <c r="AV68" s="23"/>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4"/>
    </row>
    <row r="69" spans="4:92" ht="14.25" customHeight="1" x14ac:dyDescent="0.35">
      <c r="D69" s="23"/>
      <c r="E69" s="6"/>
      <c r="F69" s="6"/>
      <c r="G69" s="6"/>
      <c r="H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4"/>
      <c r="AV69" s="23"/>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4"/>
    </row>
    <row r="70" spans="4:92" ht="14.25" customHeight="1" x14ac:dyDescent="0.35">
      <c r="D70" s="23"/>
      <c r="E70" s="6"/>
      <c r="F70" s="6"/>
      <c r="G70" s="6"/>
      <c r="H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4"/>
      <c r="AV70" s="23"/>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4"/>
    </row>
    <row r="71" spans="4:92" ht="14.25" customHeight="1" x14ac:dyDescent="0.35">
      <c r="D71" s="23"/>
      <c r="E71" s="6"/>
      <c r="F71" s="6"/>
      <c r="G71" s="6"/>
      <c r="H71" s="6"/>
      <c r="I71" s="31" t="s">
        <v>17</v>
      </c>
      <c r="J71" s="6"/>
      <c r="K71" s="6"/>
      <c r="L71" s="190"/>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4"/>
      <c r="AV71" s="23"/>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4"/>
    </row>
    <row r="72" spans="4:92" ht="14.25" customHeight="1" x14ac:dyDescent="0.35">
      <c r="D72" s="23"/>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4"/>
      <c r="AV72" s="23"/>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4"/>
    </row>
    <row r="73" spans="4:92" ht="14.25" customHeight="1" x14ac:dyDescent="0.35">
      <c r="D73" s="23"/>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4"/>
      <c r="AV73" s="23"/>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4"/>
    </row>
    <row r="74" spans="4:92" ht="14.25" customHeight="1" x14ac:dyDescent="0.35">
      <c r="D74" s="23"/>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4"/>
      <c r="AV74" s="23"/>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4"/>
    </row>
    <row r="75" spans="4:92" ht="14.25" customHeight="1" x14ac:dyDescent="0.35">
      <c r="D75" s="23"/>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4"/>
      <c r="AV75" s="23"/>
      <c r="AW75" s="6"/>
      <c r="AX75" s="6"/>
      <c r="AY75" s="6"/>
      <c r="AZ75" s="6"/>
      <c r="BA75" s="6"/>
      <c r="BB75" s="6"/>
      <c r="BC75" s="6"/>
      <c r="BD75" s="6"/>
      <c r="BE75" s="6"/>
      <c r="BF75" s="6"/>
      <c r="BG75" s="6"/>
      <c r="BH75" s="6"/>
      <c r="BI75" s="3"/>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4"/>
    </row>
    <row r="76" spans="4:92" ht="14.25" customHeight="1" x14ac:dyDescent="0.35">
      <c r="D76" s="23"/>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4"/>
      <c r="AV76" s="23"/>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4"/>
    </row>
    <row r="77" spans="4:92" ht="14.25" customHeight="1" x14ac:dyDescent="0.35">
      <c r="D77" s="23"/>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4"/>
      <c r="AV77" s="23"/>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4"/>
    </row>
    <row r="78" spans="4:92" ht="14.25" customHeight="1" x14ac:dyDescent="0.35">
      <c r="D78" s="23"/>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4"/>
      <c r="AV78" s="23"/>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4"/>
    </row>
    <row r="79" spans="4:92" ht="14.25" customHeight="1" x14ac:dyDescent="0.35">
      <c r="D79" s="23"/>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4"/>
      <c r="AV79" s="23"/>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4"/>
    </row>
    <row r="80" spans="4:92" ht="14.25" customHeight="1" x14ac:dyDescent="0.35">
      <c r="D80" s="23"/>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4"/>
      <c r="AV80" s="23"/>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4"/>
    </row>
    <row r="81" spans="4:92" ht="14.25" customHeight="1" x14ac:dyDescent="0.35">
      <c r="D81" s="23"/>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4"/>
      <c r="AV81" s="23"/>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4"/>
    </row>
    <row r="82" spans="4:92" ht="14.25" customHeight="1" x14ac:dyDescent="0.35">
      <c r="D82" s="23"/>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4"/>
      <c r="AV82" s="23"/>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4"/>
    </row>
    <row r="83" spans="4:92" ht="14.25" customHeight="1" x14ac:dyDescent="0.35">
      <c r="D83" s="23"/>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4"/>
      <c r="AV83" s="23"/>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4"/>
    </row>
    <row r="84" spans="4:92" ht="14.25" customHeight="1" x14ac:dyDescent="0.35">
      <c r="D84" s="23"/>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4"/>
      <c r="AV84" s="23"/>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4"/>
    </row>
    <row r="85" spans="4:92" ht="14.25" customHeight="1" x14ac:dyDescent="0.35">
      <c r="D85" s="25"/>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7"/>
      <c r="AV85" s="25"/>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7"/>
    </row>
    <row r="86" spans="4:92" ht="14.25" customHeight="1" x14ac:dyDescent="0.35">
      <c r="AO86" s="28"/>
      <c r="AP86" s="28"/>
      <c r="AQ86" s="28"/>
      <c r="AR86" s="28"/>
      <c r="AS86" s="28"/>
      <c r="AT86" s="28"/>
      <c r="AU86" s="28"/>
      <c r="AV86" s="28"/>
      <c r="AW86" s="28"/>
      <c r="AX86" s="28"/>
      <c r="AY86" s="28"/>
      <c r="AZ86" s="28"/>
      <c r="BA86" s="28"/>
      <c r="BB86" s="28"/>
      <c r="BC86" s="28"/>
      <c r="BD86" s="28"/>
      <c r="BE86" s="28"/>
      <c r="BF86" s="28"/>
      <c r="BG86" s="28"/>
      <c r="BH86" s="28"/>
      <c r="BI86" s="28"/>
      <c r="BJ86" s="28"/>
    </row>
    <row r="87" spans="4:92" ht="14.25" customHeight="1" x14ac:dyDescent="0.35">
      <c r="D87" s="329" t="s">
        <v>21</v>
      </c>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29"/>
      <c r="AY87" s="329"/>
      <c r="AZ87" s="329"/>
      <c r="BA87" s="329"/>
      <c r="BB87" s="329"/>
      <c r="BC87" s="329"/>
      <c r="BD87" s="329"/>
      <c r="BE87" s="329"/>
      <c r="BF87" s="329"/>
      <c r="BG87" s="329"/>
      <c r="BH87" s="329"/>
      <c r="BI87" s="329"/>
      <c r="BJ87" s="329"/>
      <c r="BK87" s="329"/>
      <c r="BL87" s="329"/>
      <c r="BM87" s="329"/>
      <c r="BN87" s="329"/>
      <c r="BO87" s="329"/>
      <c r="BP87" s="329"/>
      <c r="BQ87" s="329"/>
      <c r="BR87" s="329"/>
      <c r="BS87" s="329"/>
      <c r="BT87" s="329"/>
      <c r="BU87" s="329"/>
      <c r="BV87" s="329"/>
      <c r="BW87" s="329"/>
      <c r="BX87" s="329"/>
      <c r="BY87" s="329"/>
      <c r="BZ87" s="329"/>
      <c r="CA87" s="329"/>
      <c r="CB87" s="329"/>
      <c r="CC87" s="329"/>
      <c r="CD87" s="329"/>
      <c r="CE87" s="329"/>
      <c r="CF87" s="329"/>
      <c r="CG87" s="329"/>
      <c r="CH87" s="329"/>
      <c r="CI87" s="329"/>
      <c r="CJ87" s="329"/>
      <c r="CK87" s="329"/>
      <c r="CL87" s="329"/>
      <c r="CM87" s="329"/>
      <c r="CN87" s="329"/>
    </row>
    <row r="88" spans="4:92" ht="14.25" customHeight="1" x14ac:dyDescent="0.35">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c r="BC88" s="329"/>
      <c r="BD88" s="329"/>
      <c r="BE88" s="329"/>
      <c r="BF88" s="329"/>
      <c r="BG88" s="329"/>
      <c r="BH88" s="329"/>
      <c r="BI88" s="329"/>
      <c r="BJ88" s="329"/>
      <c r="BK88" s="329"/>
      <c r="BL88" s="329"/>
      <c r="BM88" s="329"/>
      <c r="BN88" s="329"/>
      <c r="BO88" s="329"/>
      <c r="BP88" s="329"/>
      <c r="BQ88" s="329"/>
      <c r="BR88" s="329"/>
      <c r="BS88" s="329"/>
      <c r="BT88" s="329"/>
      <c r="BU88" s="329"/>
      <c r="BV88" s="329"/>
      <c r="BW88" s="329"/>
      <c r="BX88" s="329"/>
      <c r="BY88" s="329"/>
      <c r="BZ88" s="329"/>
      <c r="CA88" s="329"/>
      <c r="CB88" s="329"/>
      <c r="CC88" s="329"/>
      <c r="CD88" s="329"/>
      <c r="CE88" s="329"/>
      <c r="CF88" s="329"/>
      <c r="CG88" s="329"/>
      <c r="CH88" s="329"/>
      <c r="CI88" s="329"/>
      <c r="CJ88" s="329"/>
      <c r="CK88" s="329"/>
      <c r="CL88" s="329"/>
      <c r="CM88" s="329"/>
      <c r="CN88" s="329"/>
    </row>
    <row r="89" spans="4:92" ht="14.25" customHeight="1" x14ac:dyDescent="0.35"/>
    <row r="90" spans="4:92" ht="14.25" customHeight="1" x14ac:dyDescent="0.35">
      <c r="E90" s="209" t="s">
        <v>22</v>
      </c>
      <c r="F90" s="209"/>
      <c r="G90" s="209"/>
      <c r="H90" s="430" t="s">
        <v>23</v>
      </c>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2"/>
      <c r="AW90" s="531" t="s">
        <v>24</v>
      </c>
      <c r="AX90" s="531"/>
      <c r="AY90" s="531"/>
      <c r="AZ90" s="531"/>
      <c r="BA90" s="531"/>
      <c r="BB90" s="531"/>
      <c r="BC90" s="531"/>
      <c r="BD90" s="531"/>
      <c r="BE90" s="531"/>
      <c r="BF90" s="531"/>
      <c r="BG90" s="531"/>
      <c r="BH90" s="531"/>
      <c r="BI90" s="531"/>
      <c r="BJ90" s="531"/>
      <c r="BK90" s="531"/>
      <c r="BL90" s="531"/>
      <c r="BM90" s="531"/>
      <c r="BN90" s="531"/>
      <c r="BO90" s="531"/>
      <c r="BP90" s="531"/>
      <c r="BQ90" s="531"/>
      <c r="BR90" s="531"/>
      <c r="BS90" s="531"/>
      <c r="BT90" s="531"/>
      <c r="BU90" s="531"/>
      <c r="BV90" s="531"/>
      <c r="BW90" s="531"/>
      <c r="BX90" s="531"/>
      <c r="BY90" s="531"/>
      <c r="BZ90" s="531"/>
      <c r="CA90" s="531"/>
      <c r="CB90" s="531"/>
      <c r="CC90" s="531"/>
      <c r="CD90" s="531"/>
      <c r="CE90" s="531"/>
      <c r="CF90" s="531"/>
      <c r="CG90" s="531"/>
      <c r="CH90" s="531"/>
      <c r="CI90" s="531"/>
      <c r="CJ90" s="531"/>
      <c r="CK90" s="531"/>
      <c r="CL90" s="531"/>
      <c r="CM90" s="531"/>
      <c r="CN90" s="531"/>
    </row>
    <row r="91" spans="4:92" ht="14.25" customHeight="1" x14ac:dyDescent="0.35">
      <c r="E91" s="209"/>
      <c r="F91" s="209"/>
      <c r="G91" s="209"/>
      <c r="H91" s="433"/>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5"/>
      <c r="AW91" s="531"/>
      <c r="AX91" s="531"/>
      <c r="AY91" s="531"/>
      <c r="AZ91" s="531"/>
      <c r="BA91" s="531"/>
      <c r="BB91" s="531"/>
      <c r="BC91" s="531"/>
      <c r="BD91" s="531"/>
      <c r="BE91" s="531"/>
      <c r="BF91" s="531"/>
      <c r="BG91" s="531"/>
      <c r="BH91" s="531"/>
      <c r="BI91" s="531"/>
      <c r="BJ91" s="531"/>
      <c r="BK91" s="531"/>
      <c r="BL91" s="531"/>
      <c r="BM91" s="531"/>
      <c r="BN91" s="531"/>
      <c r="BO91" s="531"/>
      <c r="BP91" s="531"/>
      <c r="BQ91" s="531"/>
      <c r="BR91" s="531"/>
      <c r="BS91" s="531"/>
      <c r="BT91" s="531"/>
      <c r="BU91" s="531"/>
      <c r="BV91" s="531"/>
      <c r="BW91" s="531"/>
      <c r="BX91" s="531"/>
      <c r="BY91" s="531"/>
      <c r="BZ91" s="531"/>
      <c r="CA91" s="531"/>
      <c r="CB91" s="531"/>
      <c r="CC91" s="531"/>
      <c r="CD91" s="531"/>
      <c r="CE91" s="531"/>
      <c r="CF91" s="531"/>
      <c r="CG91" s="531"/>
      <c r="CH91" s="531"/>
      <c r="CI91" s="531"/>
      <c r="CJ91" s="531"/>
      <c r="CK91" s="531"/>
      <c r="CL91" s="531"/>
      <c r="CM91" s="531"/>
      <c r="CN91" s="531"/>
    </row>
    <row r="92" spans="4:92" ht="14.25" customHeight="1" x14ac:dyDescent="0.35">
      <c r="E92" s="438">
        <v>1</v>
      </c>
      <c r="F92" s="438"/>
      <c r="G92" s="438"/>
      <c r="H92" s="427" t="s">
        <v>1012</v>
      </c>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532" t="s">
        <v>1013</v>
      </c>
      <c r="AX92" s="532"/>
      <c r="AY92" s="532"/>
      <c r="AZ92" s="532"/>
      <c r="BA92" s="532"/>
      <c r="BB92" s="532"/>
      <c r="BC92" s="532"/>
      <c r="BD92" s="532"/>
      <c r="BE92" s="532"/>
      <c r="BF92" s="532"/>
      <c r="BG92" s="532"/>
      <c r="BH92" s="532"/>
      <c r="BI92" s="532"/>
      <c r="BJ92" s="532"/>
      <c r="BK92" s="532"/>
      <c r="BL92" s="532"/>
      <c r="BM92" s="532"/>
      <c r="BN92" s="532"/>
      <c r="BO92" s="532"/>
      <c r="BP92" s="532"/>
      <c r="BQ92" s="532"/>
      <c r="BR92" s="532"/>
      <c r="BS92" s="532"/>
      <c r="BT92" s="532"/>
      <c r="BU92" s="532"/>
      <c r="BV92" s="532"/>
      <c r="BW92" s="532"/>
      <c r="BX92" s="532"/>
      <c r="BY92" s="532"/>
      <c r="BZ92" s="532"/>
      <c r="CA92" s="532"/>
      <c r="CB92" s="532"/>
      <c r="CC92" s="532"/>
      <c r="CD92" s="532"/>
      <c r="CE92" s="532"/>
      <c r="CF92" s="532"/>
      <c r="CG92" s="532"/>
      <c r="CH92" s="532"/>
      <c r="CI92" s="532"/>
      <c r="CJ92" s="532"/>
      <c r="CK92" s="532"/>
      <c r="CL92" s="532"/>
      <c r="CM92" s="532"/>
      <c r="CN92" s="532"/>
    </row>
    <row r="93" spans="4:92" ht="14.25" customHeight="1" x14ac:dyDescent="0.35">
      <c r="E93" s="438">
        <v>2</v>
      </c>
      <c r="F93" s="438"/>
      <c r="G93" s="438"/>
      <c r="H93" s="427" t="s">
        <v>1014</v>
      </c>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532" t="s">
        <v>1015</v>
      </c>
      <c r="AX93" s="532"/>
      <c r="AY93" s="532"/>
      <c r="AZ93" s="532"/>
      <c r="BA93" s="532"/>
      <c r="BB93" s="532"/>
      <c r="BC93" s="532"/>
      <c r="BD93" s="532"/>
      <c r="BE93" s="532"/>
      <c r="BF93" s="532"/>
      <c r="BG93" s="532"/>
      <c r="BH93" s="532"/>
      <c r="BI93" s="532"/>
      <c r="BJ93" s="532"/>
      <c r="BK93" s="532"/>
      <c r="BL93" s="532"/>
      <c r="BM93" s="532"/>
      <c r="BN93" s="532"/>
      <c r="BO93" s="532"/>
      <c r="BP93" s="532"/>
      <c r="BQ93" s="532"/>
      <c r="BR93" s="532"/>
      <c r="BS93" s="532"/>
      <c r="BT93" s="532"/>
      <c r="BU93" s="532"/>
      <c r="BV93" s="532"/>
      <c r="BW93" s="532"/>
      <c r="BX93" s="532"/>
      <c r="BY93" s="532"/>
      <c r="BZ93" s="532"/>
      <c r="CA93" s="532"/>
      <c r="CB93" s="532"/>
      <c r="CC93" s="532"/>
      <c r="CD93" s="532"/>
      <c r="CE93" s="532"/>
      <c r="CF93" s="532"/>
      <c r="CG93" s="532"/>
      <c r="CH93" s="532"/>
      <c r="CI93" s="532"/>
      <c r="CJ93" s="532"/>
      <c r="CK93" s="532"/>
      <c r="CL93" s="532"/>
      <c r="CM93" s="532"/>
      <c r="CN93" s="532"/>
    </row>
    <row r="94" spans="4:92" ht="14.25" customHeight="1" x14ac:dyDescent="0.35">
      <c r="E94" s="438">
        <v>3</v>
      </c>
      <c r="F94" s="438"/>
      <c r="G94" s="438"/>
      <c r="H94" s="427" t="s">
        <v>1016</v>
      </c>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52"/>
      <c r="AW94" s="533" t="s">
        <v>1017</v>
      </c>
      <c r="AX94" s="534"/>
      <c r="AY94" s="534"/>
      <c r="AZ94" s="534"/>
      <c r="BA94" s="534"/>
      <c r="BB94" s="534"/>
      <c r="BC94" s="534"/>
      <c r="BD94" s="534"/>
      <c r="BE94" s="534"/>
      <c r="BF94" s="534"/>
      <c r="BG94" s="534"/>
      <c r="BH94" s="534"/>
      <c r="BI94" s="534"/>
      <c r="BJ94" s="534"/>
      <c r="BK94" s="534"/>
      <c r="BL94" s="534"/>
      <c r="BM94" s="534"/>
      <c r="BN94" s="534"/>
      <c r="BO94" s="534"/>
      <c r="BP94" s="534"/>
      <c r="BQ94" s="534"/>
      <c r="BR94" s="534"/>
      <c r="BS94" s="534"/>
      <c r="BT94" s="534"/>
      <c r="BU94" s="534"/>
      <c r="BV94" s="534"/>
      <c r="BW94" s="534"/>
      <c r="BX94" s="534"/>
      <c r="BY94" s="534"/>
      <c r="BZ94" s="534"/>
      <c r="CA94" s="534"/>
      <c r="CB94" s="534"/>
      <c r="CC94" s="534"/>
      <c r="CD94" s="534"/>
      <c r="CE94" s="534"/>
      <c r="CF94" s="534"/>
      <c r="CG94" s="534"/>
      <c r="CH94" s="534"/>
      <c r="CI94" s="534"/>
      <c r="CJ94" s="534"/>
      <c r="CK94" s="534"/>
      <c r="CL94" s="534"/>
      <c r="CM94" s="534"/>
      <c r="CN94" s="535"/>
    </row>
    <row r="95" spans="4:92" ht="14.25" customHeight="1" x14ac:dyDescent="0.35">
      <c r="E95" s="438">
        <v>4</v>
      </c>
      <c r="F95" s="438"/>
      <c r="G95" s="438"/>
      <c r="H95" s="427" t="s">
        <v>1018</v>
      </c>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52"/>
      <c r="AW95" s="532" t="s">
        <v>1019</v>
      </c>
      <c r="AX95" s="532"/>
      <c r="AY95" s="532"/>
      <c r="AZ95" s="532"/>
      <c r="BA95" s="532"/>
      <c r="BB95" s="532"/>
      <c r="BC95" s="532"/>
      <c r="BD95" s="532"/>
      <c r="BE95" s="532"/>
      <c r="BF95" s="532"/>
      <c r="BG95" s="532"/>
      <c r="BH95" s="532"/>
      <c r="BI95" s="532"/>
      <c r="BJ95" s="532"/>
      <c r="BK95" s="532"/>
      <c r="BL95" s="532"/>
      <c r="BM95" s="532"/>
      <c r="BN95" s="532"/>
      <c r="BO95" s="532"/>
      <c r="BP95" s="532"/>
      <c r="BQ95" s="532"/>
      <c r="BR95" s="532"/>
      <c r="BS95" s="532"/>
      <c r="BT95" s="532"/>
      <c r="BU95" s="532"/>
      <c r="BV95" s="532"/>
      <c r="BW95" s="532"/>
      <c r="BX95" s="532"/>
      <c r="BY95" s="532"/>
      <c r="BZ95" s="532"/>
      <c r="CA95" s="532"/>
      <c r="CB95" s="532"/>
      <c r="CC95" s="532"/>
      <c r="CD95" s="532"/>
      <c r="CE95" s="532"/>
      <c r="CF95" s="532"/>
      <c r="CG95" s="532"/>
      <c r="CH95" s="532"/>
      <c r="CI95" s="532"/>
      <c r="CJ95" s="532"/>
      <c r="CK95" s="532"/>
      <c r="CL95" s="532"/>
      <c r="CM95" s="532"/>
      <c r="CN95" s="532"/>
    </row>
    <row r="96" spans="4:92" ht="14.25" customHeight="1" x14ac:dyDescent="0.35">
      <c r="E96" s="438">
        <v>5</v>
      </c>
      <c r="F96" s="438"/>
      <c r="G96" s="438"/>
      <c r="H96" s="427" t="s">
        <v>1020</v>
      </c>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532" t="s">
        <v>1021</v>
      </c>
      <c r="AX96" s="532"/>
      <c r="AY96" s="532"/>
      <c r="AZ96" s="532"/>
      <c r="BA96" s="532"/>
      <c r="BB96" s="532"/>
      <c r="BC96" s="532"/>
      <c r="BD96" s="532"/>
      <c r="BE96" s="532"/>
      <c r="BF96" s="532"/>
      <c r="BG96" s="532"/>
      <c r="BH96" s="532"/>
      <c r="BI96" s="532"/>
      <c r="BJ96" s="532"/>
      <c r="BK96" s="532"/>
      <c r="BL96" s="532"/>
      <c r="BM96" s="532"/>
      <c r="BN96" s="532"/>
      <c r="BO96" s="532"/>
      <c r="BP96" s="532"/>
      <c r="BQ96" s="532"/>
      <c r="BR96" s="532"/>
      <c r="BS96" s="532"/>
      <c r="BT96" s="532"/>
      <c r="BU96" s="532"/>
      <c r="BV96" s="532"/>
      <c r="BW96" s="532"/>
      <c r="BX96" s="532"/>
      <c r="BY96" s="532"/>
      <c r="BZ96" s="532"/>
      <c r="CA96" s="532"/>
      <c r="CB96" s="532"/>
      <c r="CC96" s="532"/>
      <c r="CD96" s="532"/>
      <c r="CE96" s="532"/>
      <c r="CF96" s="532"/>
      <c r="CG96" s="532"/>
      <c r="CH96" s="532"/>
      <c r="CI96" s="532"/>
      <c r="CJ96" s="532"/>
      <c r="CK96" s="532"/>
      <c r="CL96" s="532"/>
      <c r="CM96" s="532"/>
      <c r="CN96" s="532"/>
    </row>
    <row r="97" spans="4:92" ht="14.25" customHeight="1" x14ac:dyDescent="0.35">
      <c r="E97" s="438">
        <v>6</v>
      </c>
      <c r="F97" s="438"/>
      <c r="G97" s="438"/>
      <c r="H97" s="427" t="s">
        <v>1022</v>
      </c>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532" t="s">
        <v>1023</v>
      </c>
      <c r="AX97" s="532"/>
      <c r="AY97" s="532"/>
      <c r="AZ97" s="532"/>
      <c r="BA97" s="532"/>
      <c r="BB97" s="532"/>
      <c r="BC97" s="532"/>
      <c r="BD97" s="532"/>
      <c r="BE97" s="532"/>
      <c r="BF97" s="532"/>
      <c r="BG97" s="532"/>
      <c r="BH97" s="532"/>
      <c r="BI97" s="532"/>
      <c r="BJ97" s="532"/>
      <c r="BK97" s="532"/>
      <c r="BL97" s="532"/>
      <c r="BM97" s="532"/>
      <c r="BN97" s="532"/>
      <c r="BO97" s="532"/>
      <c r="BP97" s="532"/>
      <c r="BQ97" s="532"/>
      <c r="BR97" s="532"/>
      <c r="BS97" s="532"/>
      <c r="BT97" s="532"/>
      <c r="BU97" s="532"/>
      <c r="BV97" s="532"/>
      <c r="BW97" s="532"/>
      <c r="BX97" s="532"/>
      <c r="BY97" s="532"/>
      <c r="BZ97" s="532"/>
      <c r="CA97" s="532"/>
      <c r="CB97" s="532"/>
      <c r="CC97" s="532"/>
      <c r="CD97" s="532"/>
      <c r="CE97" s="532"/>
      <c r="CF97" s="532"/>
      <c r="CG97" s="532"/>
      <c r="CH97" s="532"/>
      <c r="CI97" s="532"/>
      <c r="CJ97" s="532"/>
      <c r="CK97" s="532"/>
      <c r="CL97" s="532"/>
      <c r="CM97" s="532"/>
      <c r="CN97" s="532"/>
    </row>
    <row r="98" spans="4:92" ht="14.25" customHeight="1" x14ac:dyDescent="0.35">
      <c r="E98" s="438">
        <v>7</v>
      </c>
      <c r="F98" s="438"/>
      <c r="G98" s="438"/>
      <c r="H98" s="427" t="s">
        <v>1024</v>
      </c>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532" t="s">
        <v>1025</v>
      </c>
      <c r="AX98" s="532"/>
      <c r="AY98" s="532"/>
      <c r="AZ98" s="532"/>
      <c r="BA98" s="532"/>
      <c r="BB98" s="532"/>
      <c r="BC98" s="532"/>
      <c r="BD98" s="532"/>
      <c r="BE98" s="532"/>
      <c r="BF98" s="532"/>
      <c r="BG98" s="532"/>
      <c r="BH98" s="532"/>
      <c r="BI98" s="532"/>
      <c r="BJ98" s="532"/>
      <c r="BK98" s="532"/>
      <c r="BL98" s="532"/>
      <c r="BM98" s="532"/>
      <c r="BN98" s="532"/>
      <c r="BO98" s="532"/>
      <c r="BP98" s="532"/>
      <c r="BQ98" s="532"/>
      <c r="BR98" s="532"/>
      <c r="BS98" s="532"/>
      <c r="BT98" s="532"/>
      <c r="BU98" s="532"/>
      <c r="BV98" s="532"/>
      <c r="BW98" s="532"/>
      <c r="BX98" s="532"/>
      <c r="BY98" s="532"/>
      <c r="BZ98" s="532"/>
      <c r="CA98" s="532"/>
      <c r="CB98" s="532"/>
      <c r="CC98" s="532"/>
      <c r="CD98" s="532"/>
      <c r="CE98" s="532"/>
      <c r="CF98" s="532"/>
      <c r="CG98" s="532"/>
      <c r="CH98" s="532"/>
      <c r="CI98" s="532"/>
      <c r="CJ98" s="532"/>
      <c r="CK98" s="532"/>
      <c r="CL98" s="532"/>
      <c r="CM98" s="532"/>
      <c r="CN98" s="532"/>
    </row>
    <row r="99" spans="4:92" ht="14.25" customHeight="1" x14ac:dyDescent="0.35">
      <c r="E99" s="438">
        <v>8</v>
      </c>
      <c r="F99" s="438"/>
      <c r="G99" s="438"/>
      <c r="H99" s="427" t="s">
        <v>1026</v>
      </c>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532" t="s">
        <v>1027</v>
      </c>
      <c r="AX99" s="532"/>
      <c r="AY99" s="532"/>
      <c r="AZ99" s="532"/>
      <c r="BA99" s="532"/>
      <c r="BB99" s="532"/>
      <c r="BC99" s="532"/>
      <c r="BD99" s="532"/>
      <c r="BE99" s="532"/>
      <c r="BF99" s="532"/>
      <c r="BG99" s="532"/>
      <c r="BH99" s="532"/>
      <c r="BI99" s="532"/>
      <c r="BJ99" s="532"/>
      <c r="BK99" s="532"/>
      <c r="BL99" s="532"/>
      <c r="BM99" s="532"/>
      <c r="BN99" s="532"/>
      <c r="BO99" s="532"/>
      <c r="BP99" s="532"/>
      <c r="BQ99" s="532"/>
      <c r="BR99" s="532"/>
      <c r="BS99" s="532"/>
      <c r="BT99" s="532"/>
      <c r="BU99" s="532"/>
      <c r="BV99" s="532"/>
      <c r="BW99" s="532"/>
      <c r="BX99" s="532"/>
      <c r="BY99" s="532"/>
      <c r="BZ99" s="532"/>
      <c r="CA99" s="532"/>
      <c r="CB99" s="532"/>
      <c r="CC99" s="532"/>
      <c r="CD99" s="532"/>
      <c r="CE99" s="532"/>
      <c r="CF99" s="532"/>
      <c r="CG99" s="532"/>
      <c r="CH99" s="532"/>
      <c r="CI99" s="532"/>
      <c r="CJ99" s="532"/>
      <c r="CK99" s="532"/>
      <c r="CL99" s="532"/>
      <c r="CM99" s="532"/>
      <c r="CN99" s="532"/>
    </row>
    <row r="100" spans="4:92" ht="14.25" customHeight="1" x14ac:dyDescent="0.35">
      <c r="E100" s="438">
        <v>9</v>
      </c>
      <c r="F100" s="438"/>
      <c r="G100" s="438"/>
      <c r="H100" s="427" t="s">
        <v>1028</v>
      </c>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532" t="s">
        <v>1029</v>
      </c>
      <c r="AX100" s="532"/>
      <c r="AY100" s="532"/>
      <c r="AZ100" s="532"/>
      <c r="BA100" s="532"/>
      <c r="BB100" s="532"/>
      <c r="BC100" s="532"/>
      <c r="BD100" s="532"/>
      <c r="BE100" s="532"/>
      <c r="BF100" s="532"/>
      <c r="BG100" s="532"/>
      <c r="BH100" s="532"/>
      <c r="BI100" s="532"/>
      <c r="BJ100" s="532"/>
      <c r="BK100" s="532"/>
      <c r="BL100" s="532"/>
      <c r="BM100" s="532"/>
      <c r="BN100" s="532"/>
      <c r="BO100" s="532"/>
      <c r="BP100" s="532"/>
      <c r="BQ100" s="532"/>
      <c r="BR100" s="532"/>
      <c r="BS100" s="532"/>
      <c r="BT100" s="532"/>
      <c r="BU100" s="532"/>
      <c r="BV100" s="532"/>
      <c r="BW100" s="532"/>
      <c r="BX100" s="532"/>
      <c r="BY100" s="532"/>
      <c r="BZ100" s="532"/>
      <c r="CA100" s="532"/>
      <c r="CB100" s="532"/>
      <c r="CC100" s="532"/>
      <c r="CD100" s="532"/>
      <c r="CE100" s="532"/>
      <c r="CF100" s="532"/>
      <c r="CG100" s="532"/>
      <c r="CH100" s="532"/>
      <c r="CI100" s="532"/>
      <c r="CJ100" s="532"/>
      <c r="CK100" s="532"/>
      <c r="CL100" s="532"/>
      <c r="CM100" s="532"/>
      <c r="CN100" s="532"/>
    </row>
    <row r="101" spans="4:92" ht="14.25" customHeight="1" x14ac:dyDescent="0.35">
      <c r="E101" s="438">
        <v>10</v>
      </c>
      <c r="F101" s="438"/>
      <c r="G101" s="438"/>
      <c r="H101" s="427" t="s">
        <v>1030</v>
      </c>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532" t="s">
        <v>1031</v>
      </c>
      <c r="AX101" s="532"/>
      <c r="AY101" s="532"/>
      <c r="AZ101" s="532"/>
      <c r="BA101" s="532"/>
      <c r="BB101" s="532"/>
      <c r="BC101" s="532"/>
      <c r="BD101" s="532"/>
      <c r="BE101" s="532"/>
      <c r="BF101" s="532"/>
      <c r="BG101" s="532"/>
      <c r="BH101" s="532"/>
      <c r="BI101" s="532"/>
      <c r="BJ101" s="532"/>
      <c r="BK101" s="532"/>
      <c r="BL101" s="532"/>
      <c r="BM101" s="532"/>
      <c r="BN101" s="532"/>
      <c r="BO101" s="532"/>
      <c r="BP101" s="532"/>
      <c r="BQ101" s="532"/>
      <c r="BR101" s="532"/>
      <c r="BS101" s="532"/>
      <c r="BT101" s="532"/>
      <c r="BU101" s="532"/>
      <c r="BV101" s="532"/>
      <c r="BW101" s="532"/>
      <c r="BX101" s="532"/>
      <c r="BY101" s="532"/>
      <c r="BZ101" s="532"/>
      <c r="CA101" s="532"/>
      <c r="CB101" s="532"/>
      <c r="CC101" s="532"/>
      <c r="CD101" s="532"/>
      <c r="CE101" s="532"/>
      <c r="CF101" s="532"/>
      <c r="CG101" s="532"/>
      <c r="CH101" s="532"/>
      <c r="CI101" s="532"/>
      <c r="CJ101" s="532"/>
      <c r="CK101" s="532"/>
      <c r="CL101" s="532"/>
      <c r="CM101" s="532"/>
      <c r="CN101" s="532"/>
    </row>
    <row r="102" spans="4:92" ht="14.25" customHeight="1" x14ac:dyDescent="0.35">
      <c r="E102" s="438">
        <v>11</v>
      </c>
      <c r="F102" s="438"/>
      <c r="G102" s="438"/>
      <c r="H102" s="436"/>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536"/>
      <c r="AX102" s="536"/>
      <c r="AY102" s="536"/>
      <c r="AZ102" s="536"/>
      <c r="BA102" s="536"/>
      <c r="BB102" s="536"/>
      <c r="BC102" s="536"/>
      <c r="BD102" s="536"/>
      <c r="BE102" s="536"/>
      <c r="BF102" s="536"/>
      <c r="BG102" s="536"/>
      <c r="BH102" s="536"/>
      <c r="BI102" s="536"/>
      <c r="BJ102" s="536"/>
      <c r="BK102" s="536"/>
      <c r="BL102" s="536"/>
      <c r="BM102" s="536"/>
      <c r="BN102" s="536"/>
      <c r="BO102" s="536"/>
      <c r="BP102" s="536"/>
      <c r="BQ102" s="536"/>
      <c r="BR102" s="536"/>
      <c r="BS102" s="536"/>
      <c r="BT102" s="536"/>
      <c r="BU102" s="536"/>
      <c r="BV102" s="536"/>
      <c r="BW102" s="536"/>
      <c r="BX102" s="536"/>
      <c r="BY102" s="536"/>
      <c r="BZ102" s="536"/>
      <c r="CA102" s="536"/>
      <c r="CB102" s="536"/>
      <c r="CC102" s="536"/>
      <c r="CD102" s="536"/>
      <c r="CE102" s="536"/>
      <c r="CF102" s="536"/>
      <c r="CG102" s="536"/>
      <c r="CH102" s="536"/>
      <c r="CI102" s="536"/>
      <c r="CJ102" s="536"/>
      <c r="CK102" s="536"/>
      <c r="CL102" s="536"/>
      <c r="CM102" s="536"/>
      <c r="CN102" s="536"/>
    </row>
    <row r="103" spans="4:92" ht="30" customHeight="1" x14ac:dyDescent="0.35">
      <c r="E103" s="421" t="s">
        <v>750</v>
      </c>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row>
    <row r="104" spans="4:92" ht="14.25" customHeight="1" x14ac:dyDescent="0.35"/>
    <row r="105" spans="4:92" ht="14.25" customHeight="1" x14ac:dyDescent="0.35">
      <c r="D105" s="329" t="s">
        <v>25</v>
      </c>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329"/>
      <c r="BK105" s="329"/>
      <c r="BL105" s="329"/>
      <c r="BM105" s="329"/>
      <c r="BN105" s="329"/>
      <c r="BO105" s="329"/>
      <c r="BP105" s="329"/>
      <c r="BQ105" s="329"/>
      <c r="BR105" s="329"/>
      <c r="BS105" s="329"/>
      <c r="BT105" s="329"/>
      <c r="BU105" s="329"/>
      <c r="BV105" s="329"/>
      <c r="BW105" s="329"/>
      <c r="BX105" s="329"/>
      <c r="BY105" s="329"/>
      <c r="BZ105" s="329"/>
      <c r="CA105" s="329"/>
      <c r="CB105" s="329"/>
      <c r="CC105" s="329"/>
      <c r="CD105" s="329"/>
      <c r="CE105" s="329"/>
      <c r="CF105" s="329"/>
      <c r="CG105" s="329"/>
      <c r="CH105" s="329"/>
      <c r="CI105" s="329"/>
      <c r="CJ105" s="329"/>
      <c r="CK105" s="329"/>
      <c r="CL105" s="329"/>
      <c r="CM105" s="329"/>
      <c r="CN105" s="329"/>
    </row>
    <row r="106" spans="4:92" ht="14.25" customHeight="1" x14ac:dyDescent="0.35">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T106" s="329"/>
      <c r="BU106" s="329"/>
      <c r="BV106" s="329"/>
      <c r="BW106" s="329"/>
      <c r="BX106" s="329"/>
      <c r="BY106" s="329"/>
      <c r="BZ106" s="329"/>
      <c r="CA106" s="329"/>
      <c r="CB106" s="329"/>
      <c r="CC106" s="329"/>
      <c r="CD106" s="329"/>
      <c r="CE106" s="329"/>
      <c r="CF106" s="329"/>
      <c r="CG106" s="329"/>
      <c r="CH106" s="329"/>
      <c r="CI106" s="329"/>
      <c r="CJ106" s="329"/>
      <c r="CK106" s="329"/>
      <c r="CL106" s="329"/>
      <c r="CM106" s="329"/>
      <c r="CN106" s="329"/>
    </row>
    <row r="107" spans="4:92" ht="14.25" customHeight="1" x14ac:dyDescent="0.35"/>
    <row r="108" spans="4:92" ht="14.25" customHeight="1" x14ac:dyDescent="0.35">
      <c r="E108" s="299" t="s">
        <v>85</v>
      </c>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row>
    <row r="109" spans="4:92" ht="14.25" customHeight="1" x14ac:dyDescent="0.35">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row>
    <row r="110" spans="4:92" ht="14.25" customHeight="1" x14ac:dyDescent="0.35">
      <c r="E110" s="201" t="s">
        <v>22</v>
      </c>
      <c r="F110" s="201"/>
      <c r="G110" s="441" t="s">
        <v>54</v>
      </c>
      <c r="H110" s="441"/>
      <c r="I110" s="441"/>
      <c r="J110" s="441"/>
      <c r="K110" s="441"/>
      <c r="L110" s="441"/>
      <c r="M110" s="441"/>
      <c r="N110" s="441"/>
      <c r="O110" s="441"/>
      <c r="P110" s="441"/>
      <c r="Q110" s="441"/>
      <c r="R110" s="441"/>
      <c r="S110" s="441"/>
      <c r="T110" s="366" t="s">
        <v>55</v>
      </c>
      <c r="U110" s="366"/>
      <c r="V110" s="366"/>
      <c r="W110" s="366"/>
      <c r="X110" s="366"/>
      <c r="Y110" s="366"/>
      <c r="Z110" s="366"/>
      <c r="AA110" s="366"/>
      <c r="AB110" s="366"/>
      <c r="AC110" s="366"/>
      <c r="AD110" s="366"/>
      <c r="AE110" s="366"/>
      <c r="AF110" s="366"/>
      <c r="AG110" s="366"/>
      <c r="AH110" s="366"/>
      <c r="AI110" s="441" t="s">
        <v>100</v>
      </c>
      <c r="AJ110" s="441"/>
      <c r="AK110" s="441"/>
      <c r="AL110" s="441"/>
      <c r="AM110" s="441"/>
      <c r="AN110" s="441"/>
      <c r="AO110" s="441"/>
      <c r="AP110" s="441" t="s">
        <v>101</v>
      </c>
      <c r="AQ110" s="441"/>
      <c r="AR110" s="441"/>
      <c r="AS110" s="441"/>
      <c r="AT110" s="441"/>
      <c r="AU110" s="441"/>
      <c r="AV110" s="441"/>
      <c r="AW110" s="441" t="s">
        <v>102</v>
      </c>
      <c r="AX110" s="441"/>
      <c r="AY110" s="441"/>
      <c r="AZ110" s="441"/>
      <c r="BA110" s="441"/>
      <c r="BB110" s="441"/>
      <c r="BC110" s="441"/>
      <c r="BD110" s="441" t="s">
        <v>103</v>
      </c>
      <c r="BE110" s="441"/>
      <c r="BF110" s="441"/>
      <c r="BG110" s="441"/>
      <c r="BH110" s="441"/>
      <c r="BI110" s="441"/>
      <c r="BJ110" s="441"/>
      <c r="BK110" s="441" t="s">
        <v>104</v>
      </c>
      <c r="BL110" s="441"/>
      <c r="BM110" s="441"/>
      <c r="BN110" s="441"/>
      <c r="BO110" s="441"/>
      <c r="BP110" s="441"/>
      <c r="BQ110" s="441"/>
      <c r="BR110" s="441" t="s">
        <v>105</v>
      </c>
      <c r="BS110" s="441"/>
      <c r="BT110" s="441"/>
      <c r="BU110" s="441"/>
      <c r="BV110" s="441"/>
      <c r="BW110" s="441"/>
      <c r="BX110" s="441"/>
      <c r="BY110" s="441" t="s">
        <v>106</v>
      </c>
      <c r="BZ110" s="441"/>
      <c r="CA110" s="441"/>
      <c r="CB110" s="441"/>
      <c r="CC110" s="441"/>
      <c r="CD110" s="441"/>
      <c r="CE110" s="441"/>
      <c r="CF110" s="450" t="s">
        <v>56</v>
      </c>
      <c r="CG110" s="450"/>
      <c r="CH110" s="450"/>
      <c r="CI110" s="450"/>
      <c r="CJ110" s="450"/>
      <c r="CK110" s="450"/>
      <c r="CL110" s="450"/>
      <c r="CM110" s="450"/>
      <c r="CN110" s="450"/>
    </row>
    <row r="111" spans="4:92" ht="14.25" customHeight="1" x14ac:dyDescent="0.35">
      <c r="E111" s="201"/>
      <c r="F111" s="201"/>
      <c r="G111" s="441"/>
      <c r="H111" s="441"/>
      <c r="I111" s="441"/>
      <c r="J111" s="441"/>
      <c r="K111" s="441"/>
      <c r="L111" s="441"/>
      <c r="M111" s="441"/>
      <c r="N111" s="441"/>
      <c r="O111" s="441"/>
      <c r="P111" s="441"/>
      <c r="Q111" s="441"/>
      <c r="R111" s="441"/>
      <c r="S111" s="441"/>
      <c r="T111" s="451"/>
      <c r="U111" s="366"/>
      <c r="V111" s="366"/>
      <c r="W111" s="366"/>
      <c r="X111" s="366"/>
      <c r="Y111" s="366"/>
      <c r="Z111" s="366"/>
      <c r="AA111" s="366"/>
      <c r="AB111" s="366"/>
      <c r="AC111" s="366"/>
      <c r="AD111" s="366"/>
      <c r="AE111" s="366"/>
      <c r="AF111" s="366"/>
      <c r="AG111" s="366"/>
      <c r="AH111" s="366"/>
      <c r="AI111" s="441"/>
      <c r="AJ111" s="441"/>
      <c r="AK111" s="441"/>
      <c r="AL111" s="441"/>
      <c r="AM111" s="441"/>
      <c r="AN111" s="441"/>
      <c r="AO111" s="441"/>
      <c r="AP111" s="441"/>
      <c r="AQ111" s="441"/>
      <c r="AR111" s="441"/>
      <c r="AS111" s="441"/>
      <c r="AT111" s="441"/>
      <c r="AU111" s="441"/>
      <c r="AV111" s="441"/>
      <c r="AW111" s="441"/>
      <c r="AX111" s="441"/>
      <c r="AY111" s="441"/>
      <c r="AZ111" s="441"/>
      <c r="BA111" s="441"/>
      <c r="BB111" s="441"/>
      <c r="BC111" s="441"/>
      <c r="BD111" s="441"/>
      <c r="BE111" s="441"/>
      <c r="BF111" s="441"/>
      <c r="BG111" s="441"/>
      <c r="BH111" s="441"/>
      <c r="BI111" s="441"/>
      <c r="BJ111" s="441"/>
      <c r="BK111" s="441"/>
      <c r="BL111" s="441"/>
      <c r="BM111" s="441"/>
      <c r="BN111" s="441"/>
      <c r="BO111" s="441"/>
      <c r="BP111" s="441"/>
      <c r="BQ111" s="441"/>
      <c r="BR111" s="441"/>
      <c r="BS111" s="441"/>
      <c r="BT111" s="441"/>
      <c r="BU111" s="441"/>
      <c r="BV111" s="441"/>
      <c r="BW111" s="441"/>
      <c r="BX111" s="441"/>
      <c r="BY111" s="449"/>
      <c r="BZ111" s="441"/>
      <c r="CA111" s="441"/>
      <c r="CB111" s="441"/>
      <c r="CC111" s="441"/>
      <c r="CD111" s="441"/>
      <c r="CE111" s="441"/>
      <c r="CF111" s="450" t="s">
        <v>57</v>
      </c>
      <c r="CG111" s="450"/>
      <c r="CH111" s="450"/>
      <c r="CI111" s="450"/>
      <c r="CJ111" s="450"/>
      <c r="CK111" s="450" t="s">
        <v>58</v>
      </c>
      <c r="CL111" s="450"/>
      <c r="CM111" s="450"/>
      <c r="CN111" s="450"/>
    </row>
    <row r="112" spans="4:92" ht="14.25" customHeight="1" x14ac:dyDescent="0.35">
      <c r="E112" s="445">
        <v>1</v>
      </c>
      <c r="F112" s="445"/>
      <c r="G112" s="445"/>
      <c r="H112" s="445"/>
      <c r="I112" s="445"/>
      <c r="J112" s="445"/>
      <c r="K112" s="445"/>
      <c r="L112" s="445"/>
      <c r="M112" s="445"/>
      <c r="N112" s="445"/>
      <c r="O112" s="445"/>
      <c r="P112" s="445"/>
      <c r="Q112" s="445"/>
      <c r="R112" s="445"/>
      <c r="S112" s="446"/>
      <c r="T112" s="205" t="s">
        <v>775</v>
      </c>
      <c r="U112" s="206"/>
      <c r="V112" s="206"/>
      <c r="W112" s="206"/>
      <c r="X112" s="206"/>
      <c r="Y112" s="206"/>
      <c r="Z112" s="206"/>
      <c r="AA112" s="206"/>
      <c r="AB112" s="206"/>
      <c r="AC112" s="206"/>
      <c r="AD112" s="206"/>
      <c r="AE112" s="206"/>
      <c r="AF112" s="206"/>
      <c r="AG112" s="206"/>
      <c r="AH112" s="207"/>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6"/>
      <c r="BL112" s="447"/>
      <c r="BM112" s="447"/>
      <c r="BN112" s="447"/>
      <c r="BO112" s="447"/>
      <c r="BP112" s="447"/>
      <c r="BQ112" s="448"/>
      <c r="BR112" s="446"/>
      <c r="BS112" s="447"/>
      <c r="BT112" s="447"/>
      <c r="BU112" s="447"/>
      <c r="BV112" s="447"/>
      <c r="BW112" s="447"/>
      <c r="BX112" s="447"/>
      <c r="BY112" s="205">
        <v>48</v>
      </c>
      <c r="BZ112" s="206"/>
      <c r="CA112" s="206"/>
      <c r="CB112" s="206"/>
      <c r="CC112" s="206"/>
      <c r="CD112" s="206"/>
      <c r="CE112" s="207"/>
      <c r="CF112" s="445"/>
      <c r="CG112" s="445"/>
      <c r="CH112" s="445"/>
      <c r="CI112" s="445"/>
      <c r="CJ112" s="445"/>
      <c r="CK112" s="445" t="s">
        <v>695</v>
      </c>
      <c r="CL112" s="445"/>
      <c r="CM112" s="445"/>
      <c r="CN112" s="445"/>
    </row>
    <row r="113" spans="5:92" ht="14.25" customHeight="1" x14ac:dyDescent="0.35">
      <c r="E113" s="445">
        <v>2</v>
      </c>
      <c r="F113" s="445"/>
      <c r="G113" s="445"/>
      <c r="H113" s="445"/>
      <c r="I113" s="445"/>
      <c r="J113" s="445"/>
      <c r="K113" s="445"/>
      <c r="L113" s="445"/>
      <c r="M113" s="445"/>
      <c r="N113" s="445"/>
      <c r="O113" s="445"/>
      <c r="P113" s="445"/>
      <c r="Q113" s="445"/>
      <c r="R113" s="445"/>
      <c r="S113" s="446"/>
      <c r="T113" s="205" t="s">
        <v>776</v>
      </c>
      <c r="U113" s="206"/>
      <c r="V113" s="206"/>
      <c r="W113" s="206"/>
      <c r="X113" s="206"/>
      <c r="Y113" s="206"/>
      <c r="Z113" s="206"/>
      <c r="AA113" s="206"/>
      <c r="AB113" s="206"/>
      <c r="AC113" s="206"/>
      <c r="AD113" s="206"/>
      <c r="AE113" s="206"/>
      <c r="AF113" s="206"/>
      <c r="AG113" s="206"/>
      <c r="AH113" s="207"/>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6"/>
      <c r="BL113" s="447"/>
      <c r="BM113" s="447"/>
      <c r="BN113" s="447"/>
      <c r="BO113" s="447"/>
      <c r="BP113" s="447"/>
      <c r="BQ113" s="448"/>
      <c r="BR113" s="446"/>
      <c r="BS113" s="447"/>
      <c r="BT113" s="447"/>
      <c r="BU113" s="447"/>
      <c r="BV113" s="447"/>
      <c r="BW113" s="447"/>
      <c r="BX113" s="447"/>
      <c r="BY113" s="205">
        <v>56</v>
      </c>
      <c r="BZ113" s="206"/>
      <c r="CA113" s="206"/>
      <c r="CB113" s="206"/>
      <c r="CC113" s="206"/>
      <c r="CD113" s="206"/>
      <c r="CE113" s="207"/>
      <c r="CF113" s="445"/>
      <c r="CG113" s="445"/>
      <c r="CH113" s="445"/>
      <c r="CI113" s="445"/>
      <c r="CJ113" s="445"/>
      <c r="CK113" s="445" t="s">
        <v>695</v>
      </c>
      <c r="CL113" s="445"/>
      <c r="CM113" s="445"/>
      <c r="CN113" s="445"/>
    </row>
    <row r="114" spans="5:92" ht="14.25" customHeight="1" x14ac:dyDescent="0.35">
      <c r="E114" s="445">
        <v>3</v>
      </c>
      <c r="F114" s="445"/>
      <c r="G114" s="445"/>
      <c r="H114" s="445"/>
      <c r="I114" s="445"/>
      <c r="J114" s="445"/>
      <c r="K114" s="445"/>
      <c r="L114" s="445"/>
      <c r="M114" s="445"/>
      <c r="N114" s="445"/>
      <c r="O114" s="445"/>
      <c r="P114" s="445"/>
      <c r="Q114" s="445"/>
      <c r="R114" s="445"/>
      <c r="S114" s="446"/>
      <c r="T114" s="205" t="s">
        <v>12</v>
      </c>
      <c r="U114" s="206"/>
      <c r="V114" s="206"/>
      <c r="W114" s="206"/>
      <c r="X114" s="206"/>
      <c r="Y114" s="206"/>
      <c r="Z114" s="206"/>
      <c r="AA114" s="206"/>
      <c r="AB114" s="206"/>
      <c r="AC114" s="206"/>
      <c r="AD114" s="206"/>
      <c r="AE114" s="206"/>
      <c r="AF114" s="206"/>
      <c r="AG114" s="206"/>
      <c r="AH114" s="207"/>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6"/>
      <c r="BL114" s="447"/>
      <c r="BM114" s="447"/>
      <c r="BN114" s="447"/>
      <c r="BO114" s="447"/>
      <c r="BP114" s="447"/>
      <c r="BQ114" s="448"/>
      <c r="BR114" s="446"/>
      <c r="BS114" s="447"/>
      <c r="BT114" s="447"/>
      <c r="BU114" s="447"/>
      <c r="BV114" s="447"/>
      <c r="BW114" s="447"/>
      <c r="BX114" s="447"/>
      <c r="BY114" s="205">
        <v>28</v>
      </c>
      <c r="BZ114" s="206"/>
      <c r="CA114" s="206"/>
      <c r="CB114" s="206"/>
      <c r="CC114" s="206"/>
      <c r="CD114" s="206"/>
      <c r="CE114" s="207"/>
      <c r="CF114" s="445"/>
      <c r="CG114" s="445"/>
      <c r="CH114" s="445"/>
      <c r="CI114" s="445"/>
      <c r="CJ114" s="445"/>
      <c r="CK114" s="445" t="s">
        <v>695</v>
      </c>
      <c r="CL114" s="445"/>
      <c r="CM114" s="445"/>
      <c r="CN114" s="445"/>
    </row>
    <row r="115" spans="5:92" ht="14.25" customHeight="1" x14ac:dyDescent="0.35">
      <c r="E115" s="445">
        <v>4</v>
      </c>
      <c r="F115" s="445"/>
      <c r="G115" s="445"/>
      <c r="H115" s="445"/>
      <c r="I115" s="445"/>
      <c r="J115" s="445"/>
      <c r="K115" s="445"/>
      <c r="L115" s="445"/>
      <c r="M115" s="445"/>
      <c r="N115" s="445"/>
      <c r="O115" s="445"/>
      <c r="P115" s="445"/>
      <c r="Q115" s="445"/>
      <c r="R115" s="445"/>
      <c r="S115" s="446"/>
      <c r="T115" s="205" t="s">
        <v>777</v>
      </c>
      <c r="U115" s="206"/>
      <c r="V115" s="206"/>
      <c r="W115" s="206"/>
      <c r="X115" s="206"/>
      <c r="Y115" s="206"/>
      <c r="Z115" s="206"/>
      <c r="AA115" s="206"/>
      <c r="AB115" s="206"/>
      <c r="AC115" s="206"/>
      <c r="AD115" s="206"/>
      <c r="AE115" s="206"/>
      <c r="AF115" s="206"/>
      <c r="AG115" s="206"/>
      <c r="AH115" s="207"/>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6"/>
      <c r="BL115" s="447"/>
      <c r="BM115" s="447"/>
      <c r="BN115" s="447"/>
      <c r="BO115" s="447"/>
      <c r="BP115" s="447"/>
      <c r="BQ115" s="448"/>
      <c r="BR115" s="446"/>
      <c r="BS115" s="447"/>
      <c r="BT115" s="447"/>
      <c r="BU115" s="447"/>
      <c r="BV115" s="447"/>
      <c r="BW115" s="447"/>
      <c r="BX115" s="447"/>
      <c r="BY115" s="205">
        <v>52</v>
      </c>
      <c r="BZ115" s="206"/>
      <c r="CA115" s="206"/>
      <c r="CB115" s="206"/>
      <c r="CC115" s="206"/>
      <c r="CD115" s="206"/>
      <c r="CE115" s="207"/>
      <c r="CF115" s="445"/>
      <c r="CG115" s="445"/>
      <c r="CH115" s="445"/>
      <c r="CI115" s="445"/>
      <c r="CJ115" s="445"/>
      <c r="CK115" s="445" t="s">
        <v>695</v>
      </c>
      <c r="CL115" s="445"/>
      <c r="CM115" s="445"/>
      <c r="CN115" s="445"/>
    </row>
    <row r="116" spans="5:92" ht="14.25" customHeight="1" x14ac:dyDescent="0.35">
      <c r="E116" s="445">
        <v>5</v>
      </c>
      <c r="F116" s="445"/>
      <c r="G116" s="445"/>
      <c r="H116" s="445"/>
      <c r="I116" s="445"/>
      <c r="J116" s="445"/>
      <c r="K116" s="445"/>
      <c r="L116" s="445"/>
      <c r="M116" s="445"/>
      <c r="N116" s="445"/>
      <c r="O116" s="445"/>
      <c r="P116" s="445"/>
      <c r="Q116" s="445"/>
      <c r="R116" s="445"/>
      <c r="S116" s="446"/>
      <c r="T116" s="205" t="s">
        <v>778</v>
      </c>
      <c r="U116" s="206"/>
      <c r="V116" s="206"/>
      <c r="W116" s="206"/>
      <c r="X116" s="206"/>
      <c r="Y116" s="206"/>
      <c r="Z116" s="206"/>
      <c r="AA116" s="206"/>
      <c r="AB116" s="206"/>
      <c r="AC116" s="206"/>
      <c r="AD116" s="206"/>
      <c r="AE116" s="206"/>
      <c r="AF116" s="206"/>
      <c r="AG116" s="206"/>
      <c r="AH116" s="207"/>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6"/>
      <c r="BL116" s="447"/>
      <c r="BM116" s="447"/>
      <c r="BN116" s="447"/>
      <c r="BO116" s="447"/>
      <c r="BP116" s="447"/>
      <c r="BQ116" s="448"/>
      <c r="BR116" s="446"/>
      <c r="BS116" s="447"/>
      <c r="BT116" s="447"/>
      <c r="BU116" s="447"/>
      <c r="BV116" s="447"/>
      <c r="BW116" s="447"/>
      <c r="BX116" s="447"/>
      <c r="BY116" s="205">
        <v>19</v>
      </c>
      <c r="BZ116" s="206"/>
      <c r="CA116" s="206"/>
      <c r="CB116" s="206"/>
      <c r="CC116" s="206"/>
      <c r="CD116" s="206"/>
      <c r="CE116" s="207"/>
      <c r="CF116" s="445"/>
      <c r="CG116" s="445"/>
      <c r="CH116" s="445"/>
      <c r="CI116" s="445"/>
      <c r="CJ116" s="445"/>
      <c r="CK116" s="445" t="s">
        <v>695</v>
      </c>
      <c r="CL116" s="445"/>
      <c r="CM116" s="445"/>
      <c r="CN116" s="445"/>
    </row>
    <row r="117" spans="5:92" ht="14.25" customHeight="1" x14ac:dyDescent="0.35">
      <c r="E117" s="445">
        <v>6</v>
      </c>
      <c r="F117" s="445"/>
      <c r="G117" s="445"/>
      <c r="H117" s="445"/>
      <c r="I117" s="445"/>
      <c r="J117" s="445"/>
      <c r="K117" s="445"/>
      <c r="L117" s="445"/>
      <c r="M117" s="445"/>
      <c r="N117" s="445"/>
      <c r="O117" s="445"/>
      <c r="P117" s="445"/>
      <c r="Q117" s="445"/>
      <c r="R117" s="445"/>
      <c r="S117" s="446"/>
      <c r="T117" s="205" t="s">
        <v>779</v>
      </c>
      <c r="U117" s="206"/>
      <c r="V117" s="206"/>
      <c r="W117" s="206"/>
      <c r="X117" s="206"/>
      <c r="Y117" s="206"/>
      <c r="Z117" s="206"/>
      <c r="AA117" s="206"/>
      <c r="AB117" s="206"/>
      <c r="AC117" s="206"/>
      <c r="AD117" s="206"/>
      <c r="AE117" s="206"/>
      <c r="AF117" s="206"/>
      <c r="AG117" s="206"/>
      <c r="AH117" s="207"/>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6"/>
      <c r="BL117" s="447"/>
      <c r="BM117" s="447"/>
      <c r="BN117" s="447"/>
      <c r="BO117" s="447"/>
      <c r="BP117" s="447"/>
      <c r="BQ117" s="448"/>
      <c r="BR117" s="446"/>
      <c r="BS117" s="447"/>
      <c r="BT117" s="447"/>
      <c r="BU117" s="447"/>
      <c r="BV117" s="447"/>
      <c r="BW117" s="447"/>
      <c r="BX117" s="447"/>
      <c r="BY117" s="205">
        <v>29</v>
      </c>
      <c r="BZ117" s="206"/>
      <c r="CA117" s="206"/>
      <c r="CB117" s="206"/>
      <c r="CC117" s="206"/>
      <c r="CD117" s="206"/>
      <c r="CE117" s="207"/>
      <c r="CF117" s="445"/>
      <c r="CG117" s="445"/>
      <c r="CH117" s="445"/>
      <c r="CI117" s="445"/>
      <c r="CJ117" s="445"/>
      <c r="CK117" s="445" t="s">
        <v>695</v>
      </c>
      <c r="CL117" s="445"/>
      <c r="CM117" s="445"/>
      <c r="CN117" s="445"/>
    </row>
    <row r="118" spans="5:92" ht="14.25" customHeight="1" x14ac:dyDescent="0.35">
      <c r="E118" s="445">
        <v>7</v>
      </c>
      <c r="F118" s="445"/>
      <c r="G118" s="445"/>
      <c r="H118" s="445"/>
      <c r="I118" s="445"/>
      <c r="J118" s="445"/>
      <c r="K118" s="445"/>
      <c r="L118" s="445"/>
      <c r="M118" s="445"/>
      <c r="N118" s="445"/>
      <c r="O118" s="445"/>
      <c r="P118" s="445"/>
      <c r="Q118" s="445"/>
      <c r="R118" s="445"/>
      <c r="S118" s="446"/>
      <c r="T118" s="205" t="s">
        <v>780</v>
      </c>
      <c r="U118" s="206"/>
      <c r="V118" s="206"/>
      <c r="W118" s="206"/>
      <c r="X118" s="206"/>
      <c r="Y118" s="206"/>
      <c r="Z118" s="206"/>
      <c r="AA118" s="206"/>
      <c r="AB118" s="206"/>
      <c r="AC118" s="206"/>
      <c r="AD118" s="206"/>
      <c r="AE118" s="206"/>
      <c r="AF118" s="206"/>
      <c r="AG118" s="206"/>
      <c r="AH118" s="207"/>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6"/>
      <c r="BL118" s="447"/>
      <c r="BM118" s="447"/>
      <c r="BN118" s="447"/>
      <c r="BO118" s="447"/>
      <c r="BP118" s="447"/>
      <c r="BQ118" s="448"/>
      <c r="BR118" s="446"/>
      <c r="BS118" s="447"/>
      <c r="BT118" s="447"/>
      <c r="BU118" s="447"/>
      <c r="BV118" s="447"/>
      <c r="BW118" s="447"/>
      <c r="BX118" s="447"/>
      <c r="BY118" s="205"/>
      <c r="BZ118" s="206"/>
      <c r="CA118" s="206"/>
      <c r="CB118" s="206"/>
      <c r="CC118" s="206"/>
      <c r="CD118" s="206"/>
      <c r="CE118" s="207"/>
      <c r="CF118" s="445"/>
      <c r="CG118" s="445"/>
      <c r="CH118" s="445"/>
      <c r="CI118" s="445"/>
      <c r="CJ118" s="445"/>
      <c r="CK118" s="445" t="s">
        <v>695</v>
      </c>
      <c r="CL118" s="445"/>
      <c r="CM118" s="445"/>
      <c r="CN118" s="445"/>
    </row>
    <row r="119" spans="5:92" ht="14.25" customHeight="1" x14ac:dyDescent="0.35">
      <c r="E119" s="445">
        <v>8</v>
      </c>
      <c r="F119" s="445"/>
      <c r="G119" s="445"/>
      <c r="H119" s="445"/>
      <c r="I119" s="445"/>
      <c r="J119" s="445"/>
      <c r="K119" s="445"/>
      <c r="L119" s="445"/>
      <c r="M119" s="445"/>
      <c r="N119" s="445"/>
      <c r="O119" s="445"/>
      <c r="P119" s="445"/>
      <c r="Q119" s="445"/>
      <c r="R119" s="445"/>
      <c r="S119" s="446"/>
      <c r="T119" s="205" t="s">
        <v>781</v>
      </c>
      <c r="U119" s="206"/>
      <c r="V119" s="206"/>
      <c r="W119" s="206"/>
      <c r="X119" s="206"/>
      <c r="Y119" s="206"/>
      <c r="Z119" s="206"/>
      <c r="AA119" s="206"/>
      <c r="AB119" s="206"/>
      <c r="AC119" s="206"/>
      <c r="AD119" s="206"/>
      <c r="AE119" s="206"/>
      <c r="AF119" s="206"/>
      <c r="AG119" s="206"/>
      <c r="AH119" s="207"/>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6"/>
      <c r="BL119" s="447"/>
      <c r="BM119" s="447"/>
      <c r="BN119" s="447"/>
      <c r="BO119" s="447"/>
      <c r="BP119" s="447"/>
      <c r="BQ119" s="448"/>
      <c r="BR119" s="446"/>
      <c r="BS119" s="447"/>
      <c r="BT119" s="447"/>
      <c r="BU119" s="447"/>
      <c r="BV119" s="447"/>
      <c r="BW119" s="447"/>
      <c r="BX119" s="447"/>
      <c r="BY119" s="205"/>
      <c r="BZ119" s="206"/>
      <c r="CA119" s="206"/>
      <c r="CB119" s="206"/>
      <c r="CC119" s="206"/>
      <c r="CD119" s="206"/>
      <c r="CE119" s="207"/>
      <c r="CF119" s="445"/>
      <c r="CG119" s="445"/>
      <c r="CH119" s="445"/>
      <c r="CI119" s="445"/>
      <c r="CJ119" s="445"/>
      <c r="CK119" s="445" t="s">
        <v>695</v>
      </c>
      <c r="CL119" s="445"/>
      <c r="CM119" s="445"/>
      <c r="CN119" s="445"/>
    </row>
    <row r="120" spans="5:92" ht="14.25" customHeight="1" x14ac:dyDescent="0.35">
      <c r="E120" s="445">
        <v>9</v>
      </c>
      <c r="F120" s="445"/>
      <c r="G120" s="445"/>
      <c r="H120" s="445"/>
      <c r="I120" s="445"/>
      <c r="J120" s="445"/>
      <c r="K120" s="445"/>
      <c r="L120" s="445"/>
      <c r="M120" s="445"/>
      <c r="N120" s="445"/>
      <c r="O120" s="445"/>
      <c r="P120" s="445"/>
      <c r="Q120" s="445"/>
      <c r="R120" s="445"/>
      <c r="S120" s="446"/>
      <c r="T120" s="205" t="s">
        <v>782</v>
      </c>
      <c r="U120" s="206"/>
      <c r="V120" s="206"/>
      <c r="W120" s="206"/>
      <c r="X120" s="206"/>
      <c r="Y120" s="206"/>
      <c r="Z120" s="206"/>
      <c r="AA120" s="206"/>
      <c r="AB120" s="206"/>
      <c r="AC120" s="206"/>
      <c r="AD120" s="206"/>
      <c r="AE120" s="206"/>
      <c r="AF120" s="206"/>
      <c r="AG120" s="206"/>
      <c r="AH120" s="207"/>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121"/>
      <c r="BL120" s="128"/>
      <c r="BM120" s="128"/>
      <c r="BN120" s="128"/>
      <c r="BO120" s="128"/>
      <c r="BP120" s="128"/>
      <c r="BQ120" s="141"/>
      <c r="BR120" s="121"/>
      <c r="BS120" s="128"/>
      <c r="BT120" s="128"/>
      <c r="BU120" s="128"/>
      <c r="BV120" s="128"/>
      <c r="BW120" s="128"/>
      <c r="BX120" s="128"/>
      <c r="BY120" s="205">
        <v>52</v>
      </c>
      <c r="BZ120" s="206"/>
      <c r="CA120" s="206"/>
      <c r="CB120" s="206"/>
      <c r="CC120" s="206"/>
      <c r="CD120" s="206"/>
      <c r="CE120" s="207"/>
      <c r="CF120" s="445"/>
      <c r="CG120" s="445"/>
      <c r="CH120" s="445"/>
      <c r="CI120" s="445"/>
      <c r="CJ120" s="445"/>
      <c r="CK120" s="445" t="s">
        <v>695</v>
      </c>
      <c r="CL120" s="445"/>
      <c r="CM120" s="445"/>
      <c r="CN120" s="445"/>
    </row>
    <row r="121" spans="5:92" ht="14.25" customHeight="1" x14ac:dyDescent="0.35">
      <c r="E121" s="445">
        <v>10</v>
      </c>
      <c r="F121" s="445"/>
      <c r="G121" s="445"/>
      <c r="H121" s="445"/>
      <c r="I121" s="445"/>
      <c r="J121" s="445"/>
      <c r="K121" s="445"/>
      <c r="L121" s="445"/>
      <c r="M121" s="445"/>
      <c r="N121" s="445"/>
      <c r="O121" s="445"/>
      <c r="P121" s="445"/>
      <c r="Q121" s="445"/>
      <c r="R121" s="445"/>
      <c r="S121" s="446"/>
      <c r="T121" s="205" t="s">
        <v>783</v>
      </c>
      <c r="U121" s="206"/>
      <c r="V121" s="206"/>
      <c r="W121" s="206"/>
      <c r="X121" s="206"/>
      <c r="Y121" s="206"/>
      <c r="Z121" s="206"/>
      <c r="AA121" s="206"/>
      <c r="AB121" s="206"/>
      <c r="AC121" s="206"/>
      <c r="AD121" s="206"/>
      <c r="AE121" s="206"/>
      <c r="AF121" s="206"/>
      <c r="AG121" s="206"/>
      <c r="AH121" s="207"/>
      <c r="AI121" s="445"/>
      <c r="AJ121" s="445"/>
      <c r="AK121" s="445"/>
      <c r="AL121" s="445"/>
      <c r="AM121" s="445"/>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121"/>
      <c r="BL121" s="128"/>
      <c r="BM121" s="128"/>
      <c r="BN121" s="128"/>
      <c r="BO121" s="128"/>
      <c r="BP121" s="128"/>
      <c r="BQ121" s="141"/>
      <c r="BR121" s="121"/>
      <c r="BS121" s="128"/>
      <c r="BT121" s="128"/>
      <c r="BU121" s="128"/>
      <c r="BV121" s="128"/>
      <c r="BW121" s="128"/>
      <c r="BX121" s="128"/>
      <c r="BY121" s="205">
        <v>171</v>
      </c>
      <c r="BZ121" s="206"/>
      <c r="CA121" s="206"/>
      <c r="CB121" s="206"/>
      <c r="CC121" s="206"/>
      <c r="CD121" s="206"/>
      <c r="CE121" s="207"/>
      <c r="CF121" s="445"/>
      <c r="CG121" s="445"/>
      <c r="CH121" s="445"/>
      <c r="CI121" s="445"/>
      <c r="CJ121" s="445"/>
      <c r="CK121" s="445" t="s">
        <v>695</v>
      </c>
      <c r="CL121" s="445"/>
      <c r="CM121" s="445"/>
      <c r="CN121" s="445"/>
    </row>
    <row r="122" spans="5:92" ht="14.25" customHeight="1" x14ac:dyDescent="0.35">
      <c r="E122" s="445">
        <v>11</v>
      </c>
      <c r="F122" s="445"/>
      <c r="G122" s="445"/>
      <c r="H122" s="445"/>
      <c r="I122" s="445"/>
      <c r="J122" s="445"/>
      <c r="K122" s="445"/>
      <c r="L122" s="445"/>
      <c r="M122" s="445"/>
      <c r="N122" s="445"/>
      <c r="O122" s="445"/>
      <c r="P122" s="445"/>
      <c r="Q122" s="445"/>
      <c r="R122" s="445"/>
      <c r="S122" s="446"/>
      <c r="T122" s="205" t="s">
        <v>784</v>
      </c>
      <c r="U122" s="206"/>
      <c r="V122" s="206"/>
      <c r="W122" s="206"/>
      <c r="X122" s="206"/>
      <c r="Y122" s="206"/>
      <c r="Z122" s="206"/>
      <c r="AA122" s="206"/>
      <c r="AB122" s="206"/>
      <c r="AC122" s="206"/>
      <c r="AD122" s="206"/>
      <c r="AE122" s="206"/>
      <c r="AF122" s="206"/>
      <c r="AG122" s="206"/>
      <c r="AH122" s="207"/>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5"/>
      <c r="BF122" s="445"/>
      <c r="BG122" s="445"/>
      <c r="BH122" s="445"/>
      <c r="BI122" s="445"/>
      <c r="BJ122" s="445"/>
      <c r="BK122" s="121"/>
      <c r="BL122" s="128"/>
      <c r="BM122" s="128"/>
      <c r="BN122" s="128"/>
      <c r="BO122" s="128"/>
      <c r="BP122" s="128"/>
      <c r="BQ122" s="141"/>
      <c r="BR122" s="121"/>
      <c r="BS122" s="128"/>
      <c r="BT122" s="128"/>
      <c r="BU122" s="128"/>
      <c r="BV122" s="128"/>
      <c r="BW122" s="128"/>
      <c r="BX122" s="128"/>
      <c r="BY122" s="205">
        <v>21</v>
      </c>
      <c r="BZ122" s="206"/>
      <c r="CA122" s="206"/>
      <c r="CB122" s="206"/>
      <c r="CC122" s="206"/>
      <c r="CD122" s="206"/>
      <c r="CE122" s="207"/>
      <c r="CF122" s="445"/>
      <c r="CG122" s="445"/>
      <c r="CH122" s="445"/>
      <c r="CI122" s="445"/>
      <c r="CJ122" s="445"/>
      <c r="CK122" s="445" t="s">
        <v>695</v>
      </c>
      <c r="CL122" s="445"/>
      <c r="CM122" s="445"/>
      <c r="CN122" s="445"/>
    </row>
    <row r="123" spans="5:92" ht="14.25" customHeight="1" x14ac:dyDescent="0.35">
      <c r="E123" s="445">
        <v>12</v>
      </c>
      <c r="F123" s="445"/>
      <c r="G123" s="445"/>
      <c r="H123" s="445"/>
      <c r="I123" s="445"/>
      <c r="J123" s="445"/>
      <c r="K123" s="445"/>
      <c r="L123" s="445"/>
      <c r="M123" s="445"/>
      <c r="N123" s="445"/>
      <c r="O123" s="445"/>
      <c r="P123" s="445"/>
      <c r="Q123" s="445"/>
      <c r="R123" s="445"/>
      <c r="S123" s="446"/>
      <c r="T123" s="205" t="s">
        <v>785</v>
      </c>
      <c r="U123" s="206"/>
      <c r="V123" s="206"/>
      <c r="W123" s="206"/>
      <c r="X123" s="206"/>
      <c r="Y123" s="206"/>
      <c r="Z123" s="206"/>
      <c r="AA123" s="206"/>
      <c r="AB123" s="206"/>
      <c r="AC123" s="206"/>
      <c r="AD123" s="206"/>
      <c r="AE123" s="206"/>
      <c r="AF123" s="206"/>
      <c r="AG123" s="206"/>
      <c r="AH123" s="207"/>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5"/>
      <c r="BH123" s="445"/>
      <c r="BI123" s="445"/>
      <c r="BJ123" s="445"/>
      <c r="BK123" s="121"/>
      <c r="BL123" s="128"/>
      <c r="BM123" s="128"/>
      <c r="BN123" s="128"/>
      <c r="BO123" s="128"/>
      <c r="BP123" s="128"/>
      <c r="BQ123" s="141"/>
      <c r="BR123" s="121"/>
      <c r="BS123" s="128"/>
      <c r="BT123" s="128"/>
      <c r="BU123" s="128"/>
      <c r="BV123" s="128"/>
      <c r="BW123" s="128"/>
      <c r="BX123" s="128"/>
      <c r="BY123" s="205">
        <v>16</v>
      </c>
      <c r="BZ123" s="206"/>
      <c r="CA123" s="206"/>
      <c r="CB123" s="206"/>
      <c r="CC123" s="206"/>
      <c r="CD123" s="206"/>
      <c r="CE123" s="207"/>
      <c r="CF123" s="445"/>
      <c r="CG123" s="445"/>
      <c r="CH123" s="445"/>
      <c r="CI123" s="445"/>
      <c r="CJ123" s="445"/>
      <c r="CK123" s="445" t="s">
        <v>695</v>
      </c>
      <c r="CL123" s="445"/>
      <c r="CM123" s="445"/>
      <c r="CN123" s="445"/>
    </row>
    <row r="124" spans="5:92" ht="14.25" customHeight="1" x14ac:dyDescent="0.35">
      <c r="E124" s="445">
        <v>13</v>
      </c>
      <c r="F124" s="445"/>
      <c r="G124" s="445"/>
      <c r="H124" s="445"/>
      <c r="I124" s="445"/>
      <c r="J124" s="445"/>
      <c r="K124" s="445"/>
      <c r="L124" s="445"/>
      <c r="M124" s="445"/>
      <c r="N124" s="445"/>
      <c r="O124" s="445"/>
      <c r="P124" s="445"/>
      <c r="Q124" s="445"/>
      <c r="R124" s="445"/>
      <c r="S124" s="446"/>
      <c r="T124" s="205" t="s">
        <v>786</v>
      </c>
      <c r="U124" s="206"/>
      <c r="V124" s="206"/>
      <c r="W124" s="206"/>
      <c r="X124" s="206"/>
      <c r="Y124" s="206"/>
      <c r="Z124" s="206"/>
      <c r="AA124" s="206"/>
      <c r="AB124" s="206"/>
      <c r="AC124" s="206"/>
      <c r="AD124" s="206"/>
      <c r="AE124" s="206"/>
      <c r="AF124" s="206"/>
      <c r="AG124" s="206"/>
      <c r="AH124" s="207"/>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5"/>
      <c r="BH124" s="445"/>
      <c r="BI124" s="445"/>
      <c r="BJ124" s="445"/>
      <c r="BK124" s="121"/>
      <c r="BL124" s="128"/>
      <c r="BM124" s="128"/>
      <c r="BN124" s="128"/>
      <c r="BO124" s="128"/>
      <c r="BP124" s="128"/>
      <c r="BQ124" s="141"/>
      <c r="BR124" s="121"/>
      <c r="BS124" s="128"/>
      <c r="BT124" s="128"/>
      <c r="BU124" s="128"/>
      <c r="BV124" s="128"/>
      <c r="BW124" s="128"/>
      <c r="BX124" s="128"/>
      <c r="BY124" s="205">
        <v>48</v>
      </c>
      <c r="BZ124" s="206"/>
      <c r="CA124" s="206"/>
      <c r="CB124" s="206"/>
      <c r="CC124" s="206"/>
      <c r="CD124" s="206"/>
      <c r="CE124" s="207"/>
      <c r="CF124" s="445"/>
      <c r="CG124" s="445"/>
      <c r="CH124" s="445"/>
      <c r="CI124" s="445"/>
      <c r="CJ124" s="445"/>
      <c r="CK124" s="445" t="s">
        <v>695</v>
      </c>
      <c r="CL124" s="445"/>
      <c r="CM124" s="445"/>
      <c r="CN124" s="445"/>
    </row>
    <row r="125" spans="5:92" ht="14.25" customHeight="1" x14ac:dyDescent="0.35">
      <c r="E125" s="445">
        <v>14</v>
      </c>
      <c r="F125" s="445"/>
      <c r="G125" s="445"/>
      <c r="H125" s="445"/>
      <c r="I125" s="445"/>
      <c r="J125" s="445"/>
      <c r="K125" s="445"/>
      <c r="L125" s="445"/>
      <c r="M125" s="445"/>
      <c r="N125" s="445"/>
      <c r="O125" s="445"/>
      <c r="P125" s="445"/>
      <c r="Q125" s="445"/>
      <c r="R125" s="445"/>
      <c r="S125" s="446"/>
      <c r="T125" s="205" t="s">
        <v>787</v>
      </c>
      <c r="U125" s="206"/>
      <c r="V125" s="206"/>
      <c r="W125" s="206"/>
      <c r="X125" s="206"/>
      <c r="Y125" s="206"/>
      <c r="Z125" s="206"/>
      <c r="AA125" s="206"/>
      <c r="AB125" s="206"/>
      <c r="AC125" s="206"/>
      <c r="AD125" s="206"/>
      <c r="AE125" s="206"/>
      <c r="AF125" s="206"/>
      <c r="AG125" s="206"/>
      <c r="AH125" s="207"/>
      <c r="AI125" s="445"/>
      <c r="AJ125" s="445"/>
      <c r="AK125" s="445"/>
      <c r="AL125" s="445"/>
      <c r="AM125" s="445"/>
      <c r="AN125" s="445"/>
      <c r="AO125" s="445"/>
      <c r="AP125" s="445"/>
      <c r="AQ125" s="445"/>
      <c r="AR125" s="445"/>
      <c r="AS125" s="445"/>
      <c r="AT125" s="445"/>
      <c r="AU125" s="445"/>
      <c r="AV125" s="445"/>
      <c r="AW125" s="445"/>
      <c r="AX125" s="445"/>
      <c r="AY125" s="445"/>
      <c r="AZ125" s="445"/>
      <c r="BA125" s="445"/>
      <c r="BB125" s="445"/>
      <c r="BC125" s="445"/>
      <c r="BD125" s="445"/>
      <c r="BE125" s="445"/>
      <c r="BF125" s="445"/>
      <c r="BG125" s="445"/>
      <c r="BH125" s="445"/>
      <c r="BI125" s="445"/>
      <c r="BJ125" s="445"/>
      <c r="BK125" s="121"/>
      <c r="BL125" s="128"/>
      <c r="BM125" s="128"/>
      <c r="BN125" s="128"/>
      <c r="BO125" s="128"/>
      <c r="BP125" s="128"/>
      <c r="BQ125" s="141"/>
      <c r="BR125" s="121"/>
      <c r="BS125" s="128"/>
      <c r="BT125" s="128"/>
      <c r="BU125" s="128"/>
      <c r="BV125" s="128"/>
      <c r="BW125" s="128"/>
      <c r="BX125" s="128"/>
      <c r="BY125" s="205">
        <v>29</v>
      </c>
      <c r="BZ125" s="206"/>
      <c r="CA125" s="206"/>
      <c r="CB125" s="206"/>
      <c r="CC125" s="206"/>
      <c r="CD125" s="206"/>
      <c r="CE125" s="207"/>
      <c r="CF125" s="445"/>
      <c r="CG125" s="445"/>
      <c r="CH125" s="445"/>
      <c r="CI125" s="445"/>
      <c r="CJ125" s="445"/>
      <c r="CK125" s="445" t="s">
        <v>695</v>
      </c>
      <c r="CL125" s="445"/>
      <c r="CM125" s="445"/>
      <c r="CN125" s="445"/>
    </row>
    <row r="126" spans="5:92" ht="14.25" customHeight="1" x14ac:dyDescent="0.35">
      <c r="E126" s="445">
        <v>15</v>
      </c>
      <c r="F126" s="445"/>
      <c r="G126" s="445"/>
      <c r="H126" s="445"/>
      <c r="I126" s="445"/>
      <c r="J126" s="445"/>
      <c r="K126" s="445"/>
      <c r="L126" s="445"/>
      <c r="M126" s="445"/>
      <c r="N126" s="445"/>
      <c r="O126" s="445"/>
      <c r="P126" s="445"/>
      <c r="Q126" s="445"/>
      <c r="R126" s="445"/>
      <c r="S126" s="446"/>
      <c r="T126" s="205" t="s">
        <v>788</v>
      </c>
      <c r="U126" s="206"/>
      <c r="V126" s="206"/>
      <c r="W126" s="206"/>
      <c r="X126" s="206"/>
      <c r="Y126" s="206"/>
      <c r="Z126" s="206"/>
      <c r="AA126" s="206"/>
      <c r="AB126" s="206"/>
      <c r="AC126" s="206"/>
      <c r="AD126" s="206"/>
      <c r="AE126" s="206"/>
      <c r="AF126" s="206"/>
      <c r="AG126" s="206"/>
      <c r="AH126" s="207"/>
      <c r="AI126" s="445"/>
      <c r="AJ126" s="445"/>
      <c r="AK126" s="445"/>
      <c r="AL126" s="445"/>
      <c r="AM126" s="445"/>
      <c r="AN126" s="445"/>
      <c r="AO126" s="445"/>
      <c r="AP126" s="445"/>
      <c r="AQ126" s="445"/>
      <c r="AR126" s="445"/>
      <c r="AS126" s="445"/>
      <c r="AT126" s="445"/>
      <c r="AU126" s="445"/>
      <c r="AV126" s="445"/>
      <c r="AW126" s="445"/>
      <c r="AX126" s="445"/>
      <c r="AY126" s="445"/>
      <c r="AZ126" s="445"/>
      <c r="BA126" s="445"/>
      <c r="BB126" s="445"/>
      <c r="BC126" s="445"/>
      <c r="BD126" s="445"/>
      <c r="BE126" s="445"/>
      <c r="BF126" s="445"/>
      <c r="BG126" s="445"/>
      <c r="BH126" s="445"/>
      <c r="BI126" s="445"/>
      <c r="BJ126" s="445"/>
      <c r="BK126" s="121"/>
      <c r="BL126" s="128"/>
      <c r="BM126" s="128"/>
      <c r="BN126" s="128"/>
      <c r="BO126" s="128"/>
      <c r="BP126" s="128"/>
      <c r="BQ126" s="141"/>
      <c r="BR126" s="121"/>
      <c r="BS126" s="128"/>
      <c r="BT126" s="128"/>
      <c r="BU126" s="128"/>
      <c r="BV126" s="128"/>
      <c r="BW126" s="128"/>
      <c r="BX126" s="128"/>
      <c r="BY126" s="205">
        <v>66</v>
      </c>
      <c r="BZ126" s="206"/>
      <c r="CA126" s="206"/>
      <c r="CB126" s="206"/>
      <c r="CC126" s="206"/>
      <c r="CD126" s="206"/>
      <c r="CE126" s="207"/>
      <c r="CF126" s="445"/>
      <c r="CG126" s="445"/>
      <c r="CH126" s="445"/>
      <c r="CI126" s="445"/>
      <c r="CJ126" s="445"/>
      <c r="CK126" s="445" t="s">
        <v>695</v>
      </c>
      <c r="CL126" s="445"/>
      <c r="CM126" s="445"/>
      <c r="CN126" s="445"/>
    </row>
    <row r="127" spans="5:92" ht="14.25" customHeight="1" x14ac:dyDescent="0.35">
      <c r="E127" s="445">
        <v>16</v>
      </c>
      <c r="F127" s="445"/>
      <c r="G127" s="445"/>
      <c r="H127" s="445"/>
      <c r="I127" s="445"/>
      <c r="J127" s="445"/>
      <c r="K127" s="445"/>
      <c r="L127" s="445"/>
      <c r="M127" s="445"/>
      <c r="N127" s="445"/>
      <c r="O127" s="445"/>
      <c r="P127" s="445"/>
      <c r="Q127" s="445"/>
      <c r="R127" s="445"/>
      <c r="S127" s="446"/>
      <c r="T127" s="205" t="s">
        <v>789</v>
      </c>
      <c r="U127" s="206"/>
      <c r="V127" s="206"/>
      <c r="W127" s="206"/>
      <c r="X127" s="206"/>
      <c r="Y127" s="206"/>
      <c r="Z127" s="206"/>
      <c r="AA127" s="206"/>
      <c r="AB127" s="206"/>
      <c r="AC127" s="206"/>
      <c r="AD127" s="206"/>
      <c r="AE127" s="206"/>
      <c r="AF127" s="206"/>
      <c r="AG127" s="206"/>
      <c r="AH127" s="207"/>
      <c r="AI127" s="445"/>
      <c r="AJ127" s="445"/>
      <c r="AK127" s="445"/>
      <c r="AL127" s="445"/>
      <c r="AM127" s="445"/>
      <c r="AN127" s="445"/>
      <c r="AO127" s="445"/>
      <c r="AP127" s="445"/>
      <c r="AQ127" s="445"/>
      <c r="AR127" s="445"/>
      <c r="AS127" s="445"/>
      <c r="AT127" s="445"/>
      <c r="AU127" s="445"/>
      <c r="AV127" s="445"/>
      <c r="AW127" s="445"/>
      <c r="AX127" s="445"/>
      <c r="AY127" s="445"/>
      <c r="AZ127" s="445"/>
      <c r="BA127" s="445"/>
      <c r="BB127" s="445"/>
      <c r="BC127" s="445"/>
      <c r="BD127" s="445"/>
      <c r="BE127" s="445"/>
      <c r="BF127" s="445"/>
      <c r="BG127" s="445"/>
      <c r="BH127" s="445"/>
      <c r="BI127" s="445"/>
      <c r="BJ127" s="445"/>
      <c r="BK127" s="121"/>
      <c r="BL127" s="128"/>
      <c r="BM127" s="128"/>
      <c r="BN127" s="128"/>
      <c r="BO127" s="128"/>
      <c r="BP127" s="128"/>
      <c r="BQ127" s="141"/>
      <c r="BR127" s="121"/>
      <c r="BS127" s="128"/>
      <c r="BT127" s="128"/>
      <c r="BU127" s="128"/>
      <c r="BV127" s="128"/>
      <c r="BW127" s="128"/>
      <c r="BX127" s="128"/>
      <c r="BY127" s="205">
        <v>11</v>
      </c>
      <c r="BZ127" s="206"/>
      <c r="CA127" s="206"/>
      <c r="CB127" s="206"/>
      <c r="CC127" s="206"/>
      <c r="CD127" s="206"/>
      <c r="CE127" s="207"/>
      <c r="CF127" s="445"/>
      <c r="CG127" s="445"/>
      <c r="CH127" s="445"/>
      <c r="CI127" s="445"/>
      <c r="CJ127" s="445"/>
      <c r="CK127" s="445" t="s">
        <v>695</v>
      </c>
      <c r="CL127" s="445"/>
      <c r="CM127" s="445"/>
      <c r="CN127" s="445"/>
    </row>
    <row r="128" spans="5:92" ht="14.25" customHeight="1" x14ac:dyDescent="0.35">
      <c r="E128" s="445">
        <v>17</v>
      </c>
      <c r="F128" s="445"/>
      <c r="G128" s="445"/>
      <c r="H128" s="445"/>
      <c r="I128" s="445"/>
      <c r="J128" s="445"/>
      <c r="K128" s="445"/>
      <c r="L128" s="445"/>
      <c r="M128" s="445"/>
      <c r="N128" s="445"/>
      <c r="O128" s="445"/>
      <c r="P128" s="445"/>
      <c r="Q128" s="445"/>
      <c r="R128" s="445"/>
      <c r="S128" s="446"/>
      <c r="T128" s="205" t="s">
        <v>790</v>
      </c>
      <c r="U128" s="206"/>
      <c r="V128" s="206"/>
      <c r="W128" s="206"/>
      <c r="X128" s="206"/>
      <c r="Y128" s="206"/>
      <c r="Z128" s="206"/>
      <c r="AA128" s="206"/>
      <c r="AB128" s="206"/>
      <c r="AC128" s="206"/>
      <c r="AD128" s="206"/>
      <c r="AE128" s="206"/>
      <c r="AF128" s="206"/>
      <c r="AG128" s="206"/>
      <c r="AH128" s="207"/>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121"/>
      <c r="BL128" s="128"/>
      <c r="BM128" s="128"/>
      <c r="BN128" s="128"/>
      <c r="BO128" s="128"/>
      <c r="BP128" s="128"/>
      <c r="BQ128" s="141"/>
      <c r="BR128" s="121"/>
      <c r="BS128" s="128"/>
      <c r="BT128" s="128"/>
      <c r="BU128" s="128"/>
      <c r="BV128" s="128"/>
      <c r="BW128" s="128"/>
      <c r="BX128" s="128"/>
      <c r="BY128" s="205">
        <v>36</v>
      </c>
      <c r="BZ128" s="206"/>
      <c r="CA128" s="206"/>
      <c r="CB128" s="206"/>
      <c r="CC128" s="206"/>
      <c r="CD128" s="206"/>
      <c r="CE128" s="207"/>
      <c r="CF128" s="445"/>
      <c r="CG128" s="445"/>
      <c r="CH128" s="445"/>
      <c r="CI128" s="445"/>
      <c r="CJ128" s="445"/>
      <c r="CK128" s="445" t="s">
        <v>695</v>
      </c>
      <c r="CL128" s="445"/>
      <c r="CM128" s="445"/>
      <c r="CN128" s="445"/>
    </row>
    <row r="129" spans="4:92" ht="14.25" customHeight="1" x14ac:dyDescent="0.35">
      <c r="E129" s="445">
        <v>18</v>
      </c>
      <c r="F129" s="445"/>
      <c r="G129" s="445"/>
      <c r="H129" s="445"/>
      <c r="I129" s="445"/>
      <c r="J129" s="445"/>
      <c r="K129" s="445"/>
      <c r="L129" s="445"/>
      <c r="M129" s="445"/>
      <c r="N129" s="445"/>
      <c r="O129" s="445"/>
      <c r="P129" s="445"/>
      <c r="Q129" s="445"/>
      <c r="R129" s="445"/>
      <c r="S129" s="446"/>
      <c r="T129" s="205" t="s">
        <v>791</v>
      </c>
      <c r="U129" s="206"/>
      <c r="V129" s="206"/>
      <c r="W129" s="206"/>
      <c r="X129" s="206"/>
      <c r="Y129" s="206"/>
      <c r="Z129" s="206"/>
      <c r="AA129" s="206"/>
      <c r="AB129" s="206"/>
      <c r="AC129" s="206"/>
      <c r="AD129" s="206"/>
      <c r="AE129" s="206"/>
      <c r="AF129" s="206"/>
      <c r="AG129" s="206"/>
      <c r="AH129" s="207"/>
      <c r="AI129" s="445"/>
      <c r="AJ129" s="445"/>
      <c r="AK129" s="445"/>
      <c r="AL129" s="445"/>
      <c r="AM129" s="445"/>
      <c r="AN129" s="445"/>
      <c r="AO129" s="445"/>
      <c r="AP129" s="445"/>
      <c r="AQ129" s="445"/>
      <c r="AR129" s="445"/>
      <c r="AS129" s="445"/>
      <c r="AT129" s="445"/>
      <c r="AU129" s="445"/>
      <c r="AV129" s="445"/>
      <c r="AW129" s="445"/>
      <c r="AX129" s="445"/>
      <c r="AY129" s="445"/>
      <c r="AZ129" s="445"/>
      <c r="BA129" s="445"/>
      <c r="BB129" s="445"/>
      <c r="BC129" s="445"/>
      <c r="BD129" s="445"/>
      <c r="BE129" s="445"/>
      <c r="BF129" s="445"/>
      <c r="BG129" s="445"/>
      <c r="BH129" s="445"/>
      <c r="BI129" s="445"/>
      <c r="BJ129" s="445"/>
      <c r="BK129" s="121"/>
      <c r="BL129" s="128"/>
      <c r="BM129" s="128"/>
      <c r="BN129" s="128"/>
      <c r="BO129" s="128"/>
      <c r="BP129" s="128"/>
      <c r="BQ129" s="141"/>
      <c r="BR129" s="121"/>
      <c r="BS129" s="128"/>
      <c r="BT129" s="128"/>
      <c r="BU129" s="128"/>
      <c r="BV129" s="128"/>
      <c r="BW129" s="128"/>
      <c r="BX129" s="128"/>
      <c r="BY129" s="205">
        <v>21</v>
      </c>
      <c r="BZ129" s="206"/>
      <c r="CA129" s="206"/>
      <c r="CB129" s="206"/>
      <c r="CC129" s="206"/>
      <c r="CD129" s="206"/>
      <c r="CE129" s="207"/>
      <c r="CF129" s="445"/>
      <c r="CG129" s="445"/>
      <c r="CH129" s="445"/>
      <c r="CI129" s="445"/>
      <c r="CJ129" s="445"/>
      <c r="CK129" s="445" t="s">
        <v>695</v>
      </c>
      <c r="CL129" s="445"/>
      <c r="CM129" s="445"/>
      <c r="CN129" s="445"/>
    </row>
    <row r="130" spans="4:92" ht="14.25" customHeight="1" x14ac:dyDescent="0.35">
      <c r="E130" s="445">
        <v>19</v>
      </c>
      <c r="F130" s="445"/>
      <c r="G130" s="445"/>
      <c r="H130" s="445"/>
      <c r="I130" s="445"/>
      <c r="J130" s="445"/>
      <c r="K130" s="445"/>
      <c r="L130" s="445"/>
      <c r="M130" s="445"/>
      <c r="N130" s="445"/>
      <c r="O130" s="445"/>
      <c r="P130" s="445"/>
      <c r="Q130" s="445"/>
      <c r="R130" s="445"/>
      <c r="S130" s="446"/>
      <c r="T130" s="205" t="s">
        <v>792</v>
      </c>
      <c r="U130" s="206"/>
      <c r="V130" s="206"/>
      <c r="W130" s="206"/>
      <c r="X130" s="206"/>
      <c r="Y130" s="206"/>
      <c r="Z130" s="206"/>
      <c r="AA130" s="206"/>
      <c r="AB130" s="206"/>
      <c r="AC130" s="206"/>
      <c r="AD130" s="206"/>
      <c r="AE130" s="206"/>
      <c r="AF130" s="206"/>
      <c r="AG130" s="206"/>
      <c r="AH130" s="207"/>
      <c r="AI130" s="445"/>
      <c r="AJ130" s="445"/>
      <c r="AK130" s="445"/>
      <c r="AL130" s="445"/>
      <c r="AM130" s="445"/>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121"/>
      <c r="BL130" s="128"/>
      <c r="BM130" s="128"/>
      <c r="BN130" s="128"/>
      <c r="BO130" s="128"/>
      <c r="BP130" s="128"/>
      <c r="BQ130" s="141"/>
      <c r="BR130" s="121"/>
      <c r="BS130" s="128"/>
      <c r="BT130" s="128"/>
      <c r="BU130" s="128"/>
      <c r="BV130" s="128"/>
      <c r="BW130" s="128"/>
      <c r="BX130" s="128"/>
      <c r="BY130" s="205">
        <v>17</v>
      </c>
      <c r="BZ130" s="206"/>
      <c r="CA130" s="206"/>
      <c r="CB130" s="206"/>
      <c r="CC130" s="206"/>
      <c r="CD130" s="206"/>
      <c r="CE130" s="207"/>
      <c r="CF130" s="445"/>
      <c r="CG130" s="445"/>
      <c r="CH130" s="445"/>
      <c r="CI130" s="445"/>
      <c r="CJ130" s="445"/>
      <c r="CK130" s="445" t="s">
        <v>695</v>
      </c>
      <c r="CL130" s="445"/>
      <c r="CM130" s="445"/>
      <c r="CN130" s="445"/>
    </row>
    <row r="131" spans="4:92" ht="14.25" customHeight="1" x14ac:dyDescent="0.35">
      <c r="E131" s="445">
        <v>20</v>
      </c>
      <c r="F131" s="445"/>
      <c r="G131" s="445"/>
      <c r="H131" s="445"/>
      <c r="I131" s="445"/>
      <c r="J131" s="445"/>
      <c r="K131" s="445"/>
      <c r="L131" s="445"/>
      <c r="M131" s="445"/>
      <c r="N131" s="445"/>
      <c r="O131" s="445"/>
      <c r="P131" s="445"/>
      <c r="Q131" s="445"/>
      <c r="R131" s="445"/>
      <c r="S131" s="446"/>
      <c r="T131" s="205"/>
      <c r="U131" s="206"/>
      <c r="V131" s="206"/>
      <c r="W131" s="206"/>
      <c r="X131" s="206"/>
      <c r="Y131" s="206"/>
      <c r="Z131" s="206"/>
      <c r="AA131" s="206"/>
      <c r="AB131" s="206"/>
      <c r="AC131" s="206"/>
      <c r="AD131" s="206"/>
      <c r="AE131" s="206"/>
      <c r="AF131" s="206"/>
      <c r="AG131" s="206"/>
      <c r="AH131" s="207"/>
      <c r="AI131" s="445"/>
      <c r="AJ131" s="445"/>
      <c r="AK131" s="445"/>
      <c r="AL131" s="445"/>
      <c r="AM131" s="445"/>
      <c r="AN131" s="445"/>
      <c r="AO131" s="445"/>
      <c r="AP131" s="445"/>
      <c r="AQ131" s="445"/>
      <c r="AR131" s="445"/>
      <c r="AS131" s="445"/>
      <c r="AT131" s="445"/>
      <c r="AU131" s="445"/>
      <c r="AV131" s="445"/>
      <c r="AW131" s="445"/>
      <c r="AX131" s="445"/>
      <c r="AY131" s="445"/>
      <c r="AZ131" s="445"/>
      <c r="BA131" s="445"/>
      <c r="BB131" s="445"/>
      <c r="BC131" s="445"/>
      <c r="BD131" s="445"/>
      <c r="BE131" s="445"/>
      <c r="BF131" s="445"/>
      <c r="BG131" s="445"/>
      <c r="BH131" s="445"/>
      <c r="BI131" s="445"/>
      <c r="BJ131" s="445"/>
      <c r="BK131" s="121"/>
      <c r="BL131" s="128"/>
      <c r="BM131" s="128"/>
      <c r="BN131" s="128"/>
      <c r="BO131" s="128"/>
      <c r="BP131" s="128"/>
      <c r="BQ131" s="141"/>
      <c r="BR131" s="121"/>
      <c r="BS131" s="128"/>
      <c r="BT131" s="128"/>
      <c r="BU131" s="128"/>
      <c r="BV131" s="128"/>
      <c r="BW131" s="128"/>
      <c r="BX131" s="128"/>
      <c r="BY131" s="205"/>
      <c r="BZ131" s="206"/>
      <c r="CA131" s="206"/>
      <c r="CB131" s="206"/>
      <c r="CC131" s="206"/>
      <c r="CD131" s="206"/>
      <c r="CE131" s="207"/>
      <c r="CF131" s="445"/>
      <c r="CG131" s="445"/>
      <c r="CH131" s="445"/>
      <c r="CI131" s="445"/>
      <c r="CJ131" s="445"/>
      <c r="CK131" s="445"/>
      <c r="CL131" s="445"/>
      <c r="CM131" s="445"/>
      <c r="CN131" s="445"/>
    </row>
    <row r="132" spans="4:92" ht="14.25" customHeight="1" x14ac:dyDescent="0.35">
      <c r="E132" s="445">
        <v>21</v>
      </c>
      <c r="F132" s="445"/>
      <c r="G132" s="445"/>
      <c r="H132" s="445"/>
      <c r="I132" s="445"/>
      <c r="J132" s="445"/>
      <c r="K132" s="445"/>
      <c r="L132" s="445"/>
      <c r="M132" s="445"/>
      <c r="N132" s="445"/>
      <c r="O132" s="445"/>
      <c r="P132" s="445"/>
      <c r="Q132" s="445"/>
      <c r="R132" s="445"/>
      <c r="S132" s="446"/>
      <c r="T132" s="205"/>
      <c r="U132" s="206"/>
      <c r="V132" s="206"/>
      <c r="W132" s="206"/>
      <c r="X132" s="206"/>
      <c r="Y132" s="206"/>
      <c r="Z132" s="206"/>
      <c r="AA132" s="206"/>
      <c r="AB132" s="206"/>
      <c r="AC132" s="206"/>
      <c r="AD132" s="206"/>
      <c r="AE132" s="206"/>
      <c r="AF132" s="206"/>
      <c r="AG132" s="206"/>
      <c r="AH132" s="207"/>
      <c r="AI132" s="445"/>
      <c r="AJ132" s="445"/>
      <c r="AK132" s="445"/>
      <c r="AL132" s="445"/>
      <c r="AM132" s="445"/>
      <c r="AN132" s="445"/>
      <c r="AO132" s="445"/>
      <c r="AP132" s="445"/>
      <c r="AQ132" s="445"/>
      <c r="AR132" s="445"/>
      <c r="AS132" s="445"/>
      <c r="AT132" s="445"/>
      <c r="AU132" s="445"/>
      <c r="AV132" s="445"/>
      <c r="AW132" s="445"/>
      <c r="AX132" s="445"/>
      <c r="AY132" s="445"/>
      <c r="AZ132" s="445"/>
      <c r="BA132" s="445"/>
      <c r="BB132" s="445"/>
      <c r="BC132" s="445"/>
      <c r="BD132" s="445"/>
      <c r="BE132" s="445"/>
      <c r="BF132" s="445"/>
      <c r="BG132" s="445"/>
      <c r="BH132" s="445"/>
      <c r="BI132" s="445"/>
      <c r="BJ132" s="445"/>
      <c r="BK132" s="121"/>
      <c r="BL132" s="128"/>
      <c r="BM132" s="128"/>
      <c r="BN132" s="128"/>
      <c r="BO132" s="128"/>
      <c r="BP132" s="128"/>
      <c r="BQ132" s="141"/>
      <c r="BR132" s="121"/>
      <c r="BS132" s="128"/>
      <c r="BT132" s="128"/>
      <c r="BU132" s="128"/>
      <c r="BV132" s="128"/>
      <c r="BW132" s="128"/>
      <c r="BX132" s="128"/>
      <c r="BY132" s="205"/>
      <c r="BZ132" s="206"/>
      <c r="CA132" s="206"/>
      <c r="CB132" s="206"/>
      <c r="CC132" s="206"/>
      <c r="CD132" s="206"/>
      <c r="CE132" s="207"/>
      <c r="CF132" s="445"/>
      <c r="CG132" s="445"/>
      <c r="CH132" s="445"/>
      <c r="CI132" s="445"/>
      <c r="CJ132" s="445"/>
      <c r="CK132" s="445"/>
      <c r="CL132" s="445"/>
      <c r="CM132" s="445"/>
      <c r="CN132" s="445"/>
    </row>
    <row r="133" spans="4:92" ht="14.25" customHeight="1" x14ac:dyDescent="0.35">
      <c r="E133" s="445">
        <v>22</v>
      </c>
      <c r="F133" s="445"/>
      <c r="G133" s="445"/>
      <c r="H133" s="445"/>
      <c r="I133" s="445"/>
      <c r="J133" s="445"/>
      <c r="K133" s="445"/>
      <c r="L133" s="445"/>
      <c r="M133" s="445"/>
      <c r="N133" s="445"/>
      <c r="O133" s="445"/>
      <c r="P133" s="445"/>
      <c r="Q133" s="445"/>
      <c r="R133" s="445"/>
      <c r="S133" s="446"/>
      <c r="T133" s="205"/>
      <c r="U133" s="206"/>
      <c r="V133" s="206"/>
      <c r="W133" s="206"/>
      <c r="X133" s="206"/>
      <c r="Y133" s="206"/>
      <c r="Z133" s="206"/>
      <c r="AA133" s="206"/>
      <c r="AB133" s="206"/>
      <c r="AC133" s="206"/>
      <c r="AD133" s="206"/>
      <c r="AE133" s="206"/>
      <c r="AF133" s="206"/>
      <c r="AG133" s="206"/>
      <c r="AH133" s="207"/>
      <c r="AI133" s="445"/>
      <c r="AJ133" s="445"/>
      <c r="AK133" s="445"/>
      <c r="AL133" s="445"/>
      <c r="AM133" s="445"/>
      <c r="AN133" s="445"/>
      <c r="AO133" s="445"/>
      <c r="AP133" s="445"/>
      <c r="AQ133" s="445"/>
      <c r="AR133" s="445"/>
      <c r="AS133" s="445"/>
      <c r="AT133" s="445"/>
      <c r="AU133" s="445"/>
      <c r="AV133" s="445"/>
      <c r="AW133" s="445"/>
      <c r="AX133" s="445"/>
      <c r="AY133" s="445"/>
      <c r="AZ133" s="445"/>
      <c r="BA133" s="445"/>
      <c r="BB133" s="445"/>
      <c r="BC133" s="445"/>
      <c r="BD133" s="445"/>
      <c r="BE133" s="445"/>
      <c r="BF133" s="445"/>
      <c r="BG133" s="445"/>
      <c r="BH133" s="445"/>
      <c r="BI133" s="445"/>
      <c r="BJ133" s="445"/>
      <c r="BK133" s="121"/>
      <c r="BL133" s="128"/>
      <c r="BM133" s="128"/>
      <c r="BN133" s="128"/>
      <c r="BO133" s="128"/>
      <c r="BP133" s="128"/>
      <c r="BQ133" s="141"/>
      <c r="BR133" s="121"/>
      <c r="BS133" s="128"/>
      <c r="BT133" s="128"/>
      <c r="BU133" s="128"/>
      <c r="BV133" s="128"/>
      <c r="BW133" s="128"/>
      <c r="BX133" s="128"/>
      <c r="BY133" s="205"/>
      <c r="BZ133" s="206"/>
      <c r="CA133" s="206"/>
      <c r="CB133" s="206"/>
      <c r="CC133" s="206"/>
      <c r="CD133" s="206"/>
      <c r="CE133" s="207"/>
      <c r="CF133" s="445"/>
      <c r="CG133" s="445"/>
      <c r="CH133" s="445"/>
      <c r="CI133" s="445"/>
      <c r="CJ133" s="445"/>
      <c r="CK133" s="445"/>
      <c r="CL133" s="445"/>
      <c r="CM133" s="445"/>
      <c r="CN133" s="445"/>
    </row>
    <row r="134" spans="4:92" ht="14.25" customHeight="1" x14ac:dyDescent="0.35">
      <c r="E134" s="198" t="s">
        <v>749</v>
      </c>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row>
    <row r="135" spans="4:92" ht="14.25" customHeight="1" x14ac:dyDescent="0.35">
      <c r="E135" s="476" t="s">
        <v>107</v>
      </c>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row>
    <row r="136" spans="4:92" ht="14.25" customHeight="1" x14ac:dyDescent="0.35">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row>
    <row r="137" spans="4:92" ht="14.25" customHeight="1" x14ac:dyDescent="0.35">
      <c r="D137" s="299" t="s">
        <v>86</v>
      </c>
      <c r="E137" s="299"/>
      <c r="F137" s="299"/>
      <c r="G137" s="299"/>
      <c r="H137" s="299"/>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299"/>
      <c r="AE137" s="299"/>
      <c r="AF137" s="299"/>
      <c r="AG137" s="299"/>
      <c r="AH137" s="299"/>
      <c r="AI137" s="299"/>
      <c r="AJ137" s="299"/>
      <c r="AK137" s="299"/>
      <c r="AL137" s="299"/>
      <c r="AM137" s="299"/>
      <c r="AN137" s="299"/>
      <c r="AO137" s="299"/>
      <c r="AP137" s="299"/>
      <c r="AQ137" s="299"/>
      <c r="AR137" s="299"/>
      <c r="AS137" s="299"/>
      <c r="AT137" s="299"/>
      <c r="AU137" s="9"/>
      <c r="AV137" s="299" t="s">
        <v>87</v>
      </c>
      <c r="AW137" s="299"/>
      <c r="AX137" s="299"/>
      <c r="AY137" s="299"/>
      <c r="AZ137" s="299"/>
      <c r="BA137" s="299"/>
      <c r="BB137" s="299"/>
      <c r="BC137" s="299"/>
      <c r="BD137" s="299"/>
      <c r="BE137" s="299"/>
      <c r="BF137" s="299"/>
      <c r="BG137" s="299"/>
      <c r="BH137" s="299"/>
      <c r="BI137" s="299"/>
      <c r="BJ137" s="299"/>
      <c r="BK137" s="299"/>
      <c r="BL137" s="299"/>
    </row>
    <row r="138" spans="4:92" ht="14.25" customHeight="1" x14ac:dyDescent="0.3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5"/>
      <c r="AJ138" s="295"/>
      <c r="AK138" s="295"/>
      <c r="AL138" s="295"/>
      <c r="AM138" s="295"/>
      <c r="AN138" s="295"/>
      <c r="AO138" s="295"/>
      <c r="AP138" s="295"/>
      <c r="AQ138" s="295"/>
      <c r="AR138" s="295"/>
      <c r="AS138" s="295"/>
      <c r="AT138" s="295"/>
      <c r="AU138" s="9"/>
      <c r="AV138" s="299"/>
      <c r="AW138" s="299"/>
      <c r="AX138" s="299"/>
      <c r="AY138" s="299"/>
      <c r="AZ138" s="299"/>
      <c r="BA138" s="299"/>
      <c r="BB138" s="299"/>
      <c r="BC138" s="299"/>
      <c r="BD138" s="299"/>
      <c r="BE138" s="299"/>
      <c r="BF138" s="299"/>
      <c r="BG138" s="299"/>
      <c r="BH138" s="299"/>
      <c r="BI138" s="299"/>
      <c r="BJ138" s="299"/>
      <c r="BK138" s="299"/>
      <c r="BL138" s="299"/>
    </row>
    <row r="139" spans="4:92" ht="14.25" customHeight="1" x14ac:dyDescent="0.35">
      <c r="D139" s="366" t="s">
        <v>22</v>
      </c>
      <c r="E139" s="366"/>
      <c r="F139" s="441" t="s">
        <v>108</v>
      </c>
      <c r="G139" s="441"/>
      <c r="H139" s="441"/>
      <c r="I139" s="441"/>
      <c r="J139" s="441"/>
      <c r="K139" s="441"/>
      <c r="L139" s="441"/>
      <c r="M139" s="441"/>
      <c r="N139" s="441"/>
      <c r="O139" s="441" t="s">
        <v>59</v>
      </c>
      <c r="P139" s="441"/>
      <c r="Q139" s="441"/>
      <c r="R139" s="441"/>
      <c r="S139" s="441"/>
      <c r="T139" s="441"/>
      <c r="U139" s="441"/>
      <c r="V139" s="441"/>
      <c r="W139" s="441"/>
      <c r="X139" s="441" t="s">
        <v>60</v>
      </c>
      <c r="Y139" s="441"/>
      <c r="Z139" s="441"/>
      <c r="AA139" s="441"/>
      <c r="AB139" s="441"/>
      <c r="AC139" s="441"/>
      <c r="AD139" s="441"/>
      <c r="AE139" s="441"/>
      <c r="AF139" s="441"/>
      <c r="AG139" s="441" t="s">
        <v>369</v>
      </c>
      <c r="AH139" s="441"/>
      <c r="AI139" s="441"/>
      <c r="AJ139" s="441"/>
      <c r="AK139" s="441"/>
      <c r="AL139" s="450" t="s">
        <v>56</v>
      </c>
      <c r="AM139" s="450"/>
      <c r="AN139" s="450"/>
      <c r="AO139" s="450"/>
      <c r="AP139" s="450"/>
      <c r="AQ139" s="450"/>
      <c r="AR139" s="450"/>
      <c r="AS139" s="450"/>
      <c r="AT139" s="450"/>
      <c r="AU139" s="3"/>
      <c r="AV139" s="20"/>
      <c r="AW139" s="21"/>
      <c r="AX139" s="21"/>
      <c r="AY139" s="21"/>
      <c r="AZ139" s="21"/>
      <c r="BA139" s="21"/>
      <c r="BB139" s="21"/>
      <c r="BC139" s="21"/>
      <c r="BD139" s="21"/>
      <c r="BE139" s="21"/>
      <c r="BF139" s="21"/>
      <c r="BG139" s="21"/>
      <c r="BH139" s="21"/>
      <c r="BI139" s="21"/>
      <c r="BJ139" s="21"/>
      <c r="BK139" s="21"/>
      <c r="BL139" s="21"/>
      <c r="BM139" s="21"/>
      <c r="BN139" s="21"/>
      <c r="BO139" s="21"/>
      <c r="BP139" s="38"/>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2"/>
    </row>
    <row r="140" spans="4:92" ht="14.25" customHeight="1" x14ac:dyDescent="0.35">
      <c r="D140" s="366"/>
      <c r="E140" s="366"/>
      <c r="F140" s="441"/>
      <c r="G140" s="441"/>
      <c r="H140" s="441"/>
      <c r="I140" s="441"/>
      <c r="J140" s="441"/>
      <c r="K140" s="441"/>
      <c r="L140" s="441"/>
      <c r="M140" s="441"/>
      <c r="N140" s="441"/>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1"/>
      <c r="AJ140" s="441"/>
      <c r="AK140" s="441"/>
      <c r="AL140" s="450" t="s">
        <v>57</v>
      </c>
      <c r="AM140" s="450"/>
      <c r="AN140" s="450"/>
      <c r="AO140" s="450"/>
      <c r="AP140" s="450" t="s">
        <v>58</v>
      </c>
      <c r="AQ140" s="450"/>
      <c r="AR140" s="450"/>
      <c r="AS140" s="450"/>
      <c r="AT140" s="450"/>
      <c r="AU140" s="3"/>
      <c r="AV140" s="23"/>
      <c r="AW140" s="366" t="s">
        <v>29</v>
      </c>
      <c r="AX140" s="366"/>
      <c r="AY140" s="366"/>
      <c r="AZ140" s="366"/>
      <c r="BA140" s="366"/>
      <c r="BB140" s="366"/>
      <c r="BC140" s="366"/>
      <c r="BD140" s="366"/>
      <c r="BE140" s="366"/>
      <c r="BF140" s="366"/>
      <c r="BG140" s="366"/>
      <c r="BH140" s="366"/>
      <c r="BI140" s="366" t="s">
        <v>30</v>
      </c>
      <c r="BJ140" s="366"/>
      <c r="BK140" s="366"/>
      <c r="BL140" s="366"/>
      <c r="BM140" s="366"/>
      <c r="BN140" s="366"/>
      <c r="BO140" s="366"/>
      <c r="BP140" s="366"/>
      <c r="BQ140" s="366"/>
      <c r="BR140" s="366"/>
      <c r="BS140" s="366"/>
      <c r="BT140" s="366"/>
      <c r="BU140" s="366"/>
      <c r="BV140" s="366"/>
      <c r="BW140" s="366"/>
      <c r="BX140" s="366"/>
      <c r="BY140" s="366"/>
      <c r="BZ140" s="366"/>
      <c r="CA140" s="366" t="s">
        <v>31</v>
      </c>
      <c r="CB140" s="366"/>
      <c r="CC140" s="366"/>
      <c r="CD140" s="366"/>
      <c r="CE140" s="366"/>
      <c r="CF140" s="366"/>
      <c r="CG140" s="366"/>
      <c r="CH140" s="366"/>
      <c r="CI140" s="366"/>
      <c r="CJ140" s="366"/>
      <c r="CK140" s="366"/>
      <c r="CL140" s="366"/>
      <c r="CM140" s="366"/>
      <c r="CN140" s="24"/>
    </row>
    <row r="141" spans="4:92" ht="14.25" customHeight="1" x14ac:dyDescent="0.35">
      <c r="D141" s="197">
        <v>1</v>
      </c>
      <c r="E141" s="240"/>
      <c r="F141" s="211"/>
      <c r="G141" s="211"/>
      <c r="H141" s="211"/>
      <c r="I141" s="211"/>
      <c r="J141" s="211"/>
      <c r="K141" s="211"/>
      <c r="L141" s="211"/>
      <c r="M141" s="211"/>
      <c r="N141" s="477"/>
      <c r="O141" s="205"/>
      <c r="P141" s="206"/>
      <c r="Q141" s="206"/>
      <c r="R141" s="206"/>
      <c r="S141" s="206"/>
      <c r="T141" s="206"/>
      <c r="U141" s="206"/>
      <c r="V141" s="206"/>
      <c r="W141" s="207"/>
      <c r="X141" s="197" t="s">
        <v>793</v>
      </c>
      <c r="Y141" s="197"/>
      <c r="Z141" s="197"/>
      <c r="AA141" s="197"/>
      <c r="AB141" s="197"/>
      <c r="AC141" s="197"/>
      <c r="AD141" s="197"/>
      <c r="AE141" s="197"/>
      <c r="AF141" s="197"/>
      <c r="AG141" s="205"/>
      <c r="AH141" s="206"/>
      <c r="AI141" s="206"/>
      <c r="AJ141" s="206"/>
      <c r="AK141" s="207"/>
      <c r="AL141" s="275"/>
      <c r="AM141" s="275"/>
      <c r="AN141" s="275"/>
      <c r="AO141" s="275"/>
      <c r="AP141" s="275" t="s">
        <v>695</v>
      </c>
      <c r="AQ141" s="275"/>
      <c r="AR141" s="275"/>
      <c r="AS141" s="275"/>
      <c r="AT141" s="275"/>
      <c r="AU141" s="36"/>
      <c r="AV141" s="39"/>
      <c r="AW141" s="366"/>
      <c r="AX141" s="366"/>
      <c r="AY141" s="366"/>
      <c r="AZ141" s="366"/>
      <c r="BA141" s="366"/>
      <c r="BB141" s="366"/>
      <c r="BC141" s="366"/>
      <c r="BD141" s="366"/>
      <c r="BE141" s="366"/>
      <c r="BF141" s="366"/>
      <c r="BG141" s="366"/>
      <c r="BH141" s="366"/>
      <c r="BI141" s="366"/>
      <c r="BJ141" s="366"/>
      <c r="BK141" s="366"/>
      <c r="BL141" s="366"/>
      <c r="BM141" s="366"/>
      <c r="BN141" s="366"/>
      <c r="BO141" s="366"/>
      <c r="BP141" s="366"/>
      <c r="BQ141" s="366"/>
      <c r="BR141" s="366"/>
      <c r="BS141" s="366"/>
      <c r="BT141" s="366"/>
      <c r="BU141" s="366"/>
      <c r="BV141" s="366"/>
      <c r="BW141" s="366"/>
      <c r="BX141" s="366"/>
      <c r="BY141" s="366"/>
      <c r="BZ141" s="366"/>
      <c r="CA141" s="366"/>
      <c r="CB141" s="366"/>
      <c r="CC141" s="366"/>
      <c r="CD141" s="366"/>
      <c r="CE141" s="366"/>
      <c r="CF141" s="366"/>
      <c r="CG141" s="366"/>
      <c r="CH141" s="366"/>
      <c r="CI141" s="366"/>
      <c r="CJ141" s="366"/>
      <c r="CK141" s="366"/>
      <c r="CL141" s="366"/>
      <c r="CM141" s="366"/>
      <c r="CN141" s="24"/>
    </row>
    <row r="142" spans="4:92" ht="14.25" customHeight="1" x14ac:dyDescent="0.35">
      <c r="D142" s="197">
        <v>2</v>
      </c>
      <c r="E142" s="240"/>
      <c r="F142" s="211"/>
      <c r="G142" s="211"/>
      <c r="H142" s="211"/>
      <c r="I142" s="211"/>
      <c r="J142" s="211"/>
      <c r="K142" s="211"/>
      <c r="L142" s="211"/>
      <c r="M142" s="211"/>
      <c r="N142" s="477"/>
      <c r="O142" s="205"/>
      <c r="P142" s="206"/>
      <c r="Q142" s="206"/>
      <c r="R142" s="206"/>
      <c r="S142" s="206"/>
      <c r="T142" s="206"/>
      <c r="U142" s="206"/>
      <c r="V142" s="206"/>
      <c r="W142" s="207"/>
      <c r="X142" s="197" t="s">
        <v>794</v>
      </c>
      <c r="Y142" s="197"/>
      <c r="Z142" s="197"/>
      <c r="AA142" s="197"/>
      <c r="AB142" s="197"/>
      <c r="AC142" s="197"/>
      <c r="AD142" s="197"/>
      <c r="AE142" s="197"/>
      <c r="AF142" s="197"/>
      <c r="AG142" s="205">
        <v>25</v>
      </c>
      <c r="AH142" s="206"/>
      <c r="AI142" s="206"/>
      <c r="AJ142" s="206"/>
      <c r="AK142" s="207"/>
      <c r="AL142" s="275"/>
      <c r="AM142" s="275"/>
      <c r="AN142" s="275"/>
      <c r="AO142" s="275"/>
      <c r="AP142" s="275" t="s">
        <v>695</v>
      </c>
      <c r="AQ142" s="275"/>
      <c r="AR142" s="275"/>
      <c r="AS142" s="275"/>
      <c r="AT142" s="275"/>
      <c r="AU142" s="36"/>
      <c r="AV142" s="39"/>
      <c r="AW142" s="281" t="s">
        <v>26</v>
      </c>
      <c r="AX142" s="281"/>
      <c r="AY142" s="281"/>
      <c r="AZ142" s="281"/>
      <c r="BA142" s="281"/>
      <c r="BB142" s="281"/>
      <c r="BC142" s="281"/>
      <c r="BD142" s="281"/>
      <c r="BE142" s="281"/>
      <c r="BF142" s="281"/>
      <c r="BG142" s="281"/>
      <c r="BH142" s="281"/>
      <c r="BI142" s="281" t="s">
        <v>817</v>
      </c>
      <c r="BJ142" s="281"/>
      <c r="BK142" s="281"/>
      <c r="BL142" s="281"/>
      <c r="BM142" s="281"/>
      <c r="BN142" s="281"/>
      <c r="BO142" s="281"/>
      <c r="BP142" s="281"/>
      <c r="BQ142" s="281"/>
      <c r="BR142" s="281"/>
      <c r="BS142" s="281"/>
      <c r="BT142" s="281"/>
      <c r="BU142" s="281"/>
      <c r="BV142" s="281"/>
      <c r="BW142" s="281"/>
      <c r="BX142" s="281"/>
      <c r="BY142" s="281"/>
      <c r="BZ142" s="281"/>
      <c r="CA142" s="281">
        <v>33</v>
      </c>
      <c r="CB142" s="281"/>
      <c r="CC142" s="281"/>
      <c r="CD142" s="281"/>
      <c r="CE142" s="281"/>
      <c r="CF142" s="281"/>
      <c r="CG142" s="281"/>
      <c r="CH142" s="281"/>
      <c r="CI142" s="281"/>
      <c r="CJ142" s="281"/>
      <c r="CK142" s="281"/>
      <c r="CL142" s="281"/>
      <c r="CM142" s="281"/>
      <c r="CN142" s="24"/>
    </row>
    <row r="143" spans="4:92" ht="14.25" customHeight="1" x14ac:dyDescent="0.35">
      <c r="D143" s="197">
        <v>3</v>
      </c>
      <c r="E143" s="240"/>
      <c r="F143" s="211"/>
      <c r="G143" s="211"/>
      <c r="H143" s="211"/>
      <c r="I143" s="211"/>
      <c r="J143" s="211"/>
      <c r="K143" s="211"/>
      <c r="L143" s="211"/>
      <c r="M143" s="211"/>
      <c r="N143" s="477"/>
      <c r="O143" s="205"/>
      <c r="P143" s="206"/>
      <c r="Q143" s="206"/>
      <c r="R143" s="206"/>
      <c r="S143" s="206"/>
      <c r="T143" s="206"/>
      <c r="U143" s="206"/>
      <c r="V143" s="206"/>
      <c r="W143" s="207"/>
      <c r="X143" s="197" t="s">
        <v>795</v>
      </c>
      <c r="Y143" s="197"/>
      <c r="Z143" s="197"/>
      <c r="AA143" s="197"/>
      <c r="AB143" s="197"/>
      <c r="AC143" s="197"/>
      <c r="AD143" s="197"/>
      <c r="AE143" s="197"/>
      <c r="AF143" s="197"/>
      <c r="AG143" s="205">
        <v>15</v>
      </c>
      <c r="AH143" s="206"/>
      <c r="AI143" s="206"/>
      <c r="AJ143" s="206"/>
      <c r="AK143" s="207"/>
      <c r="AL143" s="275"/>
      <c r="AM143" s="275"/>
      <c r="AN143" s="275"/>
      <c r="AO143" s="275"/>
      <c r="AP143" s="275" t="s">
        <v>695</v>
      </c>
      <c r="AQ143" s="275"/>
      <c r="AR143" s="275"/>
      <c r="AS143" s="275"/>
      <c r="AT143" s="275"/>
      <c r="AU143" s="36"/>
      <c r="AV143" s="39"/>
      <c r="AW143" s="281" t="s">
        <v>27</v>
      </c>
      <c r="AX143" s="281"/>
      <c r="AY143" s="281"/>
      <c r="AZ143" s="281"/>
      <c r="BA143" s="281"/>
      <c r="BB143" s="281"/>
      <c r="BC143" s="281"/>
      <c r="BD143" s="281"/>
      <c r="BE143" s="281"/>
      <c r="BF143" s="281"/>
      <c r="BG143" s="281"/>
      <c r="BH143" s="281"/>
      <c r="BI143" s="281" t="s">
        <v>818</v>
      </c>
      <c r="BJ143" s="281"/>
      <c r="BK143" s="281"/>
      <c r="BL143" s="281"/>
      <c r="BM143" s="281"/>
      <c r="BN143" s="281"/>
      <c r="BO143" s="281"/>
      <c r="BP143" s="281"/>
      <c r="BQ143" s="281"/>
      <c r="BR143" s="281"/>
      <c r="BS143" s="281"/>
      <c r="BT143" s="281"/>
      <c r="BU143" s="281"/>
      <c r="BV143" s="281"/>
      <c r="BW143" s="281"/>
      <c r="BX143" s="281"/>
      <c r="BY143" s="281"/>
      <c r="BZ143" s="281"/>
      <c r="CA143" s="281">
        <v>12</v>
      </c>
      <c r="CB143" s="281"/>
      <c r="CC143" s="281"/>
      <c r="CD143" s="281"/>
      <c r="CE143" s="281"/>
      <c r="CF143" s="281"/>
      <c r="CG143" s="281"/>
      <c r="CH143" s="281"/>
      <c r="CI143" s="281"/>
      <c r="CJ143" s="281"/>
      <c r="CK143" s="281"/>
      <c r="CL143" s="281"/>
      <c r="CM143" s="281"/>
      <c r="CN143" s="24"/>
    </row>
    <row r="144" spans="4:92" ht="14.25" customHeight="1" x14ac:dyDescent="0.35">
      <c r="D144" s="197">
        <v>4</v>
      </c>
      <c r="E144" s="240"/>
      <c r="F144" s="211"/>
      <c r="G144" s="211"/>
      <c r="H144" s="211"/>
      <c r="I144" s="211"/>
      <c r="J144" s="211"/>
      <c r="K144" s="211"/>
      <c r="L144" s="211"/>
      <c r="M144" s="211"/>
      <c r="N144" s="477"/>
      <c r="O144" s="205"/>
      <c r="P144" s="206"/>
      <c r="Q144" s="206"/>
      <c r="R144" s="206"/>
      <c r="S144" s="206"/>
      <c r="T144" s="206"/>
      <c r="U144" s="206"/>
      <c r="V144" s="206"/>
      <c r="W144" s="207"/>
      <c r="X144" s="197" t="s">
        <v>796</v>
      </c>
      <c r="Y144" s="197"/>
      <c r="Z144" s="197"/>
      <c r="AA144" s="197"/>
      <c r="AB144" s="197"/>
      <c r="AC144" s="197"/>
      <c r="AD144" s="197"/>
      <c r="AE144" s="197"/>
      <c r="AF144" s="197"/>
      <c r="AG144" s="205"/>
      <c r="AH144" s="206"/>
      <c r="AI144" s="206"/>
      <c r="AJ144" s="206"/>
      <c r="AK144" s="207"/>
      <c r="AL144" s="275"/>
      <c r="AM144" s="275"/>
      <c r="AN144" s="275"/>
      <c r="AO144" s="275"/>
      <c r="AP144" s="275" t="s">
        <v>695</v>
      </c>
      <c r="AQ144" s="275"/>
      <c r="AR144" s="275"/>
      <c r="AS144" s="275"/>
      <c r="AT144" s="275"/>
      <c r="AU144" s="36"/>
      <c r="AV144" s="39"/>
      <c r="AW144" s="281" t="s">
        <v>28</v>
      </c>
      <c r="AX144" s="281"/>
      <c r="AY144" s="281"/>
      <c r="AZ144" s="281"/>
      <c r="BA144" s="281"/>
      <c r="BB144" s="281"/>
      <c r="BC144" s="281"/>
      <c r="BD144" s="281"/>
      <c r="BE144" s="281"/>
      <c r="BF144" s="281"/>
      <c r="BG144" s="281"/>
      <c r="BH144" s="281"/>
      <c r="BI144" s="281" t="s">
        <v>819</v>
      </c>
      <c r="BJ144" s="281"/>
      <c r="BK144" s="281"/>
      <c r="BL144" s="281"/>
      <c r="BM144" s="281"/>
      <c r="BN144" s="281"/>
      <c r="BO144" s="281"/>
      <c r="BP144" s="281"/>
      <c r="BQ144" s="281"/>
      <c r="BR144" s="281"/>
      <c r="BS144" s="281"/>
      <c r="BT144" s="281"/>
      <c r="BU144" s="281"/>
      <c r="BV144" s="281"/>
      <c r="BW144" s="281"/>
      <c r="BX144" s="281"/>
      <c r="BY144" s="281"/>
      <c r="BZ144" s="281"/>
      <c r="CA144" s="281">
        <v>51</v>
      </c>
      <c r="CB144" s="281"/>
      <c r="CC144" s="281"/>
      <c r="CD144" s="281"/>
      <c r="CE144" s="281"/>
      <c r="CF144" s="281"/>
      <c r="CG144" s="281"/>
      <c r="CH144" s="281"/>
      <c r="CI144" s="281"/>
      <c r="CJ144" s="281"/>
      <c r="CK144" s="281"/>
      <c r="CL144" s="281"/>
      <c r="CM144" s="281"/>
      <c r="CN144" s="24"/>
    </row>
    <row r="145" spans="4:93" ht="14.25" customHeight="1" x14ac:dyDescent="0.35">
      <c r="D145" s="197">
        <v>5</v>
      </c>
      <c r="E145" s="240"/>
      <c r="F145" s="211"/>
      <c r="G145" s="211"/>
      <c r="H145" s="211"/>
      <c r="I145" s="211"/>
      <c r="J145" s="211"/>
      <c r="K145" s="211"/>
      <c r="L145" s="211"/>
      <c r="M145" s="211"/>
      <c r="N145" s="477"/>
      <c r="O145" s="205"/>
      <c r="P145" s="206"/>
      <c r="Q145" s="206"/>
      <c r="R145" s="206"/>
      <c r="S145" s="206"/>
      <c r="T145" s="206"/>
      <c r="U145" s="206"/>
      <c r="V145" s="206"/>
      <c r="W145" s="207"/>
      <c r="X145" s="197" t="s">
        <v>797</v>
      </c>
      <c r="Y145" s="197"/>
      <c r="Z145" s="197"/>
      <c r="AA145" s="197"/>
      <c r="AB145" s="197"/>
      <c r="AC145" s="197"/>
      <c r="AD145" s="197"/>
      <c r="AE145" s="197"/>
      <c r="AF145" s="197"/>
      <c r="AG145" s="205">
        <v>78</v>
      </c>
      <c r="AH145" s="206"/>
      <c r="AI145" s="206"/>
      <c r="AJ145" s="206"/>
      <c r="AK145" s="207"/>
      <c r="AL145" s="275"/>
      <c r="AM145" s="275"/>
      <c r="AN145" s="275"/>
      <c r="AO145" s="275"/>
      <c r="AP145" s="275" t="s">
        <v>695</v>
      </c>
      <c r="AQ145" s="275"/>
      <c r="AR145" s="275"/>
      <c r="AS145" s="275"/>
      <c r="AT145" s="275"/>
      <c r="AU145" s="36"/>
      <c r="AV145" s="39"/>
      <c r="AW145" s="281" t="s">
        <v>32</v>
      </c>
      <c r="AX145" s="281"/>
      <c r="AY145" s="281"/>
      <c r="AZ145" s="281"/>
      <c r="BA145" s="281"/>
      <c r="BB145" s="281"/>
      <c r="BC145" s="281"/>
      <c r="BD145" s="281"/>
      <c r="BE145" s="281"/>
      <c r="BF145" s="281"/>
      <c r="BG145" s="281"/>
      <c r="BH145" s="281"/>
      <c r="BI145" s="281" t="s">
        <v>820</v>
      </c>
      <c r="BJ145" s="281"/>
      <c r="BK145" s="281"/>
      <c r="BL145" s="281"/>
      <c r="BM145" s="281"/>
      <c r="BN145" s="281"/>
      <c r="BO145" s="281"/>
      <c r="BP145" s="281"/>
      <c r="BQ145" s="281"/>
      <c r="BR145" s="281"/>
      <c r="BS145" s="281"/>
      <c r="BT145" s="281"/>
      <c r="BU145" s="281"/>
      <c r="BV145" s="281"/>
      <c r="BW145" s="281"/>
      <c r="BX145" s="281"/>
      <c r="BY145" s="281"/>
      <c r="BZ145" s="281"/>
      <c r="CA145" s="281">
        <v>16</v>
      </c>
      <c r="CB145" s="281"/>
      <c r="CC145" s="281"/>
      <c r="CD145" s="281"/>
      <c r="CE145" s="281"/>
      <c r="CF145" s="281"/>
      <c r="CG145" s="281"/>
      <c r="CH145" s="281"/>
      <c r="CI145" s="281"/>
      <c r="CJ145" s="281"/>
      <c r="CK145" s="281"/>
      <c r="CL145" s="281"/>
      <c r="CM145" s="281"/>
      <c r="CN145" s="24"/>
    </row>
    <row r="146" spans="4:93" ht="14.25" customHeight="1" x14ac:dyDescent="0.35">
      <c r="D146" s="197">
        <v>6</v>
      </c>
      <c r="E146" s="240"/>
      <c r="F146" s="211"/>
      <c r="G146" s="211"/>
      <c r="H146" s="211"/>
      <c r="I146" s="211"/>
      <c r="J146" s="211"/>
      <c r="K146" s="211"/>
      <c r="L146" s="211"/>
      <c r="M146" s="211"/>
      <c r="N146" s="477"/>
      <c r="O146" s="205"/>
      <c r="P146" s="206"/>
      <c r="Q146" s="206"/>
      <c r="R146" s="206"/>
      <c r="S146" s="206"/>
      <c r="T146" s="206"/>
      <c r="U146" s="206"/>
      <c r="V146" s="206"/>
      <c r="W146" s="207"/>
      <c r="X146" s="197" t="s">
        <v>798</v>
      </c>
      <c r="Y146" s="197"/>
      <c r="Z146" s="197"/>
      <c r="AA146" s="197"/>
      <c r="AB146" s="197"/>
      <c r="AC146" s="197"/>
      <c r="AD146" s="197"/>
      <c r="AE146" s="197"/>
      <c r="AF146" s="197"/>
      <c r="AG146" s="205"/>
      <c r="AH146" s="206"/>
      <c r="AI146" s="206"/>
      <c r="AJ146" s="206"/>
      <c r="AK146" s="207"/>
      <c r="AL146" s="275"/>
      <c r="AM146" s="275"/>
      <c r="AN146" s="275"/>
      <c r="AO146" s="275"/>
      <c r="AP146" s="275" t="s">
        <v>695</v>
      </c>
      <c r="AQ146" s="275"/>
      <c r="AR146" s="275"/>
      <c r="AS146" s="275"/>
      <c r="AT146" s="275"/>
      <c r="AU146" s="36"/>
      <c r="AV146" s="39"/>
      <c r="AW146" s="53" t="s">
        <v>371</v>
      </c>
      <c r="AX146" s="36"/>
      <c r="AY146" s="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6"/>
      <c r="CI146" s="6"/>
      <c r="CJ146" s="6"/>
      <c r="CK146" s="6"/>
      <c r="CL146" s="6"/>
      <c r="CM146" s="6"/>
      <c r="CN146" s="24"/>
    </row>
    <row r="147" spans="4:93" ht="14.25" customHeight="1" x14ac:dyDescent="0.35">
      <c r="D147" s="197">
        <v>7</v>
      </c>
      <c r="E147" s="240"/>
      <c r="F147" s="210"/>
      <c r="G147" s="210"/>
      <c r="H147" s="210"/>
      <c r="I147" s="210"/>
      <c r="J147" s="210"/>
      <c r="K147" s="210"/>
      <c r="L147" s="210"/>
      <c r="M147" s="210"/>
      <c r="N147" s="210"/>
      <c r="O147" s="478"/>
      <c r="P147" s="478"/>
      <c r="Q147" s="478"/>
      <c r="R147" s="478"/>
      <c r="S147" s="478"/>
      <c r="T147" s="478"/>
      <c r="U147" s="478"/>
      <c r="V147" s="478"/>
      <c r="W147" s="478"/>
      <c r="X147" s="478" t="s">
        <v>799</v>
      </c>
      <c r="Y147" s="478"/>
      <c r="Z147" s="478"/>
      <c r="AA147" s="478"/>
      <c r="AB147" s="478"/>
      <c r="AC147" s="478"/>
      <c r="AD147" s="478"/>
      <c r="AE147" s="478"/>
      <c r="AF147" s="478"/>
      <c r="AG147" s="478"/>
      <c r="AH147" s="478"/>
      <c r="AI147" s="275"/>
      <c r="AJ147" s="275"/>
      <c r="AK147" s="275"/>
      <c r="AL147" s="275"/>
      <c r="AM147" s="275"/>
      <c r="AN147" s="275"/>
      <c r="AO147" s="275"/>
      <c r="AP147" s="275" t="s">
        <v>695</v>
      </c>
      <c r="AQ147" s="275"/>
      <c r="AR147" s="275"/>
      <c r="AS147" s="275"/>
      <c r="AT147" s="275"/>
      <c r="AU147" s="36"/>
      <c r="AV147" s="41"/>
      <c r="AW147" s="42"/>
      <c r="AX147" s="42"/>
      <c r="AY147" s="42"/>
      <c r="AZ147" s="42"/>
      <c r="BA147" s="42"/>
      <c r="BB147" s="42"/>
      <c r="BC147" s="42"/>
      <c r="BD147" s="42"/>
      <c r="BE147" s="42"/>
      <c r="BF147" s="42"/>
      <c r="BG147" s="43"/>
      <c r="BH147" s="43"/>
      <c r="BI147" s="43"/>
      <c r="BJ147" s="43"/>
      <c r="BK147" s="43"/>
      <c r="BL147" s="43"/>
      <c r="BM147" s="43"/>
      <c r="BN147" s="43"/>
      <c r="BO147" s="43"/>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7"/>
    </row>
    <row r="148" spans="4:93" ht="14.25" customHeight="1" x14ac:dyDescent="0.35">
      <c r="D148" s="197">
        <v>8</v>
      </c>
      <c r="E148" s="240"/>
      <c r="F148" s="210"/>
      <c r="G148" s="210"/>
      <c r="H148" s="210"/>
      <c r="I148" s="210"/>
      <c r="J148" s="210"/>
      <c r="K148" s="210"/>
      <c r="L148" s="210"/>
      <c r="M148" s="210"/>
      <c r="N148" s="210"/>
      <c r="O148" s="275"/>
      <c r="P148" s="275"/>
      <c r="Q148" s="275"/>
      <c r="R148" s="275"/>
      <c r="S148" s="275"/>
      <c r="T148" s="275"/>
      <c r="U148" s="275"/>
      <c r="V148" s="275"/>
      <c r="W148" s="275"/>
      <c r="X148" s="275" t="s">
        <v>800</v>
      </c>
      <c r="Y148" s="275"/>
      <c r="Z148" s="275"/>
      <c r="AA148" s="275"/>
      <c r="AB148" s="275"/>
      <c r="AC148" s="275"/>
      <c r="AD148" s="275"/>
      <c r="AE148" s="275"/>
      <c r="AF148" s="275"/>
      <c r="AG148" s="275">
        <v>13</v>
      </c>
      <c r="AH148" s="275"/>
      <c r="AI148" s="275"/>
      <c r="AJ148" s="275"/>
      <c r="AK148" s="275"/>
      <c r="AL148" s="275"/>
      <c r="AM148" s="275"/>
      <c r="AN148" s="275"/>
      <c r="AO148" s="275"/>
      <c r="AP148" s="275" t="s">
        <v>695</v>
      </c>
      <c r="AQ148" s="275"/>
      <c r="AR148" s="275"/>
      <c r="AS148" s="275"/>
      <c r="AT148" s="275"/>
      <c r="AU148" s="36"/>
      <c r="AV148" s="36"/>
      <c r="AW148" s="36"/>
      <c r="AX148" s="36"/>
      <c r="AY148" s="36"/>
      <c r="AZ148" s="36"/>
      <c r="BA148" s="36"/>
      <c r="BB148" s="36"/>
      <c r="BC148" s="36"/>
      <c r="BD148" s="36"/>
      <c r="BE148" s="36"/>
      <c r="BF148" s="36"/>
      <c r="BG148" s="40"/>
      <c r="BH148" s="40"/>
      <c r="BI148" s="40"/>
      <c r="BJ148" s="40"/>
      <c r="BK148" s="40"/>
      <c r="BL148" s="40"/>
      <c r="BM148" s="40"/>
      <c r="BN148" s="40"/>
      <c r="BO148" s="40"/>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row>
    <row r="149" spans="4:93" ht="14.25" customHeight="1" x14ac:dyDescent="0.35">
      <c r="D149" s="197">
        <v>9</v>
      </c>
      <c r="E149" s="240"/>
      <c r="F149" s="210"/>
      <c r="G149" s="210"/>
      <c r="H149" s="210"/>
      <c r="I149" s="210"/>
      <c r="J149" s="210"/>
      <c r="K149" s="210"/>
      <c r="L149" s="210"/>
      <c r="M149" s="210"/>
      <c r="N149" s="210"/>
      <c r="O149" s="275"/>
      <c r="P149" s="275"/>
      <c r="Q149" s="275"/>
      <c r="R149" s="275"/>
      <c r="S149" s="275"/>
      <c r="T149" s="275"/>
      <c r="U149" s="275"/>
      <c r="V149" s="275"/>
      <c r="W149" s="275"/>
      <c r="X149" s="275" t="s">
        <v>801</v>
      </c>
      <c r="Y149" s="275"/>
      <c r="Z149" s="275"/>
      <c r="AA149" s="275"/>
      <c r="AB149" s="275"/>
      <c r="AC149" s="275"/>
      <c r="AD149" s="275"/>
      <c r="AE149" s="275"/>
      <c r="AF149" s="275"/>
      <c r="AG149" s="275">
        <v>22</v>
      </c>
      <c r="AH149" s="275"/>
      <c r="AI149" s="275"/>
      <c r="AJ149" s="275"/>
      <c r="AK149" s="275"/>
      <c r="AL149" s="275"/>
      <c r="AM149" s="275"/>
      <c r="AN149" s="275"/>
      <c r="AO149" s="275"/>
      <c r="AP149" s="275" t="s">
        <v>695</v>
      </c>
      <c r="AQ149" s="275"/>
      <c r="AR149" s="275"/>
      <c r="AS149" s="275"/>
      <c r="AT149" s="275"/>
      <c r="AU149" s="36"/>
      <c r="AV149" s="299" t="s">
        <v>88</v>
      </c>
      <c r="AW149" s="299"/>
      <c r="AX149" s="299"/>
      <c r="AY149" s="299"/>
      <c r="AZ149" s="299"/>
      <c r="BA149" s="299"/>
      <c r="BB149" s="299"/>
      <c r="BC149" s="299"/>
      <c r="BD149" s="299"/>
      <c r="BE149" s="299"/>
      <c r="BF149" s="299"/>
      <c r="BG149" s="299"/>
      <c r="BH149" s="299"/>
      <c r="BI149" s="299"/>
      <c r="BJ149" s="299"/>
      <c r="BK149" s="299"/>
      <c r="BL149" s="299"/>
      <c r="BM149" s="299"/>
      <c r="BN149" s="299"/>
      <c r="BO149" s="299"/>
      <c r="BP149" s="299"/>
      <c r="BQ149" s="299"/>
      <c r="BR149" s="299"/>
      <c r="BS149" s="299"/>
      <c r="BT149" s="299"/>
      <c r="BU149" s="299"/>
      <c r="BV149" s="299"/>
      <c r="BW149" s="299"/>
      <c r="BX149" s="299"/>
      <c r="BY149" s="299"/>
      <c r="BZ149" s="299"/>
      <c r="CA149" s="299"/>
      <c r="CB149" s="299"/>
      <c r="CC149" s="299"/>
      <c r="CD149" s="299"/>
      <c r="CE149" s="299"/>
      <c r="CF149" s="299"/>
      <c r="CG149" s="299"/>
      <c r="CH149" s="299"/>
      <c r="CI149" s="299"/>
      <c r="CJ149" s="299"/>
      <c r="CK149" s="299"/>
      <c r="CL149" s="299"/>
      <c r="CM149" s="299"/>
      <c r="CN149" s="299"/>
    </row>
    <row r="150" spans="4:93" ht="14.25" customHeight="1" x14ac:dyDescent="0.35">
      <c r="D150" s="197">
        <v>10</v>
      </c>
      <c r="E150" s="240"/>
      <c r="F150" s="210"/>
      <c r="G150" s="210"/>
      <c r="H150" s="210"/>
      <c r="I150" s="210"/>
      <c r="J150" s="210"/>
      <c r="K150" s="210"/>
      <c r="L150" s="210"/>
      <c r="M150" s="210"/>
      <c r="N150" s="210"/>
      <c r="O150" s="275"/>
      <c r="P150" s="275"/>
      <c r="Q150" s="275"/>
      <c r="R150" s="275"/>
      <c r="S150" s="275"/>
      <c r="T150" s="275"/>
      <c r="U150" s="275"/>
      <c r="V150" s="275"/>
      <c r="W150" s="275"/>
      <c r="X150" s="275" t="s">
        <v>802</v>
      </c>
      <c r="Y150" s="275"/>
      <c r="Z150" s="275"/>
      <c r="AA150" s="275"/>
      <c r="AB150" s="275"/>
      <c r="AC150" s="275"/>
      <c r="AD150" s="275"/>
      <c r="AE150" s="275"/>
      <c r="AF150" s="275"/>
      <c r="AG150" s="275">
        <v>22</v>
      </c>
      <c r="AH150" s="275"/>
      <c r="AI150" s="275"/>
      <c r="AJ150" s="275"/>
      <c r="AK150" s="275"/>
      <c r="AL150" s="275"/>
      <c r="AM150" s="275"/>
      <c r="AN150" s="275"/>
      <c r="AO150" s="275"/>
      <c r="AP150" s="275" t="s">
        <v>695</v>
      </c>
      <c r="AQ150" s="275"/>
      <c r="AR150" s="275"/>
      <c r="AS150" s="275"/>
      <c r="AT150" s="275"/>
      <c r="AU150" s="36"/>
      <c r="AV150" s="299"/>
      <c r="AW150" s="299"/>
      <c r="AX150" s="299"/>
      <c r="AY150" s="299"/>
      <c r="AZ150" s="299"/>
      <c r="BA150" s="299"/>
      <c r="BB150" s="299"/>
      <c r="BC150" s="299"/>
      <c r="BD150" s="299"/>
      <c r="BE150" s="299"/>
      <c r="BF150" s="299"/>
      <c r="BG150" s="299"/>
      <c r="BH150" s="299"/>
      <c r="BI150" s="299"/>
      <c r="BJ150" s="299"/>
      <c r="BK150" s="299"/>
      <c r="BL150" s="299"/>
      <c r="BM150" s="299"/>
      <c r="BN150" s="299"/>
      <c r="BO150" s="299"/>
      <c r="BP150" s="299"/>
      <c r="BQ150" s="299"/>
      <c r="BR150" s="299"/>
      <c r="BS150" s="299"/>
      <c r="BT150" s="299"/>
      <c r="BU150" s="299"/>
      <c r="BV150" s="299"/>
      <c r="BW150" s="299"/>
      <c r="BX150" s="299"/>
      <c r="BY150" s="299"/>
      <c r="BZ150" s="299"/>
      <c r="CA150" s="299"/>
      <c r="CB150" s="299"/>
      <c r="CC150" s="299"/>
      <c r="CD150" s="299"/>
      <c r="CE150" s="299"/>
      <c r="CF150" s="299"/>
      <c r="CG150" s="299"/>
      <c r="CH150" s="299"/>
      <c r="CI150" s="299"/>
      <c r="CJ150" s="299"/>
      <c r="CK150" s="299"/>
      <c r="CL150" s="299"/>
      <c r="CM150" s="299"/>
      <c r="CN150" s="299"/>
    </row>
    <row r="151" spans="4:93" ht="14.25" customHeight="1" x14ac:dyDescent="0.35">
      <c r="D151" s="197">
        <v>11</v>
      </c>
      <c r="E151" s="240"/>
      <c r="F151" s="210"/>
      <c r="G151" s="210"/>
      <c r="H151" s="210"/>
      <c r="I151" s="210"/>
      <c r="J151" s="210"/>
      <c r="K151" s="210"/>
      <c r="L151" s="210"/>
      <c r="M151" s="210"/>
      <c r="N151" s="210"/>
      <c r="O151" s="275"/>
      <c r="P151" s="275"/>
      <c r="Q151" s="275"/>
      <c r="R151" s="275"/>
      <c r="S151" s="275"/>
      <c r="T151" s="275"/>
      <c r="U151" s="275"/>
      <c r="V151" s="275"/>
      <c r="W151" s="275"/>
      <c r="X151" s="275" t="s">
        <v>803</v>
      </c>
      <c r="Y151" s="275"/>
      <c r="Z151" s="275"/>
      <c r="AA151" s="275"/>
      <c r="AB151" s="275"/>
      <c r="AC151" s="275"/>
      <c r="AD151" s="275"/>
      <c r="AE151" s="275"/>
      <c r="AF151" s="275"/>
      <c r="AG151" s="275"/>
      <c r="AH151" s="275"/>
      <c r="AI151" s="275"/>
      <c r="AJ151" s="275"/>
      <c r="AK151" s="275"/>
      <c r="AL151" s="275"/>
      <c r="AM151" s="275"/>
      <c r="AN151" s="275"/>
      <c r="AO151" s="275"/>
      <c r="AP151" s="275" t="s">
        <v>695</v>
      </c>
      <c r="AQ151" s="275"/>
      <c r="AR151" s="275"/>
      <c r="AS151" s="275"/>
      <c r="AT151" s="275"/>
      <c r="AU151" s="36"/>
      <c r="AV151" s="44"/>
      <c r="AW151" s="45"/>
      <c r="AX151" s="45"/>
      <c r="AY151" s="45"/>
      <c r="AZ151" s="45"/>
      <c r="BA151" s="45"/>
      <c r="BB151" s="45"/>
      <c r="BC151" s="45"/>
      <c r="BD151" s="45"/>
      <c r="BE151" s="45"/>
      <c r="BF151" s="45"/>
      <c r="BG151" s="46"/>
      <c r="BH151" s="46"/>
      <c r="BI151" s="46"/>
      <c r="BJ151" s="46"/>
      <c r="BK151" s="46"/>
      <c r="BL151" s="46"/>
      <c r="BM151" s="46"/>
      <c r="BN151" s="46"/>
      <c r="BO151" s="46"/>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2"/>
    </row>
    <row r="152" spans="4:93" ht="14.25" customHeight="1" x14ac:dyDescent="0.35">
      <c r="D152" s="197">
        <v>12</v>
      </c>
      <c r="E152" s="240"/>
      <c r="F152" s="210"/>
      <c r="G152" s="210"/>
      <c r="H152" s="210"/>
      <c r="I152" s="210"/>
      <c r="J152" s="210"/>
      <c r="K152" s="210"/>
      <c r="L152" s="210"/>
      <c r="M152" s="210"/>
      <c r="N152" s="210"/>
      <c r="O152" s="275"/>
      <c r="P152" s="275"/>
      <c r="Q152" s="275"/>
      <c r="R152" s="275"/>
      <c r="S152" s="275"/>
      <c r="T152" s="275"/>
      <c r="U152" s="275"/>
      <c r="V152" s="275"/>
      <c r="W152" s="275"/>
      <c r="X152" s="275" t="s">
        <v>804</v>
      </c>
      <c r="Y152" s="275"/>
      <c r="Z152" s="275"/>
      <c r="AA152" s="275"/>
      <c r="AB152" s="275"/>
      <c r="AC152" s="275"/>
      <c r="AD152" s="275"/>
      <c r="AE152" s="275"/>
      <c r="AF152" s="275"/>
      <c r="AG152" s="275">
        <v>10</v>
      </c>
      <c r="AH152" s="275"/>
      <c r="AI152" s="275"/>
      <c r="AJ152" s="275"/>
      <c r="AK152" s="275"/>
      <c r="AL152" s="275"/>
      <c r="AM152" s="275"/>
      <c r="AN152" s="275"/>
      <c r="AO152" s="275"/>
      <c r="AP152" s="275" t="s">
        <v>695</v>
      </c>
      <c r="AQ152" s="275"/>
      <c r="AR152" s="275"/>
      <c r="AS152" s="275"/>
      <c r="AT152" s="275"/>
      <c r="AU152" s="36"/>
      <c r="AV152" s="23"/>
      <c r="AW152" s="450" t="s">
        <v>33</v>
      </c>
      <c r="AX152" s="450"/>
      <c r="AY152" s="450"/>
      <c r="AZ152" s="450"/>
      <c r="BA152" s="450"/>
      <c r="BB152" s="450"/>
      <c r="BC152" s="450"/>
      <c r="BD152" s="450"/>
      <c r="BE152" s="450"/>
      <c r="BF152" s="450"/>
      <c r="BG152" s="450"/>
      <c r="BH152" s="450"/>
      <c r="BI152" s="450"/>
      <c r="BJ152" s="450"/>
      <c r="BK152" s="450"/>
      <c r="BL152" s="450"/>
      <c r="BM152" s="441" t="s">
        <v>36</v>
      </c>
      <c r="BN152" s="441"/>
      <c r="BO152" s="441"/>
      <c r="BP152" s="441"/>
      <c r="BQ152" s="441"/>
      <c r="BR152" s="441"/>
      <c r="BS152" s="441"/>
      <c r="BT152" s="441"/>
      <c r="BU152" s="441"/>
      <c r="BV152" s="441" t="s">
        <v>37</v>
      </c>
      <c r="BW152" s="441"/>
      <c r="BX152" s="441"/>
      <c r="BY152" s="441"/>
      <c r="BZ152" s="441"/>
      <c r="CA152" s="441"/>
      <c r="CB152" s="441"/>
      <c r="CC152" s="441"/>
      <c r="CD152" s="441"/>
      <c r="CE152" s="441" t="s">
        <v>38</v>
      </c>
      <c r="CF152" s="441"/>
      <c r="CG152" s="441"/>
      <c r="CH152" s="441"/>
      <c r="CI152" s="441"/>
      <c r="CJ152" s="441"/>
      <c r="CK152" s="441"/>
      <c r="CL152" s="441"/>
      <c r="CM152" s="441"/>
      <c r="CN152" s="47"/>
      <c r="CO152" s="9"/>
    </row>
    <row r="153" spans="4:93" ht="14.25" customHeight="1" x14ac:dyDescent="0.35">
      <c r="D153" s="197">
        <v>13</v>
      </c>
      <c r="E153" s="240"/>
      <c r="F153" s="210"/>
      <c r="G153" s="210"/>
      <c r="H153" s="210"/>
      <c r="I153" s="210"/>
      <c r="J153" s="210"/>
      <c r="K153" s="210"/>
      <c r="L153" s="210"/>
      <c r="M153" s="210"/>
      <c r="N153" s="210"/>
      <c r="O153" s="275"/>
      <c r="P153" s="275"/>
      <c r="Q153" s="275"/>
      <c r="R153" s="275"/>
      <c r="S153" s="275"/>
      <c r="T153" s="275"/>
      <c r="U153" s="275"/>
      <c r="V153" s="275"/>
      <c r="W153" s="275"/>
      <c r="X153" s="275" t="s">
        <v>805</v>
      </c>
      <c r="Y153" s="275"/>
      <c r="Z153" s="275"/>
      <c r="AA153" s="275"/>
      <c r="AB153" s="275"/>
      <c r="AC153" s="275"/>
      <c r="AD153" s="275"/>
      <c r="AE153" s="275"/>
      <c r="AF153" s="275"/>
      <c r="AG153" s="275">
        <v>16</v>
      </c>
      <c r="AH153" s="275"/>
      <c r="AI153" s="275"/>
      <c r="AJ153" s="275"/>
      <c r="AK153" s="275"/>
      <c r="AL153" s="275"/>
      <c r="AM153" s="275"/>
      <c r="AN153" s="275"/>
      <c r="AO153" s="275"/>
      <c r="AP153" s="275" t="s">
        <v>695</v>
      </c>
      <c r="AQ153" s="275"/>
      <c r="AR153" s="275"/>
      <c r="AS153" s="275"/>
      <c r="AT153" s="275"/>
      <c r="AU153" s="36"/>
      <c r="AV153" s="48"/>
      <c r="AW153" s="450"/>
      <c r="AX153" s="450"/>
      <c r="AY153" s="450"/>
      <c r="AZ153" s="450"/>
      <c r="BA153" s="450"/>
      <c r="BB153" s="450"/>
      <c r="BC153" s="450"/>
      <c r="BD153" s="450"/>
      <c r="BE153" s="450"/>
      <c r="BF153" s="450"/>
      <c r="BG153" s="450"/>
      <c r="BH153" s="450"/>
      <c r="BI153" s="450"/>
      <c r="BJ153" s="450"/>
      <c r="BK153" s="450"/>
      <c r="BL153" s="450"/>
      <c r="BM153" s="441"/>
      <c r="BN153" s="441"/>
      <c r="BO153" s="441"/>
      <c r="BP153" s="441"/>
      <c r="BQ153" s="441"/>
      <c r="BR153" s="441"/>
      <c r="BS153" s="441"/>
      <c r="BT153" s="441"/>
      <c r="BU153" s="441"/>
      <c r="BV153" s="441"/>
      <c r="BW153" s="441"/>
      <c r="BX153" s="441"/>
      <c r="BY153" s="441"/>
      <c r="BZ153" s="441"/>
      <c r="CA153" s="441"/>
      <c r="CB153" s="441"/>
      <c r="CC153" s="441"/>
      <c r="CD153" s="441"/>
      <c r="CE153" s="441"/>
      <c r="CF153" s="441"/>
      <c r="CG153" s="441"/>
      <c r="CH153" s="441"/>
      <c r="CI153" s="441"/>
      <c r="CJ153" s="441"/>
      <c r="CK153" s="441"/>
      <c r="CL153" s="441"/>
      <c r="CM153" s="441"/>
      <c r="CN153" s="47"/>
      <c r="CO153" s="9"/>
    </row>
    <row r="154" spans="4:93" ht="14.25" customHeight="1" x14ac:dyDescent="0.35">
      <c r="D154" s="197">
        <v>14</v>
      </c>
      <c r="E154" s="240"/>
      <c r="F154" s="210"/>
      <c r="G154" s="210"/>
      <c r="H154" s="210"/>
      <c r="I154" s="210"/>
      <c r="J154" s="210"/>
      <c r="K154" s="210"/>
      <c r="L154" s="210"/>
      <c r="M154" s="210"/>
      <c r="N154" s="210"/>
      <c r="O154" s="275"/>
      <c r="P154" s="275"/>
      <c r="Q154" s="275"/>
      <c r="R154" s="275"/>
      <c r="S154" s="275"/>
      <c r="T154" s="275"/>
      <c r="U154" s="275"/>
      <c r="V154" s="275"/>
      <c r="W154" s="275"/>
      <c r="X154" s="275" t="s">
        <v>806</v>
      </c>
      <c r="Y154" s="275"/>
      <c r="Z154" s="275"/>
      <c r="AA154" s="275"/>
      <c r="AB154" s="275"/>
      <c r="AC154" s="275"/>
      <c r="AD154" s="275"/>
      <c r="AE154" s="275"/>
      <c r="AF154" s="275"/>
      <c r="AG154" s="275">
        <v>22</v>
      </c>
      <c r="AH154" s="275"/>
      <c r="AI154" s="275"/>
      <c r="AJ154" s="275"/>
      <c r="AK154" s="275"/>
      <c r="AL154" s="275"/>
      <c r="AM154" s="275"/>
      <c r="AN154" s="275"/>
      <c r="AO154" s="275"/>
      <c r="AP154" s="275" t="s">
        <v>695</v>
      </c>
      <c r="AQ154" s="275"/>
      <c r="AR154" s="275"/>
      <c r="AS154" s="275"/>
      <c r="AT154" s="275"/>
      <c r="AU154" s="36"/>
      <c r="AV154" s="39"/>
      <c r="AW154" s="366" t="s">
        <v>34</v>
      </c>
      <c r="AX154" s="366"/>
      <c r="AY154" s="366"/>
      <c r="AZ154" s="366"/>
      <c r="BA154" s="366"/>
      <c r="BB154" s="366"/>
      <c r="BC154" s="366"/>
      <c r="BD154" s="366"/>
      <c r="BE154" s="366" t="s">
        <v>35</v>
      </c>
      <c r="BF154" s="366"/>
      <c r="BG154" s="366"/>
      <c r="BH154" s="366"/>
      <c r="BI154" s="366"/>
      <c r="BJ154" s="366"/>
      <c r="BK154" s="366"/>
      <c r="BL154" s="366"/>
      <c r="BM154" s="441"/>
      <c r="BN154" s="441"/>
      <c r="BO154" s="441"/>
      <c r="BP154" s="441"/>
      <c r="BQ154" s="441"/>
      <c r="BR154" s="441"/>
      <c r="BS154" s="441"/>
      <c r="BT154" s="441"/>
      <c r="BU154" s="441"/>
      <c r="BV154" s="441"/>
      <c r="BW154" s="441"/>
      <c r="BX154" s="441"/>
      <c r="BY154" s="441"/>
      <c r="BZ154" s="441"/>
      <c r="CA154" s="441"/>
      <c r="CB154" s="441"/>
      <c r="CC154" s="441"/>
      <c r="CD154" s="441"/>
      <c r="CE154" s="441"/>
      <c r="CF154" s="441"/>
      <c r="CG154" s="441"/>
      <c r="CH154" s="441"/>
      <c r="CI154" s="441"/>
      <c r="CJ154" s="441"/>
      <c r="CK154" s="441"/>
      <c r="CL154" s="441"/>
      <c r="CM154" s="441"/>
      <c r="CN154" s="24"/>
    </row>
    <row r="155" spans="4:93" ht="14.25" customHeight="1" x14ac:dyDescent="0.35">
      <c r="D155" s="197">
        <v>15</v>
      </c>
      <c r="E155" s="240"/>
      <c r="F155" s="210"/>
      <c r="G155" s="210"/>
      <c r="H155" s="210"/>
      <c r="I155" s="210"/>
      <c r="J155" s="210"/>
      <c r="K155" s="210"/>
      <c r="L155" s="210"/>
      <c r="M155" s="210"/>
      <c r="N155" s="210"/>
      <c r="O155" s="275"/>
      <c r="P155" s="275"/>
      <c r="Q155" s="275"/>
      <c r="R155" s="275"/>
      <c r="S155" s="275"/>
      <c r="T155" s="275"/>
      <c r="U155" s="275"/>
      <c r="V155" s="275"/>
      <c r="W155" s="275"/>
      <c r="X155" s="275" t="s">
        <v>807</v>
      </c>
      <c r="Y155" s="275"/>
      <c r="Z155" s="275"/>
      <c r="AA155" s="275"/>
      <c r="AB155" s="275"/>
      <c r="AC155" s="275"/>
      <c r="AD155" s="275"/>
      <c r="AE155" s="275"/>
      <c r="AF155" s="275"/>
      <c r="AG155" s="275">
        <v>18</v>
      </c>
      <c r="AH155" s="275"/>
      <c r="AI155" s="275"/>
      <c r="AJ155" s="275"/>
      <c r="AK155" s="275"/>
      <c r="AL155" s="275"/>
      <c r="AM155" s="275"/>
      <c r="AN155" s="275"/>
      <c r="AO155" s="275"/>
      <c r="AP155" s="275" t="s">
        <v>695</v>
      </c>
      <c r="AQ155" s="275"/>
      <c r="AR155" s="275"/>
      <c r="AS155" s="275"/>
      <c r="AT155" s="275"/>
      <c r="AU155" s="36"/>
      <c r="AV155" s="39"/>
      <c r="AW155" s="366"/>
      <c r="AX155" s="366"/>
      <c r="AY155" s="366"/>
      <c r="AZ155" s="366"/>
      <c r="BA155" s="366"/>
      <c r="BB155" s="366"/>
      <c r="BC155" s="366"/>
      <c r="BD155" s="366"/>
      <c r="BE155" s="366"/>
      <c r="BF155" s="366"/>
      <c r="BG155" s="366"/>
      <c r="BH155" s="366"/>
      <c r="BI155" s="366"/>
      <c r="BJ155" s="366"/>
      <c r="BK155" s="366"/>
      <c r="BL155" s="366"/>
      <c r="BM155" s="441"/>
      <c r="BN155" s="441"/>
      <c r="BO155" s="441"/>
      <c r="BP155" s="441"/>
      <c r="BQ155" s="441"/>
      <c r="BR155" s="441"/>
      <c r="BS155" s="441"/>
      <c r="BT155" s="441"/>
      <c r="BU155" s="441"/>
      <c r="BV155" s="441"/>
      <c r="BW155" s="441"/>
      <c r="BX155" s="441"/>
      <c r="BY155" s="441"/>
      <c r="BZ155" s="441"/>
      <c r="CA155" s="441"/>
      <c r="CB155" s="441"/>
      <c r="CC155" s="441"/>
      <c r="CD155" s="441"/>
      <c r="CE155" s="441"/>
      <c r="CF155" s="441"/>
      <c r="CG155" s="441"/>
      <c r="CH155" s="441"/>
      <c r="CI155" s="441"/>
      <c r="CJ155" s="441"/>
      <c r="CK155" s="441"/>
      <c r="CL155" s="441"/>
      <c r="CM155" s="441"/>
      <c r="CN155" s="24"/>
    </row>
    <row r="156" spans="4:93" ht="14.25" customHeight="1" x14ac:dyDescent="0.35">
      <c r="D156" s="197">
        <v>16</v>
      </c>
      <c r="E156" s="240"/>
      <c r="F156" s="210"/>
      <c r="G156" s="210"/>
      <c r="H156" s="210"/>
      <c r="I156" s="210"/>
      <c r="J156" s="210"/>
      <c r="K156" s="210"/>
      <c r="L156" s="210"/>
      <c r="M156" s="210"/>
      <c r="N156" s="210"/>
      <c r="O156" s="275"/>
      <c r="P156" s="275"/>
      <c r="Q156" s="275"/>
      <c r="R156" s="275"/>
      <c r="S156" s="275"/>
      <c r="T156" s="275"/>
      <c r="U156" s="275"/>
      <c r="V156" s="275"/>
      <c r="W156" s="275"/>
      <c r="X156" s="275" t="s">
        <v>808</v>
      </c>
      <c r="Y156" s="275"/>
      <c r="Z156" s="275"/>
      <c r="AA156" s="275"/>
      <c r="AB156" s="275"/>
      <c r="AC156" s="275"/>
      <c r="AD156" s="275"/>
      <c r="AE156" s="275"/>
      <c r="AF156" s="275"/>
      <c r="AG156" s="275"/>
      <c r="AH156" s="275"/>
      <c r="AI156" s="275"/>
      <c r="AJ156" s="275"/>
      <c r="AK156" s="275"/>
      <c r="AL156" s="275"/>
      <c r="AM156" s="275"/>
      <c r="AN156" s="275"/>
      <c r="AO156" s="275"/>
      <c r="AP156" s="275" t="s">
        <v>695</v>
      </c>
      <c r="AQ156" s="275"/>
      <c r="AR156" s="275"/>
      <c r="AS156" s="275"/>
      <c r="AT156" s="275"/>
      <c r="AU156" s="36"/>
      <c r="AV156" s="39"/>
      <c r="AW156" s="281" t="s">
        <v>821</v>
      </c>
      <c r="AX156" s="281"/>
      <c r="AY156" s="281"/>
      <c r="AZ156" s="281"/>
      <c r="BA156" s="281"/>
      <c r="BB156" s="281"/>
      <c r="BC156" s="281"/>
      <c r="BD156" s="281"/>
      <c r="BE156" s="281" t="s">
        <v>822</v>
      </c>
      <c r="BF156" s="281"/>
      <c r="BG156" s="281"/>
      <c r="BH156" s="281"/>
      <c r="BI156" s="281"/>
      <c r="BJ156" s="281"/>
      <c r="BK156" s="281"/>
      <c r="BL156" s="281"/>
      <c r="BM156" s="490" t="s">
        <v>823</v>
      </c>
      <c r="BN156" s="491"/>
      <c r="BO156" s="491"/>
      <c r="BP156" s="491"/>
      <c r="BQ156" s="491"/>
      <c r="BR156" s="491"/>
      <c r="BS156" s="491"/>
      <c r="BT156" s="491"/>
      <c r="BU156" s="492"/>
      <c r="BV156" s="281" t="s">
        <v>824</v>
      </c>
      <c r="BW156" s="281"/>
      <c r="BX156" s="281"/>
      <c r="BY156" s="281"/>
      <c r="BZ156" s="281"/>
      <c r="CA156" s="281"/>
      <c r="CB156" s="281"/>
      <c r="CC156" s="281"/>
      <c r="CD156" s="281"/>
      <c r="CE156" s="281">
        <v>34</v>
      </c>
      <c r="CF156" s="281"/>
      <c r="CG156" s="281"/>
      <c r="CH156" s="281"/>
      <c r="CI156" s="281"/>
      <c r="CJ156" s="281"/>
      <c r="CK156" s="281"/>
      <c r="CL156" s="281"/>
      <c r="CM156" s="281"/>
      <c r="CN156" s="24"/>
    </row>
    <row r="157" spans="4:93" ht="14.25" customHeight="1" x14ac:dyDescent="0.35">
      <c r="D157" s="197">
        <v>17</v>
      </c>
      <c r="E157" s="240"/>
      <c r="F157" s="210"/>
      <c r="G157" s="210"/>
      <c r="H157" s="210"/>
      <c r="I157" s="210"/>
      <c r="J157" s="210"/>
      <c r="K157" s="210"/>
      <c r="L157" s="210"/>
      <c r="M157" s="210"/>
      <c r="N157" s="210"/>
      <c r="O157" s="275"/>
      <c r="P157" s="275"/>
      <c r="Q157" s="275"/>
      <c r="R157" s="275"/>
      <c r="S157" s="275"/>
      <c r="T157" s="275"/>
      <c r="U157" s="275"/>
      <c r="V157" s="275"/>
      <c r="W157" s="275"/>
      <c r="X157" s="275" t="s">
        <v>809</v>
      </c>
      <c r="Y157" s="275"/>
      <c r="Z157" s="275"/>
      <c r="AA157" s="275"/>
      <c r="AB157" s="275"/>
      <c r="AC157" s="275"/>
      <c r="AD157" s="275"/>
      <c r="AE157" s="275"/>
      <c r="AF157" s="275"/>
      <c r="AG157" s="275">
        <v>18</v>
      </c>
      <c r="AH157" s="275"/>
      <c r="AI157" s="275"/>
      <c r="AJ157" s="275"/>
      <c r="AK157" s="275"/>
      <c r="AL157" s="275"/>
      <c r="AM157" s="275"/>
      <c r="AN157" s="275"/>
      <c r="AO157" s="275"/>
      <c r="AP157" s="275" t="s">
        <v>695</v>
      </c>
      <c r="AQ157" s="275"/>
      <c r="AR157" s="275"/>
      <c r="AS157" s="275"/>
      <c r="AT157" s="275"/>
      <c r="AU157" s="36"/>
      <c r="AV157" s="39"/>
      <c r="AW157" s="281"/>
      <c r="AX157" s="281"/>
      <c r="AY157" s="281"/>
      <c r="AZ157" s="281"/>
      <c r="BA157" s="281"/>
      <c r="BB157" s="281"/>
      <c r="BC157" s="281"/>
      <c r="BD157" s="281"/>
      <c r="BE157" s="281"/>
      <c r="BF157" s="281"/>
      <c r="BG157" s="281"/>
      <c r="BH157" s="281"/>
      <c r="BI157" s="281"/>
      <c r="BJ157" s="281"/>
      <c r="BK157" s="281"/>
      <c r="BL157" s="281"/>
      <c r="BM157" s="493"/>
      <c r="BN157" s="494"/>
      <c r="BO157" s="494"/>
      <c r="BP157" s="494"/>
      <c r="BQ157" s="494"/>
      <c r="BR157" s="494"/>
      <c r="BS157" s="494"/>
      <c r="BT157" s="494"/>
      <c r="BU157" s="495"/>
      <c r="BV157" s="281"/>
      <c r="BW157" s="281"/>
      <c r="BX157" s="281"/>
      <c r="BY157" s="281"/>
      <c r="BZ157" s="281"/>
      <c r="CA157" s="281"/>
      <c r="CB157" s="281"/>
      <c r="CC157" s="281"/>
      <c r="CD157" s="281"/>
      <c r="CE157" s="281"/>
      <c r="CF157" s="281"/>
      <c r="CG157" s="281"/>
      <c r="CH157" s="281"/>
      <c r="CI157" s="281"/>
      <c r="CJ157" s="281"/>
      <c r="CK157" s="281"/>
      <c r="CL157" s="281"/>
      <c r="CM157" s="281"/>
      <c r="CN157" s="24"/>
    </row>
    <row r="158" spans="4:93" ht="14.25" customHeight="1" x14ac:dyDescent="0.35">
      <c r="D158" s="197">
        <v>18</v>
      </c>
      <c r="E158" s="240"/>
      <c r="F158" s="210"/>
      <c r="G158" s="210"/>
      <c r="H158" s="210"/>
      <c r="I158" s="210"/>
      <c r="J158" s="210"/>
      <c r="K158" s="210"/>
      <c r="L158" s="210"/>
      <c r="M158" s="210"/>
      <c r="N158" s="210"/>
      <c r="O158" s="275"/>
      <c r="P158" s="275"/>
      <c r="Q158" s="275"/>
      <c r="R158" s="275"/>
      <c r="S158" s="275"/>
      <c r="T158" s="275"/>
      <c r="U158" s="275"/>
      <c r="V158" s="275"/>
      <c r="W158" s="275"/>
      <c r="X158" s="275" t="s">
        <v>810</v>
      </c>
      <c r="Y158" s="275"/>
      <c r="Z158" s="275"/>
      <c r="AA158" s="275"/>
      <c r="AB158" s="275"/>
      <c r="AC158" s="275"/>
      <c r="AD158" s="275"/>
      <c r="AE158" s="275"/>
      <c r="AF158" s="275"/>
      <c r="AG158" s="275">
        <v>32</v>
      </c>
      <c r="AH158" s="275"/>
      <c r="AI158" s="275"/>
      <c r="AJ158" s="275"/>
      <c r="AK158" s="275"/>
      <c r="AL158" s="275"/>
      <c r="AM158" s="275"/>
      <c r="AN158" s="275"/>
      <c r="AO158" s="275"/>
      <c r="AP158" s="275" t="s">
        <v>695</v>
      </c>
      <c r="AQ158" s="275"/>
      <c r="AR158" s="275"/>
      <c r="AS158" s="275"/>
      <c r="AT158" s="275"/>
      <c r="AU158" s="36"/>
      <c r="AV158" s="39"/>
      <c r="AW158" s="394" t="s">
        <v>748</v>
      </c>
      <c r="AX158" s="394"/>
      <c r="AY158" s="394"/>
      <c r="AZ158" s="394"/>
      <c r="BA158" s="394"/>
      <c r="BB158" s="394"/>
      <c r="BC158" s="394"/>
      <c r="BD158" s="394"/>
      <c r="BE158" s="394"/>
      <c r="BF158" s="394"/>
      <c r="BG158" s="394"/>
      <c r="BH158" s="394"/>
      <c r="BI158" s="394"/>
      <c r="BJ158" s="394"/>
      <c r="BK158" s="394"/>
      <c r="BL158" s="394"/>
      <c r="BM158" s="394"/>
      <c r="BN158" s="394"/>
      <c r="BO158" s="394"/>
      <c r="BP158" s="394"/>
      <c r="BQ158" s="394"/>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6"/>
      <c r="CM158" s="6"/>
      <c r="CN158" s="24"/>
    </row>
    <row r="159" spans="4:93" ht="14.25" customHeight="1" x14ac:dyDescent="0.35">
      <c r="D159" s="197">
        <v>19</v>
      </c>
      <c r="E159" s="240"/>
      <c r="F159" s="210"/>
      <c r="G159" s="210"/>
      <c r="H159" s="210"/>
      <c r="I159" s="210"/>
      <c r="J159" s="210"/>
      <c r="K159" s="210"/>
      <c r="L159" s="210"/>
      <c r="M159" s="210"/>
      <c r="N159" s="210"/>
      <c r="O159" s="275"/>
      <c r="P159" s="275"/>
      <c r="Q159" s="275"/>
      <c r="R159" s="275"/>
      <c r="S159" s="275"/>
      <c r="T159" s="275"/>
      <c r="U159" s="275"/>
      <c r="V159" s="275"/>
      <c r="W159" s="275"/>
      <c r="X159" s="275" t="s">
        <v>811</v>
      </c>
      <c r="Y159" s="275"/>
      <c r="Z159" s="275"/>
      <c r="AA159" s="275"/>
      <c r="AB159" s="275"/>
      <c r="AC159" s="275"/>
      <c r="AD159" s="275"/>
      <c r="AE159" s="275"/>
      <c r="AF159" s="275"/>
      <c r="AG159" s="275">
        <v>11</v>
      </c>
      <c r="AH159" s="275"/>
      <c r="AI159" s="275"/>
      <c r="AJ159" s="275"/>
      <c r="AK159" s="275"/>
      <c r="AL159" s="275"/>
      <c r="AM159" s="275"/>
      <c r="AN159" s="275"/>
      <c r="AO159" s="275"/>
      <c r="AP159" s="275" t="s">
        <v>695</v>
      </c>
      <c r="AQ159" s="275"/>
      <c r="AR159" s="275"/>
      <c r="AS159" s="275"/>
      <c r="AT159" s="275"/>
      <c r="AU159" s="36"/>
      <c r="AV159" s="41"/>
      <c r="AW159" s="42"/>
      <c r="AX159" s="42"/>
      <c r="AY159" s="42"/>
      <c r="AZ159" s="42"/>
      <c r="BA159" s="42"/>
      <c r="BB159" s="42"/>
      <c r="BC159" s="42"/>
      <c r="BD159" s="42"/>
      <c r="BE159" s="42"/>
      <c r="BF159" s="42"/>
      <c r="BG159" s="43"/>
      <c r="BH159" s="43"/>
      <c r="BI159" s="43"/>
      <c r="BJ159" s="43"/>
      <c r="BK159" s="43"/>
      <c r="BL159" s="43"/>
      <c r="BM159" s="43"/>
      <c r="BN159" s="43"/>
      <c r="BO159" s="43"/>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7"/>
    </row>
    <row r="160" spans="4:93" ht="14.25" customHeight="1" x14ac:dyDescent="0.35">
      <c r="D160" s="197">
        <v>20</v>
      </c>
      <c r="E160" s="240"/>
      <c r="F160" s="210"/>
      <c r="G160" s="210"/>
      <c r="H160" s="210"/>
      <c r="I160" s="210"/>
      <c r="J160" s="210"/>
      <c r="K160" s="210"/>
      <c r="L160" s="210"/>
      <c r="M160" s="210"/>
      <c r="N160" s="210"/>
      <c r="O160" s="275"/>
      <c r="P160" s="275"/>
      <c r="Q160" s="275"/>
      <c r="R160" s="275"/>
      <c r="S160" s="275"/>
      <c r="T160" s="275"/>
      <c r="U160" s="275"/>
      <c r="V160" s="275"/>
      <c r="W160" s="275"/>
      <c r="X160" s="275" t="s">
        <v>812</v>
      </c>
      <c r="Y160" s="275"/>
      <c r="Z160" s="275"/>
      <c r="AA160" s="275"/>
      <c r="AB160" s="275"/>
      <c r="AC160" s="275"/>
      <c r="AD160" s="275"/>
      <c r="AE160" s="275"/>
      <c r="AF160" s="275"/>
      <c r="AG160" s="275">
        <v>6</v>
      </c>
      <c r="AH160" s="275"/>
      <c r="AI160" s="275"/>
      <c r="AJ160" s="275"/>
      <c r="AK160" s="275"/>
      <c r="AL160" s="275"/>
      <c r="AM160" s="275"/>
      <c r="AN160" s="275"/>
      <c r="AO160" s="275"/>
      <c r="AP160" s="275" t="s">
        <v>695</v>
      </c>
      <c r="AQ160" s="275"/>
      <c r="AR160" s="275"/>
      <c r="AS160" s="275"/>
      <c r="AT160" s="275"/>
      <c r="AU160" s="36"/>
      <c r="AV160" s="36"/>
      <c r="AW160" s="36"/>
      <c r="AX160" s="36"/>
      <c r="AY160" s="36"/>
      <c r="AZ160" s="36"/>
      <c r="BA160" s="36"/>
      <c r="BB160" s="36"/>
      <c r="BC160" s="36"/>
      <c r="BD160" s="36"/>
      <c r="BE160" s="36"/>
      <c r="BF160" s="36"/>
      <c r="BG160" s="40"/>
      <c r="BH160" s="40"/>
      <c r="BI160" s="40"/>
      <c r="BJ160" s="40"/>
      <c r="BK160" s="40"/>
      <c r="BL160" s="40"/>
      <c r="BM160" s="40"/>
      <c r="BN160" s="40"/>
      <c r="BO160" s="40"/>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row>
    <row r="161" spans="4:94" ht="14.25" customHeight="1" x14ac:dyDescent="0.35">
      <c r="D161" s="197">
        <v>21</v>
      </c>
      <c r="E161" s="240"/>
      <c r="F161" s="210"/>
      <c r="G161" s="210"/>
      <c r="H161" s="210"/>
      <c r="I161" s="210"/>
      <c r="J161" s="210"/>
      <c r="K161" s="210"/>
      <c r="L161" s="210"/>
      <c r="M161" s="210"/>
      <c r="N161" s="210"/>
      <c r="O161" s="275"/>
      <c r="P161" s="275"/>
      <c r="Q161" s="275"/>
      <c r="R161" s="275"/>
      <c r="S161" s="275"/>
      <c r="T161" s="275"/>
      <c r="U161" s="275"/>
      <c r="V161" s="275"/>
      <c r="W161" s="275"/>
      <c r="X161" s="275" t="s">
        <v>813</v>
      </c>
      <c r="Y161" s="275"/>
      <c r="Z161" s="275"/>
      <c r="AA161" s="275"/>
      <c r="AB161" s="275"/>
      <c r="AC161" s="275"/>
      <c r="AD161" s="275"/>
      <c r="AE161" s="275"/>
      <c r="AF161" s="275"/>
      <c r="AG161" s="275">
        <v>13</v>
      </c>
      <c r="AH161" s="275"/>
      <c r="AI161" s="275"/>
      <c r="AJ161" s="275"/>
      <c r="AK161" s="275"/>
      <c r="AL161" s="275"/>
      <c r="AM161" s="275"/>
      <c r="AN161" s="275"/>
      <c r="AO161" s="275"/>
      <c r="AP161" s="275" t="s">
        <v>695</v>
      </c>
      <c r="AQ161" s="275"/>
      <c r="AR161" s="275"/>
      <c r="AS161" s="275"/>
      <c r="AT161" s="275"/>
      <c r="AU161" s="36"/>
      <c r="AV161" s="299" t="s">
        <v>370</v>
      </c>
      <c r="AW161" s="299"/>
      <c r="AX161" s="299"/>
      <c r="AY161" s="299"/>
      <c r="AZ161" s="299"/>
      <c r="BA161" s="299"/>
      <c r="BB161" s="299"/>
      <c r="BC161" s="299"/>
      <c r="BD161" s="299"/>
      <c r="BE161" s="299"/>
      <c r="BF161" s="299"/>
      <c r="BG161" s="299"/>
      <c r="BH161" s="299"/>
      <c r="BI161" s="299"/>
      <c r="BJ161" s="299"/>
      <c r="BK161" s="299"/>
      <c r="BL161" s="299"/>
      <c r="BM161" s="40"/>
      <c r="BN161" s="40"/>
      <c r="BO161" s="40"/>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row>
    <row r="162" spans="4:94" ht="14.25" customHeight="1" x14ac:dyDescent="0.35">
      <c r="D162" s="197">
        <v>22</v>
      </c>
      <c r="E162" s="240"/>
      <c r="F162" s="210"/>
      <c r="G162" s="210"/>
      <c r="H162" s="210"/>
      <c r="I162" s="210"/>
      <c r="J162" s="210"/>
      <c r="K162" s="210"/>
      <c r="L162" s="210"/>
      <c r="M162" s="210"/>
      <c r="N162" s="210"/>
      <c r="O162" s="275"/>
      <c r="P162" s="275"/>
      <c r="Q162" s="275"/>
      <c r="R162" s="275"/>
      <c r="S162" s="275"/>
      <c r="T162" s="275"/>
      <c r="U162" s="275"/>
      <c r="V162" s="275"/>
      <c r="W162" s="275"/>
      <c r="X162" s="275" t="s">
        <v>814</v>
      </c>
      <c r="Y162" s="275"/>
      <c r="Z162" s="275"/>
      <c r="AA162" s="275"/>
      <c r="AB162" s="275"/>
      <c r="AC162" s="275"/>
      <c r="AD162" s="275"/>
      <c r="AE162" s="275"/>
      <c r="AF162" s="275"/>
      <c r="AG162" s="275">
        <v>25</v>
      </c>
      <c r="AH162" s="275"/>
      <c r="AI162" s="275"/>
      <c r="AJ162" s="275"/>
      <c r="AK162" s="275"/>
      <c r="AL162" s="275"/>
      <c r="AM162" s="275"/>
      <c r="AN162" s="275"/>
      <c r="AO162" s="275"/>
      <c r="AP162" s="275" t="s">
        <v>695</v>
      </c>
      <c r="AQ162" s="275"/>
      <c r="AR162" s="275"/>
      <c r="AS162" s="275"/>
      <c r="AT162" s="275"/>
      <c r="AU162" s="36"/>
      <c r="AV162" s="299"/>
      <c r="AW162" s="299"/>
      <c r="AX162" s="299"/>
      <c r="AY162" s="299"/>
      <c r="AZ162" s="299"/>
      <c r="BA162" s="299"/>
      <c r="BB162" s="299"/>
      <c r="BC162" s="299"/>
      <c r="BD162" s="299"/>
      <c r="BE162" s="299"/>
      <c r="BF162" s="299"/>
      <c r="BG162" s="299"/>
      <c r="BH162" s="299"/>
      <c r="BI162" s="299"/>
      <c r="BJ162" s="299"/>
      <c r="BK162" s="299"/>
      <c r="BL162" s="299"/>
      <c r="BM162" s="40"/>
      <c r="BN162" s="40"/>
      <c r="BO162" s="40"/>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row>
    <row r="163" spans="4:94" ht="14.25" customHeight="1" x14ac:dyDescent="0.35">
      <c r="D163" s="197">
        <v>23</v>
      </c>
      <c r="E163" s="240"/>
      <c r="F163" s="210"/>
      <c r="G163" s="210"/>
      <c r="H163" s="210"/>
      <c r="I163" s="210"/>
      <c r="J163" s="210"/>
      <c r="K163" s="210"/>
      <c r="L163" s="210"/>
      <c r="M163" s="210"/>
      <c r="N163" s="210"/>
      <c r="O163" s="275"/>
      <c r="P163" s="275"/>
      <c r="Q163" s="275"/>
      <c r="R163" s="275"/>
      <c r="S163" s="275"/>
      <c r="T163" s="275"/>
      <c r="U163" s="275"/>
      <c r="V163" s="275"/>
      <c r="W163" s="275"/>
      <c r="X163" s="275" t="s">
        <v>815</v>
      </c>
      <c r="Y163" s="275"/>
      <c r="Z163" s="275"/>
      <c r="AA163" s="275"/>
      <c r="AB163" s="275"/>
      <c r="AC163" s="275"/>
      <c r="AD163" s="275"/>
      <c r="AE163" s="275"/>
      <c r="AF163" s="275"/>
      <c r="AG163" s="275"/>
      <c r="AH163" s="275"/>
      <c r="AI163" s="275"/>
      <c r="AJ163" s="275"/>
      <c r="AK163" s="275"/>
      <c r="AL163" s="275"/>
      <c r="AM163" s="275"/>
      <c r="AN163" s="275"/>
      <c r="AO163" s="275"/>
      <c r="AP163" s="275" t="s">
        <v>695</v>
      </c>
      <c r="AQ163" s="275"/>
      <c r="AR163" s="275"/>
      <c r="AS163" s="275"/>
      <c r="AT163" s="275"/>
      <c r="AU163" s="36"/>
      <c r="AV163" s="44"/>
      <c r="AW163" s="45"/>
      <c r="AX163" s="45"/>
      <c r="AY163" s="45"/>
      <c r="AZ163" s="45"/>
      <c r="BA163" s="45"/>
      <c r="BB163" s="45"/>
      <c r="BC163" s="45"/>
      <c r="BD163" s="45"/>
      <c r="BE163" s="45"/>
      <c r="BF163" s="45"/>
      <c r="BG163" s="46"/>
      <c r="BH163" s="46"/>
      <c r="BI163" s="46"/>
      <c r="BJ163" s="46"/>
      <c r="BK163" s="46"/>
      <c r="BL163" s="46"/>
      <c r="BM163" s="46"/>
      <c r="BN163" s="46"/>
      <c r="BO163" s="46"/>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2"/>
    </row>
    <row r="164" spans="4:94" ht="14.25" customHeight="1" x14ac:dyDescent="0.35">
      <c r="D164" s="197">
        <v>24</v>
      </c>
      <c r="E164" s="240"/>
      <c r="F164" s="210"/>
      <c r="G164" s="210"/>
      <c r="H164" s="210"/>
      <c r="I164" s="210"/>
      <c r="J164" s="210"/>
      <c r="K164" s="210"/>
      <c r="L164" s="210"/>
      <c r="M164" s="210"/>
      <c r="N164" s="210"/>
      <c r="O164" s="275"/>
      <c r="P164" s="275"/>
      <c r="Q164" s="275"/>
      <c r="R164" s="275"/>
      <c r="S164" s="275"/>
      <c r="T164" s="275"/>
      <c r="U164" s="275"/>
      <c r="V164" s="275"/>
      <c r="W164" s="275"/>
      <c r="X164" s="275" t="s">
        <v>816</v>
      </c>
      <c r="Y164" s="275"/>
      <c r="Z164" s="275"/>
      <c r="AA164" s="275"/>
      <c r="AB164" s="275"/>
      <c r="AC164" s="275"/>
      <c r="AD164" s="275"/>
      <c r="AE164" s="275"/>
      <c r="AF164" s="275"/>
      <c r="AG164" s="275"/>
      <c r="AH164" s="275"/>
      <c r="AI164" s="275"/>
      <c r="AJ164" s="275"/>
      <c r="AK164" s="275"/>
      <c r="AL164" s="275"/>
      <c r="AM164" s="275"/>
      <c r="AN164" s="275"/>
      <c r="AO164" s="275"/>
      <c r="AP164" s="275" t="s">
        <v>695</v>
      </c>
      <c r="AQ164" s="275"/>
      <c r="AR164" s="275"/>
      <c r="AS164" s="275"/>
      <c r="AT164" s="275"/>
      <c r="AU164" s="36"/>
      <c r="AV164" s="23"/>
      <c r="AW164" s="366" t="s">
        <v>39</v>
      </c>
      <c r="AX164" s="366"/>
      <c r="AY164" s="366"/>
      <c r="AZ164" s="366"/>
      <c r="BA164" s="366"/>
      <c r="BB164" s="366"/>
      <c r="BC164" s="366"/>
      <c r="BD164" s="366" t="s">
        <v>40</v>
      </c>
      <c r="BE164" s="366"/>
      <c r="BF164" s="366"/>
      <c r="BG164" s="366"/>
      <c r="BH164" s="366"/>
      <c r="BI164" s="366"/>
      <c r="BJ164" s="366"/>
      <c r="BK164" s="366"/>
      <c r="BL164" s="366" t="s">
        <v>41</v>
      </c>
      <c r="BM164" s="366"/>
      <c r="BN164" s="366"/>
      <c r="BO164" s="366"/>
      <c r="BP164" s="366"/>
      <c r="BQ164" s="366"/>
      <c r="BR164" s="366"/>
      <c r="BS164" s="366"/>
      <c r="BT164" s="441" t="s">
        <v>42</v>
      </c>
      <c r="BU164" s="441"/>
      <c r="BV164" s="441"/>
      <c r="BW164" s="441"/>
      <c r="BX164" s="441"/>
      <c r="BY164" s="441"/>
      <c r="BZ164" s="441"/>
      <c r="CA164" s="441"/>
      <c r="CB164" s="441" t="s">
        <v>43</v>
      </c>
      <c r="CC164" s="441"/>
      <c r="CD164" s="441"/>
      <c r="CE164" s="441"/>
      <c r="CF164" s="441"/>
      <c r="CG164" s="441"/>
      <c r="CH164" s="441"/>
      <c r="CI164" s="441"/>
      <c r="CJ164" s="441"/>
      <c r="CK164" s="441"/>
      <c r="CL164" s="441"/>
      <c r="CM164" s="441"/>
      <c r="CN164" s="50"/>
      <c r="CO164" s="6"/>
    </row>
    <row r="165" spans="4:94" ht="14.25" customHeight="1" x14ac:dyDescent="0.35">
      <c r="D165" s="197">
        <v>25</v>
      </c>
      <c r="E165" s="240"/>
      <c r="F165" s="210"/>
      <c r="G165" s="210"/>
      <c r="H165" s="210"/>
      <c r="I165" s="210"/>
      <c r="J165" s="210"/>
      <c r="K165" s="210"/>
      <c r="L165" s="210"/>
      <c r="M165" s="210"/>
      <c r="N165" s="210"/>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36"/>
      <c r="AV165" s="51"/>
      <c r="AW165" s="366"/>
      <c r="AX165" s="366"/>
      <c r="AY165" s="366"/>
      <c r="AZ165" s="366"/>
      <c r="BA165" s="366"/>
      <c r="BB165" s="366"/>
      <c r="BC165" s="366"/>
      <c r="BD165" s="366"/>
      <c r="BE165" s="366"/>
      <c r="BF165" s="366"/>
      <c r="BG165" s="366"/>
      <c r="BH165" s="366"/>
      <c r="BI165" s="366"/>
      <c r="BJ165" s="366"/>
      <c r="BK165" s="366"/>
      <c r="BL165" s="366"/>
      <c r="BM165" s="366"/>
      <c r="BN165" s="366"/>
      <c r="BO165" s="366"/>
      <c r="BP165" s="366"/>
      <c r="BQ165" s="366"/>
      <c r="BR165" s="366"/>
      <c r="BS165" s="366"/>
      <c r="BT165" s="441"/>
      <c r="BU165" s="441"/>
      <c r="BV165" s="441"/>
      <c r="BW165" s="441"/>
      <c r="BX165" s="441"/>
      <c r="BY165" s="441"/>
      <c r="BZ165" s="441"/>
      <c r="CA165" s="441"/>
      <c r="CB165" s="441"/>
      <c r="CC165" s="441"/>
      <c r="CD165" s="441"/>
      <c r="CE165" s="441"/>
      <c r="CF165" s="441"/>
      <c r="CG165" s="441"/>
      <c r="CH165" s="441"/>
      <c r="CI165" s="441"/>
      <c r="CJ165" s="441"/>
      <c r="CK165" s="441"/>
      <c r="CL165" s="441"/>
      <c r="CM165" s="441"/>
      <c r="CN165" s="50"/>
      <c r="CO165" s="6"/>
    </row>
    <row r="166" spans="4:94" ht="14.25" customHeight="1" x14ac:dyDescent="0.35">
      <c r="D166" s="197">
        <v>26</v>
      </c>
      <c r="E166" s="240"/>
      <c r="F166" s="210"/>
      <c r="G166" s="210"/>
      <c r="H166" s="210"/>
      <c r="I166" s="210"/>
      <c r="J166" s="210"/>
      <c r="K166" s="210"/>
      <c r="L166" s="210"/>
      <c r="M166" s="210"/>
      <c r="N166" s="210"/>
      <c r="O166" s="275"/>
      <c r="P166" s="275"/>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5"/>
      <c r="AR166" s="275"/>
      <c r="AS166" s="275"/>
      <c r="AT166" s="275"/>
      <c r="AU166" s="36"/>
      <c r="AV166" s="23"/>
      <c r="AW166" s="366"/>
      <c r="AX166" s="366"/>
      <c r="AY166" s="366"/>
      <c r="AZ166" s="366"/>
      <c r="BA166" s="366"/>
      <c r="BB166" s="366"/>
      <c r="BC166" s="366"/>
      <c r="BD166" s="366"/>
      <c r="BE166" s="366"/>
      <c r="BF166" s="366"/>
      <c r="BG166" s="366"/>
      <c r="BH166" s="366"/>
      <c r="BI166" s="366"/>
      <c r="BJ166" s="366"/>
      <c r="BK166" s="366"/>
      <c r="BL166" s="366"/>
      <c r="BM166" s="366"/>
      <c r="BN166" s="366"/>
      <c r="BO166" s="366"/>
      <c r="BP166" s="366"/>
      <c r="BQ166" s="366"/>
      <c r="BR166" s="366"/>
      <c r="BS166" s="366"/>
      <c r="BT166" s="441"/>
      <c r="BU166" s="441"/>
      <c r="BV166" s="441"/>
      <c r="BW166" s="441"/>
      <c r="BX166" s="441"/>
      <c r="BY166" s="441"/>
      <c r="BZ166" s="441"/>
      <c r="CA166" s="441"/>
      <c r="CB166" s="441"/>
      <c r="CC166" s="441"/>
      <c r="CD166" s="441"/>
      <c r="CE166" s="441"/>
      <c r="CF166" s="441"/>
      <c r="CG166" s="441"/>
      <c r="CH166" s="441"/>
      <c r="CI166" s="441"/>
      <c r="CJ166" s="441"/>
      <c r="CK166" s="441"/>
      <c r="CL166" s="441"/>
      <c r="CM166" s="441"/>
      <c r="CN166" s="191"/>
      <c r="CO166" s="6"/>
    </row>
    <row r="167" spans="4:94" ht="14.25" customHeight="1" x14ac:dyDescent="0.35">
      <c r="D167" s="197">
        <v>27</v>
      </c>
      <c r="E167" s="240"/>
      <c r="F167" s="210"/>
      <c r="G167" s="210"/>
      <c r="H167" s="210"/>
      <c r="I167" s="210"/>
      <c r="J167" s="210"/>
      <c r="K167" s="210"/>
      <c r="L167" s="210"/>
      <c r="M167" s="210"/>
      <c r="N167" s="210"/>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36"/>
      <c r="AV167" s="192"/>
      <c r="AW167" s="463">
        <f>+BD167+BL167</f>
        <v>243.12</v>
      </c>
      <c r="AX167" s="463"/>
      <c r="AY167" s="463"/>
      <c r="AZ167" s="463"/>
      <c r="BA167" s="463"/>
      <c r="BB167" s="463"/>
      <c r="BC167" s="463"/>
      <c r="BD167" s="463">
        <v>0.57999999999999996</v>
      </c>
      <c r="BE167" s="463"/>
      <c r="BF167" s="463"/>
      <c r="BG167" s="463"/>
      <c r="BH167" s="463"/>
      <c r="BI167" s="463"/>
      <c r="BJ167" s="463"/>
      <c r="BK167" s="463"/>
      <c r="BL167" s="463">
        <v>242.54</v>
      </c>
      <c r="BM167" s="463"/>
      <c r="BN167" s="463"/>
      <c r="BO167" s="463"/>
      <c r="BP167" s="463"/>
      <c r="BQ167" s="463"/>
      <c r="BR167" s="463"/>
      <c r="BS167" s="463"/>
      <c r="BT167" s="464">
        <f>+AP240</f>
        <v>6097</v>
      </c>
      <c r="BU167" s="464"/>
      <c r="BV167" s="464"/>
      <c r="BW167" s="464"/>
      <c r="BX167" s="464"/>
      <c r="BY167" s="464"/>
      <c r="BZ167" s="464"/>
      <c r="CA167" s="464"/>
      <c r="CB167" s="496">
        <f>+BT167/AW167</f>
        <v>25.078150707469561</v>
      </c>
      <c r="CC167" s="496"/>
      <c r="CD167" s="496"/>
      <c r="CE167" s="496"/>
      <c r="CF167" s="496"/>
      <c r="CG167" s="496"/>
      <c r="CH167" s="496"/>
      <c r="CI167" s="496"/>
      <c r="CJ167" s="496"/>
      <c r="CK167" s="496"/>
      <c r="CL167" s="496"/>
      <c r="CM167" s="496"/>
      <c r="CN167" s="191"/>
      <c r="CO167" s="6"/>
    </row>
    <row r="168" spans="4:94" ht="14.25" customHeight="1" x14ac:dyDescent="0.35">
      <c r="D168" s="197">
        <v>28</v>
      </c>
      <c r="E168" s="240"/>
      <c r="F168" s="210"/>
      <c r="G168" s="210"/>
      <c r="H168" s="210"/>
      <c r="I168" s="210"/>
      <c r="J168" s="210"/>
      <c r="K168" s="210"/>
      <c r="L168" s="210"/>
      <c r="M168" s="210"/>
      <c r="N168" s="210"/>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36"/>
      <c r="AV168" s="23"/>
      <c r="AW168" s="463"/>
      <c r="AX168" s="463"/>
      <c r="AY168" s="463"/>
      <c r="AZ168" s="463"/>
      <c r="BA168" s="463"/>
      <c r="BB168" s="463"/>
      <c r="BC168" s="463"/>
      <c r="BD168" s="463"/>
      <c r="BE168" s="463"/>
      <c r="BF168" s="463"/>
      <c r="BG168" s="463"/>
      <c r="BH168" s="463"/>
      <c r="BI168" s="463"/>
      <c r="BJ168" s="463"/>
      <c r="BK168" s="463"/>
      <c r="BL168" s="463"/>
      <c r="BM168" s="463"/>
      <c r="BN168" s="463"/>
      <c r="BO168" s="463"/>
      <c r="BP168" s="463"/>
      <c r="BQ168" s="463"/>
      <c r="BR168" s="463"/>
      <c r="BS168" s="463"/>
      <c r="BT168" s="464"/>
      <c r="BU168" s="464"/>
      <c r="BV168" s="464"/>
      <c r="BW168" s="464"/>
      <c r="BX168" s="464"/>
      <c r="BY168" s="464"/>
      <c r="BZ168" s="464"/>
      <c r="CA168" s="464"/>
      <c r="CB168" s="496"/>
      <c r="CC168" s="496"/>
      <c r="CD168" s="496"/>
      <c r="CE168" s="496"/>
      <c r="CF168" s="496"/>
      <c r="CG168" s="496"/>
      <c r="CH168" s="496"/>
      <c r="CI168" s="496"/>
      <c r="CJ168" s="496"/>
      <c r="CK168" s="496"/>
      <c r="CL168" s="496"/>
      <c r="CM168" s="496"/>
      <c r="CN168" s="24"/>
    </row>
    <row r="169" spans="4:94" ht="14.25" customHeight="1" x14ac:dyDescent="0.35">
      <c r="D169" s="197">
        <v>29</v>
      </c>
      <c r="E169" s="240"/>
      <c r="F169" s="210"/>
      <c r="G169" s="210"/>
      <c r="H169" s="210"/>
      <c r="I169" s="210"/>
      <c r="J169" s="210"/>
      <c r="K169" s="210"/>
      <c r="L169" s="210"/>
      <c r="M169" s="210"/>
      <c r="N169" s="210"/>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36"/>
      <c r="AV169" s="23"/>
      <c r="AW169" s="54" t="s">
        <v>747</v>
      </c>
      <c r="AX169" s="32"/>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2"/>
    </row>
    <row r="170" spans="4:94" ht="14.25" customHeight="1" x14ac:dyDescent="0.35">
      <c r="D170" s="197">
        <v>30</v>
      </c>
      <c r="E170" s="240"/>
      <c r="F170" s="210"/>
      <c r="G170" s="210"/>
      <c r="H170" s="210"/>
      <c r="I170" s="210"/>
      <c r="J170" s="210"/>
      <c r="K170" s="210"/>
      <c r="L170" s="210"/>
      <c r="M170" s="210"/>
      <c r="N170" s="210"/>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36"/>
      <c r="AV170" s="41"/>
      <c r="AW170" s="42"/>
      <c r="AX170" s="42"/>
      <c r="AY170" s="42"/>
      <c r="AZ170" s="42"/>
      <c r="BA170" s="42"/>
      <c r="BB170" s="42"/>
      <c r="BC170" s="42"/>
      <c r="BD170" s="42"/>
      <c r="BE170" s="42"/>
      <c r="BF170" s="42"/>
      <c r="BG170" s="43"/>
      <c r="BH170" s="43"/>
      <c r="BI170" s="43"/>
      <c r="BJ170" s="43"/>
      <c r="BK170" s="43"/>
      <c r="BL170" s="43"/>
      <c r="BM170" s="43"/>
      <c r="BN170" s="43"/>
      <c r="BO170" s="43"/>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7"/>
    </row>
    <row r="171" spans="4:94" ht="14.25" customHeight="1" x14ac:dyDescent="0.35">
      <c r="D171" s="56" t="s">
        <v>746</v>
      </c>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row>
    <row r="172" spans="4:94" ht="14.25" customHeight="1" x14ac:dyDescent="0.35">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row>
    <row r="173" spans="4:94" ht="14.25" customHeight="1" x14ac:dyDescent="0.35">
      <c r="D173" s="299" t="s">
        <v>89</v>
      </c>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299"/>
      <c r="AL173" s="299"/>
      <c r="AM173" s="299"/>
      <c r="AN173" s="299"/>
      <c r="AO173" s="299"/>
      <c r="AP173" s="299"/>
      <c r="AQ173" s="299"/>
      <c r="AR173" s="299"/>
      <c r="AS173" s="299"/>
      <c r="AT173" s="299"/>
      <c r="AU173" s="9"/>
      <c r="AV173" s="299" t="s">
        <v>91</v>
      </c>
      <c r="AW173" s="299"/>
      <c r="AX173" s="299"/>
      <c r="AY173" s="299"/>
      <c r="AZ173" s="299"/>
      <c r="BA173" s="299"/>
      <c r="BB173" s="299"/>
      <c r="BC173" s="299"/>
      <c r="BD173" s="299"/>
      <c r="BE173" s="299"/>
      <c r="BF173" s="299"/>
      <c r="BG173" s="299"/>
      <c r="BH173" s="299"/>
      <c r="BI173" s="299"/>
      <c r="BJ173" s="299"/>
      <c r="BK173" s="299"/>
      <c r="BL173" s="299"/>
      <c r="BM173" s="299"/>
      <c r="BN173" s="299"/>
      <c r="BO173" s="299"/>
      <c r="BP173" s="299"/>
      <c r="BQ173" s="299"/>
      <c r="BR173" s="299"/>
      <c r="BS173" s="299"/>
      <c r="BT173" s="299"/>
      <c r="BU173" s="299"/>
      <c r="BV173" s="299"/>
      <c r="BW173" s="299"/>
      <c r="BX173" s="299"/>
      <c r="BY173" s="299"/>
      <c r="BZ173" s="299"/>
      <c r="CA173" s="299"/>
      <c r="CB173" s="299"/>
      <c r="CC173" s="299"/>
      <c r="CD173" s="299"/>
      <c r="CE173" s="299"/>
      <c r="CF173" s="299"/>
      <c r="CG173" s="299"/>
      <c r="CH173" s="299"/>
      <c r="CI173" s="299"/>
      <c r="CJ173" s="299"/>
      <c r="CK173" s="299"/>
      <c r="CL173" s="299"/>
      <c r="CM173" s="299"/>
      <c r="CN173" s="299"/>
      <c r="CO173" s="9"/>
      <c r="CP173" s="150"/>
    </row>
    <row r="174" spans="4:94" ht="14.25" customHeight="1" x14ac:dyDescent="0.3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295"/>
      <c r="AL174" s="295"/>
      <c r="AM174" s="295"/>
      <c r="AN174" s="295"/>
      <c r="AO174" s="295"/>
      <c r="AP174" s="295"/>
      <c r="AQ174" s="295"/>
      <c r="AR174" s="295"/>
      <c r="AS174" s="295"/>
      <c r="AT174" s="295"/>
      <c r="AU174" s="13"/>
      <c r="AV174" s="299"/>
      <c r="AW174" s="299"/>
      <c r="AX174" s="299"/>
      <c r="AY174" s="299"/>
      <c r="AZ174" s="299"/>
      <c r="BA174" s="299"/>
      <c r="BB174" s="299"/>
      <c r="BC174" s="299"/>
      <c r="BD174" s="299"/>
      <c r="BE174" s="299"/>
      <c r="BF174" s="299"/>
      <c r="BG174" s="299"/>
      <c r="BH174" s="299"/>
      <c r="BI174" s="299"/>
      <c r="BJ174" s="299"/>
      <c r="BK174" s="299"/>
      <c r="BL174" s="299"/>
      <c r="BM174" s="299"/>
      <c r="BN174" s="299"/>
      <c r="BO174" s="299"/>
      <c r="BP174" s="299"/>
      <c r="BQ174" s="299"/>
      <c r="BR174" s="299"/>
      <c r="BS174" s="299"/>
      <c r="BT174" s="299"/>
      <c r="BU174" s="299"/>
      <c r="BV174" s="299"/>
      <c r="BW174" s="299"/>
      <c r="BX174" s="299"/>
      <c r="BY174" s="299"/>
      <c r="BZ174" s="299"/>
      <c r="CA174" s="299"/>
      <c r="CB174" s="299"/>
      <c r="CC174" s="299"/>
      <c r="CD174" s="299"/>
      <c r="CE174" s="299"/>
      <c r="CF174" s="299"/>
      <c r="CG174" s="299"/>
      <c r="CH174" s="299"/>
      <c r="CI174" s="299"/>
      <c r="CJ174" s="299"/>
      <c r="CK174" s="299"/>
      <c r="CL174" s="299"/>
      <c r="CM174" s="299"/>
      <c r="CN174" s="299"/>
      <c r="CO174" s="9"/>
      <c r="CP174" s="150"/>
    </row>
    <row r="175" spans="4:94" ht="14.25" customHeight="1" x14ac:dyDescent="0.35">
      <c r="D175" s="441" t="s">
        <v>44</v>
      </c>
      <c r="E175" s="441"/>
      <c r="F175" s="441"/>
      <c r="G175" s="441"/>
      <c r="H175" s="441"/>
      <c r="I175" s="441"/>
      <c r="J175" s="441"/>
      <c r="K175" s="441"/>
      <c r="L175" s="441"/>
      <c r="M175" s="441"/>
      <c r="N175" s="441"/>
      <c r="O175" s="441"/>
      <c r="P175" s="441"/>
      <c r="Q175" s="441"/>
      <c r="R175" s="441"/>
      <c r="S175" s="441"/>
      <c r="T175" s="441"/>
      <c r="U175" s="441"/>
      <c r="V175" s="366" t="s">
        <v>45</v>
      </c>
      <c r="W175" s="366"/>
      <c r="X175" s="366"/>
      <c r="Y175" s="366"/>
      <c r="Z175" s="366"/>
      <c r="AA175" s="366"/>
      <c r="AB175" s="366"/>
      <c r="AC175" s="366"/>
      <c r="AD175" s="366"/>
      <c r="AE175" s="366"/>
      <c r="AF175" s="366"/>
      <c r="AG175" s="366"/>
      <c r="AH175" s="441" t="s">
        <v>36</v>
      </c>
      <c r="AI175" s="441"/>
      <c r="AJ175" s="441"/>
      <c r="AK175" s="441"/>
      <c r="AL175" s="441"/>
      <c r="AM175" s="441"/>
      <c r="AN175" s="441"/>
      <c r="AO175" s="441"/>
      <c r="AP175" s="441"/>
      <c r="AQ175" s="441"/>
      <c r="AR175" s="441"/>
      <c r="AS175" s="441"/>
      <c r="AT175" s="441"/>
      <c r="AU175" s="49"/>
      <c r="AV175" s="470" t="s">
        <v>48</v>
      </c>
      <c r="AW175" s="471"/>
      <c r="AX175" s="471"/>
      <c r="AY175" s="471"/>
      <c r="AZ175" s="471"/>
      <c r="BA175" s="471"/>
      <c r="BB175" s="471"/>
      <c r="BC175" s="471"/>
      <c r="BD175" s="471"/>
      <c r="BE175" s="471"/>
      <c r="BF175" s="471"/>
      <c r="BG175" s="471"/>
      <c r="BH175" s="471"/>
      <c r="BI175" s="471"/>
      <c r="BJ175" s="471"/>
      <c r="BK175" s="471"/>
      <c r="BL175" s="471"/>
      <c r="BM175" s="471"/>
      <c r="BN175" s="471"/>
      <c r="BO175" s="471"/>
      <c r="BP175" s="471"/>
      <c r="BQ175" s="471"/>
      <c r="BR175" s="471"/>
      <c r="BS175" s="471"/>
      <c r="BT175" s="366" t="s">
        <v>23</v>
      </c>
      <c r="BU175" s="366"/>
      <c r="BV175" s="366"/>
      <c r="BW175" s="366"/>
      <c r="BX175" s="366"/>
      <c r="BY175" s="366"/>
      <c r="BZ175" s="366"/>
      <c r="CA175" s="366"/>
      <c r="CB175" s="366"/>
      <c r="CC175" s="366"/>
      <c r="CD175" s="366"/>
      <c r="CE175" s="366"/>
      <c r="CF175" s="366"/>
      <c r="CG175" s="366"/>
      <c r="CH175" s="366"/>
      <c r="CI175" s="366"/>
      <c r="CJ175" s="366"/>
      <c r="CK175" s="366"/>
      <c r="CL175" s="366"/>
      <c r="CM175" s="366"/>
      <c r="CN175" s="366"/>
      <c r="CO175" s="7"/>
      <c r="CP175" s="151"/>
    </row>
    <row r="176" spans="4:94" ht="14.25" customHeight="1" x14ac:dyDescent="0.35">
      <c r="D176" s="441"/>
      <c r="E176" s="441"/>
      <c r="F176" s="441"/>
      <c r="G176" s="441"/>
      <c r="H176" s="441"/>
      <c r="I176" s="441"/>
      <c r="J176" s="441"/>
      <c r="K176" s="441"/>
      <c r="L176" s="441"/>
      <c r="M176" s="441"/>
      <c r="N176" s="441"/>
      <c r="O176" s="441"/>
      <c r="P176" s="441"/>
      <c r="Q176" s="441"/>
      <c r="R176" s="441"/>
      <c r="S176" s="441"/>
      <c r="T176" s="441"/>
      <c r="U176" s="441"/>
      <c r="V176" s="366"/>
      <c r="W176" s="366"/>
      <c r="X176" s="366"/>
      <c r="Y176" s="366"/>
      <c r="Z176" s="366"/>
      <c r="AA176" s="366"/>
      <c r="AB176" s="366"/>
      <c r="AC176" s="366"/>
      <c r="AD176" s="366"/>
      <c r="AE176" s="366"/>
      <c r="AF176" s="366"/>
      <c r="AG176" s="366"/>
      <c r="AH176" s="441"/>
      <c r="AI176" s="441"/>
      <c r="AJ176" s="441"/>
      <c r="AK176" s="441"/>
      <c r="AL176" s="441"/>
      <c r="AM176" s="441"/>
      <c r="AN176" s="441"/>
      <c r="AO176" s="441"/>
      <c r="AP176" s="441"/>
      <c r="AQ176" s="441"/>
      <c r="AR176" s="441"/>
      <c r="AS176" s="441"/>
      <c r="AT176" s="441"/>
      <c r="AU176" s="49"/>
      <c r="AV176" s="366" t="s">
        <v>49</v>
      </c>
      <c r="AW176" s="366"/>
      <c r="AX176" s="366"/>
      <c r="AY176" s="366"/>
      <c r="AZ176" s="366"/>
      <c r="BA176" s="366"/>
      <c r="BB176" s="366"/>
      <c r="BC176" s="366"/>
      <c r="BD176" s="366"/>
      <c r="BE176" s="366"/>
      <c r="BF176" s="472" t="s">
        <v>113</v>
      </c>
      <c r="BG176" s="473"/>
      <c r="BH176" s="473"/>
      <c r="BI176" s="473"/>
      <c r="BJ176" s="473"/>
      <c r="BK176" s="473"/>
      <c r="BL176" s="473"/>
      <c r="BM176" s="473"/>
      <c r="BN176" s="473"/>
      <c r="BO176" s="473"/>
      <c r="BP176" s="473"/>
      <c r="BQ176" s="473"/>
      <c r="BR176" s="473"/>
      <c r="BS176" s="473"/>
      <c r="BT176" s="366"/>
      <c r="BU176" s="366"/>
      <c r="BV176" s="366"/>
      <c r="BW176" s="366"/>
      <c r="BX176" s="366"/>
      <c r="BY176" s="366"/>
      <c r="BZ176" s="366"/>
      <c r="CA176" s="366"/>
      <c r="CB176" s="366"/>
      <c r="CC176" s="366"/>
      <c r="CD176" s="366"/>
      <c r="CE176" s="366"/>
      <c r="CF176" s="366"/>
      <c r="CG176" s="366"/>
      <c r="CH176" s="366"/>
      <c r="CI176" s="366"/>
      <c r="CJ176" s="366"/>
      <c r="CK176" s="366"/>
      <c r="CL176" s="366"/>
      <c r="CM176" s="366"/>
      <c r="CN176" s="366"/>
      <c r="CO176" s="7"/>
      <c r="CP176" s="151"/>
    </row>
    <row r="177" spans="4:94" ht="14.25" customHeight="1" x14ac:dyDescent="0.35">
      <c r="D177" s="215" t="s">
        <v>825</v>
      </c>
      <c r="E177" s="215"/>
      <c r="F177" s="215"/>
      <c r="G177" s="215"/>
      <c r="H177" s="215"/>
      <c r="I177" s="215"/>
      <c r="J177" s="215"/>
      <c r="K177" s="215"/>
      <c r="L177" s="215"/>
      <c r="M177" s="215"/>
      <c r="N177" s="215"/>
      <c r="O177" s="215"/>
      <c r="P177" s="215"/>
      <c r="Q177" s="215"/>
      <c r="R177" s="215"/>
      <c r="S177" s="215"/>
      <c r="T177" s="215"/>
      <c r="U177" s="215"/>
      <c r="V177" s="215" t="s">
        <v>829</v>
      </c>
      <c r="W177" s="215"/>
      <c r="X177" s="215"/>
      <c r="Y177" s="215"/>
      <c r="Z177" s="215"/>
      <c r="AA177" s="215"/>
      <c r="AB177" s="215"/>
      <c r="AC177" s="215"/>
      <c r="AD177" s="215"/>
      <c r="AE177" s="215"/>
      <c r="AF177" s="215"/>
      <c r="AG177" s="215"/>
      <c r="AH177" s="216">
        <v>3800</v>
      </c>
      <c r="AI177" s="216"/>
      <c r="AJ177" s="216"/>
      <c r="AK177" s="216"/>
      <c r="AL177" s="216"/>
      <c r="AM177" s="216"/>
      <c r="AN177" s="216"/>
      <c r="AO177" s="216"/>
      <c r="AP177" s="216"/>
      <c r="AQ177" s="216"/>
      <c r="AR177" s="216"/>
      <c r="AS177" s="216"/>
      <c r="AT177" s="216"/>
      <c r="AU177" s="55"/>
      <c r="AV177" s="366"/>
      <c r="AW177" s="366"/>
      <c r="AX177" s="366"/>
      <c r="AY177" s="366"/>
      <c r="AZ177" s="366"/>
      <c r="BA177" s="366"/>
      <c r="BB177" s="366"/>
      <c r="BC177" s="366"/>
      <c r="BD177" s="366"/>
      <c r="BE177" s="366"/>
      <c r="BF177" s="474"/>
      <c r="BG177" s="475"/>
      <c r="BH177" s="475"/>
      <c r="BI177" s="475"/>
      <c r="BJ177" s="475"/>
      <c r="BK177" s="475"/>
      <c r="BL177" s="475"/>
      <c r="BM177" s="475"/>
      <c r="BN177" s="475"/>
      <c r="BO177" s="475"/>
      <c r="BP177" s="475"/>
      <c r="BQ177" s="475"/>
      <c r="BR177" s="475"/>
      <c r="BS177" s="475"/>
      <c r="BT177" s="366"/>
      <c r="BU177" s="366"/>
      <c r="BV177" s="366"/>
      <c r="BW177" s="366"/>
      <c r="BX177" s="366"/>
      <c r="BY177" s="366"/>
      <c r="BZ177" s="366"/>
      <c r="CA177" s="366"/>
      <c r="CB177" s="366"/>
      <c r="CC177" s="366"/>
      <c r="CD177" s="366"/>
      <c r="CE177" s="366"/>
      <c r="CF177" s="366"/>
      <c r="CG177" s="366"/>
      <c r="CH177" s="366"/>
      <c r="CI177" s="366"/>
      <c r="CJ177" s="366"/>
      <c r="CK177" s="366"/>
      <c r="CL177" s="366"/>
      <c r="CM177" s="366"/>
      <c r="CN177" s="366"/>
      <c r="CO177" s="7"/>
      <c r="CP177" s="151"/>
    </row>
    <row r="178" spans="4:94" ht="14.25" customHeight="1" x14ac:dyDescent="0.35">
      <c r="D178" s="215" t="s">
        <v>826</v>
      </c>
      <c r="E178" s="215"/>
      <c r="F178" s="215"/>
      <c r="G178" s="215"/>
      <c r="H178" s="215"/>
      <c r="I178" s="215"/>
      <c r="J178" s="215"/>
      <c r="K178" s="215"/>
      <c r="L178" s="215"/>
      <c r="M178" s="215"/>
      <c r="N178" s="215"/>
      <c r="O178" s="215"/>
      <c r="P178" s="215"/>
      <c r="Q178" s="215"/>
      <c r="R178" s="215"/>
      <c r="S178" s="215"/>
      <c r="T178" s="215"/>
      <c r="U178" s="215"/>
      <c r="V178" s="215" t="s">
        <v>830</v>
      </c>
      <c r="W178" s="215"/>
      <c r="X178" s="215"/>
      <c r="Y178" s="215"/>
      <c r="Z178" s="215"/>
      <c r="AA178" s="215"/>
      <c r="AB178" s="215"/>
      <c r="AC178" s="215"/>
      <c r="AD178" s="215"/>
      <c r="AE178" s="215"/>
      <c r="AF178" s="215"/>
      <c r="AG178" s="215"/>
      <c r="AH178" s="216">
        <v>2200</v>
      </c>
      <c r="AI178" s="216"/>
      <c r="AJ178" s="216"/>
      <c r="AK178" s="216"/>
      <c r="AL178" s="216"/>
      <c r="AM178" s="216"/>
      <c r="AN178" s="216"/>
      <c r="AO178" s="216"/>
      <c r="AP178" s="216"/>
      <c r="AQ178" s="216"/>
      <c r="AR178" s="216"/>
      <c r="AS178" s="216"/>
      <c r="AT178" s="216"/>
      <c r="AU178" s="55"/>
      <c r="AV178" s="281" t="s">
        <v>696</v>
      </c>
      <c r="AW178" s="281"/>
      <c r="AX178" s="281"/>
      <c r="AY178" s="281"/>
      <c r="AZ178" s="281"/>
      <c r="BA178" s="281"/>
      <c r="BB178" s="281"/>
      <c r="BC178" s="281"/>
      <c r="BD178" s="281"/>
      <c r="BE178" s="281"/>
      <c r="BF178" s="281" t="s">
        <v>725</v>
      </c>
      <c r="BG178" s="281"/>
      <c r="BH178" s="281"/>
      <c r="BI178" s="281"/>
      <c r="BJ178" s="281"/>
      <c r="BK178" s="281"/>
      <c r="BL178" s="281"/>
      <c r="BM178" s="281"/>
      <c r="BN178" s="281"/>
      <c r="BO178" s="281"/>
      <c r="BP178" s="281"/>
      <c r="BQ178" s="281"/>
      <c r="BR178" s="281"/>
      <c r="BS178" s="281"/>
      <c r="BT178" s="281" t="s">
        <v>800</v>
      </c>
      <c r="BU178" s="281"/>
      <c r="BV178" s="281"/>
      <c r="BW178" s="281"/>
      <c r="BX178" s="281"/>
      <c r="BY178" s="281"/>
      <c r="BZ178" s="281"/>
      <c r="CA178" s="281"/>
      <c r="CB178" s="281"/>
      <c r="CC178" s="281"/>
      <c r="CD178" s="281"/>
      <c r="CE178" s="281"/>
      <c r="CF178" s="281"/>
      <c r="CG178" s="281"/>
      <c r="CH178" s="281"/>
      <c r="CI178" s="281"/>
      <c r="CJ178" s="281"/>
      <c r="CK178" s="281"/>
      <c r="CL178" s="281"/>
      <c r="CM178" s="281"/>
      <c r="CN178" s="281"/>
      <c r="CO178" s="8"/>
      <c r="CP178" s="152"/>
    </row>
    <row r="179" spans="4:94" ht="14.25" customHeight="1" x14ac:dyDescent="0.35">
      <c r="D179" s="215" t="s">
        <v>827</v>
      </c>
      <c r="E179" s="215"/>
      <c r="F179" s="215"/>
      <c r="G179" s="215"/>
      <c r="H179" s="215"/>
      <c r="I179" s="215"/>
      <c r="J179" s="215"/>
      <c r="K179" s="215"/>
      <c r="L179" s="215"/>
      <c r="M179" s="215"/>
      <c r="N179" s="215"/>
      <c r="O179" s="215"/>
      <c r="P179" s="215"/>
      <c r="Q179" s="215"/>
      <c r="R179" s="215"/>
      <c r="S179" s="215"/>
      <c r="T179" s="215"/>
      <c r="U179" s="215"/>
      <c r="V179" s="215" t="s">
        <v>831</v>
      </c>
      <c r="W179" s="215"/>
      <c r="X179" s="215"/>
      <c r="Y179" s="215"/>
      <c r="Z179" s="215"/>
      <c r="AA179" s="215"/>
      <c r="AB179" s="215"/>
      <c r="AC179" s="215"/>
      <c r="AD179" s="215"/>
      <c r="AE179" s="215"/>
      <c r="AF179" s="215"/>
      <c r="AG179" s="215"/>
      <c r="AH179" s="216">
        <v>1800</v>
      </c>
      <c r="AI179" s="216"/>
      <c r="AJ179" s="216"/>
      <c r="AK179" s="216"/>
      <c r="AL179" s="216"/>
      <c r="AM179" s="216"/>
      <c r="AN179" s="216"/>
      <c r="AO179" s="216"/>
      <c r="AP179" s="216"/>
      <c r="AQ179" s="216"/>
      <c r="AR179" s="216"/>
      <c r="AS179" s="216"/>
      <c r="AT179" s="216"/>
      <c r="AU179" s="55"/>
      <c r="AV179" s="281" t="s">
        <v>742</v>
      </c>
      <c r="AW179" s="281"/>
      <c r="AX179" s="281"/>
      <c r="AY179" s="281"/>
      <c r="AZ179" s="281"/>
      <c r="BA179" s="281"/>
      <c r="BB179" s="281"/>
      <c r="BC179" s="281"/>
      <c r="BD179" s="281"/>
      <c r="BE179" s="281"/>
      <c r="BF179" s="281" t="s">
        <v>725</v>
      </c>
      <c r="BG179" s="281"/>
      <c r="BH179" s="281"/>
      <c r="BI179" s="281"/>
      <c r="BJ179" s="281"/>
      <c r="BK179" s="281"/>
      <c r="BL179" s="281"/>
      <c r="BM179" s="281"/>
      <c r="BN179" s="281"/>
      <c r="BO179" s="281"/>
      <c r="BP179" s="281"/>
      <c r="BQ179" s="281"/>
      <c r="BR179" s="281"/>
      <c r="BS179" s="281"/>
      <c r="BT179" s="281" t="s">
        <v>835</v>
      </c>
      <c r="BU179" s="281"/>
      <c r="BV179" s="281"/>
      <c r="BW179" s="281"/>
      <c r="BX179" s="281"/>
      <c r="BY179" s="281"/>
      <c r="BZ179" s="281"/>
      <c r="CA179" s="281"/>
      <c r="CB179" s="281"/>
      <c r="CC179" s="281"/>
      <c r="CD179" s="281"/>
      <c r="CE179" s="281"/>
      <c r="CF179" s="281"/>
      <c r="CG179" s="281"/>
      <c r="CH179" s="281"/>
      <c r="CI179" s="281"/>
      <c r="CJ179" s="281"/>
      <c r="CK179" s="281"/>
      <c r="CL179" s="281"/>
      <c r="CM179" s="281"/>
      <c r="CN179" s="281"/>
      <c r="CO179" s="8"/>
      <c r="CP179" s="152"/>
    </row>
    <row r="180" spans="4:94" ht="14.25" customHeight="1" x14ac:dyDescent="0.35">
      <c r="D180" s="215" t="s">
        <v>828</v>
      </c>
      <c r="E180" s="215"/>
      <c r="F180" s="215"/>
      <c r="G180" s="215"/>
      <c r="H180" s="215"/>
      <c r="I180" s="215"/>
      <c r="J180" s="215"/>
      <c r="K180" s="215"/>
      <c r="L180" s="215"/>
      <c r="M180" s="215"/>
      <c r="N180" s="215"/>
      <c r="O180" s="215"/>
      <c r="P180" s="215"/>
      <c r="Q180" s="215"/>
      <c r="R180" s="215"/>
      <c r="S180" s="215"/>
      <c r="T180" s="215"/>
      <c r="U180" s="215"/>
      <c r="V180" s="215" t="s">
        <v>832</v>
      </c>
      <c r="W180" s="215"/>
      <c r="X180" s="215"/>
      <c r="Y180" s="215"/>
      <c r="Z180" s="215"/>
      <c r="AA180" s="215"/>
      <c r="AB180" s="215"/>
      <c r="AC180" s="215"/>
      <c r="AD180" s="215"/>
      <c r="AE180" s="215"/>
      <c r="AF180" s="215"/>
      <c r="AG180" s="215"/>
      <c r="AH180" s="216">
        <v>2200</v>
      </c>
      <c r="AI180" s="216"/>
      <c r="AJ180" s="216"/>
      <c r="AK180" s="216"/>
      <c r="AL180" s="216"/>
      <c r="AM180" s="216"/>
      <c r="AN180" s="216"/>
      <c r="AO180" s="216"/>
      <c r="AP180" s="216"/>
      <c r="AQ180" s="216"/>
      <c r="AR180" s="216"/>
      <c r="AS180" s="216"/>
      <c r="AT180" s="216"/>
      <c r="AU180" s="55"/>
      <c r="AV180" s="281" t="s">
        <v>696</v>
      </c>
      <c r="AW180" s="281"/>
      <c r="AX180" s="281"/>
      <c r="AY180" s="281"/>
      <c r="AZ180" s="281"/>
      <c r="BA180" s="281"/>
      <c r="BB180" s="281"/>
      <c r="BC180" s="281"/>
      <c r="BD180" s="281"/>
      <c r="BE180" s="281"/>
      <c r="BF180" s="281" t="s">
        <v>725</v>
      </c>
      <c r="BG180" s="281"/>
      <c r="BH180" s="281"/>
      <c r="BI180" s="281"/>
      <c r="BJ180" s="281"/>
      <c r="BK180" s="281"/>
      <c r="BL180" s="281"/>
      <c r="BM180" s="281"/>
      <c r="BN180" s="281"/>
      <c r="BO180" s="281"/>
      <c r="BP180" s="281"/>
      <c r="BQ180" s="281"/>
      <c r="BR180" s="281"/>
      <c r="BS180" s="281"/>
      <c r="BT180" s="281" t="s">
        <v>807</v>
      </c>
      <c r="BU180" s="281"/>
      <c r="BV180" s="281"/>
      <c r="BW180" s="281"/>
      <c r="BX180" s="281"/>
      <c r="BY180" s="281"/>
      <c r="BZ180" s="281"/>
      <c r="CA180" s="281"/>
      <c r="CB180" s="281"/>
      <c r="CC180" s="281"/>
      <c r="CD180" s="281"/>
      <c r="CE180" s="281"/>
      <c r="CF180" s="281"/>
      <c r="CG180" s="281"/>
      <c r="CH180" s="281"/>
      <c r="CI180" s="281"/>
      <c r="CJ180" s="281"/>
      <c r="CK180" s="281"/>
      <c r="CL180" s="281"/>
      <c r="CM180" s="281"/>
      <c r="CN180" s="281"/>
      <c r="CO180" s="8"/>
      <c r="CP180" s="152"/>
    </row>
    <row r="181" spans="4:94" ht="14.25" customHeight="1" x14ac:dyDescent="0.3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6"/>
      <c r="AI181" s="216"/>
      <c r="AJ181" s="216"/>
      <c r="AK181" s="216"/>
      <c r="AL181" s="216"/>
      <c r="AM181" s="216"/>
      <c r="AN181" s="216"/>
      <c r="AO181" s="216"/>
      <c r="AP181" s="216"/>
      <c r="AQ181" s="216"/>
      <c r="AR181" s="216"/>
      <c r="AS181" s="216"/>
      <c r="AT181" s="216"/>
      <c r="AU181" s="55"/>
      <c r="AV181" s="281" t="s">
        <v>742</v>
      </c>
      <c r="AW181" s="281"/>
      <c r="AX181" s="281"/>
      <c r="AY181" s="281"/>
      <c r="AZ181" s="281"/>
      <c r="BA181" s="281"/>
      <c r="BB181" s="281"/>
      <c r="BC181" s="281"/>
      <c r="BD181" s="281"/>
      <c r="BE181" s="281"/>
      <c r="BF181" s="281" t="s">
        <v>725</v>
      </c>
      <c r="BG181" s="281"/>
      <c r="BH181" s="281"/>
      <c r="BI181" s="281"/>
      <c r="BJ181" s="281"/>
      <c r="BK181" s="281"/>
      <c r="BL181" s="281"/>
      <c r="BM181" s="281"/>
      <c r="BN181" s="281"/>
      <c r="BO181" s="281"/>
      <c r="BP181" s="281"/>
      <c r="BQ181" s="281"/>
      <c r="BR181" s="281"/>
      <c r="BS181" s="281"/>
      <c r="BT181" s="281" t="s">
        <v>836</v>
      </c>
      <c r="BU181" s="281"/>
      <c r="BV181" s="281"/>
      <c r="BW181" s="281"/>
      <c r="BX181" s="281"/>
      <c r="BY181" s="281"/>
      <c r="BZ181" s="281"/>
      <c r="CA181" s="281"/>
      <c r="CB181" s="281"/>
      <c r="CC181" s="281"/>
      <c r="CD181" s="281"/>
      <c r="CE181" s="281"/>
      <c r="CF181" s="281"/>
      <c r="CG181" s="281"/>
      <c r="CH181" s="281"/>
      <c r="CI181" s="281"/>
      <c r="CJ181" s="281"/>
      <c r="CK181" s="281"/>
      <c r="CL181" s="281"/>
      <c r="CM181" s="281"/>
      <c r="CN181" s="281"/>
      <c r="CO181" s="8"/>
      <c r="CP181" s="152"/>
    </row>
    <row r="182" spans="4:94" ht="14.25" customHeight="1" x14ac:dyDescent="0.35">
      <c r="D182" s="56" t="s">
        <v>746</v>
      </c>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281" t="s">
        <v>743</v>
      </c>
      <c r="AW182" s="281"/>
      <c r="AX182" s="281"/>
      <c r="AY182" s="281"/>
      <c r="AZ182" s="281"/>
      <c r="BA182" s="281"/>
      <c r="BB182" s="281"/>
      <c r="BC182" s="281"/>
      <c r="BD182" s="281"/>
      <c r="BE182" s="281"/>
      <c r="BF182" s="281" t="s">
        <v>725</v>
      </c>
      <c r="BG182" s="281"/>
      <c r="BH182" s="281"/>
      <c r="BI182" s="281"/>
      <c r="BJ182" s="281"/>
      <c r="BK182" s="281"/>
      <c r="BL182" s="281"/>
      <c r="BM182" s="281"/>
      <c r="BN182" s="281"/>
      <c r="BO182" s="281"/>
      <c r="BP182" s="281"/>
      <c r="BQ182" s="281"/>
      <c r="BR182" s="281"/>
      <c r="BS182" s="281"/>
      <c r="BT182" s="281" t="s">
        <v>837</v>
      </c>
      <c r="BU182" s="281"/>
      <c r="BV182" s="281"/>
      <c r="BW182" s="281"/>
      <c r="BX182" s="281"/>
      <c r="BY182" s="281"/>
      <c r="BZ182" s="281"/>
      <c r="CA182" s="281"/>
      <c r="CB182" s="281"/>
      <c r="CC182" s="281"/>
      <c r="CD182" s="281"/>
      <c r="CE182" s="281"/>
      <c r="CF182" s="281"/>
      <c r="CG182" s="281"/>
      <c r="CH182" s="281"/>
      <c r="CI182" s="281"/>
      <c r="CJ182" s="281"/>
      <c r="CK182" s="281"/>
      <c r="CL182" s="281"/>
      <c r="CM182" s="281"/>
      <c r="CN182" s="281"/>
      <c r="CO182" s="8"/>
      <c r="CP182" s="152"/>
    </row>
    <row r="183" spans="4:94" ht="14.25" customHeight="1" x14ac:dyDescent="0.35">
      <c r="AV183" s="281" t="s">
        <v>743</v>
      </c>
      <c r="AW183" s="281"/>
      <c r="AX183" s="281"/>
      <c r="AY183" s="281"/>
      <c r="AZ183" s="281"/>
      <c r="BA183" s="281"/>
      <c r="BB183" s="281"/>
      <c r="BC183" s="281"/>
      <c r="BD183" s="281"/>
      <c r="BE183" s="281"/>
      <c r="BF183" s="281" t="s">
        <v>725</v>
      </c>
      <c r="BG183" s="281"/>
      <c r="BH183" s="281"/>
      <c r="BI183" s="281"/>
      <c r="BJ183" s="281"/>
      <c r="BK183" s="281"/>
      <c r="BL183" s="281"/>
      <c r="BM183" s="281"/>
      <c r="BN183" s="281"/>
      <c r="BO183" s="281"/>
      <c r="BP183" s="281"/>
      <c r="BQ183" s="281"/>
      <c r="BR183" s="281"/>
      <c r="BS183" s="281"/>
      <c r="BT183" s="281" t="s">
        <v>838</v>
      </c>
      <c r="BU183" s="281"/>
      <c r="BV183" s="281"/>
      <c r="BW183" s="281"/>
      <c r="BX183" s="281"/>
      <c r="BY183" s="281"/>
      <c r="BZ183" s="281"/>
      <c r="CA183" s="281"/>
      <c r="CB183" s="281"/>
      <c r="CC183" s="281"/>
      <c r="CD183" s="281"/>
      <c r="CE183" s="281"/>
      <c r="CF183" s="281"/>
      <c r="CG183" s="281"/>
      <c r="CH183" s="281"/>
      <c r="CI183" s="281"/>
      <c r="CJ183" s="281"/>
      <c r="CK183" s="281"/>
      <c r="CL183" s="281"/>
      <c r="CM183" s="281"/>
      <c r="CN183" s="281"/>
      <c r="CO183" s="8"/>
      <c r="CP183" s="152"/>
    </row>
    <row r="184" spans="4:94" ht="14.25" customHeight="1" x14ac:dyDescent="0.35">
      <c r="D184" s="299" t="s">
        <v>90</v>
      </c>
      <c r="E184" s="299"/>
      <c r="F184" s="299"/>
      <c r="G184" s="299"/>
      <c r="H184" s="299"/>
      <c r="I184" s="299"/>
      <c r="J184" s="299"/>
      <c r="K184" s="299"/>
      <c r="L184" s="299"/>
      <c r="M184" s="299"/>
      <c r="N184" s="299"/>
      <c r="O184" s="299"/>
      <c r="P184" s="299"/>
      <c r="Q184" s="299"/>
      <c r="R184" s="299"/>
      <c r="S184" s="299"/>
      <c r="T184" s="299"/>
      <c r="U184" s="299"/>
      <c r="V184" s="299"/>
      <c r="W184" s="299"/>
      <c r="X184" s="299"/>
      <c r="Y184" s="299"/>
      <c r="Z184" s="299"/>
      <c r="AA184" s="299"/>
      <c r="AB184" s="299"/>
      <c r="AC184" s="299"/>
      <c r="AD184" s="299"/>
      <c r="AE184" s="299"/>
      <c r="AF184" s="299"/>
      <c r="AG184" s="299"/>
      <c r="AH184" s="299"/>
      <c r="AI184" s="299"/>
      <c r="AJ184" s="299"/>
      <c r="AK184" s="299"/>
      <c r="AL184" s="299"/>
      <c r="AM184" s="299"/>
      <c r="AN184" s="299"/>
      <c r="AO184" s="299"/>
      <c r="AP184" s="299"/>
      <c r="AQ184" s="299"/>
      <c r="AR184" s="299"/>
      <c r="AS184" s="299"/>
      <c r="AT184" s="299"/>
      <c r="AV184" s="281" t="s">
        <v>696</v>
      </c>
      <c r="AW184" s="281"/>
      <c r="AX184" s="281"/>
      <c r="AY184" s="281"/>
      <c r="AZ184" s="281"/>
      <c r="BA184" s="281"/>
      <c r="BB184" s="281"/>
      <c r="BC184" s="281"/>
      <c r="BD184" s="281"/>
      <c r="BE184" s="281"/>
      <c r="BF184" s="281" t="s">
        <v>725</v>
      </c>
      <c r="BG184" s="281"/>
      <c r="BH184" s="281"/>
      <c r="BI184" s="281"/>
      <c r="BJ184" s="281"/>
      <c r="BK184" s="281"/>
      <c r="BL184" s="281"/>
      <c r="BM184" s="281"/>
      <c r="BN184" s="281"/>
      <c r="BO184" s="281"/>
      <c r="BP184" s="281"/>
      <c r="BQ184" s="281"/>
      <c r="BR184" s="281"/>
      <c r="BS184" s="281"/>
      <c r="BT184" s="281" t="s">
        <v>839</v>
      </c>
      <c r="BU184" s="281"/>
      <c r="BV184" s="281"/>
      <c r="BW184" s="281"/>
      <c r="BX184" s="281"/>
      <c r="BY184" s="281"/>
      <c r="BZ184" s="281"/>
      <c r="CA184" s="281"/>
      <c r="CB184" s="281"/>
      <c r="CC184" s="281"/>
      <c r="CD184" s="281"/>
      <c r="CE184" s="281"/>
      <c r="CF184" s="281"/>
      <c r="CG184" s="281"/>
      <c r="CH184" s="281"/>
      <c r="CI184" s="281"/>
      <c r="CJ184" s="281"/>
      <c r="CK184" s="281"/>
      <c r="CL184" s="281"/>
      <c r="CM184" s="281"/>
      <c r="CN184" s="281"/>
      <c r="CO184" s="8"/>
      <c r="CP184" s="152"/>
    </row>
    <row r="185" spans="4:94" ht="14.25" customHeight="1" x14ac:dyDescent="0.3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c r="AK185" s="295"/>
      <c r="AL185" s="295"/>
      <c r="AM185" s="295"/>
      <c r="AN185" s="295"/>
      <c r="AO185" s="295"/>
      <c r="AP185" s="295"/>
      <c r="AQ185" s="295"/>
      <c r="AR185" s="295"/>
      <c r="AS185" s="295"/>
      <c r="AT185" s="295"/>
      <c r="AV185" s="281" t="s">
        <v>743</v>
      </c>
      <c r="AW185" s="281"/>
      <c r="AX185" s="281"/>
      <c r="AY185" s="281"/>
      <c r="AZ185" s="281"/>
      <c r="BA185" s="281"/>
      <c r="BB185" s="281"/>
      <c r="BC185" s="281"/>
      <c r="BD185" s="281"/>
      <c r="BE185" s="281"/>
      <c r="BF185" s="281" t="s">
        <v>725</v>
      </c>
      <c r="BG185" s="281"/>
      <c r="BH185" s="281"/>
      <c r="BI185" s="281"/>
      <c r="BJ185" s="281"/>
      <c r="BK185" s="281"/>
      <c r="BL185" s="281"/>
      <c r="BM185" s="281"/>
      <c r="BN185" s="281"/>
      <c r="BO185" s="281"/>
      <c r="BP185" s="281"/>
      <c r="BQ185" s="281"/>
      <c r="BR185" s="281"/>
      <c r="BS185" s="281"/>
      <c r="BT185" s="281" t="s">
        <v>840</v>
      </c>
      <c r="BU185" s="281"/>
      <c r="BV185" s="281"/>
      <c r="BW185" s="281"/>
      <c r="BX185" s="281"/>
      <c r="BY185" s="281"/>
      <c r="BZ185" s="281"/>
      <c r="CA185" s="281"/>
      <c r="CB185" s="281"/>
      <c r="CC185" s="281"/>
      <c r="CD185" s="281"/>
      <c r="CE185" s="281"/>
      <c r="CF185" s="281"/>
      <c r="CG185" s="281"/>
      <c r="CH185" s="281"/>
      <c r="CI185" s="281"/>
      <c r="CJ185" s="281"/>
      <c r="CK185" s="281"/>
      <c r="CL185" s="281"/>
      <c r="CM185" s="281"/>
      <c r="CN185" s="281"/>
      <c r="CO185" s="8"/>
      <c r="CP185" s="152"/>
    </row>
    <row r="186" spans="4:94" ht="14.25" customHeight="1" x14ac:dyDescent="0.35">
      <c r="D186" s="469" t="s">
        <v>46</v>
      </c>
      <c r="E186" s="487"/>
      <c r="F186" s="487"/>
      <c r="G186" s="487"/>
      <c r="H186" s="487"/>
      <c r="I186" s="487"/>
      <c r="J186" s="487"/>
      <c r="K186" s="487"/>
      <c r="L186" s="487"/>
      <c r="M186" s="487"/>
      <c r="N186" s="487"/>
      <c r="O186" s="487"/>
      <c r="P186" s="487"/>
      <c r="Q186" s="487"/>
      <c r="R186" s="487"/>
      <c r="S186" s="487"/>
      <c r="T186" s="487"/>
      <c r="U186" s="487"/>
      <c r="V186" s="487"/>
      <c r="W186" s="487"/>
      <c r="X186" s="487"/>
      <c r="Y186" s="487"/>
      <c r="Z186" s="487"/>
      <c r="AA186" s="487"/>
      <c r="AB186" s="487"/>
      <c r="AC186" s="487"/>
      <c r="AD186" s="487"/>
      <c r="AE186" s="487"/>
      <c r="AF186" s="487"/>
      <c r="AG186" s="487"/>
      <c r="AH186" s="487"/>
      <c r="AI186" s="487"/>
      <c r="AJ186" s="441" t="s">
        <v>833</v>
      </c>
      <c r="AK186" s="441"/>
      <c r="AL186" s="441"/>
      <c r="AM186" s="441"/>
      <c r="AN186" s="441"/>
      <c r="AO186" s="441"/>
      <c r="AP186" s="441"/>
      <c r="AQ186" s="441"/>
      <c r="AR186" s="441"/>
      <c r="AS186" s="441"/>
      <c r="AT186" s="441"/>
      <c r="AV186" s="281" t="s">
        <v>696</v>
      </c>
      <c r="AW186" s="281"/>
      <c r="AX186" s="281"/>
      <c r="AY186" s="281"/>
      <c r="AZ186" s="281"/>
      <c r="BA186" s="281"/>
      <c r="BB186" s="281"/>
      <c r="BC186" s="281"/>
      <c r="BD186" s="281"/>
      <c r="BE186" s="281"/>
      <c r="BF186" s="281" t="s">
        <v>725</v>
      </c>
      <c r="BG186" s="281"/>
      <c r="BH186" s="281"/>
      <c r="BI186" s="281"/>
      <c r="BJ186" s="281"/>
      <c r="BK186" s="281"/>
      <c r="BL186" s="281"/>
      <c r="BM186" s="281"/>
      <c r="BN186" s="281"/>
      <c r="BO186" s="281"/>
      <c r="BP186" s="281"/>
      <c r="BQ186" s="281"/>
      <c r="BR186" s="281"/>
      <c r="BS186" s="281"/>
      <c r="BT186" s="281" t="s">
        <v>841</v>
      </c>
      <c r="BU186" s="281"/>
      <c r="BV186" s="281"/>
      <c r="BW186" s="281"/>
      <c r="BX186" s="281"/>
      <c r="BY186" s="281"/>
      <c r="BZ186" s="281"/>
      <c r="CA186" s="281"/>
      <c r="CB186" s="281"/>
      <c r="CC186" s="281"/>
      <c r="CD186" s="281"/>
      <c r="CE186" s="281"/>
      <c r="CF186" s="281"/>
      <c r="CG186" s="281"/>
      <c r="CH186" s="281"/>
      <c r="CI186" s="281"/>
      <c r="CJ186" s="281"/>
      <c r="CK186" s="281"/>
      <c r="CL186" s="281"/>
      <c r="CM186" s="281"/>
      <c r="CN186" s="281"/>
      <c r="CO186" s="8"/>
      <c r="CP186" s="152"/>
    </row>
    <row r="187" spans="4:94" ht="14.25" customHeight="1" x14ac:dyDescent="0.35">
      <c r="D187" s="479" t="s">
        <v>45</v>
      </c>
      <c r="E187" s="479"/>
      <c r="F187" s="479"/>
      <c r="G187" s="479"/>
      <c r="H187" s="479"/>
      <c r="I187" s="479"/>
      <c r="J187" s="479"/>
      <c r="K187" s="479"/>
      <c r="L187" s="479"/>
      <c r="M187" s="479"/>
      <c r="N187" s="479"/>
      <c r="O187" s="479"/>
      <c r="P187" s="479"/>
      <c r="Q187" s="479"/>
      <c r="R187" s="441" t="s">
        <v>47</v>
      </c>
      <c r="S187" s="441"/>
      <c r="T187" s="441"/>
      <c r="U187" s="441"/>
      <c r="V187" s="441"/>
      <c r="W187" s="441"/>
      <c r="X187" s="441"/>
      <c r="Y187" s="441"/>
      <c r="Z187" s="441"/>
      <c r="AA187" s="441"/>
      <c r="AB187" s="441"/>
      <c r="AC187" s="441"/>
      <c r="AD187" s="441"/>
      <c r="AE187" s="441"/>
      <c r="AF187" s="441"/>
      <c r="AG187" s="441"/>
      <c r="AH187" s="441"/>
      <c r="AI187" s="469"/>
      <c r="AJ187" s="441"/>
      <c r="AK187" s="441"/>
      <c r="AL187" s="441"/>
      <c r="AM187" s="441"/>
      <c r="AN187" s="441"/>
      <c r="AO187" s="441"/>
      <c r="AP187" s="441"/>
      <c r="AQ187" s="441"/>
      <c r="AR187" s="441"/>
      <c r="AS187" s="441"/>
      <c r="AT187" s="441"/>
      <c r="AV187" s="281" t="s">
        <v>743</v>
      </c>
      <c r="AW187" s="281"/>
      <c r="AX187" s="281"/>
      <c r="AY187" s="281"/>
      <c r="AZ187" s="281"/>
      <c r="BA187" s="281"/>
      <c r="BB187" s="281"/>
      <c r="BC187" s="281"/>
      <c r="BD187" s="281"/>
      <c r="BE187" s="281"/>
      <c r="BF187" s="281" t="s">
        <v>725</v>
      </c>
      <c r="BG187" s="281"/>
      <c r="BH187" s="281"/>
      <c r="BI187" s="281"/>
      <c r="BJ187" s="281"/>
      <c r="BK187" s="281"/>
      <c r="BL187" s="281"/>
      <c r="BM187" s="281"/>
      <c r="BN187" s="281"/>
      <c r="BO187" s="281"/>
      <c r="BP187" s="281"/>
      <c r="BQ187" s="281"/>
      <c r="BR187" s="281"/>
      <c r="BS187" s="281"/>
      <c r="BT187" s="281" t="s">
        <v>842</v>
      </c>
      <c r="BU187" s="281"/>
      <c r="BV187" s="281"/>
      <c r="BW187" s="281"/>
      <c r="BX187" s="281"/>
      <c r="BY187" s="281"/>
      <c r="BZ187" s="281"/>
      <c r="CA187" s="281"/>
      <c r="CB187" s="281"/>
      <c r="CC187" s="281"/>
      <c r="CD187" s="281"/>
      <c r="CE187" s="281"/>
      <c r="CF187" s="281"/>
      <c r="CG187" s="281"/>
      <c r="CH187" s="281"/>
      <c r="CI187" s="281"/>
      <c r="CJ187" s="281"/>
      <c r="CK187" s="281"/>
      <c r="CL187" s="281"/>
      <c r="CM187" s="281"/>
      <c r="CN187" s="281"/>
      <c r="CO187" s="8"/>
      <c r="CP187" s="152"/>
    </row>
    <row r="188" spans="4:94" ht="14.25" customHeight="1" x14ac:dyDescent="0.35">
      <c r="D188" s="479"/>
      <c r="E188" s="479"/>
      <c r="F188" s="479"/>
      <c r="G188" s="479"/>
      <c r="H188" s="479"/>
      <c r="I188" s="479"/>
      <c r="J188" s="479"/>
      <c r="K188" s="479"/>
      <c r="L188" s="479"/>
      <c r="M188" s="479"/>
      <c r="N188" s="479"/>
      <c r="O188" s="479"/>
      <c r="P188" s="479"/>
      <c r="Q188" s="479"/>
      <c r="R188" s="441"/>
      <c r="S188" s="441"/>
      <c r="T188" s="441"/>
      <c r="U188" s="441"/>
      <c r="V188" s="441"/>
      <c r="W188" s="441"/>
      <c r="X188" s="441"/>
      <c r="Y188" s="441"/>
      <c r="Z188" s="441"/>
      <c r="AA188" s="441"/>
      <c r="AB188" s="441"/>
      <c r="AC188" s="441"/>
      <c r="AD188" s="441"/>
      <c r="AE188" s="441"/>
      <c r="AF188" s="441"/>
      <c r="AG188" s="441"/>
      <c r="AH188" s="441"/>
      <c r="AI188" s="469"/>
      <c r="AJ188" s="441"/>
      <c r="AK188" s="441"/>
      <c r="AL188" s="441"/>
      <c r="AM188" s="441"/>
      <c r="AN188" s="441"/>
      <c r="AO188" s="441"/>
      <c r="AP188" s="441"/>
      <c r="AQ188" s="441"/>
      <c r="AR188" s="441"/>
      <c r="AS188" s="441"/>
      <c r="AT188" s="441"/>
      <c r="AV188" s="281" t="s">
        <v>743</v>
      </c>
      <c r="AW188" s="281"/>
      <c r="AX188" s="281"/>
      <c r="AY188" s="281"/>
      <c r="AZ188" s="281"/>
      <c r="BA188" s="281"/>
      <c r="BB188" s="281"/>
      <c r="BC188" s="281"/>
      <c r="BD188" s="281"/>
      <c r="BE188" s="281"/>
      <c r="BF188" s="281" t="s">
        <v>725</v>
      </c>
      <c r="BG188" s="281"/>
      <c r="BH188" s="281"/>
      <c r="BI188" s="281"/>
      <c r="BJ188" s="281"/>
      <c r="BK188" s="281"/>
      <c r="BL188" s="281"/>
      <c r="BM188" s="281"/>
      <c r="BN188" s="281"/>
      <c r="BO188" s="281"/>
      <c r="BP188" s="281"/>
      <c r="BQ188" s="281"/>
      <c r="BR188" s="281"/>
      <c r="BS188" s="281"/>
      <c r="BT188" s="281" t="s">
        <v>843</v>
      </c>
      <c r="BU188" s="281"/>
      <c r="BV188" s="281"/>
      <c r="BW188" s="281"/>
      <c r="BX188" s="281"/>
      <c r="BY188" s="281"/>
      <c r="BZ188" s="281"/>
      <c r="CA188" s="281"/>
      <c r="CB188" s="281"/>
      <c r="CC188" s="281"/>
      <c r="CD188" s="281"/>
      <c r="CE188" s="281"/>
      <c r="CF188" s="281"/>
      <c r="CG188" s="281"/>
      <c r="CH188" s="281"/>
      <c r="CI188" s="281"/>
      <c r="CJ188" s="281"/>
      <c r="CK188" s="281"/>
      <c r="CL188" s="281"/>
      <c r="CM188" s="281"/>
      <c r="CN188" s="281"/>
      <c r="CO188" s="8"/>
      <c r="CP188" s="152"/>
    </row>
    <row r="189" spans="4:94" ht="14.25" customHeight="1" x14ac:dyDescent="0.35">
      <c r="D189" s="467" t="s">
        <v>812</v>
      </c>
      <c r="E189" s="467"/>
      <c r="F189" s="467"/>
      <c r="G189" s="467"/>
      <c r="H189" s="467"/>
      <c r="I189" s="467"/>
      <c r="J189" s="467"/>
      <c r="K189" s="467"/>
      <c r="L189" s="467"/>
      <c r="M189" s="467"/>
      <c r="N189" s="467"/>
      <c r="O189" s="467"/>
      <c r="P189" s="467"/>
      <c r="Q189" s="467"/>
      <c r="R189" s="467" t="s">
        <v>834</v>
      </c>
      <c r="S189" s="467"/>
      <c r="T189" s="467"/>
      <c r="U189" s="467"/>
      <c r="V189" s="467"/>
      <c r="W189" s="467"/>
      <c r="X189" s="467"/>
      <c r="Y189" s="467"/>
      <c r="Z189" s="467"/>
      <c r="AA189" s="467"/>
      <c r="AB189" s="467"/>
      <c r="AC189" s="467"/>
      <c r="AD189" s="467"/>
      <c r="AE189" s="467"/>
      <c r="AF189" s="467"/>
      <c r="AG189" s="467"/>
      <c r="AH189" s="467"/>
      <c r="AI189" s="468"/>
      <c r="AJ189" s="467">
        <v>4640</v>
      </c>
      <c r="AK189" s="467"/>
      <c r="AL189" s="467"/>
      <c r="AM189" s="467"/>
      <c r="AN189" s="467"/>
      <c r="AO189" s="467"/>
      <c r="AP189" s="467"/>
      <c r="AQ189" s="467"/>
      <c r="AR189" s="467"/>
      <c r="AS189" s="467"/>
      <c r="AT189" s="467"/>
      <c r="AV189" s="281" t="s">
        <v>743</v>
      </c>
      <c r="AW189" s="281"/>
      <c r="AX189" s="281"/>
      <c r="AY189" s="281"/>
      <c r="AZ189" s="281"/>
      <c r="BA189" s="281"/>
      <c r="BB189" s="281"/>
      <c r="BC189" s="281"/>
      <c r="BD189" s="281"/>
      <c r="BE189" s="281"/>
      <c r="BF189" s="281" t="s">
        <v>725</v>
      </c>
      <c r="BG189" s="281"/>
      <c r="BH189" s="281"/>
      <c r="BI189" s="281"/>
      <c r="BJ189" s="281"/>
      <c r="BK189" s="281"/>
      <c r="BL189" s="281"/>
      <c r="BM189" s="281"/>
      <c r="BN189" s="281"/>
      <c r="BO189" s="281"/>
      <c r="BP189" s="281"/>
      <c r="BQ189" s="281"/>
      <c r="BR189" s="281"/>
      <c r="BS189" s="281"/>
      <c r="BT189" s="281" t="s">
        <v>844</v>
      </c>
      <c r="BU189" s="281"/>
      <c r="BV189" s="281"/>
      <c r="BW189" s="281"/>
      <c r="BX189" s="281"/>
      <c r="BY189" s="281"/>
      <c r="BZ189" s="281"/>
      <c r="CA189" s="281"/>
      <c r="CB189" s="281"/>
      <c r="CC189" s="281"/>
      <c r="CD189" s="281"/>
      <c r="CE189" s="281"/>
      <c r="CF189" s="281"/>
      <c r="CG189" s="281"/>
      <c r="CH189" s="281"/>
      <c r="CI189" s="281"/>
      <c r="CJ189" s="281"/>
      <c r="CK189" s="281"/>
      <c r="CL189" s="281"/>
      <c r="CM189" s="281"/>
      <c r="CN189" s="281"/>
      <c r="CO189" s="8"/>
      <c r="CP189" s="152"/>
    </row>
    <row r="190" spans="4:94" ht="14.25" customHeight="1" x14ac:dyDescent="0.35">
      <c r="D190" s="467"/>
      <c r="E190" s="467"/>
      <c r="F190" s="467"/>
      <c r="G190" s="467"/>
      <c r="H190" s="467"/>
      <c r="I190" s="467"/>
      <c r="J190" s="467"/>
      <c r="K190" s="467"/>
      <c r="L190" s="467"/>
      <c r="M190" s="467"/>
      <c r="N190" s="467"/>
      <c r="O190" s="467"/>
      <c r="P190" s="467"/>
      <c r="Q190" s="467"/>
      <c r="R190" s="467"/>
      <c r="S190" s="467"/>
      <c r="T190" s="467"/>
      <c r="U190" s="467"/>
      <c r="V190" s="467"/>
      <c r="W190" s="467"/>
      <c r="X190" s="467"/>
      <c r="Y190" s="467"/>
      <c r="Z190" s="467"/>
      <c r="AA190" s="467"/>
      <c r="AB190" s="467"/>
      <c r="AC190" s="467"/>
      <c r="AD190" s="467"/>
      <c r="AE190" s="467"/>
      <c r="AF190" s="467"/>
      <c r="AG190" s="467"/>
      <c r="AH190" s="467"/>
      <c r="AI190" s="468"/>
      <c r="AJ190" s="467"/>
      <c r="AK190" s="467"/>
      <c r="AL190" s="467"/>
      <c r="AM190" s="467"/>
      <c r="AN190" s="467"/>
      <c r="AO190" s="467"/>
      <c r="AP190" s="467"/>
      <c r="AQ190" s="467"/>
      <c r="AR190" s="467"/>
      <c r="AS190" s="467"/>
      <c r="AT190" s="467"/>
      <c r="AV190" s="281" t="s">
        <v>743</v>
      </c>
      <c r="AW190" s="281"/>
      <c r="AX190" s="281"/>
      <c r="AY190" s="281"/>
      <c r="AZ190" s="281"/>
      <c r="BA190" s="281"/>
      <c r="BB190" s="281"/>
      <c r="BC190" s="281"/>
      <c r="BD190" s="281"/>
      <c r="BE190" s="281"/>
      <c r="BF190" s="281" t="s">
        <v>725</v>
      </c>
      <c r="BG190" s="281"/>
      <c r="BH190" s="281"/>
      <c r="BI190" s="281"/>
      <c r="BJ190" s="281"/>
      <c r="BK190" s="281"/>
      <c r="BL190" s="281"/>
      <c r="BM190" s="281"/>
      <c r="BN190" s="281"/>
      <c r="BO190" s="281"/>
      <c r="BP190" s="281"/>
      <c r="BQ190" s="281"/>
      <c r="BR190" s="281"/>
      <c r="BS190" s="281"/>
      <c r="BT190" s="281" t="s">
        <v>845</v>
      </c>
      <c r="BU190" s="281"/>
      <c r="BV190" s="281"/>
      <c r="BW190" s="281"/>
      <c r="BX190" s="281"/>
      <c r="BY190" s="281"/>
      <c r="BZ190" s="281"/>
      <c r="CA190" s="281"/>
      <c r="CB190" s="281"/>
      <c r="CC190" s="281"/>
      <c r="CD190" s="281"/>
      <c r="CE190" s="281"/>
      <c r="CF190" s="281"/>
      <c r="CG190" s="281"/>
      <c r="CH190" s="281"/>
      <c r="CI190" s="281"/>
      <c r="CJ190" s="281"/>
      <c r="CK190" s="281"/>
      <c r="CL190" s="281"/>
      <c r="CM190" s="281"/>
      <c r="CN190" s="281"/>
      <c r="CO190" s="8"/>
      <c r="CP190" s="152"/>
    </row>
    <row r="191" spans="4:94" ht="14.25" customHeight="1" x14ac:dyDescent="0.35">
      <c r="D191" s="467" t="s">
        <v>807</v>
      </c>
      <c r="E191" s="467"/>
      <c r="F191" s="467"/>
      <c r="G191" s="467"/>
      <c r="H191" s="467"/>
      <c r="I191" s="467"/>
      <c r="J191" s="467"/>
      <c r="K191" s="467"/>
      <c r="L191" s="467"/>
      <c r="M191" s="467"/>
      <c r="N191" s="467"/>
      <c r="O191" s="467"/>
      <c r="P191" s="467"/>
      <c r="Q191" s="467"/>
      <c r="R191" s="467" t="s">
        <v>834</v>
      </c>
      <c r="S191" s="467"/>
      <c r="T191" s="467"/>
      <c r="U191" s="467"/>
      <c r="V191" s="467"/>
      <c r="W191" s="467"/>
      <c r="X191" s="467"/>
      <c r="Y191" s="467"/>
      <c r="Z191" s="467"/>
      <c r="AA191" s="467"/>
      <c r="AB191" s="467"/>
      <c r="AC191" s="467"/>
      <c r="AD191" s="467"/>
      <c r="AE191" s="467"/>
      <c r="AF191" s="467"/>
      <c r="AG191" s="467"/>
      <c r="AH191" s="467"/>
      <c r="AI191" s="468"/>
      <c r="AJ191" s="335">
        <v>3600</v>
      </c>
      <c r="AK191" s="335"/>
      <c r="AL191" s="335"/>
      <c r="AM191" s="335"/>
      <c r="AN191" s="335"/>
      <c r="AO191" s="335"/>
      <c r="AP191" s="335"/>
      <c r="AQ191" s="335"/>
      <c r="AR191" s="335"/>
      <c r="AS191" s="335"/>
      <c r="AT191" s="335"/>
      <c r="AV191" s="281" t="s">
        <v>743</v>
      </c>
      <c r="AW191" s="281"/>
      <c r="AX191" s="281"/>
      <c r="AY191" s="281"/>
      <c r="AZ191" s="281"/>
      <c r="BA191" s="281"/>
      <c r="BB191" s="281"/>
      <c r="BC191" s="281"/>
      <c r="BD191" s="281"/>
      <c r="BE191" s="281"/>
      <c r="BF191" s="281" t="s">
        <v>725</v>
      </c>
      <c r="BG191" s="281"/>
      <c r="BH191" s="281"/>
      <c r="BI191" s="281"/>
      <c r="BJ191" s="281"/>
      <c r="BK191" s="281"/>
      <c r="BL191" s="281"/>
      <c r="BM191" s="281"/>
      <c r="BN191" s="281"/>
      <c r="BO191" s="281"/>
      <c r="BP191" s="281"/>
      <c r="BQ191" s="281"/>
      <c r="BR191" s="281"/>
      <c r="BS191" s="281"/>
      <c r="BT191" s="281" t="s">
        <v>846</v>
      </c>
      <c r="BU191" s="281"/>
      <c r="BV191" s="281"/>
      <c r="BW191" s="281"/>
      <c r="BX191" s="281"/>
      <c r="BY191" s="281"/>
      <c r="BZ191" s="281"/>
      <c r="CA191" s="281"/>
      <c r="CB191" s="281"/>
      <c r="CC191" s="281"/>
      <c r="CD191" s="281"/>
      <c r="CE191" s="281"/>
      <c r="CF191" s="281"/>
      <c r="CG191" s="281"/>
      <c r="CH191" s="281"/>
      <c r="CI191" s="281"/>
      <c r="CJ191" s="281"/>
      <c r="CK191" s="281"/>
      <c r="CL191" s="281"/>
      <c r="CM191" s="281"/>
      <c r="CN191" s="281"/>
      <c r="CO191" s="8"/>
      <c r="CP191" s="152"/>
    </row>
    <row r="192" spans="4:94" ht="14.25" customHeight="1" x14ac:dyDescent="0.35">
      <c r="D192" s="467"/>
      <c r="E192" s="467"/>
      <c r="F192" s="467"/>
      <c r="G192" s="467"/>
      <c r="H192" s="467"/>
      <c r="I192" s="467"/>
      <c r="J192" s="467"/>
      <c r="K192" s="467"/>
      <c r="L192" s="467"/>
      <c r="M192" s="467"/>
      <c r="N192" s="467"/>
      <c r="O192" s="467"/>
      <c r="P192" s="467"/>
      <c r="Q192" s="467"/>
      <c r="R192" s="467"/>
      <c r="S192" s="467"/>
      <c r="T192" s="467"/>
      <c r="U192" s="467"/>
      <c r="V192" s="467"/>
      <c r="W192" s="467"/>
      <c r="X192" s="467"/>
      <c r="Y192" s="467"/>
      <c r="Z192" s="467"/>
      <c r="AA192" s="467"/>
      <c r="AB192" s="467"/>
      <c r="AC192" s="467"/>
      <c r="AD192" s="467"/>
      <c r="AE192" s="467"/>
      <c r="AF192" s="467"/>
      <c r="AG192" s="467"/>
      <c r="AH192" s="467"/>
      <c r="AI192" s="468"/>
      <c r="AJ192" s="335"/>
      <c r="AK192" s="335"/>
      <c r="AL192" s="335"/>
      <c r="AM192" s="335"/>
      <c r="AN192" s="335"/>
      <c r="AO192" s="335"/>
      <c r="AP192" s="335"/>
      <c r="AQ192" s="335"/>
      <c r="AR192" s="335"/>
      <c r="AS192" s="335"/>
      <c r="AT192" s="335"/>
      <c r="AV192" s="281" t="s">
        <v>743</v>
      </c>
      <c r="AW192" s="281"/>
      <c r="AX192" s="281"/>
      <c r="AY192" s="281"/>
      <c r="AZ192" s="281"/>
      <c r="BA192" s="281"/>
      <c r="BB192" s="281"/>
      <c r="BC192" s="281"/>
      <c r="BD192" s="281"/>
      <c r="BE192" s="281"/>
      <c r="BF192" s="281" t="s">
        <v>725</v>
      </c>
      <c r="BG192" s="281"/>
      <c r="BH192" s="281"/>
      <c r="BI192" s="281"/>
      <c r="BJ192" s="281"/>
      <c r="BK192" s="281"/>
      <c r="BL192" s="281"/>
      <c r="BM192" s="281"/>
      <c r="BN192" s="281"/>
      <c r="BO192" s="281"/>
      <c r="BP192" s="281"/>
      <c r="BQ192" s="281"/>
      <c r="BR192" s="281"/>
      <c r="BS192" s="281"/>
      <c r="BT192" s="281" t="s">
        <v>847</v>
      </c>
      <c r="BU192" s="281"/>
      <c r="BV192" s="281"/>
      <c r="BW192" s="281"/>
      <c r="BX192" s="281"/>
      <c r="BY192" s="281"/>
      <c r="BZ192" s="281"/>
      <c r="CA192" s="281"/>
      <c r="CB192" s="281"/>
      <c r="CC192" s="281"/>
      <c r="CD192" s="281"/>
      <c r="CE192" s="281"/>
      <c r="CF192" s="281"/>
      <c r="CG192" s="281"/>
      <c r="CH192" s="281"/>
      <c r="CI192" s="281"/>
      <c r="CJ192" s="281"/>
      <c r="CK192" s="281"/>
      <c r="CL192" s="281"/>
      <c r="CM192" s="281"/>
      <c r="CN192" s="281"/>
      <c r="CO192" s="8"/>
      <c r="CP192" s="152"/>
    </row>
    <row r="193" spans="4:94" ht="14.25" customHeight="1" x14ac:dyDescent="0.35">
      <c r="D193" s="56" t="s">
        <v>746</v>
      </c>
      <c r="E193" s="3"/>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V193" s="56" t="s">
        <v>746</v>
      </c>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11"/>
      <c r="CP193" s="153"/>
    </row>
    <row r="194" spans="4:94" ht="14.25" customHeight="1" x14ac:dyDescent="0.35"/>
    <row r="195" spans="4:94" ht="14.25" customHeight="1" x14ac:dyDescent="0.35">
      <c r="D195" s="299" t="s">
        <v>92</v>
      </c>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299"/>
      <c r="AL195" s="299"/>
      <c r="AM195" s="299"/>
      <c r="AN195" s="299"/>
      <c r="AO195" s="299"/>
      <c r="AP195" s="299"/>
      <c r="AQ195" s="299"/>
      <c r="AR195" s="299"/>
      <c r="AS195" s="299"/>
      <c r="AT195" s="299"/>
      <c r="AU195" s="9"/>
      <c r="AV195" s="299" t="s">
        <v>94</v>
      </c>
      <c r="AW195" s="299"/>
      <c r="AX195" s="299"/>
      <c r="AY195" s="299"/>
      <c r="AZ195" s="299"/>
      <c r="BA195" s="299"/>
      <c r="BB195" s="299"/>
      <c r="BC195" s="299"/>
      <c r="BD195" s="299"/>
      <c r="BE195" s="299"/>
      <c r="BF195" s="299"/>
      <c r="BG195" s="299"/>
      <c r="BH195" s="299"/>
      <c r="BI195" s="299"/>
      <c r="BJ195" s="299"/>
      <c r="BK195" s="299"/>
      <c r="BL195" s="299"/>
      <c r="BM195" s="299"/>
      <c r="BN195" s="299"/>
      <c r="BO195" s="299"/>
      <c r="BP195" s="299"/>
      <c r="BQ195" s="299"/>
      <c r="BR195" s="299"/>
      <c r="BS195" s="299"/>
      <c r="BT195" s="299"/>
      <c r="BU195" s="299"/>
      <c r="BV195" s="299"/>
      <c r="BW195" s="299"/>
      <c r="BX195" s="299"/>
      <c r="BY195" s="299"/>
      <c r="BZ195" s="299"/>
      <c r="CA195" s="299"/>
      <c r="CB195" s="299"/>
      <c r="CC195" s="299"/>
      <c r="CD195" s="299"/>
      <c r="CE195" s="299"/>
      <c r="CF195" s="299"/>
      <c r="CG195" s="299"/>
      <c r="CH195" s="299"/>
      <c r="CI195" s="299"/>
      <c r="CJ195" s="299"/>
      <c r="CK195" s="299"/>
      <c r="CL195" s="299"/>
      <c r="CM195" s="299"/>
      <c r="CN195" s="299"/>
    </row>
    <row r="196" spans="4:94" ht="14.25" customHeight="1" x14ac:dyDescent="0.35">
      <c r="D196" s="299"/>
      <c r="E196" s="299"/>
      <c r="F196" s="299"/>
      <c r="G196" s="299"/>
      <c r="H196" s="299"/>
      <c r="I196" s="299"/>
      <c r="J196" s="299"/>
      <c r="K196" s="299"/>
      <c r="L196" s="299"/>
      <c r="M196" s="299"/>
      <c r="N196" s="299"/>
      <c r="O196" s="299"/>
      <c r="P196" s="299"/>
      <c r="Q196" s="299"/>
      <c r="R196" s="299"/>
      <c r="S196" s="299"/>
      <c r="T196" s="299"/>
      <c r="U196" s="299"/>
      <c r="V196" s="299"/>
      <c r="W196" s="299"/>
      <c r="X196" s="299"/>
      <c r="Y196" s="299"/>
      <c r="Z196" s="299"/>
      <c r="AA196" s="299"/>
      <c r="AB196" s="299"/>
      <c r="AC196" s="299"/>
      <c r="AD196" s="299"/>
      <c r="AE196" s="299"/>
      <c r="AF196" s="299"/>
      <c r="AG196" s="299"/>
      <c r="AH196" s="299"/>
      <c r="AI196" s="299"/>
      <c r="AJ196" s="299"/>
      <c r="AK196" s="299"/>
      <c r="AL196" s="299"/>
      <c r="AM196" s="299"/>
      <c r="AN196" s="299"/>
      <c r="AO196" s="299"/>
      <c r="AP196" s="299"/>
      <c r="AQ196" s="299"/>
      <c r="AR196" s="299"/>
      <c r="AS196" s="299"/>
      <c r="AT196" s="299"/>
      <c r="AU196" s="9"/>
      <c r="AV196" s="299"/>
      <c r="AW196" s="299"/>
      <c r="AX196" s="299"/>
      <c r="AY196" s="299"/>
      <c r="AZ196" s="299"/>
      <c r="BA196" s="299"/>
      <c r="BB196" s="299"/>
      <c r="BC196" s="299"/>
      <c r="BD196" s="299"/>
      <c r="BE196" s="299"/>
      <c r="BF196" s="299"/>
      <c r="BG196" s="299"/>
      <c r="BH196" s="299"/>
      <c r="BI196" s="299"/>
      <c r="BJ196" s="299"/>
      <c r="BK196" s="299"/>
      <c r="BL196" s="299"/>
      <c r="BM196" s="299"/>
      <c r="BN196" s="299"/>
      <c r="BO196" s="299"/>
      <c r="BP196" s="299"/>
      <c r="BQ196" s="299"/>
      <c r="BR196" s="299"/>
      <c r="BS196" s="299"/>
      <c r="BT196" s="299"/>
      <c r="BU196" s="299"/>
      <c r="BV196" s="299"/>
      <c r="BW196" s="299"/>
      <c r="BX196" s="299"/>
      <c r="BY196" s="299"/>
      <c r="BZ196" s="299"/>
      <c r="CA196" s="299"/>
      <c r="CB196" s="299"/>
      <c r="CC196" s="299"/>
      <c r="CD196" s="299"/>
      <c r="CE196" s="299"/>
      <c r="CF196" s="299"/>
      <c r="CG196" s="299"/>
      <c r="CH196" s="299"/>
      <c r="CI196" s="299"/>
      <c r="CJ196" s="299"/>
      <c r="CK196" s="299"/>
      <c r="CL196" s="299"/>
      <c r="CM196" s="299"/>
      <c r="CN196" s="299"/>
    </row>
    <row r="197" spans="4:94" ht="14.25" customHeight="1" x14ac:dyDescent="0.35">
      <c r="D197" s="441" t="s">
        <v>51</v>
      </c>
      <c r="E197" s="441"/>
      <c r="F197" s="441"/>
      <c r="G197" s="441"/>
      <c r="H197" s="441"/>
      <c r="I197" s="441"/>
      <c r="J197" s="441"/>
      <c r="K197" s="441"/>
      <c r="L197" s="441"/>
      <c r="M197" s="441"/>
      <c r="N197" s="441"/>
      <c r="O197" s="441"/>
      <c r="P197" s="441"/>
      <c r="Q197" s="441"/>
      <c r="R197" s="441"/>
      <c r="S197" s="441"/>
      <c r="T197" s="441"/>
      <c r="U197" s="441"/>
      <c r="V197" s="441"/>
      <c r="W197" s="441"/>
      <c r="X197" s="441"/>
      <c r="Y197" s="441"/>
      <c r="Z197" s="441"/>
      <c r="AA197" s="441"/>
      <c r="AB197" s="441"/>
      <c r="AC197" s="441"/>
      <c r="AD197" s="441"/>
      <c r="AE197" s="441" t="s">
        <v>50</v>
      </c>
      <c r="AF197" s="441"/>
      <c r="AG197" s="441"/>
      <c r="AH197" s="441"/>
      <c r="AI197" s="441"/>
      <c r="AJ197" s="441"/>
      <c r="AK197" s="441"/>
      <c r="AL197" s="441"/>
      <c r="AM197" s="441"/>
      <c r="AN197" s="441"/>
      <c r="AO197" s="441"/>
      <c r="AP197" s="441"/>
      <c r="AQ197" s="441"/>
      <c r="AR197" s="441"/>
      <c r="AS197" s="441"/>
      <c r="AT197" s="441"/>
      <c r="AV197" s="366" t="s">
        <v>73</v>
      </c>
      <c r="AW197" s="366"/>
      <c r="AX197" s="366"/>
      <c r="AY197" s="366"/>
      <c r="AZ197" s="366"/>
      <c r="BA197" s="366"/>
      <c r="BB197" s="366"/>
      <c r="BC197" s="366"/>
      <c r="BD197" s="366"/>
      <c r="BE197" s="366"/>
      <c r="BF197" s="366"/>
      <c r="BG197" s="366"/>
      <c r="BH197" s="366"/>
      <c r="BI197" s="366"/>
      <c r="BJ197" s="366"/>
      <c r="BK197" s="366"/>
      <c r="BL197" s="366"/>
      <c r="BM197" s="366" t="s">
        <v>76</v>
      </c>
      <c r="BN197" s="366"/>
      <c r="BO197" s="366"/>
      <c r="BP197" s="366"/>
      <c r="BQ197" s="366"/>
      <c r="BR197" s="366"/>
      <c r="BS197" s="366"/>
      <c r="BT197" s="366"/>
      <c r="BU197" s="366"/>
      <c r="BV197" s="366"/>
      <c r="BW197" s="366"/>
      <c r="BX197" s="366" t="s">
        <v>78</v>
      </c>
      <c r="BY197" s="366"/>
      <c r="BZ197" s="366"/>
      <c r="CA197" s="366"/>
      <c r="CB197" s="366"/>
      <c r="CC197" s="366"/>
      <c r="CD197" s="366"/>
      <c r="CE197" s="366"/>
      <c r="CF197" s="366"/>
      <c r="CG197" s="366"/>
      <c r="CH197" s="366"/>
      <c r="CI197" s="366"/>
      <c r="CJ197" s="366"/>
      <c r="CK197" s="366"/>
      <c r="CL197" s="366"/>
      <c r="CM197" s="366"/>
      <c r="CN197" s="366"/>
      <c r="CO197" s="59"/>
    </row>
    <row r="198" spans="4:94" ht="14.25" customHeight="1" x14ac:dyDescent="0.35">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c r="AG198" s="441"/>
      <c r="AH198" s="441"/>
      <c r="AI198" s="441"/>
      <c r="AJ198" s="441"/>
      <c r="AK198" s="441"/>
      <c r="AL198" s="441"/>
      <c r="AM198" s="441"/>
      <c r="AN198" s="441"/>
      <c r="AO198" s="441"/>
      <c r="AP198" s="441"/>
      <c r="AQ198" s="441"/>
      <c r="AR198" s="441"/>
      <c r="AS198" s="441"/>
      <c r="AT198" s="441"/>
      <c r="AV198" s="441" t="s">
        <v>74</v>
      </c>
      <c r="AW198" s="441"/>
      <c r="AX198" s="441"/>
      <c r="AY198" s="441"/>
      <c r="AZ198" s="441"/>
      <c r="BA198" s="441"/>
      <c r="BB198" s="441"/>
      <c r="BC198" s="441"/>
      <c r="BD198" s="441"/>
      <c r="BE198" s="441"/>
      <c r="BF198" s="441"/>
      <c r="BG198" s="366" t="s">
        <v>75</v>
      </c>
      <c r="BH198" s="366"/>
      <c r="BI198" s="366"/>
      <c r="BJ198" s="366"/>
      <c r="BK198" s="366"/>
      <c r="BL198" s="366"/>
      <c r="BM198" s="472" t="s">
        <v>77</v>
      </c>
      <c r="BN198" s="473"/>
      <c r="BO198" s="473"/>
      <c r="BP198" s="473"/>
      <c r="BQ198" s="473"/>
      <c r="BR198" s="473"/>
      <c r="BS198" s="473"/>
      <c r="BT198" s="473"/>
      <c r="BU198" s="473"/>
      <c r="BV198" s="473"/>
      <c r="BW198" s="473"/>
      <c r="BX198" s="366" t="s">
        <v>79</v>
      </c>
      <c r="BY198" s="366"/>
      <c r="BZ198" s="366"/>
      <c r="CA198" s="366"/>
      <c r="CB198" s="366"/>
      <c r="CC198" s="366"/>
      <c r="CD198" s="366"/>
      <c r="CE198" s="441" t="s">
        <v>80</v>
      </c>
      <c r="CF198" s="441"/>
      <c r="CG198" s="441"/>
      <c r="CH198" s="441"/>
      <c r="CI198" s="441"/>
      <c r="CJ198" s="441"/>
      <c r="CK198" s="441"/>
      <c r="CL198" s="441"/>
      <c r="CM198" s="441"/>
      <c r="CN198" s="441"/>
      <c r="CO198" s="60"/>
    </row>
    <row r="199" spans="4:94" ht="14.25" customHeight="1" x14ac:dyDescent="0.35">
      <c r="D199" s="281">
        <v>3</v>
      </c>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497" t="s">
        <v>744</v>
      </c>
      <c r="AF199" s="497"/>
      <c r="AG199" s="497"/>
      <c r="AH199" s="497"/>
      <c r="AI199" s="497"/>
      <c r="AJ199" s="497"/>
      <c r="AK199" s="497"/>
      <c r="AL199" s="497"/>
      <c r="AM199" s="497"/>
      <c r="AN199" s="497"/>
      <c r="AO199" s="497"/>
      <c r="AP199" s="497"/>
      <c r="AQ199" s="497"/>
      <c r="AR199" s="497"/>
      <c r="AS199" s="497"/>
      <c r="AT199" s="497"/>
      <c r="AV199" s="441"/>
      <c r="AW199" s="441"/>
      <c r="AX199" s="441"/>
      <c r="AY199" s="441"/>
      <c r="AZ199" s="441"/>
      <c r="BA199" s="441"/>
      <c r="BB199" s="441"/>
      <c r="BC199" s="441"/>
      <c r="BD199" s="441"/>
      <c r="BE199" s="441"/>
      <c r="BF199" s="441"/>
      <c r="BG199" s="366"/>
      <c r="BH199" s="366"/>
      <c r="BI199" s="366"/>
      <c r="BJ199" s="366"/>
      <c r="BK199" s="366"/>
      <c r="BL199" s="366"/>
      <c r="BM199" s="474"/>
      <c r="BN199" s="475"/>
      <c r="BO199" s="475"/>
      <c r="BP199" s="475"/>
      <c r="BQ199" s="475"/>
      <c r="BR199" s="475"/>
      <c r="BS199" s="475"/>
      <c r="BT199" s="475"/>
      <c r="BU199" s="475"/>
      <c r="BV199" s="475"/>
      <c r="BW199" s="475"/>
      <c r="BX199" s="366"/>
      <c r="BY199" s="366"/>
      <c r="BZ199" s="366"/>
      <c r="CA199" s="366"/>
      <c r="CB199" s="366"/>
      <c r="CC199" s="366"/>
      <c r="CD199" s="366"/>
      <c r="CE199" s="441"/>
      <c r="CF199" s="441"/>
      <c r="CG199" s="441"/>
      <c r="CH199" s="441"/>
      <c r="CI199" s="441"/>
      <c r="CJ199" s="441"/>
      <c r="CK199" s="441"/>
      <c r="CL199" s="441"/>
      <c r="CM199" s="441"/>
      <c r="CN199" s="441"/>
      <c r="CO199" s="60"/>
    </row>
    <row r="200" spans="4:94" ht="14.25" customHeight="1" x14ac:dyDescent="0.35">
      <c r="D200" s="281">
        <v>1</v>
      </c>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497" t="s">
        <v>848</v>
      </c>
      <c r="AF200" s="497"/>
      <c r="AG200" s="497"/>
      <c r="AH200" s="497"/>
      <c r="AI200" s="497"/>
      <c r="AJ200" s="497"/>
      <c r="AK200" s="497"/>
      <c r="AL200" s="497"/>
      <c r="AM200" s="497"/>
      <c r="AN200" s="497"/>
      <c r="AO200" s="497"/>
      <c r="AP200" s="497"/>
      <c r="AQ200" s="497"/>
      <c r="AR200" s="497"/>
      <c r="AS200" s="497"/>
      <c r="AT200" s="497"/>
      <c r="AV200" s="282">
        <v>0</v>
      </c>
      <c r="AW200" s="282"/>
      <c r="AX200" s="282"/>
      <c r="AY200" s="282"/>
      <c r="AZ200" s="282"/>
      <c r="BA200" s="282"/>
      <c r="BB200" s="282"/>
      <c r="BC200" s="282"/>
      <c r="BD200" s="282"/>
      <c r="BE200" s="282"/>
      <c r="BF200" s="282"/>
      <c r="BG200" s="282">
        <v>0</v>
      </c>
      <c r="BH200" s="282"/>
      <c r="BI200" s="282"/>
      <c r="BJ200" s="282"/>
      <c r="BK200" s="282"/>
      <c r="BL200" s="282"/>
      <c r="BM200" s="498">
        <v>0</v>
      </c>
      <c r="BN200" s="499"/>
      <c r="BO200" s="499"/>
      <c r="BP200" s="499"/>
      <c r="BQ200" s="499"/>
      <c r="BR200" s="499"/>
      <c r="BS200" s="499"/>
      <c r="BT200" s="499"/>
      <c r="BU200" s="499"/>
      <c r="BV200" s="499"/>
      <c r="BW200" s="499"/>
      <c r="BX200" s="282">
        <v>0</v>
      </c>
      <c r="BY200" s="282"/>
      <c r="BZ200" s="282"/>
      <c r="CA200" s="282"/>
      <c r="CB200" s="282"/>
      <c r="CC200" s="282"/>
      <c r="CD200" s="282"/>
      <c r="CE200" s="282">
        <v>0</v>
      </c>
      <c r="CF200" s="282"/>
      <c r="CG200" s="282"/>
      <c r="CH200" s="282"/>
      <c r="CI200" s="282"/>
      <c r="CJ200" s="282"/>
      <c r="CK200" s="282"/>
      <c r="CL200" s="282"/>
      <c r="CM200" s="282"/>
      <c r="CN200" s="282"/>
      <c r="CO200" s="61"/>
    </row>
    <row r="201" spans="4:94" ht="14.25" customHeight="1" x14ac:dyDescent="0.35">
      <c r="D201" s="236">
        <v>1</v>
      </c>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8"/>
      <c r="AE201" s="237" t="s">
        <v>849</v>
      </c>
      <c r="AF201" s="238"/>
      <c r="AG201" s="238"/>
      <c r="AH201" s="238"/>
      <c r="AI201" s="238"/>
      <c r="AJ201" s="238"/>
      <c r="AK201" s="238"/>
      <c r="AL201" s="238"/>
      <c r="AM201" s="238"/>
      <c r="AN201" s="238"/>
      <c r="AO201" s="238"/>
      <c r="AP201" s="238"/>
      <c r="AQ201" s="238"/>
      <c r="AR201" s="238"/>
      <c r="AS201" s="238"/>
      <c r="AT201" s="239"/>
      <c r="AV201" s="282"/>
      <c r="AW201" s="282"/>
      <c r="AX201" s="282"/>
      <c r="AY201" s="282"/>
      <c r="AZ201" s="282"/>
      <c r="BA201" s="282"/>
      <c r="BB201" s="282"/>
      <c r="BC201" s="282"/>
      <c r="BD201" s="282"/>
      <c r="BE201" s="282"/>
      <c r="BF201" s="282"/>
      <c r="BG201" s="282"/>
      <c r="BH201" s="282"/>
      <c r="BI201" s="282"/>
      <c r="BJ201" s="282"/>
      <c r="BK201" s="282"/>
      <c r="BL201" s="282"/>
      <c r="BM201" s="500"/>
      <c r="BN201" s="501"/>
      <c r="BO201" s="501"/>
      <c r="BP201" s="501"/>
      <c r="BQ201" s="501"/>
      <c r="BR201" s="501"/>
      <c r="BS201" s="501"/>
      <c r="BT201" s="501"/>
      <c r="BU201" s="501"/>
      <c r="BV201" s="501"/>
      <c r="BW201" s="501"/>
      <c r="BX201" s="282"/>
      <c r="BY201" s="282"/>
      <c r="BZ201" s="282"/>
      <c r="CA201" s="282"/>
      <c r="CB201" s="282"/>
      <c r="CC201" s="282"/>
      <c r="CD201" s="282"/>
      <c r="CE201" s="282"/>
      <c r="CF201" s="282"/>
      <c r="CG201" s="282"/>
      <c r="CH201" s="282"/>
      <c r="CI201" s="282"/>
      <c r="CJ201" s="282"/>
      <c r="CK201" s="282"/>
      <c r="CL201" s="282"/>
      <c r="CM201" s="282"/>
      <c r="CN201" s="282"/>
      <c r="CO201" s="61"/>
    </row>
    <row r="202" spans="4:94" ht="14.25" customHeight="1" x14ac:dyDescent="0.35">
      <c r="D202" s="236">
        <v>1</v>
      </c>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8"/>
      <c r="AE202" s="237" t="s">
        <v>850</v>
      </c>
      <c r="AF202" s="238"/>
      <c r="AG202" s="238"/>
      <c r="AH202" s="238"/>
      <c r="AI202" s="238"/>
      <c r="AJ202" s="238"/>
      <c r="AK202" s="238"/>
      <c r="AL202" s="238"/>
      <c r="AM202" s="238"/>
      <c r="AN202" s="238"/>
      <c r="AO202" s="238"/>
      <c r="AP202" s="238"/>
      <c r="AQ202" s="238"/>
      <c r="AR202" s="238"/>
      <c r="AS202" s="238"/>
      <c r="AT202" s="239"/>
      <c r="AV202" s="282"/>
      <c r="AW202" s="282"/>
      <c r="AX202" s="282"/>
      <c r="AY202" s="282"/>
      <c r="AZ202" s="282"/>
      <c r="BA202" s="282"/>
      <c r="BB202" s="282"/>
      <c r="BC202" s="282"/>
      <c r="BD202" s="282"/>
      <c r="BE202" s="282"/>
      <c r="BF202" s="282"/>
      <c r="BG202" s="282"/>
      <c r="BH202" s="282"/>
      <c r="BI202" s="282"/>
      <c r="BJ202" s="282"/>
      <c r="BK202" s="282"/>
      <c r="BL202" s="282"/>
      <c r="BM202" s="500"/>
      <c r="BN202" s="501"/>
      <c r="BO202" s="501"/>
      <c r="BP202" s="501"/>
      <c r="BQ202" s="501"/>
      <c r="BR202" s="501"/>
      <c r="BS202" s="501"/>
      <c r="BT202" s="501"/>
      <c r="BU202" s="501"/>
      <c r="BV202" s="501"/>
      <c r="BW202" s="501"/>
      <c r="BX202" s="282"/>
      <c r="BY202" s="282"/>
      <c r="BZ202" s="282"/>
      <c r="CA202" s="282"/>
      <c r="CB202" s="282"/>
      <c r="CC202" s="282"/>
      <c r="CD202" s="282"/>
      <c r="CE202" s="282"/>
      <c r="CF202" s="282"/>
      <c r="CG202" s="282"/>
      <c r="CH202" s="282"/>
      <c r="CI202" s="282"/>
      <c r="CJ202" s="282"/>
      <c r="CK202" s="282"/>
      <c r="CL202" s="282"/>
      <c r="CM202" s="282"/>
      <c r="CN202" s="282"/>
      <c r="CO202" s="61"/>
    </row>
    <row r="203" spans="4:94" ht="14.25" customHeight="1" x14ac:dyDescent="0.35">
      <c r="D203" s="236">
        <v>1</v>
      </c>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8"/>
      <c r="AE203" s="237" t="s">
        <v>851</v>
      </c>
      <c r="AF203" s="238"/>
      <c r="AG203" s="238"/>
      <c r="AH203" s="238"/>
      <c r="AI203" s="238"/>
      <c r="AJ203" s="238"/>
      <c r="AK203" s="238"/>
      <c r="AL203" s="238"/>
      <c r="AM203" s="238"/>
      <c r="AN203" s="238"/>
      <c r="AO203" s="238"/>
      <c r="AP203" s="238"/>
      <c r="AQ203" s="238"/>
      <c r="AR203" s="238"/>
      <c r="AS203" s="238"/>
      <c r="AT203" s="239"/>
      <c r="AV203" s="282"/>
      <c r="AW203" s="282"/>
      <c r="AX203" s="282"/>
      <c r="AY203" s="282"/>
      <c r="AZ203" s="282"/>
      <c r="BA203" s="282"/>
      <c r="BB203" s="282"/>
      <c r="BC203" s="282"/>
      <c r="BD203" s="282"/>
      <c r="BE203" s="282"/>
      <c r="BF203" s="282"/>
      <c r="BG203" s="282"/>
      <c r="BH203" s="282"/>
      <c r="BI203" s="282"/>
      <c r="BJ203" s="282"/>
      <c r="BK203" s="282"/>
      <c r="BL203" s="282"/>
      <c r="BM203" s="500"/>
      <c r="BN203" s="501"/>
      <c r="BO203" s="501"/>
      <c r="BP203" s="501"/>
      <c r="BQ203" s="501"/>
      <c r="BR203" s="501"/>
      <c r="BS203" s="501"/>
      <c r="BT203" s="501"/>
      <c r="BU203" s="501"/>
      <c r="BV203" s="501"/>
      <c r="BW203" s="501"/>
      <c r="BX203" s="282"/>
      <c r="BY203" s="282"/>
      <c r="BZ203" s="282"/>
      <c r="CA203" s="282"/>
      <c r="CB203" s="282"/>
      <c r="CC203" s="282"/>
      <c r="CD203" s="282"/>
      <c r="CE203" s="282"/>
      <c r="CF203" s="282"/>
      <c r="CG203" s="282"/>
      <c r="CH203" s="282"/>
      <c r="CI203" s="282"/>
      <c r="CJ203" s="282"/>
      <c r="CK203" s="282"/>
      <c r="CL203" s="282"/>
      <c r="CM203" s="282"/>
      <c r="CN203" s="282"/>
      <c r="CO203" s="61"/>
    </row>
    <row r="204" spans="4:94" ht="14.25" customHeight="1" x14ac:dyDescent="0.35">
      <c r="D204" s="236">
        <v>1</v>
      </c>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8"/>
      <c r="AE204" s="287" t="s">
        <v>852</v>
      </c>
      <c r="AF204" s="288"/>
      <c r="AG204" s="288"/>
      <c r="AH204" s="288"/>
      <c r="AI204" s="288"/>
      <c r="AJ204" s="288"/>
      <c r="AK204" s="288"/>
      <c r="AL204" s="288"/>
      <c r="AM204" s="288"/>
      <c r="AN204" s="288"/>
      <c r="AO204" s="288"/>
      <c r="AP204" s="288"/>
      <c r="AQ204" s="288"/>
      <c r="AR204" s="288"/>
      <c r="AS204" s="288"/>
      <c r="AT204" s="289"/>
      <c r="AV204" s="282"/>
      <c r="AW204" s="282"/>
      <c r="AX204" s="282"/>
      <c r="AY204" s="282"/>
      <c r="AZ204" s="282"/>
      <c r="BA204" s="282"/>
      <c r="BB204" s="282"/>
      <c r="BC204" s="282"/>
      <c r="BD204" s="282"/>
      <c r="BE204" s="282"/>
      <c r="BF204" s="282"/>
      <c r="BG204" s="282"/>
      <c r="BH204" s="282"/>
      <c r="BI204" s="282"/>
      <c r="BJ204" s="282"/>
      <c r="BK204" s="282"/>
      <c r="BL204" s="282"/>
      <c r="BM204" s="500"/>
      <c r="BN204" s="501"/>
      <c r="BO204" s="501"/>
      <c r="BP204" s="501"/>
      <c r="BQ204" s="501"/>
      <c r="BR204" s="501"/>
      <c r="BS204" s="501"/>
      <c r="BT204" s="501"/>
      <c r="BU204" s="501"/>
      <c r="BV204" s="501"/>
      <c r="BW204" s="501"/>
      <c r="BX204" s="282"/>
      <c r="BY204" s="282"/>
      <c r="BZ204" s="282"/>
      <c r="CA204" s="282"/>
      <c r="CB204" s="282"/>
      <c r="CC204" s="282"/>
      <c r="CD204" s="282"/>
      <c r="CE204" s="282"/>
      <c r="CF204" s="282"/>
      <c r="CG204" s="282"/>
      <c r="CH204" s="282"/>
      <c r="CI204" s="282"/>
      <c r="CJ204" s="282"/>
      <c r="CK204" s="282"/>
      <c r="CL204" s="282"/>
      <c r="CM204" s="282"/>
      <c r="CN204" s="282"/>
      <c r="CO204" s="61"/>
    </row>
    <row r="205" spans="4:94" ht="14.25" customHeight="1" x14ac:dyDescent="0.35">
      <c r="D205" s="53" t="s">
        <v>745</v>
      </c>
      <c r="E205" s="57"/>
      <c r="F205" s="57"/>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4"/>
      <c r="AH205" s="54"/>
      <c r="AI205" s="54"/>
      <c r="AJ205" s="54"/>
      <c r="AK205" s="54"/>
      <c r="AL205" s="54"/>
      <c r="AM205" s="54"/>
      <c r="AN205" s="54"/>
      <c r="AO205" s="54"/>
      <c r="AP205" s="54"/>
      <c r="AV205" s="53" t="s">
        <v>372</v>
      </c>
      <c r="AW205" s="56"/>
      <c r="AX205" s="56"/>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62"/>
      <c r="CP205" s="154"/>
    </row>
    <row r="206" spans="4:94" ht="14.25" customHeight="1" x14ac:dyDescent="0.35"/>
    <row r="207" spans="4:94" ht="14.25" customHeight="1" x14ac:dyDescent="0.35">
      <c r="D207" s="299" t="s">
        <v>93</v>
      </c>
      <c r="E207" s="299"/>
      <c r="F207" s="299"/>
      <c r="G207" s="299"/>
      <c r="H207" s="299"/>
      <c r="I207" s="299"/>
      <c r="J207" s="299"/>
      <c r="K207" s="299"/>
      <c r="L207" s="299"/>
      <c r="M207" s="299"/>
      <c r="N207" s="299"/>
      <c r="O207" s="299"/>
      <c r="P207" s="299"/>
      <c r="Q207" s="299"/>
      <c r="R207" s="299"/>
      <c r="S207" s="299"/>
      <c r="T207" s="299"/>
      <c r="U207" s="299"/>
      <c r="V207" s="299"/>
      <c r="W207" s="299"/>
      <c r="X207" s="299"/>
      <c r="Y207" s="299"/>
      <c r="Z207" s="299"/>
      <c r="AA207" s="299"/>
      <c r="AB207" s="299"/>
      <c r="AC207" s="299"/>
      <c r="AD207" s="299"/>
      <c r="AE207" s="299"/>
      <c r="AF207" s="299"/>
      <c r="AG207" s="299"/>
      <c r="AH207" s="299"/>
      <c r="AI207" s="299"/>
      <c r="AJ207" s="299"/>
      <c r="AK207" s="299"/>
      <c r="AL207" s="299"/>
      <c r="AM207" s="299"/>
      <c r="AN207" s="299"/>
      <c r="AO207" s="299"/>
      <c r="AP207" s="299"/>
      <c r="AQ207" s="299"/>
      <c r="AR207" s="299"/>
      <c r="AS207" s="299"/>
      <c r="AT207" s="299"/>
      <c r="AU207" s="9"/>
      <c r="AV207" s="299" t="s">
        <v>373</v>
      </c>
      <c r="AW207" s="299"/>
      <c r="AX207" s="299"/>
      <c r="AY207" s="299"/>
      <c r="AZ207" s="299"/>
      <c r="BA207" s="299"/>
      <c r="BB207" s="299"/>
      <c r="BC207" s="299"/>
      <c r="BD207" s="299"/>
      <c r="BE207" s="299"/>
      <c r="BF207" s="299"/>
      <c r="BG207" s="299"/>
      <c r="BH207" s="299"/>
      <c r="BI207" s="299"/>
      <c r="BJ207" s="299"/>
      <c r="BK207" s="299"/>
      <c r="BL207" s="299"/>
      <c r="BM207" s="299"/>
      <c r="BN207" s="299"/>
      <c r="BO207" s="299"/>
      <c r="BP207" s="299"/>
      <c r="BQ207" s="299"/>
      <c r="BR207" s="299"/>
      <c r="BS207" s="299"/>
      <c r="BT207" s="299"/>
      <c r="BU207" s="299"/>
      <c r="BV207" s="299"/>
      <c r="BW207" s="299"/>
      <c r="BX207" s="299"/>
      <c r="BY207" s="299"/>
      <c r="BZ207" s="299"/>
      <c r="CA207" s="299"/>
      <c r="CB207" s="299"/>
      <c r="CC207" s="299"/>
      <c r="CD207" s="299"/>
      <c r="CE207" s="299"/>
      <c r="CF207" s="299"/>
      <c r="CG207" s="299"/>
      <c r="CH207" s="299"/>
      <c r="CI207" s="299"/>
      <c r="CJ207" s="299"/>
      <c r="CK207" s="299"/>
      <c r="CL207" s="299"/>
      <c r="CM207" s="299"/>
      <c r="CN207" s="299"/>
    </row>
    <row r="208" spans="4:94" ht="14.25" customHeight="1" x14ac:dyDescent="0.35">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c r="AB208" s="299"/>
      <c r="AC208" s="299"/>
      <c r="AD208" s="299"/>
      <c r="AE208" s="299"/>
      <c r="AF208" s="299"/>
      <c r="AG208" s="299"/>
      <c r="AH208" s="299"/>
      <c r="AI208" s="299"/>
      <c r="AJ208" s="299"/>
      <c r="AK208" s="299"/>
      <c r="AL208" s="299"/>
      <c r="AM208" s="299"/>
      <c r="AN208" s="299"/>
      <c r="AO208" s="299"/>
      <c r="AP208" s="299"/>
      <c r="AQ208" s="299"/>
      <c r="AR208" s="299"/>
      <c r="AS208" s="299"/>
      <c r="AT208" s="299"/>
      <c r="AU208" s="13"/>
      <c r="AV208" s="299"/>
      <c r="AW208" s="299"/>
      <c r="AX208" s="299"/>
      <c r="AY208" s="299"/>
      <c r="AZ208" s="299"/>
      <c r="BA208" s="299"/>
      <c r="BB208" s="299"/>
      <c r="BC208" s="299"/>
      <c r="BD208" s="299"/>
      <c r="BE208" s="299"/>
      <c r="BF208" s="299"/>
      <c r="BG208" s="299"/>
      <c r="BH208" s="299"/>
      <c r="BI208" s="299"/>
      <c r="BJ208" s="299"/>
      <c r="BK208" s="299"/>
      <c r="BL208" s="299"/>
      <c r="BM208" s="299"/>
      <c r="BN208" s="299"/>
      <c r="BO208" s="299"/>
      <c r="BP208" s="299"/>
      <c r="BQ208" s="299"/>
      <c r="BR208" s="299"/>
      <c r="BS208" s="299"/>
      <c r="BT208" s="299"/>
      <c r="BU208" s="299"/>
      <c r="BV208" s="299"/>
      <c r="BW208" s="299"/>
      <c r="BX208" s="299"/>
      <c r="BY208" s="299"/>
      <c r="BZ208" s="299"/>
      <c r="CA208" s="299"/>
      <c r="CB208" s="299"/>
      <c r="CC208" s="299"/>
      <c r="CD208" s="299"/>
      <c r="CE208" s="299"/>
      <c r="CF208" s="299"/>
      <c r="CG208" s="299"/>
      <c r="CH208" s="299"/>
      <c r="CI208" s="299"/>
      <c r="CJ208" s="299"/>
      <c r="CK208" s="299"/>
      <c r="CL208" s="299"/>
      <c r="CM208" s="299"/>
      <c r="CN208" s="299"/>
    </row>
    <row r="209" spans="4:92" ht="14.25" customHeight="1" x14ac:dyDescent="0.35">
      <c r="D209" s="393" t="s">
        <v>72</v>
      </c>
      <c r="E209" s="393"/>
      <c r="F209" s="393"/>
      <c r="G209" s="393"/>
      <c r="H209" s="393"/>
      <c r="I209" s="393"/>
      <c r="J209" s="393"/>
      <c r="K209" s="393"/>
      <c r="L209" s="393"/>
      <c r="M209" s="393"/>
      <c r="N209" s="393"/>
      <c r="O209" s="393"/>
      <c r="P209" s="393"/>
      <c r="Q209" s="393"/>
      <c r="R209" s="393"/>
      <c r="S209" s="393"/>
      <c r="T209" s="393"/>
      <c r="U209" s="393"/>
      <c r="V209" s="393"/>
      <c r="W209" s="393"/>
      <c r="X209" s="393" t="s">
        <v>52</v>
      </c>
      <c r="Y209" s="393"/>
      <c r="Z209" s="393"/>
      <c r="AA209" s="393"/>
      <c r="AB209" s="393"/>
      <c r="AC209" s="393"/>
      <c r="AD209" s="393"/>
      <c r="AE209" s="393"/>
      <c r="AF209" s="393"/>
      <c r="AG209" s="393"/>
      <c r="AH209" s="393"/>
      <c r="AI209" s="393"/>
      <c r="AJ209" s="393"/>
      <c r="AK209" s="393"/>
      <c r="AL209" s="393"/>
      <c r="AM209" s="393"/>
      <c r="AN209" s="393"/>
      <c r="AO209" s="393"/>
      <c r="AP209" s="465" t="s">
        <v>98</v>
      </c>
      <c r="AQ209" s="465"/>
      <c r="AR209" s="465"/>
      <c r="AS209" s="465"/>
      <c r="AT209" s="465"/>
      <c r="AU209" s="6"/>
      <c r="AV209" s="366" t="s">
        <v>81</v>
      </c>
      <c r="AW209" s="366"/>
      <c r="AX209" s="366"/>
      <c r="AY209" s="366"/>
      <c r="AZ209" s="366"/>
      <c r="BA209" s="366"/>
      <c r="BB209" s="366"/>
      <c r="BC209" s="366"/>
      <c r="BD209" s="366"/>
      <c r="BE209" s="366"/>
      <c r="BF209" s="366"/>
      <c r="BG209" s="366" t="s">
        <v>82</v>
      </c>
      <c r="BH209" s="366"/>
      <c r="BI209" s="366"/>
      <c r="BJ209" s="366"/>
      <c r="BK209" s="366"/>
      <c r="BL209" s="366"/>
      <c r="BM209" s="366"/>
      <c r="BN209" s="366"/>
      <c r="BO209" s="366"/>
      <c r="BP209" s="366"/>
      <c r="BQ209" s="366"/>
      <c r="BR209" s="366" t="s">
        <v>83</v>
      </c>
      <c r="BS209" s="366"/>
      <c r="BT209" s="366"/>
      <c r="BU209" s="366"/>
      <c r="BV209" s="366"/>
      <c r="BW209" s="366"/>
      <c r="BX209" s="366"/>
      <c r="BY209" s="366"/>
      <c r="BZ209" s="366"/>
      <c r="CA209" s="366"/>
      <c r="CB209" s="366"/>
      <c r="CC209" s="441" t="s">
        <v>84</v>
      </c>
      <c r="CD209" s="441"/>
      <c r="CE209" s="441"/>
      <c r="CF209" s="441"/>
      <c r="CG209" s="441"/>
      <c r="CH209" s="441"/>
      <c r="CI209" s="441"/>
      <c r="CJ209" s="441"/>
      <c r="CK209" s="441"/>
      <c r="CL209" s="441"/>
      <c r="CM209" s="441"/>
      <c r="CN209" s="441"/>
    </row>
    <row r="210" spans="4:92" ht="14.25" customHeight="1" x14ac:dyDescent="0.35">
      <c r="D210" s="393"/>
      <c r="E210" s="393"/>
      <c r="F210" s="393"/>
      <c r="G210" s="393"/>
      <c r="H210" s="393"/>
      <c r="I210" s="393"/>
      <c r="J210" s="393"/>
      <c r="K210" s="393"/>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c r="AG210" s="393"/>
      <c r="AH210" s="393"/>
      <c r="AI210" s="393"/>
      <c r="AJ210" s="393"/>
      <c r="AK210" s="393"/>
      <c r="AL210" s="393"/>
      <c r="AM210" s="393"/>
      <c r="AN210" s="393"/>
      <c r="AO210" s="393"/>
      <c r="AP210" s="465"/>
      <c r="AQ210" s="465"/>
      <c r="AR210" s="465"/>
      <c r="AS210" s="465"/>
      <c r="AT210" s="465"/>
      <c r="AU210" s="6"/>
      <c r="AV210" s="366"/>
      <c r="AW210" s="366"/>
      <c r="AX210" s="366"/>
      <c r="AY210" s="366"/>
      <c r="AZ210" s="366"/>
      <c r="BA210" s="366"/>
      <c r="BB210" s="366"/>
      <c r="BC210" s="366"/>
      <c r="BD210" s="366"/>
      <c r="BE210" s="366"/>
      <c r="BF210" s="366"/>
      <c r="BG210" s="366"/>
      <c r="BH210" s="366"/>
      <c r="BI210" s="366"/>
      <c r="BJ210" s="366"/>
      <c r="BK210" s="366"/>
      <c r="BL210" s="366"/>
      <c r="BM210" s="366"/>
      <c r="BN210" s="366"/>
      <c r="BO210" s="366"/>
      <c r="BP210" s="366"/>
      <c r="BQ210" s="366"/>
      <c r="BR210" s="366"/>
      <c r="BS210" s="366"/>
      <c r="BT210" s="366"/>
      <c r="BU210" s="366"/>
      <c r="BV210" s="366"/>
      <c r="BW210" s="366"/>
      <c r="BX210" s="366"/>
      <c r="BY210" s="366"/>
      <c r="BZ210" s="366"/>
      <c r="CA210" s="366"/>
      <c r="CB210" s="366"/>
      <c r="CC210" s="441"/>
      <c r="CD210" s="441"/>
      <c r="CE210" s="441"/>
      <c r="CF210" s="441"/>
      <c r="CG210" s="441"/>
      <c r="CH210" s="441"/>
      <c r="CI210" s="441"/>
      <c r="CJ210" s="441"/>
      <c r="CK210" s="441"/>
      <c r="CL210" s="441"/>
      <c r="CM210" s="441"/>
      <c r="CN210" s="441"/>
    </row>
    <row r="211" spans="4:92" ht="14.25" customHeight="1" x14ac:dyDescent="0.35">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c r="AG211" s="393"/>
      <c r="AH211" s="393"/>
      <c r="AI211" s="393"/>
      <c r="AJ211" s="393"/>
      <c r="AK211" s="393"/>
      <c r="AL211" s="393"/>
      <c r="AM211" s="393"/>
      <c r="AN211" s="393"/>
      <c r="AO211" s="393"/>
      <c r="AP211" s="465"/>
      <c r="AQ211" s="465"/>
      <c r="AR211" s="465"/>
      <c r="AS211" s="465"/>
      <c r="AT211" s="465"/>
      <c r="AU211" s="6"/>
      <c r="AV211" s="281">
        <v>448</v>
      </c>
      <c r="AW211" s="281"/>
      <c r="AX211" s="281"/>
      <c r="AY211" s="281"/>
      <c r="AZ211" s="281"/>
      <c r="BA211" s="281"/>
      <c r="BB211" s="281"/>
      <c r="BC211" s="281"/>
      <c r="BD211" s="281"/>
      <c r="BE211" s="281"/>
      <c r="BF211" s="281"/>
      <c r="BG211" s="281">
        <v>48</v>
      </c>
      <c r="BH211" s="281"/>
      <c r="BI211" s="281"/>
      <c r="BJ211" s="281"/>
      <c r="BK211" s="281"/>
      <c r="BL211" s="281"/>
      <c r="BM211" s="281"/>
      <c r="BN211" s="281"/>
      <c r="BO211" s="281"/>
      <c r="BP211" s="281"/>
      <c r="BQ211" s="281"/>
      <c r="BR211" s="281">
        <v>186</v>
      </c>
      <c r="BS211" s="281"/>
      <c r="BT211" s="281"/>
      <c r="BU211" s="281"/>
      <c r="BV211" s="281"/>
      <c r="BW211" s="281"/>
      <c r="BX211" s="281"/>
      <c r="BY211" s="281"/>
      <c r="BZ211" s="281"/>
      <c r="CA211" s="281"/>
      <c r="CB211" s="281"/>
      <c r="CC211" s="281">
        <v>2</v>
      </c>
      <c r="CD211" s="281"/>
      <c r="CE211" s="281"/>
      <c r="CF211" s="281"/>
      <c r="CG211" s="281"/>
      <c r="CH211" s="281"/>
      <c r="CI211" s="281"/>
      <c r="CJ211" s="281"/>
      <c r="CK211" s="281"/>
      <c r="CL211" s="281"/>
      <c r="CM211" s="281"/>
      <c r="CN211" s="281"/>
    </row>
    <row r="212" spans="4:92" ht="14.25" customHeight="1" x14ac:dyDescent="0.35">
      <c r="D212" s="480" t="s">
        <v>61</v>
      </c>
      <c r="E212" s="480"/>
      <c r="F212" s="465" t="s">
        <v>62</v>
      </c>
      <c r="G212" s="465"/>
      <c r="H212" s="465"/>
      <c r="I212" s="465" t="s">
        <v>63</v>
      </c>
      <c r="J212" s="465"/>
      <c r="K212" s="465" t="s">
        <v>64</v>
      </c>
      <c r="L212" s="465"/>
      <c r="M212" s="465"/>
      <c r="N212" s="465" t="s">
        <v>65</v>
      </c>
      <c r="O212" s="465"/>
      <c r="P212" s="465"/>
      <c r="Q212" s="465"/>
      <c r="R212" s="465" t="s">
        <v>66</v>
      </c>
      <c r="S212" s="465"/>
      <c r="T212" s="465" t="s">
        <v>67</v>
      </c>
      <c r="U212" s="465"/>
      <c r="V212" s="465" t="s">
        <v>68</v>
      </c>
      <c r="W212" s="465"/>
      <c r="X212" s="480" t="s">
        <v>61</v>
      </c>
      <c r="Y212" s="480"/>
      <c r="Z212" s="465" t="s">
        <v>69</v>
      </c>
      <c r="AA212" s="465"/>
      <c r="AB212" s="465"/>
      <c r="AC212" s="465" t="s">
        <v>70</v>
      </c>
      <c r="AD212" s="465"/>
      <c r="AE212" s="465"/>
      <c r="AF212" s="465"/>
      <c r="AG212" s="465" t="s">
        <v>71</v>
      </c>
      <c r="AH212" s="465"/>
      <c r="AI212" s="465"/>
      <c r="AJ212" s="465"/>
      <c r="AK212" s="465" t="s">
        <v>53</v>
      </c>
      <c r="AL212" s="465"/>
      <c r="AM212" s="465"/>
      <c r="AN212" s="465" t="s">
        <v>68</v>
      </c>
      <c r="AO212" s="465"/>
      <c r="AP212" s="465"/>
      <c r="AQ212" s="465"/>
      <c r="AR212" s="465"/>
      <c r="AS212" s="465"/>
      <c r="AT212" s="465"/>
      <c r="AU212" s="6"/>
      <c r="AV212" s="281"/>
      <c r="AW212" s="281"/>
      <c r="AX212" s="281"/>
      <c r="AY212" s="281"/>
      <c r="AZ212" s="281"/>
      <c r="BA212" s="281"/>
      <c r="BB212" s="281"/>
      <c r="BC212" s="281"/>
      <c r="BD212" s="281"/>
      <c r="BE212" s="281"/>
      <c r="BF212" s="281"/>
      <c r="BG212" s="281"/>
      <c r="BH212" s="281"/>
      <c r="BI212" s="281"/>
      <c r="BJ212" s="281"/>
      <c r="BK212" s="281"/>
      <c r="BL212" s="281"/>
      <c r="BM212" s="281"/>
      <c r="BN212" s="281"/>
      <c r="BO212" s="281"/>
      <c r="BP212" s="281"/>
      <c r="BQ212" s="281"/>
      <c r="BR212" s="281"/>
      <c r="BS212" s="281"/>
      <c r="BT212" s="281"/>
      <c r="BU212" s="281"/>
      <c r="BV212" s="281"/>
      <c r="BW212" s="281"/>
      <c r="BX212" s="281"/>
      <c r="BY212" s="281"/>
      <c r="BZ212" s="281"/>
      <c r="CA212" s="281"/>
      <c r="CB212" s="281"/>
      <c r="CC212" s="281"/>
      <c r="CD212" s="281"/>
      <c r="CE212" s="281"/>
      <c r="CF212" s="281"/>
      <c r="CG212" s="281"/>
      <c r="CH212" s="281"/>
      <c r="CI212" s="281"/>
      <c r="CJ212" s="281"/>
      <c r="CK212" s="281"/>
      <c r="CL212" s="281"/>
      <c r="CM212" s="281"/>
      <c r="CN212" s="281"/>
    </row>
    <row r="213" spans="4:92" ht="14.25" customHeight="1" x14ac:dyDescent="0.35">
      <c r="D213" s="480"/>
      <c r="E213" s="480"/>
      <c r="F213" s="465"/>
      <c r="G213" s="465"/>
      <c r="H213" s="465"/>
      <c r="I213" s="465"/>
      <c r="J213" s="465"/>
      <c r="K213" s="465"/>
      <c r="L213" s="465"/>
      <c r="M213" s="465"/>
      <c r="N213" s="465"/>
      <c r="O213" s="465"/>
      <c r="P213" s="465"/>
      <c r="Q213" s="465"/>
      <c r="R213" s="465"/>
      <c r="S213" s="465"/>
      <c r="T213" s="465"/>
      <c r="U213" s="465"/>
      <c r="V213" s="465"/>
      <c r="W213" s="465"/>
      <c r="X213" s="480"/>
      <c r="Y213" s="480"/>
      <c r="Z213" s="465"/>
      <c r="AA213" s="465"/>
      <c r="AB213" s="465"/>
      <c r="AC213" s="465"/>
      <c r="AD213" s="465"/>
      <c r="AE213" s="465"/>
      <c r="AF213" s="465"/>
      <c r="AG213" s="465"/>
      <c r="AH213" s="465"/>
      <c r="AI213" s="465"/>
      <c r="AJ213" s="465"/>
      <c r="AK213" s="465"/>
      <c r="AL213" s="465"/>
      <c r="AM213" s="465"/>
      <c r="AN213" s="465"/>
      <c r="AO213" s="465"/>
      <c r="AP213" s="465"/>
      <c r="AQ213" s="465"/>
      <c r="AR213" s="465"/>
      <c r="AS213" s="465"/>
      <c r="AT213" s="465"/>
      <c r="AU213" s="6"/>
      <c r="AV213" s="482" t="s">
        <v>374</v>
      </c>
      <c r="AW213" s="482"/>
      <c r="AX213" s="482"/>
      <c r="AY213" s="482"/>
      <c r="AZ213" s="482"/>
      <c r="BA213" s="482"/>
      <c r="BB213" s="482"/>
      <c r="BC213" s="482"/>
      <c r="BD213" s="482"/>
      <c r="BE213" s="482"/>
      <c r="BF213" s="482"/>
      <c r="BG213" s="482"/>
      <c r="BH213" s="482"/>
      <c r="BI213" s="482"/>
      <c r="BJ213" s="482"/>
      <c r="BK213" s="482"/>
      <c r="BL213" s="482"/>
      <c r="BM213" s="482"/>
      <c r="BN213" s="482"/>
      <c r="BO213" s="482"/>
      <c r="BP213" s="482"/>
      <c r="BQ213" s="482"/>
      <c r="BR213" s="482"/>
      <c r="BS213" s="482"/>
      <c r="BT213" s="482"/>
      <c r="BU213" s="482"/>
      <c r="BV213" s="482"/>
      <c r="BW213" s="482"/>
      <c r="BX213" s="482"/>
      <c r="BY213" s="482"/>
      <c r="BZ213" s="482"/>
      <c r="CA213" s="482"/>
      <c r="CB213" s="482"/>
      <c r="CC213" s="482"/>
      <c r="CD213" s="482"/>
      <c r="CE213" s="482"/>
      <c r="CF213" s="482"/>
      <c r="CG213" s="482"/>
      <c r="CH213" s="482"/>
      <c r="CI213" s="482"/>
      <c r="CJ213" s="482"/>
      <c r="CK213" s="482"/>
      <c r="CL213" s="482"/>
      <c r="CM213" s="482"/>
      <c r="CN213" s="482"/>
    </row>
    <row r="214" spans="4:92" ht="14.25" customHeight="1" x14ac:dyDescent="0.35">
      <c r="D214" s="480"/>
      <c r="E214" s="480"/>
      <c r="F214" s="465"/>
      <c r="G214" s="465"/>
      <c r="H214" s="465"/>
      <c r="I214" s="465"/>
      <c r="J214" s="465"/>
      <c r="K214" s="465"/>
      <c r="L214" s="465"/>
      <c r="M214" s="465"/>
      <c r="N214" s="465"/>
      <c r="O214" s="465"/>
      <c r="P214" s="465"/>
      <c r="Q214" s="465"/>
      <c r="R214" s="465"/>
      <c r="S214" s="465"/>
      <c r="T214" s="465"/>
      <c r="U214" s="465"/>
      <c r="V214" s="465"/>
      <c r="W214" s="465"/>
      <c r="X214" s="480"/>
      <c r="Y214" s="480"/>
      <c r="Z214" s="465"/>
      <c r="AA214" s="465"/>
      <c r="AB214" s="465"/>
      <c r="AC214" s="465"/>
      <c r="AD214" s="465"/>
      <c r="AE214" s="465"/>
      <c r="AF214" s="465"/>
      <c r="AG214" s="465"/>
      <c r="AH214" s="465"/>
      <c r="AI214" s="465"/>
      <c r="AJ214" s="465"/>
      <c r="AK214" s="465"/>
      <c r="AL214" s="465"/>
      <c r="AM214" s="465"/>
      <c r="AN214" s="465"/>
      <c r="AO214" s="465"/>
      <c r="AP214" s="465"/>
      <c r="AQ214" s="465"/>
      <c r="AR214" s="465"/>
      <c r="AS214" s="465"/>
      <c r="AT214" s="465"/>
      <c r="AU214" s="6"/>
      <c r="AV214" s="58"/>
      <c r="AW214" s="6"/>
      <c r="AX214" s="6"/>
      <c r="AY214" s="6"/>
      <c r="AZ214" s="6"/>
      <c r="BA214" s="6"/>
      <c r="BB214" s="6"/>
      <c r="BC214" s="6"/>
      <c r="BD214" s="58"/>
      <c r="BE214" s="58"/>
      <c r="BF214" s="58"/>
      <c r="BG214" s="58"/>
      <c r="BH214" s="58"/>
      <c r="BI214" s="6"/>
      <c r="BJ214" s="6"/>
      <c r="BK214" s="6"/>
      <c r="BL214" s="6"/>
      <c r="BM214" s="58"/>
      <c r="BN214" s="58"/>
      <c r="BO214" s="58"/>
      <c r="BP214" s="58"/>
      <c r="BQ214" s="58"/>
      <c r="BR214" s="6"/>
      <c r="BS214" s="6"/>
      <c r="BT214" s="58"/>
      <c r="BU214" s="58"/>
      <c r="BV214" s="6"/>
      <c r="BW214" s="6"/>
    </row>
    <row r="215" spans="4:92" ht="14.25" customHeight="1" x14ac:dyDescent="0.35">
      <c r="D215" s="480"/>
      <c r="E215" s="480"/>
      <c r="F215" s="465"/>
      <c r="G215" s="465"/>
      <c r="H215" s="465"/>
      <c r="I215" s="465"/>
      <c r="J215" s="465"/>
      <c r="K215" s="465"/>
      <c r="L215" s="465"/>
      <c r="M215" s="465"/>
      <c r="N215" s="465"/>
      <c r="O215" s="465"/>
      <c r="P215" s="465"/>
      <c r="Q215" s="465"/>
      <c r="R215" s="465"/>
      <c r="S215" s="465"/>
      <c r="T215" s="465"/>
      <c r="U215" s="465"/>
      <c r="V215" s="465"/>
      <c r="W215" s="465"/>
      <c r="X215" s="480"/>
      <c r="Y215" s="480"/>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6"/>
      <c r="AV215" s="299" t="s">
        <v>95</v>
      </c>
      <c r="AW215" s="299"/>
      <c r="AX215" s="299"/>
      <c r="AY215" s="299"/>
      <c r="AZ215" s="299"/>
      <c r="BA215" s="299"/>
      <c r="BB215" s="299"/>
      <c r="BC215" s="299"/>
      <c r="BD215" s="299"/>
      <c r="BE215" s="299"/>
      <c r="BF215" s="299"/>
      <c r="BG215" s="299"/>
      <c r="BH215" s="299"/>
      <c r="BI215" s="299"/>
      <c r="BJ215" s="299"/>
      <c r="BK215" s="299"/>
      <c r="BL215" s="299"/>
      <c r="BM215" s="299"/>
      <c r="BN215" s="299"/>
      <c r="BO215" s="299"/>
      <c r="BP215" s="299"/>
      <c r="BQ215" s="299"/>
      <c r="BR215" s="299"/>
      <c r="BS215" s="299"/>
      <c r="BT215" s="299"/>
      <c r="BU215" s="299"/>
      <c r="BV215" s="299"/>
      <c r="BW215" s="299"/>
      <c r="BX215" s="299"/>
      <c r="BY215" s="299"/>
      <c r="BZ215" s="299"/>
      <c r="CA215" s="299"/>
      <c r="CB215" s="299"/>
      <c r="CC215" s="299"/>
      <c r="CD215" s="299"/>
      <c r="CE215" s="299"/>
      <c r="CF215" s="299"/>
      <c r="CG215" s="299"/>
      <c r="CH215" s="299"/>
      <c r="CI215" s="299"/>
      <c r="CJ215" s="299"/>
      <c r="CK215" s="299"/>
      <c r="CL215" s="299"/>
      <c r="CM215" s="299"/>
      <c r="CN215" s="299"/>
    </row>
    <row r="216" spans="4:92" ht="14.25" customHeight="1" x14ac:dyDescent="0.35">
      <c r="D216" s="480"/>
      <c r="E216" s="480"/>
      <c r="F216" s="465"/>
      <c r="G216" s="465"/>
      <c r="H216" s="465"/>
      <c r="I216" s="465"/>
      <c r="J216" s="465"/>
      <c r="K216" s="465"/>
      <c r="L216" s="465"/>
      <c r="M216" s="465"/>
      <c r="N216" s="465"/>
      <c r="O216" s="465"/>
      <c r="P216" s="465"/>
      <c r="Q216" s="465"/>
      <c r="R216" s="465"/>
      <c r="S216" s="465"/>
      <c r="T216" s="465"/>
      <c r="U216" s="465"/>
      <c r="V216" s="465"/>
      <c r="W216" s="465"/>
      <c r="X216" s="480"/>
      <c r="Y216" s="480"/>
      <c r="Z216" s="465"/>
      <c r="AA216" s="465"/>
      <c r="AB216" s="465"/>
      <c r="AC216" s="465"/>
      <c r="AD216" s="465"/>
      <c r="AE216" s="465"/>
      <c r="AF216" s="465"/>
      <c r="AG216" s="465"/>
      <c r="AH216" s="465"/>
      <c r="AI216" s="465"/>
      <c r="AJ216" s="465"/>
      <c r="AK216" s="465"/>
      <c r="AL216" s="465"/>
      <c r="AM216" s="465"/>
      <c r="AN216" s="465"/>
      <c r="AO216" s="465"/>
      <c r="AP216" s="465"/>
      <c r="AQ216" s="465"/>
      <c r="AR216" s="465"/>
      <c r="AS216" s="465"/>
      <c r="AT216" s="465"/>
      <c r="AU216" s="6"/>
      <c r="AV216" s="299"/>
      <c r="AW216" s="299"/>
      <c r="AX216" s="299"/>
      <c r="AY216" s="299"/>
      <c r="AZ216" s="299"/>
      <c r="BA216" s="299"/>
      <c r="BB216" s="299"/>
      <c r="BC216" s="299"/>
      <c r="BD216" s="299"/>
      <c r="BE216" s="299"/>
      <c r="BF216" s="299"/>
      <c r="BG216" s="299"/>
      <c r="BH216" s="299"/>
      <c r="BI216" s="299"/>
      <c r="BJ216" s="299"/>
      <c r="BK216" s="299"/>
      <c r="BL216" s="299"/>
      <c r="BM216" s="299"/>
      <c r="BN216" s="299"/>
      <c r="BO216" s="299"/>
      <c r="BP216" s="299"/>
      <c r="BQ216" s="299"/>
      <c r="BR216" s="299"/>
      <c r="BS216" s="299"/>
      <c r="BT216" s="299"/>
      <c r="BU216" s="299"/>
      <c r="BV216" s="299"/>
      <c r="BW216" s="299"/>
      <c r="BX216" s="299"/>
      <c r="BY216" s="299"/>
      <c r="BZ216" s="299"/>
      <c r="CA216" s="299"/>
      <c r="CB216" s="299"/>
      <c r="CC216" s="299"/>
      <c r="CD216" s="299"/>
      <c r="CE216" s="299"/>
      <c r="CF216" s="299"/>
      <c r="CG216" s="299"/>
      <c r="CH216" s="299"/>
      <c r="CI216" s="299"/>
      <c r="CJ216" s="299"/>
      <c r="CK216" s="299"/>
      <c r="CL216" s="299"/>
      <c r="CM216" s="299"/>
      <c r="CN216" s="299"/>
    </row>
    <row r="217" spans="4:92" ht="14.25" customHeight="1" x14ac:dyDescent="0.35">
      <c r="D217" s="481"/>
      <c r="E217" s="481"/>
      <c r="F217" s="466"/>
      <c r="G217" s="466"/>
      <c r="H217" s="466"/>
      <c r="I217" s="466"/>
      <c r="J217" s="466"/>
      <c r="K217" s="466"/>
      <c r="L217" s="466"/>
      <c r="M217" s="466"/>
      <c r="N217" s="466"/>
      <c r="O217" s="466"/>
      <c r="P217" s="466"/>
      <c r="Q217" s="466"/>
      <c r="R217" s="466"/>
      <c r="S217" s="466"/>
      <c r="T217" s="466"/>
      <c r="U217" s="466"/>
      <c r="V217" s="466"/>
      <c r="W217" s="466"/>
      <c r="X217" s="481"/>
      <c r="Y217" s="481"/>
      <c r="Z217" s="466"/>
      <c r="AA217" s="466"/>
      <c r="AB217" s="466"/>
      <c r="AC217" s="466"/>
      <c r="AD217" s="466"/>
      <c r="AE217" s="466"/>
      <c r="AF217" s="466"/>
      <c r="AG217" s="466"/>
      <c r="AH217" s="466"/>
      <c r="AI217" s="466"/>
      <c r="AJ217" s="466"/>
      <c r="AK217" s="466"/>
      <c r="AL217" s="466"/>
      <c r="AM217" s="466"/>
      <c r="AN217" s="466"/>
      <c r="AO217" s="466"/>
      <c r="AP217" s="465"/>
      <c r="AQ217" s="465"/>
      <c r="AR217" s="465"/>
      <c r="AS217" s="465"/>
      <c r="AT217" s="465"/>
      <c r="AU217" s="6"/>
      <c r="AV217" s="366" t="s">
        <v>96</v>
      </c>
      <c r="AW217" s="366"/>
      <c r="AX217" s="366"/>
      <c r="AY217" s="366"/>
      <c r="AZ217" s="366"/>
      <c r="BA217" s="366"/>
      <c r="BB217" s="366"/>
      <c r="BC217" s="366"/>
      <c r="BD217" s="366"/>
      <c r="BE217" s="366"/>
      <c r="BF217" s="366"/>
      <c r="BG217" s="441" t="s">
        <v>97</v>
      </c>
      <c r="BH217" s="441"/>
      <c r="BI217" s="441"/>
      <c r="BJ217" s="441"/>
      <c r="BK217" s="441"/>
      <c r="BL217" s="441"/>
      <c r="BM217" s="441"/>
      <c r="BN217" s="441"/>
      <c r="BO217" s="441"/>
      <c r="BP217" s="441"/>
      <c r="BQ217" s="441"/>
      <c r="BR217" s="441"/>
      <c r="BS217" s="441"/>
      <c r="BT217" s="441"/>
      <c r="BU217" s="441"/>
      <c r="BV217" s="441"/>
      <c r="BW217" s="441"/>
      <c r="BX217" s="441"/>
      <c r="BY217" s="441" t="s">
        <v>99</v>
      </c>
      <c r="BZ217" s="441"/>
      <c r="CA217" s="441"/>
      <c r="CB217" s="441"/>
      <c r="CC217" s="441"/>
      <c r="CD217" s="441"/>
      <c r="CE217" s="441"/>
      <c r="CF217" s="441"/>
      <c r="CG217" s="441"/>
      <c r="CH217" s="441"/>
      <c r="CI217" s="441"/>
      <c r="CJ217" s="441"/>
      <c r="CK217" s="441"/>
      <c r="CL217" s="441"/>
      <c r="CM217" s="441"/>
      <c r="CN217" s="441"/>
    </row>
    <row r="218" spans="4:92" ht="14.25" customHeight="1" x14ac:dyDescent="0.35">
      <c r="D218" s="281">
        <v>0</v>
      </c>
      <c r="E218" s="281"/>
      <c r="F218" s="275">
        <v>0</v>
      </c>
      <c r="G218" s="275"/>
      <c r="H218" s="275"/>
      <c r="I218" s="275">
        <v>0</v>
      </c>
      <c r="J218" s="275"/>
      <c r="K218" s="275">
        <v>0</v>
      </c>
      <c r="L218" s="275"/>
      <c r="M218" s="275"/>
      <c r="N218" s="275">
        <v>0</v>
      </c>
      <c r="O218" s="275"/>
      <c r="P218" s="275"/>
      <c r="Q218" s="275"/>
      <c r="R218" s="275">
        <v>0</v>
      </c>
      <c r="S218" s="275"/>
      <c r="T218" s="275">
        <v>0</v>
      </c>
      <c r="U218" s="275"/>
      <c r="V218" s="275">
        <v>0</v>
      </c>
      <c r="W218" s="275"/>
      <c r="X218" s="275">
        <v>0</v>
      </c>
      <c r="Y218" s="275"/>
      <c r="Z218" s="275">
        <v>0</v>
      </c>
      <c r="AA218" s="275"/>
      <c r="AB218" s="275"/>
      <c r="AC218" s="275">
        <v>0</v>
      </c>
      <c r="AD218" s="275"/>
      <c r="AE218" s="275"/>
      <c r="AF218" s="275"/>
      <c r="AG218" s="275">
        <v>0</v>
      </c>
      <c r="AH218" s="275"/>
      <c r="AI218" s="275"/>
      <c r="AJ218" s="275"/>
      <c r="AK218" s="275">
        <v>1</v>
      </c>
      <c r="AL218" s="275"/>
      <c r="AM218" s="275"/>
      <c r="AN218" s="275">
        <v>0</v>
      </c>
      <c r="AO218" s="275"/>
      <c r="AP218" s="275">
        <v>1</v>
      </c>
      <c r="AQ218" s="275"/>
      <c r="AR218" s="275"/>
      <c r="AS218" s="275"/>
      <c r="AT218" s="275"/>
      <c r="AU218" s="11"/>
      <c r="AV218" s="366"/>
      <c r="AW218" s="366"/>
      <c r="AX218" s="366"/>
      <c r="AY218" s="366"/>
      <c r="AZ218" s="366"/>
      <c r="BA218" s="366"/>
      <c r="BB218" s="366"/>
      <c r="BC218" s="366"/>
      <c r="BD218" s="366"/>
      <c r="BE218" s="366"/>
      <c r="BF218" s="366"/>
      <c r="BG218" s="441"/>
      <c r="BH218" s="441"/>
      <c r="BI218" s="441"/>
      <c r="BJ218" s="441"/>
      <c r="BK218" s="441"/>
      <c r="BL218" s="441"/>
      <c r="BM218" s="441"/>
      <c r="BN218" s="441"/>
      <c r="BO218" s="441"/>
      <c r="BP218" s="441"/>
      <c r="BQ218" s="441"/>
      <c r="BR218" s="441"/>
      <c r="BS218" s="441"/>
      <c r="BT218" s="441"/>
      <c r="BU218" s="441"/>
      <c r="BV218" s="441"/>
      <c r="BW218" s="441"/>
      <c r="BX218" s="441"/>
      <c r="BY218" s="441"/>
      <c r="BZ218" s="441"/>
      <c r="CA218" s="441"/>
      <c r="CB218" s="441"/>
      <c r="CC218" s="441"/>
      <c r="CD218" s="441"/>
      <c r="CE218" s="441"/>
      <c r="CF218" s="441"/>
      <c r="CG218" s="441"/>
      <c r="CH218" s="441"/>
      <c r="CI218" s="441"/>
      <c r="CJ218" s="441"/>
      <c r="CK218" s="441"/>
      <c r="CL218" s="441"/>
      <c r="CM218" s="441"/>
      <c r="CN218" s="441"/>
    </row>
    <row r="219" spans="4:92" ht="14.25" customHeight="1" x14ac:dyDescent="0.35">
      <c r="D219" s="281"/>
      <c r="E219" s="281"/>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75"/>
      <c r="AG219" s="275"/>
      <c r="AH219" s="275"/>
      <c r="AI219" s="275"/>
      <c r="AJ219" s="275"/>
      <c r="AK219" s="275"/>
      <c r="AL219" s="275"/>
      <c r="AM219" s="275"/>
      <c r="AN219" s="275"/>
      <c r="AO219" s="275"/>
      <c r="AP219" s="275"/>
      <c r="AQ219" s="275"/>
      <c r="AR219" s="275"/>
      <c r="AS219" s="275"/>
      <c r="AT219" s="275"/>
      <c r="AU219" s="143"/>
      <c r="AV219" s="281">
        <v>1</v>
      </c>
      <c r="AW219" s="281"/>
      <c r="AX219" s="281"/>
      <c r="AY219" s="281"/>
      <c r="AZ219" s="281"/>
      <c r="BA219" s="281"/>
      <c r="BB219" s="281"/>
      <c r="BC219" s="281"/>
      <c r="BD219" s="281"/>
      <c r="BE219" s="281"/>
      <c r="BF219" s="281"/>
      <c r="BG219" s="281">
        <v>0</v>
      </c>
      <c r="BH219" s="281"/>
      <c r="BI219" s="281"/>
      <c r="BJ219" s="281"/>
      <c r="BK219" s="281"/>
      <c r="BL219" s="281"/>
      <c r="BM219" s="281"/>
      <c r="BN219" s="281"/>
      <c r="BO219" s="281"/>
      <c r="BP219" s="281"/>
      <c r="BQ219" s="281"/>
      <c r="BR219" s="281"/>
      <c r="BS219" s="281"/>
      <c r="BT219" s="281"/>
      <c r="BU219" s="281"/>
      <c r="BV219" s="281"/>
      <c r="BW219" s="281"/>
      <c r="BX219" s="281"/>
      <c r="BY219" s="502">
        <v>0</v>
      </c>
      <c r="BZ219" s="502"/>
      <c r="CA219" s="502"/>
      <c r="CB219" s="502"/>
      <c r="CC219" s="502"/>
      <c r="CD219" s="502"/>
      <c r="CE219" s="502"/>
      <c r="CF219" s="502"/>
      <c r="CG219" s="502"/>
      <c r="CH219" s="502"/>
      <c r="CI219" s="502"/>
      <c r="CJ219" s="502"/>
      <c r="CK219" s="502"/>
      <c r="CL219" s="502"/>
      <c r="CM219" s="502"/>
      <c r="CN219" s="502"/>
    </row>
    <row r="220" spans="4:92" ht="14.25" customHeight="1" x14ac:dyDescent="0.35">
      <c r="D220" s="281"/>
      <c r="E220" s="281"/>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c r="AH220" s="275"/>
      <c r="AI220" s="275"/>
      <c r="AJ220" s="275"/>
      <c r="AK220" s="275"/>
      <c r="AL220" s="275"/>
      <c r="AM220" s="275"/>
      <c r="AN220" s="275"/>
      <c r="AO220" s="275"/>
      <c r="AP220" s="275"/>
      <c r="AQ220" s="275"/>
      <c r="AR220" s="275"/>
      <c r="AS220" s="275"/>
      <c r="AT220" s="275"/>
      <c r="AU220" s="143"/>
      <c r="AV220" s="281"/>
      <c r="AW220" s="281"/>
      <c r="AX220" s="281"/>
      <c r="AY220" s="281"/>
      <c r="AZ220" s="281"/>
      <c r="BA220" s="281"/>
      <c r="BB220" s="281"/>
      <c r="BC220" s="281"/>
      <c r="BD220" s="281"/>
      <c r="BE220" s="281"/>
      <c r="BF220" s="281"/>
      <c r="BG220" s="281"/>
      <c r="BH220" s="281"/>
      <c r="BI220" s="281"/>
      <c r="BJ220" s="281"/>
      <c r="BK220" s="281"/>
      <c r="BL220" s="281"/>
      <c r="BM220" s="281"/>
      <c r="BN220" s="281"/>
      <c r="BO220" s="281"/>
      <c r="BP220" s="281"/>
      <c r="BQ220" s="281"/>
      <c r="BR220" s="281"/>
      <c r="BS220" s="281"/>
      <c r="BT220" s="281"/>
      <c r="BU220" s="281"/>
      <c r="BV220" s="281"/>
      <c r="BW220" s="281"/>
      <c r="BX220" s="281"/>
      <c r="BY220" s="502"/>
      <c r="BZ220" s="502"/>
      <c r="CA220" s="502"/>
      <c r="CB220" s="502"/>
      <c r="CC220" s="502"/>
      <c r="CD220" s="502"/>
      <c r="CE220" s="502"/>
      <c r="CF220" s="502"/>
      <c r="CG220" s="502"/>
      <c r="CH220" s="502"/>
      <c r="CI220" s="502"/>
      <c r="CJ220" s="502"/>
      <c r="CK220" s="502"/>
      <c r="CL220" s="502"/>
      <c r="CM220" s="502"/>
      <c r="CN220" s="502"/>
    </row>
    <row r="221" spans="4:92" ht="14.25" customHeight="1" x14ac:dyDescent="0.35">
      <c r="D221" s="54" t="s">
        <v>372</v>
      </c>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63" t="s">
        <v>375</v>
      </c>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row>
    <row r="222" spans="4:92" ht="14.25" customHeight="1" x14ac:dyDescent="0.35">
      <c r="D222" s="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row>
    <row r="223" spans="4:92" ht="14.25" customHeight="1" x14ac:dyDescent="0.35">
      <c r="D223" s="299" t="s">
        <v>332</v>
      </c>
      <c r="E223" s="299"/>
      <c r="F223" s="299"/>
      <c r="G223" s="299"/>
      <c r="H223" s="299"/>
      <c r="I223" s="299"/>
      <c r="J223" s="299"/>
      <c r="K223" s="299"/>
      <c r="L223" s="299"/>
      <c r="M223" s="299"/>
      <c r="N223" s="299"/>
      <c r="O223" s="299"/>
      <c r="P223" s="299"/>
      <c r="Q223" s="299"/>
      <c r="R223" s="299"/>
      <c r="S223" s="299"/>
      <c r="T223" s="299"/>
      <c r="U223" s="299"/>
      <c r="V223" s="299"/>
      <c r="W223" s="299"/>
      <c r="X223" s="299"/>
      <c r="Y223" s="299"/>
      <c r="Z223" s="299"/>
      <c r="AA223" s="299"/>
      <c r="AB223" s="299"/>
      <c r="AC223" s="299"/>
      <c r="AD223" s="299"/>
      <c r="AE223" s="299"/>
      <c r="AF223" s="299"/>
      <c r="AG223" s="299"/>
      <c r="AH223" s="299"/>
      <c r="AI223" s="299"/>
      <c r="AJ223" s="299"/>
      <c r="AK223" s="299"/>
      <c r="AL223" s="299"/>
      <c r="AM223" s="299"/>
      <c r="AN223" s="299"/>
      <c r="AO223" s="299"/>
      <c r="AP223" s="299"/>
      <c r="AQ223" s="299"/>
      <c r="AR223" s="299"/>
      <c r="AS223" s="299"/>
      <c r="AT223" s="299"/>
      <c r="AV223" s="299" t="s">
        <v>114</v>
      </c>
      <c r="AW223" s="299"/>
      <c r="AX223" s="299"/>
      <c r="AY223" s="299"/>
      <c r="AZ223" s="299"/>
      <c r="BA223" s="299"/>
      <c r="BB223" s="299"/>
      <c r="BC223" s="299"/>
      <c r="BD223" s="299"/>
      <c r="BE223" s="299"/>
      <c r="BF223" s="299"/>
      <c r="BG223" s="299"/>
      <c r="BH223" s="299"/>
      <c r="BI223" s="299"/>
      <c r="BJ223" s="299"/>
      <c r="BK223" s="299"/>
      <c r="BL223" s="299"/>
      <c r="BM223" s="299"/>
      <c r="BN223" s="299"/>
      <c r="BO223" s="299"/>
      <c r="BP223" s="299"/>
      <c r="BQ223" s="299"/>
      <c r="BR223" s="299"/>
      <c r="BS223" s="299"/>
      <c r="BT223" s="299"/>
      <c r="BU223" s="299"/>
      <c r="BV223" s="299"/>
      <c r="BW223" s="299"/>
      <c r="BX223" s="299"/>
      <c r="BY223" s="299"/>
      <c r="BZ223" s="299"/>
      <c r="CA223" s="299"/>
      <c r="CB223" s="299"/>
      <c r="CC223" s="299"/>
      <c r="CD223" s="299"/>
      <c r="CE223" s="299"/>
      <c r="CF223" s="299"/>
      <c r="CG223" s="299"/>
      <c r="CH223" s="299"/>
      <c r="CI223" s="299"/>
      <c r="CJ223" s="299"/>
      <c r="CK223" s="299"/>
      <c r="CL223" s="299"/>
      <c r="CM223" s="299"/>
      <c r="CN223" s="299"/>
    </row>
    <row r="224" spans="4:92" ht="14.25" customHeight="1" x14ac:dyDescent="0.35">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c r="Z224" s="299"/>
      <c r="AA224" s="299"/>
      <c r="AB224" s="299"/>
      <c r="AC224" s="299"/>
      <c r="AD224" s="299"/>
      <c r="AE224" s="299"/>
      <c r="AF224" s="299"/>
      <c r="AG224" s="299"/>
      <c r="AH224" s="299"/>
      <c r="AI224" s="299"/>
      <c r="AJ224" s="299"/>
      <c r="AK224" s="299"/>
      <c r="AL224" s="299"/>
      <c r="AM224" s="299"/>
      <c r="AN224" s="299"/>
      <c r="AO224" s="299"/>
      <c r="AP224" s="299"/>
      <c r="AQ224" s="299"/>
      <c r="AR224" s="299"/>
      <c r="AS224" s="299"/>
      <c r="AT224" s="299"/>
      <c r="AU224" s="13"/>
      <c r="AV224" s="299"/>
      <c r="AW224" s="299"/>
      <c r="AX224" s="299"/>
      <c r="AY224" s="299"/>
      <c r="AZ224" s="299"/>
      <c r="BA224" s="299"/>
      <c r="BB224" s="299"/>
      <c r="BC224" s="299"/>
      <c r="BD224" s="299"/>
      <c r="BE224" s="299"/>
      <c r="BF224" s="299"/>
      <c r="BG224" s="299"/>
      <c r="BH224" s="299"/>
      <c r="BI224" s="299"/>
      <c r="BJ224" s="299"/>
      <c r="BK224" s="299"/>
      <c r="BL224" s="299"/>
      <c r="BM224" s="299"/>
      <c r="BN224" s="299"/>
      <c r="BO224" s="299"/>
      <c r="BP224" s="299"/>
      <c r="BQ224" s="299"/>
      <c r="BR224" s="299"/>
      <c r="BS224" s="299"/>
      <c r="BT224" s="299"/>
      <c r="BU224" s="299"/>
      <c r="BV224" s="299"/>
      <c r="BW224" s="299"/>
      <c r="BX224" s="299"/>
      <c r="BY224" s="299"/>
      <c r="BZ224" s="299"/>
      <c r="CA224" s="299"/>
      <c r="CB224" s="299"/>
      <c r="CC224" s="299"/>
      <c r="CD224" s="299"/>
      <c r="CE224" s="299"/>
      <c r="CF224" s="299"/>
      <c r="CG224" s="299"/>
      <c r="CH224" s="299"/>
      <c r="CI224" s="299"/>
      <c r="CJ224" s="299"/>
      <c r="CK224" s="299"/>
      <c r="CL224" s="299"/>
      <c r="CM224" s="299"/>
      <c r="CN224" s="299"/>
    </row>
    <row r="225" spans="1:150" ht="14.25" customHeight="1" x14ac:dyDescent="0.35">
      <c r="D225" s="366" t="s">
        <v>109</v>
      </c>
      <c r="E225" s="366"/>
      <c r="F225" s="366"/>
      <c r="G225" s="366"/>
      <c r="H225" s="366"/>
      <c r="I225" s="366"/>
      <c r="J225" s="366"/>
      <c r="K225" s="366"/>
      <c r="L225" s="366"/>
      <c r="M225" s="366"/>
      <c r="N225" s="366"/>
      <c r="O225" s="366"/>
      <c r="P225" s="366" t="s">
        <v>110</v>
      </c>
      <c r="Q225" s="366"/>
      <c r="R225" s="366"/>
      <c r="S225" s="366"/>
      <c r="T225" s="366"/>
      <c r="U225" s="366"/>
      <c r="V225" s="366"/>
      <c r="W225" s="366"/>
      <c r="X225" s="366"/>
      <c r="Y225" s="366"/>
      <c r="Z225" s="366"/>
      <c r="AA225" s="366"/>
      <c r="AB225" s="366"/>
      <c r="AC225" s="366"/>
      <c r="AD225" s="366"/>
      <c r="AE225" s="366"/>
      <c r="AF225" s="366"/>
      <c r="AG225" s="366"/>
      <c r="AH225" s="472" t="s">
        <v>111</v>
      </c>
      <c r="AI225" s="473"/>
      <c r="AJ225" s="473"/>
      <c r="AK225" s="473"/>
      <c r="AL225" s="473"/>
      <c r="AM225" s="473"/>
      <c r="AN225" s="473"/>
      <c r="AO225" s="473"/>
      <c r="AP225" s="473"/>
      <c r="AQ225" s="473"/>
      <c r="AR225" s="473"/>
      <c r="AS225" s="473"/>
      <c r="AT225" s="488"/>
      <c r="AU225" s="32"/>
      <c r="AV225" s="366" t="s">
        <v>115</v>
      </c>
      <c r="AW225" s="366"/>
      <c r="AX225" s="366"/>
      <c r="AY225" s="366"/>
      <c r="AZ225" s="366"/>
      <c r="BA225" s="366"/>
      <c r="BB225" s="366"/>
      <c r="BC225" s="366"/>
      <c r="BD225" s="366"/>
      <c r="BE225" s="366"/>
      <c r="BF225" s="366"/>
      <c r="BG225" s="366"/>
      <c r="BH225" s="366"/>
      <c r="BI225" s="366"/>
      <c r="BJ225" s="366" t="s">
        <v>116</v>
      </c>
      <c r="BK225" s="366"/>
      <c r="BL225" s="366"/>
      <c r="BM225" s="366"/>
      <c r="BN225" s="366"/>
      <c r="BO225" s="366"/>
      <c r="BP225" s="366"/>
      <c r="BQ225" s="366"/>
      <c r="BR225" s="366"/>
      <c r="BS225" s="366"/>
      <c r="BT225" s="366"/>
      <c r="BU225" s="366"/>
      <c r="BV225" s="366"/>
      <c r="BW225" s="366"/>
      <c r="BX225" s="366" t="s">
        <v>110</v>
      </c>
      <c r="BY225" s="366"/>
      <c r="BZ225" s="366"/>
      <c r="CA225" s="366"/>
      <c r="CB225" s="366"/>
      <c r="CC225" s="366"/>
      <c r="CD225" s="366"/>
      <c r="CE225" s="366"/>
      <c r="CF225" s="366"/>
      <c r="CG225" s="366" t="s">
        <v>117</v>
      </c>
      <c r="CH225" s="366"/>
      <c r="CI225" s="366"/>
      <c r="CJ225" s="366"/>
      <c r="CK225" s="366"/>
      <c r="CL225" s="366"/>
      <c r="CM225" s="366"/>
      <c r="CN225" s="366"/>
    </row>
    <row r="226" spans="1:150" ht="14.25" customHeight="1" x14ac:dyDescent="0.35">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366"/>
      <c r="AA226" s="366"/>
      <c r="AB226" s="366"/>
      <c r="AC226" s="366"/>
      <c r="AD226" s="366"/>
      <c r="AE226" s="366"/>
      <c r="AF226" s="366"/>
      <c r="AG226" s="366"/>
      <c r="AH226" s="474"/>
      <c r="AI226" s="475"/>
      <c r="AJ226" s="475"/>
      <c r="AK226" s="475"/>
      <c r="AL226" s="475"/>
      <c r="AM226" s="475"/>
      <c r="AN226" s="475"/>
      <c r="AO226" s="475"/>
      <c r="AP226" s="475"/>
      <c r="AQ226" s="475"/>
      <c r="AR226" s="475"/>
      <c r="AS226" s="475"/>
      <c r="AT226" s="489"/>
      <c r="AU226" s="32"/>
      <c r="AV226" s="366"/>
      <c r="AW226" s="366"/>
      <c r="AX226" s="366"/>
      <c r="AY226" s="366"/>
      <c r="AZ226" s="366"/>
      <c r="BA226" s="366"/>
      <c r="BB226" s="366"/>
      <c r="BC226" s="366"/>
      <c r="BD226" s="366"/>
      <c r="BE226" s="366"/>
      <c r="BF226" s="366"/>
      <c r="BG226" s="366"/>
      <c r="BH226" s="366"/>
      <c r="BI226" s="366"/>
      <c r="BJ226" s="366"/>
      <c r="BK226" s="366"/>
      <c r="BL226" s="366"/>
      <c r="BM226" s="366"/>
      <c r="BN226" s="366"/>
      <c r="BO226" s="366"/>
      <c r="BP226" s="366"/>
      <c r="BQ226" s="366"/>
      <c r="BR226" s="366"/>
      <c r="BS226" s="366"/>
      <c r="BT226" s="366"/>
      <c r="BU226" s="366"/>
      <c r="BV226" s="366"/>
      <c r="BW226" s="366"/>
      <c r="BX226" s="366"/>
      <c r="BY226" s="366"/>
      <c r="BZ226" s="366"/>
      <c r="CA226" s="366"/>
      <c r="CB226" s="366"/>
      <c r="CC226" s="366"/>
      <c r="CD226" s="366"/>
      <c r="CE226" s="366"/>
      <c r="CF226" s="366"/>
      <c r="CG226" s="366"/>
      <c r="CH226" s="366"/>
      <c r="CI226" s="366"/>
      <c r="CJ226" s="366"/>
      <c r="CK226" s="366"/>
      <c r="CL226" s="366"/>
      <c r="CM226" s="366"/>
      <c r="CN226" s="366"/>
    </row>
    <row r="227" spans="1:150" ht="14.25" customHeight="1" x14ac:dyDescent="0.35">
      <c r="D227" s="275" t="s">
        <v>669</v>
      </c>
      <c r="E227" s="275"/>
      <c r="F227" s="275"/>
      <c r="G227" s="275"/>
      <c r="H227" s="275"/>
      <c r="I227" s="275"/>
      <c r="J227" s="275"/>
      <c r="K227" s="275"/>
      <c r="L227" s="275"/>
      <c r="M227" s="275"/>
      <c r="N227" s="275"/>
      <c r="O227" s="275"/>
      <c r="P227" s="275" t="s">
        <v>769</v>
      </c>
      <c r="Q227" s="275"/>
      <c r="R227" s="275"/>
      <c r="S227" s="275"/>
      <c r="T227" s="275"/>
      <c r="U227" s="275"/>
      <c r="V227" s="275"/>
      <c r="W227" s="275"/>
      <c r="X227" s="275"/>
      <c r="Y227" s="275"/>
      <c r="Z227" s="275"/>
      <c r="AA227" s="275"/>
      <c r="AB227" s="275"/>
      <c r="AC227" s="275"/>
      <c r="AD227" s="275"/>
      <c r="AE227" s="275"/>
      <c r="AF227" s="275"/>
      <c r="AG227" s="275"/>
      <c r="AH227" s="503">
        <v>1</v>
      </c>
      <c r="AI227" s="504"/>
      <c r="AJ227" s="504"/>
      <c r="AK227" s="504"/>
      <c r="AL227" s="504"/>
      <c r="AM227" s="504"/>
      <c r="AN227" s="504"/>
      <c r="AO227" s="504"/>
      <c r="AP227" s="504"/>
      <c r="AQ227" s="504"/>
      <c r="AR227" s="504"/>
      <c r="AS227" s="504"/>
      <c r="AT227" s="505"/>
      <c r="AU227" s="32"/>
      <c r="AV227" s="275" t="s">
        <v>751</v>
      </c>
      <c r="AW227" s="275"/>
      <c r="AX227" s="275"/>
      <c r="AY227" s="275"/>
      <c r="AZ227" s="275"/>
      <c r="BA227" s="275"/>
      <c r="BB227" s="275"/>
      <c r="BC227" s="275"/>
      <c r="BD227" s="275"/>
      <c r="BE227" s="275"/>
      <c r="BF227" s="275"/>
      <c r="BG227" s="275"/>
      <c r="BH227" s="275"/>
      <c r="BI227" s="275"/>
      <c r="BJ227" s="282" t="s">
        <v>853</v>
      </c>
      <c r="BK227" s="282"/>
      <c r="BL227" s="282"/>
      <c r="BM227" s="282"/>
      <c r="BN227" s="282"/>
      <c r="BO227" s="282"/>
      <c r="BP227" s="282"/>
      <c r="BQ227" s="282"/>
      <c r="BR227" s="282"/>
      <c r="BS227" s="282"/>
      <c r="BT227" s="282"/>
      <c r="BU227" s="282"/>
      <c r="BV227" s="282"/>
      <c r="BW227" s="282"/>
      <c r="BX227" s="275" t="s">
        <v>751</v>
      </c>
      <c r="BY227" s="275"/>
      <c r="BZ227" s="275"/>
      <c r="CA227" s="275"/>
      <c r="CB227" s="275"/>
      <c r="CC227" s="275"/>
      <c r="CD227" s="275"/>
      <c r="CE227" s="275"/>
      <c r="CF227" s="275"/>
      <c r="CG227" s="275" t="s">
        <v>751</v>
      </c>
      <c r="CH227" s="275"/>
      <c r="CI227" s="275"/>
      <c r="CJ227" s="275"/>
      <c r="CK227" s="275"/>
      <c r="CL227" s="275"/>
      <c r="CM227" s="275"/>
      <c r="CN227" s="275"/>
    </row>
    <row r="228" spans="1:150" ht="14.25" customHeight="1" x14ac:dyDescent="0.3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c r="AE228" s="275"/>
      <c r="AF228" s="275"/>
      <c r="AG228" s="275"/>
      <c r="AH228" s="506"/>
      <c r="AI228" s="507"/>
      <c r="AJ228" s="507"/>
      <c r="AK228" s="507"/>
      <c r="AL228" s="507"/>
      <c r="AM228" s="507"/>
      <c r="AN228" s="507"/>
      <c r="AO228" s="507"/>
      <c r="AP228" s="507"/>
      <c r="AQ228" s="507"/>
      <c r="AR228" s="507"/>
      <c r="AS228" s="507"/>
      <c r="AT228" s="508"/>
      <c r="AU228" s="32"/>
      <c r="AV228" s="275"/>
      <c r="AW228" s="275"/>
      <c r="AX228" s="275"/>
      <c r="AY228" s="275"/>
      <c r="AZ228" s="275"/>
      <c r="BA228" s="275"/>
      <c r="BB228" s="275"/>
      <c r="BC228" s="275"/>
      <c r="BD228" s="275"/>
      <c r="BE228" s="275"/>
      <c r="BF228" s="275"/>
      <c r="BG228" s="275"/>
      <c r="BH228" s="275"/>
      <c r="BI228" s="275"/>
      <c r="BJ228" s="282"/>
      <c r="BK228" s="282"/>
      <c r="BL228" s="282"/>
      <c r="BM228" s="282"/>
      <c r="BN228" s="282"/>
      <c r="BO228" s="282"/>
      <c r="BP228" s="282"/>
      <c r="BQ228" s="282"/>
      <c r="BR228" s="282"/>
      <c r="BS228" s="282"/>
      <c r="BT228" s="282"/>
      <c r="BU228" s="282"/>
      <c r="BV228" s="282"/>
      <c r="BW228" s="282"/>
      <c r="BX228" s="275"/>
      <c r="BY228" s="275"/>
      <c r="BZ228" s="275"/>
      <c r="CA228" s="275"/>
      <c r="CB228" s="275"/>
      <c r="CC228" s="275"/>
      <c r="CD228" s="275"/>
      <c r="CE228" s="275"/>
      <c r="CF228" s="275"/>
      <c r="CG228" s="275"/>
      <c r="CH228" s="275"/>
      <c r="CI228" s="275"/>
      <c r="CJ228" s="275"/>
      <c r="CK228" s="275"/>
      <c r="CL228" s="275"/>
      <c r="CM228" s="275"/>
      <c r="CN228" s="275"/>
    </row>
    <row r="229" spans="1:150" ht="14.25" customHeight="1" x14ac:dyDescent="0.35">
      <c r="D229" s="63" t="s">
        <v>376</v>
      </c>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3"/>
      <c r="AC229" s="33"/>
      <c r="AD229" s="33"/>
      <c r="AE229" s="33"/>
      <c r="AF229" s="33"/>
      <c r="AG229" s="33"/>
      <c r="AH229" s="33"/>
      <c r="AI229" s="33"/>
      <c r="AJ229" s="33"/>
      <c r="AK229" s="33"/>
      <c r="AL229" s="33"/>
      <c r="AM229" s="33"/>
      <c r="AN229" s="33"/>
      <c r="AO229" s="33"/>
      <c r="AP229" s="33"/>
      <c r="AQ229" s="33"/>
      <c r="AR229" s="33"/>
      <c r="AS229" s="33"/>
      <c r="AT229" s="33"/>
      <c r="AU229" s="57"/>
      <c r="AV229" s="394" t="s">
        <v>377</v>
      </c>
      <c r="AW229" s="394"/>
      <c r="AX229" s="394"/>
      <c r="AY229" s="394"/>
      <c r="AZ229" s="394"/>
      <c r="BA229" s="394"/>
      <c r="BB229" s="394"/>
      <c r="BC229" s="394"/>
      <c r="BD229" s="394"/>
      <c r="BE229" s="394"/>
      <c r="BF229" s="394"/>
      <c r="BG229" s="394"/>
      <c r="BH229" s="394"/>
      <c r="BI229" s="394"/>
      <c r="BJ229" s="394"/>
      <c r="BK229" s="394"/>
      <c r="BL229" s="394"/>
      <c r="BM229" s="394"/>
      <c r="BN229" s="394"/>
      <c r="BO229" s="394"/>
      <c r="BP229" s="482"/>
      <c r="BQ229" s="482"/>
      <c r="BR229" s="482"/>
      <c r="BS229" s="482"/>
      <c r="BT229" s="482"/>
      <c r="BU229" s="482"/>
      <c r="BV229" s="482"/>
      <c r="BW229" s="33"/>
      <c r="BX229" s="33"/>
      <c r="BY229" s="33"/>
      <c r="BZ229" s="33"/>
      <c r="CA229" s="33"/>
      <c r="CB229" s="33"/>
      <c r="CC229" s="33"/>
      <c r="CD229" s="33"/>
      <c r="CE229" s="33"/>
      <c r="CF229" s="33"/>
      <c r="CG229" s="33"/>
      <c r="CH229" s="33"/>
      <c r="CI229" s="33"/>
      <c r="CJ229" s="33"/>
      <c r="CK229" s="33"/>
      <c r="CL229" s="33"/>
      <c r="CM229" s="33"/>
      <c r="CN229" s="33"/>
    </row>
    <row r="230" spans="1:150" ht="14.25" customHeight="1" x14ac:dyDescent="0.35">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row>
    <row r="231" spans="1:150" ht="14.25" customHeight="1" x14ac:dyDescent="0.35">
      <c r="A231" s="453"/>
      <c r="B231" s="453"/>
      <c r="C231" s="453"/>
      <c r="D231" s="453"/>
      <c r="E231" s="453"/>
      <c r="F231" s="453"/>
      <c r="G231" s="453"/>
      <c r="H231" s="453"/>
      <c r="I231" s="453"/>
      <c r="J231" s="453"/>
      <c r="K231" s="453"/>
      <c r="L231" s="453"/>
      <c r="M231" s="453"/>
      <c r="N231" s="453"/>
      <c r="O231" s="453"/>
      <c r="P231" s="453"/>
      <c r="Q231" s="453"/>
      <c r="R231" s="453"/>
      <c r="S231" s="453"/>
      <c r="T231" s="453"/>
      <c r="U231" s="453"/>
      <c r="V231" s="453"/>
      <c r="W231" s="453"/>
      <c r="X231" s="453"/>
      <c r="Y231" s="453"/>
      <c r="Z231" s="453"/>
      <c r="AA231" s="453"/>
      <c r="AB231" s="453"/>
      <c r="AC231" s="453"/>
      <c r="AD231" s="453"/>
      <c r="AE231" s="453"/>
      <c r="AF231" s="453"/>
      <c r="AG231" s="453"/>
      <c r="AH231" s="453"/>
      <c r="AI231" s="453"/>
      <c r="AJ231" s="453"/>
      <c r="AK231" s="453"/>
      <c r="AL231" s="453"/>
      <c r="AM231" s="453"/>
      <c r="AN231" s="453"/>
      <c r="AO231" s="453"/>
      <c r="AP231" s="453"/>
      <c r="AQ231" s="453"/>
      <c r="AR231" s="453"/>
      <c r="AS231" s="453"/>
      <c r="AT231" s="453"/>
      <c r="AU231" s="453"/>
      <c r="AV231" s="453"/>
      <c r="AW231" s="453"/>
      <c r="AX231" s="453"/>
      <c r="AY231" s="453"/>
      <c r="AZ231" s="453"/>
      <c r="BA231" s="453"/>
      <c r="BB231" s="453"/>
      <c r="BC231" s="453"/>
      <c r="BD231" s="453"/>
      <c r="BE231" s="453"/>
      <c r="BF231" s="453"/>
      <c r="BG231" s="453"/>
      <c r="BH231" s="453"/>
      <c r="BI231" s="453"/>
      <c r="BJ231" s="453"/>
      <c r="BK231" s="453"/>
      <c r="BL231" s="453"/>
      <c r="BM231" s="453"/>
      <c r="BN231" s="453"/>
      <c r="BO231" s="453"/>
      <c r="BP231" s="453"/>
      <c r="BQ231" s="453"/>
      <c r="BR231" s="453"/>
      <c r="BS231" s="453"/>
      <c r="BT231" s="453"/>
      <c r="BU231" s="453"/>
      <c r="BV231" s="453"/>
      <c r="BW231" s="453"/>
      <c r="BX231" s="453"/>
      <c r="BY231" s="453"/>
      <c r="BZ231" s="453"/>
      <c r="CA231" s="453"/>
      <c r="CB231" s="453"/>
      <c r="CC231" s="453"/>
      <c r="CD231" s="453"/>
      <c r="CE231" s="453"/>
      <c r="CF231" s="453"/>
      <c r="CG231" s="453"/>
      <c r="CH231" s="453"/>
      <c r="CI231" s="453"/>
      <c r="CJ231" s="453"/>
      <c r="CK231" s="453"/>
      <c r="CL231" s="453"/>
      <c r="CM231" s="453"/>
      <c r="CN231" s="453"/>
    </row>
    <row r="232" spans="1:150" ht="14.25" customHeight="1" x14ac:dyDescent="0.35">
      <c r="A232" s="453"/>
      <c r="B232" s="453"/>
      <c r="C232" s="453"/>
      <c r="D232" s="453"/>
      <c r="E232" s="453"/>
      <c r="F232" s="453"/>
      <c r="G232" s="453"/>
      <c r="H232" s="453"/>
      <c r="I232" s="453"/>
      <c r="J232" s="453"/>
      <c r="K232" s="453"/>
      <c r="L232" s="453"/>
      <c r="M232" s="453"/>
      <c r="N232" s="453"/>
      <c r="O232" s="453"/>
      <c r="P232" s="453"/>
      <c r="Q232" s="453"/>
      <c r="R232" s="453"/>
      <c r="S232" s="453"/>
      <c r="T232" s="453"/>
      <c r="U232" s="453"/>
      <c r="V232" s="453"/>
      <c r="W232" s="453"/>
      <c r="X232" s="453"/>
      <c r="Y232" s="453"/>
      <c r="Z232" s="453"/>
      <c r="AA232" s="453"/>
      <c r="AB232" s="453"/>
      <c r="AC232" s="453"/>
      <c r="AD232" s="453"/>
      <c r="AE232" s="453"/>
      <c r="AF232" s="453"/>
      <c r="AG232" s="453"/>
      <c r="AH232" s="453"/>
      <c r="AI232" s="453"/>
      <c r="AJ232" s="453"/>
      <c r="AK232" s="453"/>
      <c r="AL232" s="453"/>
      <c r="AM232" s="453"/>
      <c r="AN232" s="453"/>
      <c r="AO232" s="453"/>
      <c r="AP232" s="453"/>
      <c r="AQ232" s="453"/>
      <c r="AR232" s="453"/>
      <c r="AS232" s="453"/>
      <c r="AT232" s="453"/>
      <c r="AU232" s="453"/>
      <c r="AV232" s="453"/>
      <c r="AW232" s="453"/>
      <c r="AX232" s="453"/>
      <c r="AY232" s="453"/>
      <c r="AZ232" s="453"/>
      <c r="BA232" s="453"/>
      <c r="BB232" s="453"/>
      <c r="BC232" s="453"/>
      <c r="BD232" s="453"/>
      <c r="BE232" s="453"/>
      <c r="BF232" s="453"/>
      <c r="BG232" s="453"/>
      <c r="BH232" s="453"/>
      <c r="BI232" s="453"/>
      <c r="BJ232" s="453"/>
      <c r="BK232" s="453"/>
      <c r="BL232" s="453"/>
      <c r="BM232" s="453"/>
      <c r="BN232" s="453"/>
      <c r="BO232" s="453"/>
      <c r="BP232" s="453"/>
      <c r="BQ232" s="453"/>
      <c r="BR232" s="453"/>
      <c r="BS232" s="453"/>
      <c r="BT232" s="453"/>
      <c r="BU232" s="453"/>
      <c r="BV232" s="453"/>
      <c r="BW232" s="453"/>
      <c r="BX232" s="453"/>
      <c r="BY232" s="453"/>
      <c r="BZ232" s="453"/>
      <c r="CA232" s="453"/>
      <c r="CB232" s="453"/>
      <c r="CC232" s="453"/>
      <c r="CD232" s="453"/>
      <c r="CE232" s="453"/>
      <c r="CF232" s="453"/>
      <c r="CG232" s="453"/>
      <c r="CH232" s="453"/>
      <c r="CI232" s="453"/>
      <c r="CJ232" s="453"/>
      <c r="CK232" s="453"/>
      <c r="CL232" s="453"/>
      <c r="CM232" s="453"/>
      <c r="CN232" s="453"/>
    </row>
    <row r="233" spans="1:150" ht="14.25" customHeight="1" x14ac:dyDescent="0.35"/>
    <row r="234" spans="1:150" ht="14.25" customHeight="1" x14ac:dyDescent="0.35">
      <c r="D234" s="299" t="s">
        <v>118</v>
      </c>
      <c r="E234" s="299"/>
      <c r="F234" s="299"/>
      <c r="G234" s="299"/>
      <c r="H234" s="299"/>
      <c r="I234" s="299"/>
      <c r="J234" s="299"/>
      <c r="K234" s="299"/>
      <c r="L234" s="299"/>
      <c r="M234" s="299"/>
      <c r="N234" s="299"/>
      <c r="O234" s="299"/>
      <c r="P234" s="299"/>
      <c r="Q234" s="299"/>
      <c r="R234" s="299"/>
      <c r="S234" s="299"/>
      <c r="T234" s="299"/>
      <c r="U234" s="299"/>
      <c r="V234" s="299"/>
      <c r="W234" s="299"/>
      <c r="X234" s="299"/>
      <c r="Y234" s="299"/>
      <c r="Z234" s="299"/>
      <c r="AA234" s="299"/>
      <c r="AB234" s="299"/>
      <c r="AC234" s="299"/>
      <c r="AD234" s="299"/>
      <c r="AE234" s="299"/>
      <c r="AF234" s="299"/>
      <c r="AG234" s="299"/>
      <c r="AH234" s="299"/>
      <c r="AI234" s="299"/>
      <c r="AJ234" s="299"/>
      <c r="AK234" s="299"/>
      <c r="AL234" s="299"/>
      <c r="AM234" s="299"/>
      <c r="AN234" s="299"/>
      <c r="AO234" s="299"/>
      <c r="AP234" s="299"/>
      <c r="AQ234" s="299"/>
      <c r="AR234" s="299"/>
      <c r="AS234" s="299"/>
      <c r="AT234" s="299"/>
      <c r="AU234" s="9"/>
      <c r="AV234" s="9"/>
      <c r="AW234" s="9"/>
      <c r="AX234" s="9"/>
      <c r="AY234" s="9"/>
      <c r="AZ234" s="9"/>
      <c r="BA234" s="9"/>
      <c r="BB234" s="9"/>
      <c r="BC234" s="9"/>
      <c r="BD234" s="9"/>
      <c r="BE234" s="9"/>
      <c r="BF234" s="9"/>
      <c r="BG234" s="9"/>
      <c r="BH234" s="9"/>
      <c r="BI234" s="9"/>
      <c r="BJ234" s="9"/>
      <c r="BK234" s="9"/>
      <c r="BL234" s="9"/>
      <c r="BM234" s="9"/>
      <c r="BN234" s="9"/>
      <c r="BO234" s="9"/>
      <c r="BP234" s="9"/>
      <c r="EH234" s="149" t="s">
        <v>331</v>
      </c>
    </row>
    <row r="235" spans="1:150" ht="14.25" customHeight="1" x14ac:dyDescent="0.3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c r="AN235" s="295"/>
      <c r="AO235" s="295"/>
      <c r="AP235" s="295"/>
      <c r="AQ235" s="295"/>
      <c r="AR235" s="295"/>
      <c r="AS235" s="295"/>
      <c r="AT235" s="295"/>
      <c r="AU235" s="9"/>
      <c r="AV235" s="9"/>
      <c r="AW235" s="9"/>
      <c r="AX235" s="9"/>
      <c r="AY235" s="9"/>
      <c r="AZ235" s="9"/>
      <c r="BA235" s="9"/>
      <c r="BB235" s="9"/>
      <c r="BC235" s="9"/>
      <c r="BD235" s="9"/>
      <c r="BE235" s="9"/>
      <c r="BF235" s="9"/>
      <c r="BG235" s="9"/>
      <c r="BH235" s="9"/>
      <c r="BI235" s="9"/>
      <c r="BJ235" s="9"/>
      <c r="BK235" s="9"/>
      <c r="BL235" s="9"/>
      <c r="BM235" s="9"/>
      <c r="BN235" s="9"/>
      <c r="BO235" s="9"/>
      <c r="BP235" s="9"/>
      <c r="EH235" s="155" t="s">
        <v>330</v>
      </c>
      <c r="EI235" s="155">
        <v>2005</v>
      </c>
      <c r="EJ235" s="155">
        <v>2016</v>
      </c>
      <c r="EK235" s="156"/>
      <c r="EL235" s="156"/>
      <c r="EM235" s="156"/>
      <c r="EN235" s="156"/>
      <c r="EO235" s="156"/>
      <c r="EP235" s="156"/>
      <c r="EQ235" s="156"/>
      <c r="ER235" s="156"/>
      <c r="ES235" s="156"/>
      <c r="ET235" s="156"/>
    </row>
    <row r="236" spans="1:150" ht="14.25" customHeight="1" x14ac:dyDescent="0.35">
      <c r="D236" s="509">
        <v>1993</v>
      </c>
      <c r="E236" s="509"/>
      <c r="F236" s="509"/>
      <c r="G236" s="509"/>
      <c r="H236" s="509"/>
      <c r="I236" s="509"/>
      <c r="J236" s="509"/>
      <c r="K236" s="509"/>
      <c r="L236" s="509"/>
      <c r="M236" s="509"/>
      <c r="N236" s="509"/>
      <c r="O236" s="509"/>
      <c r="P236" s="509"/>
      <c r="Q236" s="509"/>
      <c r="R236" s="509">
        <v>2005</v>
      </c>
      <c r="S236" s="509"/>
      <c r="T236" s="509"/>
      <c r="U236" s="509"/>
      <c r="V236" s="509"/>
      <c r="W236" s="509"/>
      <c r="X236" s="509"/>
      <c r="Y236" s="509"/>
      <c r="Z236" s="509"/>
      <c r="AA236" s="509"/>
      <c r="AB236" s="509"/>
      <c r="AC236" s="509"/>
      <c r="AD236" s="509"/>
      <c r="AE236" s="509"/>
      <c r="AF236" s="509">
        <v>2016</v>
      </c>
      <c r="AG236" s="509"/>
      <c r="AH236" s="509"/>
      <c r="AI236" s="509"/>
      <c r="AJ236" s="509"/>
      <c r="AK236" s="509"/>
      <c r="AL236" s="509"/>
      <c r="AM236" s="509"/>
      <c r="AN236" s="509"/>
      <c r="AO236" s="509"/>
      <c r="AP236" s="509"/>
      <c r="AQ236" s="509"/>
      <c r="AR236" s="509"/>
      <c r="AS236" s="509"/>
      <c r="AT236" s="509"/>
      <c r="AU236" s="12"/>
      <c r="AV236" s="12"/>
      <c r="AW236" s="3"/>
      <c r="AX236" s="3"/>
      <c r="AY236" s="3"/>
      <c r="AZ236" s="3"/>
      <c r="BA236" s="3"/>
      <c r="BB236" s="3"/>
      <c r="BC236" s="3"/>
      <c r="BD236" s="3"/>
      <c r="BE236" s="3"/>
      <c r="BF236" s="3"/>
      <c r="BG236" s="3"/>
      <c r="BH236" s="3"/>
      <c r="BI236" s="3"/>
      <c r="EH236" s="157">
        <f>+N240</f>
        <v>8478</v>
      </c>
      <c r="EI236" s="157">
        <f>+AB240</f>
        <v>6683</v>
      </c>
      <c r="EJ236" s="157">
        <f>+AP240</f>
        <v>6097</v>
      </c>
    </row>
    <row r="237" spans="1:150" ht="14.25" customHeight="1" x14ac:dyDescent="0.35">
      <c r="D237" s="509"/>
      <c r="E237" s="509"/>
      <c r="F237" s="509"/>
      <c r="G237" s="509"/>
      <c r="H237" s="509"/>
      <c r="I237" s="509"/>
      <c r="J237" s="509"/>
      <c r="K237" s="509"/>
      <c r="L237" s="509"/>
      <c r="M237" s="509"/>
      <c r="N237" s="509"/>
      <c r="O237" s="509"/>
      <c r="P237" s="509"/>
      <c r="Q237" s="509"/>
      <c r="R237" s="509"/>
      <c r="S237" s="509"/>
      <c r="T237" s="509"/>
      <c r="U237" s="509"/>
      <c r="V237" s="509"/>
      <c r="W237" s="509"/>
      <c r="X237" s="509"/>
      <c r="Y237" s="509"/>
      <c r="Z237" s="509"/>
      <c r="AA237" s="509"/>
      <c r="AB237" s="509"/>
      <c r="AC237" s="509"/>
      <c r="AD237" s="509"/>
      <c r="AE237" s="509"/>
      <c r="AF237" s="509"/>
      <c r="AG237" s="509"/>
      <c r="AH237" s="509"/>
      <c r="AI237" s="509"/>
      <c r="AJ237" s="509"/>
      <c r="AK237" s="509"/>
      <c r="AL237" s="509"/>
      <c r="AM237" s="509"/>
      <c r="AN237" s="509"/>
      <c r="AO237" s="509"/>
      <c r="AP237" s="509"/>
      <c r="AQ237" s="509"/>
      <c r="AR237" s="509"/>
      <c r="AS237" s="509"/>
      <c r="AT237" s="509"/>
      <c r="AU237" s="6"/>
      <c r="AV237" s="6"/>
      <c r="AW237" s="3"/>
      <c r="AX237" s="3"/>
      <c r="AY237" s="3"/>
      <c r="AZ237" s="3"/>
      <c r="BA237" s="3"/>
      <c r="BB237" s="3"/>
      <c r="BC237" s="3"/>
      <c r="BD237" s="3"/>
      <c r="BE237" s="3"/>
      <c r="BF237" s="3"/>
      <c r="BG237" s="3"/>
      <c r="BH237" s="3"/>
      <c r="BI237" s="3"/>
    </row>
    <row r="238" spans="1:150" ht="14.25" customHeight="1" x14ac:dyDescent="0.35">
      <c r="D238" s="366" t="s">
        <v>119</v>
      </c>
      <c r="E238" s="366"/>
      <c r="F238" s="366"/>
      <c r="G238" s="366"/>
      <c r="H238" s="366"/>
      <c r="I238" s="366" t="s">
        <v>120</v>
      </c>
      <c r="J238" s="366"/>
      <c r="K238" s="366"/>
      <c r="L238" s="366"/>
      <c r="M238" s="366"/>
      <c r="N238" s="366" t="s">
        <v>121</v>
      </c>
      <c r="O238" s="366"/>
      <c r="P238" s="366"/>
      <c r="Q238" s="366"/>
      <c r="R238" s="366" t="s">
        <v>119</v>
      </c>
      <c r="S238" s="366"/>
      <c r="T238" s="366"/>
      <c r="U238" s="366"/>
      <c r="V238" s="366"/>
      <c r="W238" s="366" t="s">
        <v>120</v>
      </c>
      <c r="X238" s="366"/>
      <c r="Y238" s="366"/>
      <c r="Z238" s="366"/>
      <c r="AA238" s="366"/>
      <c r="AB238" s="366" t="s">
        <v>121</v>
      </c>
      <c r="AC238" s="366"/>
      <c r="AD238" s="366"/>
      <c r="AE238" s="366"/>
      <c r="AF238" s="366" t="s">
        <v>119</v>
      </c>
      <c r="AG238" s="366"/>
      <c r="AH238" s="366"/>
      <c r="AI238" s="366"/>
      <c r="AJ238" s="366"/>
      <c r="AK238" s="366" t="s">
        <v>120</v>
      </c>
      <c r="AL238" s="366"/>
      <c r="AM238" s="366"/>
      <c r="AN238" s="366"/>
      <c r="AO238" s="366"/>
      <c r="AP238" s="366" t="s">
        <v>121</v>
      </c>
      <c r="AQ238" s="366"/>
      <c r="AR238" s="366"/>
      <c r="AS238" s="366"/>
      <c r="AT238" s="366"/>
      <c r="AU238" s="8"/>
      <c r="AV238" s="8"/>
      <c r="AW238" s="3"/>
      <c r="AX238" s="3"/>
      <c r="AY238" s="3"/>
      <c r="AZ238" s="3"/>
      <c r="BA238" s="3"/>
      <c r="BB238" s="3"/>
      <c r="BC238" s="3"/>
      <c r="BD238" s="3"/>
      <c r="BE238" s="3"/>
      <c r="BF238" s="3"/>
      <c r="BG238" s="3"/>
      <c r="BH238" s="3"/>
      <c r="BI238" s="3"/>
      <c r="EH238" s="152"/>
      <c r="EI238" s="152"/>
      <c r="EJ238" s="152"/>
    </row>
    <row r="239" spans="1:150" ht="14.25" customHeight="1" x14ac:dyDescent="0.35">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6"/>
      <c r="AE239" s="366"/>
      <c r="AF239" s="366"/>
      <c r="AG239" s="366"/>
      <c r="AH239" s="366"/>
      <c r="AI239" s="366"/>
      <c r="AJ239" s="366"/>
      <c r="AK239" s="366"/>
      <c r="AL239" s="366"/>
      <c r="AM239" s="366"/>
      <c r="AN239" s="366"/>
      <c r="AO239" s="366"/>
      <c r="AP239" s="366"/>
      <c r="AQ239" s="366"/>
      <c r="AR239" s="366"/>
      <c r="AS239" s="366"/>
      <c r="AT239" s="366"/>
      <c r="AU239" s="8"/>
      <c r="AV239" s="8"/>
      <c r="AW239" s="3"/>
      <c r="AX239" s="3"/>
      <c r="AY239" s="3"/>
      <c r="AZ239" s="3"/>
      <c r="BA239" s="3"/>
      <c r="BB239" s="3"/>
      <c r="BC239" s="3"/>
      <c r="BD239" s="3"/>
      <c r="BE239" s="3"/>
      <c r="BF239" s="3"/>
      <c r="BG239" s="3"/>
      <c r="BH239" s="3"/>
      <c r="BI239" s="3"/>
      <c r="CF239" s="3"/>
      <c r="CG239" s="3"/>
      <c r="CH239" s="3"/>
      <c r="CI239" s="3"/>
      <c r="CJ239" s="3"/>
      <c r="CK239" s="3"/>
      <c r="CL239" s="3"/>
      <c r="CM239" s="3"/>
    </row>
    <row r="240" spans="1:150" ht="14.25" customHeight="1" x14ac:dyDescent="0.35">
      <c r="D240" s="464">
        <v>4217</v>
      </c>
      <c r="E240" s="281"/>
      <c r="F240" s="281"/>
      <c r="G240" s="281"/>
      <c r="H240" s="281"/>
      <c r="I240" s="464">
        <v>4261</v>
      </c>
      <c r="J240" s="281"/>
      <c r="K240" s="281"/>
      <c r="L240" s="281"/>
      <c r="M240" s="281"/>
      <c r="N240" s="510">
        <f>+D240+I240</f>
        <v>8478</v>
      </c>
      <c r="O240" s="511"/>
      <c r="P240" s="511"/>
      <c r="Q240" s="511"/>
      <c r="R240" s="464">
        <v>3827</v>
      </c>
      <c r="S240" s="281"/>
      <c r="T240" s="281"/>
      <c r="U240" s="281"/>
      <c r="V240" s="281"/>
      <c r="W240" s="464">
        <v>2856</v>
      </c>
      <c r="X240" s="281"/>
      <c r="Y240" s="281"/>
      <c r="Z240" s="281"/>
      <c r="AA240" s="281"/>
      <c r="AB240" s="464">
        <f>+W240+R240</f>
        <v>6683</v>
      </c>
      <c r="AC240" s="464"/>
      <c r="AD240" s="464"/>
      <c r="AE240" s="464"/>
      <c r="AF240" s="464">
        <v>3677</v>
      </c>
      <c r="AG240" s="281"/>
      <c r="AH240" s="281"/>
      <c r="AI240" s="281"/>
      <c r="AJ240" s="281"/>
      <c r="AK240" s="464">
        <v>2420</v>
      </c>
      <c r="AL240" s="281"/>
      <c r="AM240" s="281"/>
      <c r="AN240" s="281"/>
      <c r="AO240" s="281"/>
      <c r="AP240" s="464">
        <f>+AK240+AF240</f>
        <v>6097</v>
      </c>
      <c r="AQ240" s="464"/>
      <c r="AR240" s="464"/>
      <c r="AS240" s="464"/>
      <c r="AT240" s="464"/>
      <c r="AU240" s="11"/>
      <c r="AV240" s="11"/>
      <c r="AW240" s="11"/>
      <c r="CF240" s="3"/>
      <c r="CG240" s="3"/>
      <c r="CH240" s="3"/>
      <c r="CI240" s="3"/>
      <c r="CJ240" s="3"/>
      <c r="CK240" s="3"/>
      <c r="CL240" s="3"/>
      <c r="CM240" s="3"/>
    </row>
    <row r="241" spans="4:147" ht="14.25" customHeight="1" x14ac:dyDescent="0.35">
      <c r="D241" s="281"/>
      <c r="E241" s="281"/>
      <c r="F241" s="281"/>
      <c r="G241" s="281"/>
      <c r="H241" s="281"/>
      <c r="I241" s="281"/>
      <c r="J241" s="281"/>
      <c r="K241" s="281"/>
      <c r="L241" s="281"/>
      <c r="M241" s="281"/>
      <c r="N241" s="512"/>
      <c r="O241" s="513"/>
      <c r="P241" s="513"/>
      <c r="Q241" s="513"/>
      <c r="R241" s="281"/>
      <c r="S241" s="281"/>
      <c r="T241" s="281"/>
      <c r="U241" s="281"/>
      <c r="V241" s="281"/>
      <c r="W241" s="281"/>
      <c r="X241" s="281"/>
      <c r="Y241" s="281"/>
      <c r="Z241" s="281"/>
      <c r="AA241" s="281"/>
      <c r="AB241" s="464"/>
      <c r="AC241" s="464"/>
      <c r="AD241" s="464"/>
      <c r="AE241" s="464"/>
      <c r="AF241" s="281"/>
      <c r="AG241" s="281"/>
      <c r="AH241" s="281"/>
      <c r="AI241" s="281"/>
      <c r="AJ241" s="281"/>
      <c r="AK241" s="281"/>
      <c r="AL241" s="281"/>
      <c r="AM241" s="281"/>
      <c r="AN241" s="281"/>
      <c r="AO241" s="281"/>
      <c r="AP241" s="464"/>
      <c r="AQ241" s="464"/>
      <c r="AR241" s="464"/>
      <c r="AS241" s="464"/>
      <c r="AT241" s="464"/>
      <c r="AU241" s="143"/>
      <c r="AV241" s="143"/>
      <c r="AW241" s="143"/>
      <c r="CF241" s="3"/>
      <c r="CG241" s="3"/>
      <c r="CH241" s="3"/>
      <c r="CI241" s="3"/>
      <c r="CJ241" s="3"/>
      <c r="CK241" s="3"/>
      <c r="CL241" s="3"/>
      <c r="CM241" s="3"/>
    </row>
    <row r="242" spans="4:147" ht="14.25" customHeight="1" x14ac:dyDescent="0.35">
      <c r="D242" s="53" t="s">
        <v>378</v>
      </c>
      <c r="E242" s="137"/>
      <c r="F242" s="137"/>
      <c r="G242" s="137"/>
      <c r="H242" s="137"/>
      <c r="I242" s="137"/>
      <c r="J242" s="137"/>
      <c r="K242" s="137"/>
      <c r="L242" s="137"/>
      <c r="M242" s="137"/>
      <c r="N242" s="137"/>
      <c r="O242" s="137"/>
      <c r="P242" s="137"/>
      <c r="Q242" s="137"/>
      <c r="R242" s="137"/>
      <c r="S242" s="137"/>
      <c r="T242" s="33"/>
      <c r="U242" s="33"/>
      <c r="V242" s="33"/>
      <c r="W242" s="33"/>
      <c r="X242" s="33"/>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43"/>
      <c r="AV242" s="143"/>
      <c r="AW242" s="143"/>
    </row>
    <row r="243" spans="4:147" ht="14.25" customHeight="1" x14ac:dyDescent="0.35">
      <c r="AV243" s="10" t="s">
        <v>139</v>
      </c>
    </row>
    <row r="244" spans="4:147" ht="14.25" customHeight="1" x14ac:dyDescent="0.35">
      <c r="D244" s="299" t="s">
        <v>172</v>
      </c>
      <c r="E244" s="299"/>
      <c r="F244" s="299"/>
      <c r="G244" s="299"/>
      <c r="H244" s="299"/>
      <c r="I244" s="299"/>
      <c r="J244" s="299"/>
      <c r="K244" s="299"/>
      <c r="L244" s="299"/>
      <c r="M244" s="299"/>
      <c r="N244" s="299"/>
      <c r="O244" s="299"/>
      <c r="P244" s="299"/>
      <c r="Q244" s="299"/>
      <c r="R244" s="299"/>
      <c r="S244" s="299"/>
      <c r="T244" s="299"/>
      <c r="U244" s="299"/>
      <c r="V244" s="299"/>
      <c r="W244" s="299"/>
      <c r="X244" s="299"/>
      <c r="Y244" s="299"/>
      <c r="Z244" s="299"/>
      <c r="AA244" s="299"/>
      <c r="AB244" s="299"/>
      <c r="AC244" s="299"/>
      <c r="AD244" s="299"/>
      <c r="AE244" s="299"/>
      <c r="AF244" s="299"/>
      <c r="AG244" s="299"/>
      <c r="AH244" s="299"/>
      <c r="AI244" s="299"/>
      <c r="AJ244" s="299"/>
      <c r="AK244" s="299"/>
      <c r="AL244" s="299"/>
      <c r="AM244" s="299"/>
      <c r="AN244" s="299"/>
      <c r="AO244" s="299"/>
      <c r="AP244" s="299"/>
      <c r="AQ244" s="299"/>
      <c r="AR244" s="299"/>
      <c r="AS244" s="299"/>
      <c r="AT244" s="299"/>
      <c r="AU244" s="9"/>
      <c r="AV244" s="9"/>
      <c r="AW244" s="9"/>
      <c r="AX244" s="9"/>
      <c r="AY244" s="9"/>
      <c r="AZ244" s="9"/>
      <c r="BA244" s="9"/>
      <c r="BB244" s="9"/>
      <c r="BC244" s="9"/>
      <c r="BD244" s="9"/>
      <c r="BE244" s="9"/>
      <c r="BF244" s="9"/>
      <c r="BG244" s="9"/>
      <c r="BH244" s="9"/>
      <c r="BI244" s="9"/>
      <c r="BJ244" s="9"/>
      <c r="BK244" s="9"/>
      <c r="BL244" s="9"/>
      <c r="BM244" s="9"/>
      <c r="BN244" s="9"/>
      <c r="BO244" s="9"/>
      <c r="BP244" s="9"/>
    </row>
    <row r="245" spans="4:147" ht="14.25" customHeight="1" x14ac:dyDescent="0.35">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c r="Z245" s="299"/>
      <c r="AA245" s="299"/>
      <c r="AB245" s="299"/>
      <c r="AC245" s="299"/>
      <c r="AD245" s="299"/>
      <c r="AE245" s="299"/>
      <c r="AF245" s="299"/>
      <c r="AG245" s="299"/>
      <c r="AH245" s="299"/>
      <c r="AI245" s="299"/>
      <c r="AJ245" s="299"/>
      <c r="AK245" s="299"/>
      <c r="AL245" s="299"/>
      <c r="AM245" s="299"/>
      <c r="AN245" s="299"/>
      <c r="AO245" s="299"/>
      <c r="AP245" s="299"/>
      <c r="AQ245" s="299"/>
      <c r="AR245" s="299"/>
      <c r="AS245" s="299"/>
      <c r="AT245" s="299"/>
      <c r="AU245" s="9"/>
      <c r="AV245" s="9"/>
      <c r="AW245" s="9"/>
      <c r="AX245" s="9"/>
      <c r="AY245" s="9"/>
      <c r="AZ245" s="9"/>
      <c r="BA245" s="9"/>
      <c r="BB245" s="9"/>
      <c r="BC245" s="9"/>
      <c r="BD245" s="9"/>
      <c r="BE245" s="9"/>
      <c r="BF245" s="9"/>
      <c r="BG245" s="9"/>
      <c r="BH245" s="9"/>
      <c r="BI245" s="9"/>
      <c r="BJ245" s="9"/>
      <c r="BK245" s="9"/>
      <c r="BL245" s="9"/>
      <c r="BM245" s="9"/>
      <c r="BN245" s="9"/>
      <c r="BO245" s="9"/>
      <c r="BP245" s="9"/>
    </row>
    <row r="246" spans="4:147" ht="14.25" customHeight="1" x14ac:dyDescent="0.35">
      <c r="D246" s="201" t="s">
        <v>122</v>
      </c>
      <c r="E246" s="201"/>
      <c r="F246" s="201"/>
      <c r="G246" s="201"/>
      <c r="H246" s="201"/>
      <c r="I246" s="201"/>
      <c r="J246" s="201"/>
      <c r="K246" s="201"/>
      <c r="L246" s="201"/>
      <c r="M246" s="201"/>
      <c r="N246" s="201"/>
      <c r="O246" s="201"/>
      <c r="P246" s="201" t="s">
        <v>121</v>
      </c>
      <c r="Q246" s="201"/>
      <c r="R246" s="201"/>
      <c r="S246" s="201"/>
      <c r="T246" s="201"/>
      <c r="U246" s="201"/>
      <c r="V246" s="201"/>
      <c r="W246" s="201"/>
      <c r="X246" s="201"/>
      <c r="Y246" s="201"/>
      <c r="Z246" s="201" t="s">
        <v>123</v>
      </c>
      <c r="AA246" s="201"/>
      <c r="AB246" s="201"/>
      <c r="AC246" s="201"/>
      <c r="AD246" s="201"/>
      <c r="AE246" s="201"/>
      <c r="AF246" s="201"/>
      <c r="AG246" s="201"/>
      <c r="AH246" s="201"/>
      <c r="AI246" s="201"/>
      <c r="AJ246" s="219" t="s">
        <v>124</v>
      </c>
      <c r="AK246" s="220"/>
      <c r="AL246" s="220"/>
      <c r="AM246" s="220"/>
      <c r="AN246" s="220"/>
      <c r="AO246" s="220"/>
      <c r="AP246" s="220"/>
      <c r="AQ246" s="220"/>
      <c r="AR246" s="220"/>
      <c r="AS246" s="220"/>
      <c r="AT246" s="221"/>
      <c r="BU246" s="3"/>
      <c r="BV246" s="3"/>
      <c r="BW246" s="3"/>
      <c r="BX246" s="3"/>
      <c r="BY246" s="3"/>
      <c r="BZ246" s="3"/>
      <c r="CA246" s="3"/>
      <c r="CB246" s="3"/>
      <c r="CC246" s="3"/>
      <c r="CD246" s="3"/>
      <c r="CE246" s="3"/>
      <c r="CF246" s="3"/>
      <c r="CG246" s="3"/>
      <c r="CH246" s="3"/>
      <c r="CI246" s="3"/>
      <c r="CJ246" s="3"/>
      <c r="CK246" s="3"/>
      <c r="CL246" s="3"/>
      <c r="CM246" s="3"/>
      <c r="EI246" s="151"/>
      <c r="EJ246" s="151"/>
      <c r="EK246" s="151"/>
      <c r="EL246" s="151"/>
      <c r="EN246" s="151"/>
      <c r="EO246" s="151"/>
      <c r="EP246" s="151"/>
      <c r="EQ246" s="151"/>
    </row>
    <row r="247" spans="4:147" ht="14.25" customHeight="1" x14ac:dyDescent="0.35">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22"/>
      <c r="AK247" s="223"/>
      <c r="AL247" s="223"/>
      <c r="AM247" s="223"/>
      <c r="AN247" s="223"/>
      <c r="AO247" s="223"/>
      <c r="AP247" s="223"/>
      <c r="AQ247" s="223"/>
      <c r="AR247" s="223"/>
      <c r="AS247" s="223"/>
      <c r="AT247" s="224"/>
      <c r="BU247" s="3"/>
      <c r="BV247" s="3"/>
      <c r="BW247" s="3"/>
      <c r="BX247" s="3"/>
      <c r="BY247" s="3"/>
      <c r="BZ247" s="3"/>
      <c r="CA247" s="3"/>
      <c r="CB247" s="3"/>
      <c r="CC247" s="3"/>
      <c r="CD247" s="3"/>
      <c r="CE247" s="3"/>
      <c r="CF247" s="3"/>
      <c r="CG247" s="3"/>
      <c r="CH247" s="3"/>
      <c r="CI247" s="3"/>
      <c r="CJ247" s="3"/>
      <c r="CK247" s="3"/>
      <c r="CL247" s="3"/>
      <c r="CM247" s="3"/>
      <c r="EH247" s="151" t="s">
        <v>122</v>
      </c>
      <c r="EI247" s="151" t="s">
        <v>854</v>
      </c>
      <c r="EJ247" s="149" t="s">
        <v>136</v>
      </c>
      <c r="EK247" s="149" t="s">
        <v>138</v>
      </c>
      <c r="EL247" s="151"/>
      <c r="EM247" s="151"/>
      <c r="EN247" s="151"/>
      <c r="EO247" s="151"/>
      <c r="EP247" s="151"/>
      <c r="EQ247" s="151"/>
    </row>
    <row r="248" spans="4:147" ht="14.25" customHeight="1" x14ac:dyDescent="0.35">
      <c r="D248" s="231">
        <v>2005</v>
      </c>
      <c r="E248" s="231"/>
      <c r="F248" s="231"/>
      <c r="G248" s="231"/>
      <c r="H248" s="231"/>
      <c r="I248" s="231"/>
      <c r="J248" s="231"/>
      <c r="K248" s="231"/>
      <c r="L248" s="231"/>
      <c r="M248" s="231"/>
      <c r="N248" s="231"/>
      <c r="O248" s="231"/>
      <c r="P248" s="326">
        <f>+Z248+AJ248</f>
        <v>6683</v>
      </c>
      <c r="Q248" s="326"/>
      <c r="R248" s="326"/>
      <c r="S248" s="326"/>
      <c r="T248" s="326"/>
      <c r="U248" s="326"/>
      <c r="V248" s="326"/>
      <c r="W248" s="326"/>
      <c r="X248" s="326"/>
      <c r="Y248" s="326"/>
      <c r="Z248" s="244">
        <v>3827</v>
      </c>
      <c r="AA248" s="246"/>
      <c r="AB248" s="246"/>
      <c r="AC248" s="246"/>
      <c r="AD248" s="246"/>
      <c r="AE248" s="246"/>
      <c r="AF248" s="246"/>
      <c r="AG248" s="246"/>
      <c r="AH248" s="246"/>
      <c r="AI248" s="247"/>
      <c r="AJ248" s="244">
        <v>2856</v>
      </c>
      <c r="AK248" s="246"/>
      <c r="AL248" s="246"/>
      <c r="AM248" s="246"/>
      <c r="AN248" s="246"/>
      <c r="AO248" s="246"/>
      <c r="AP248" s="246"/>
      <c r="AQ248" s="246"/>
      <c r="AR248" s="246"/>
      <c r="AS248" s="246"/>
      <c r="AT248" s="247"/>
      <c r="CG248" s="3"/>
      <c r="CH248" s="3"/>
      <c r="CI248" s="3"/>
      <c r="CJ248" s="3"/>
      <c r="CK248" s="3"/>
      <c r="CL248" s="3"/>
      <c r="CM248" s="3"/>
      <c r="EH248" s="152">
        <v>2005</v>
      </c>
      <c r="EI248" s="158">
        <f t="shared" ref="EI248:EI259" si="0">+P248</f>
        <v>6683</v>
      </c>
      <c r="EJ248" s="158">
        <v>534506</v>
      </c>
      <c r="EK248" s="158">
        <v>42888592</v>
      </c>
      <c r="EL248" s="159" t="s">
        <v>122</v>
      </c>
      <c r="EM248" s="159" t="s">
        <v>854</v>
      </c>
      <c r="EN248" s="160" t="s">
        <v>137</v>
      </c>
      <c r="EO248" s="160" t="s">
        <v>138</v>
      </c>
      <c r="EP248" s="158"/>
      <c r="EQ248" s="158"/>
    </row>
    <row r="249" spans="4:147" ht="14.25" customHeight="1" x14ac:dyDescent="0.35">
      <c r="D249" s="231">
        <v>2006</v>
      </c>
      <c r="E249" s="231"/>
      <c r="F249" s="231"/>
      <c r="G249" s="231"/>
      <c r="H249" s="231"/>
      <c r="I249" s="231"/>
      <c r="J249" s="231"/>
      <c r="K249" s="231"/>
      <c r="L249" s="231"/>
      <c r="M249" s="231"/>
      <c r="N249" s="231"/>
      <c r="O249" s="231"/>
      <c r="P249" s="326">
        <f t="shared" ref="P249:P258" si="1">+Z249+AJ249</f>
        <v>6631</v>
      </c>
      <c r="Q249" s="326"/>
      <c r="R249" s="326"/>
      <c r="S249" s="326"/>
      <c r="T249" s="326"/>
      <c r="U249" s="326"/>
      <c r="V249" s="326"/>
      <c r="W249" s="326"/>
      <c r="X249" s="326"/>
      <c r="Y249" s="326"/>
      <c r="Z249" s="244">
        <v>3820</v>
      </c>
      <c r="AA249" s="246"/>
      <c r="AB249" s="246"/>
      <c r="AC249" s="246"/>
      <c r="AD249" s="246"/>
      <c r="AE249" s="246"/>
      <c r="AF249" s="246"/>
      <c r="AG249" s="246"/>
      <c r="AH249" s="246"/>
      <c r="AI249" s="247"/>
      <c r="AJ249" s="244">
        <v>2811</v>
      </c>
      <c r="AK249" s="246"/>
      <c r="AL249" s="246"/>
      <c r="AM249" s="246"/>
      <c r="AN249" s="246"/>
      <c r="AO249" s="246"/>
      <c r="AP249" s="246"/>
      <c r="AQ249" s="246"/>
      <c r="AR249" s="246"/>
      <c r="AS249" s="246"/>
      <c r="AT249" s="247"/>
      <c r="CG249" s="3"/>
      <c r="CH249" s="3"/>
      <c r="CI249" s="3"/>
      <c r="CJ249" s="3"/>
      <c r="CK249" s="3"/>
      <c r="CL249" s="3"/>
      <c r="CM249" s="3"/>
      <c r="EH249" s="152">
        <v>2006</v>
      </c>
      <c r="EI249" s="158">
        <f t="shared" si="0"/>
        <v>6631</v>
      </c>
      <c r="EJ249" s="158">
        <v>537530</v>
      </c>
      <c r="EK249" s="158">
        <v>43405956</v>
      </c>
      <c r="EL249" s="161" t="s">
        <v>125</v>
      </c>
      <c r="EM249" s="162">
        <f>+EI249/EI248-1</f>
        <v>-7.7809367050726275E-3</v>
      </c>
      <c r="EN249" s="162">
        <f>+EJ249/EJ248-1</f>
        <v>5.6575604389847989E-3</v>
      </c>
      <c r="EO249" s="162">
        <f>+EK249/EK248-1</f>
        <v>1.2062974694995843E-2</v>
      </c>
      <c r="EP249" s="158"/>
      <c r="EQ249" s="158"/>
    </row>
    <row r="250" spans="4:147" ht="14.25" customHeight="1" x14ac:dyDescent="0.35">
      <c r="D250" s="231">
        <v>2007</v>
      </c>
      <c r="E250" s="231"/>
      <c r="F250" s="231"/>
      <c r="G250" s="231"/>
      <c r="H250" s="231"/>
      <c r="I250" s="231"/>
      <c r="J250" s="231"/>
      <c r="K250" s="231"/>
      <c r="L250" s="231"/>
      <c r="M250" s="231"/>
      <c r="N250" s="231"/>
      <c r="O250" s="231"/>
      <c r="P250" s="326">
        <f t="shared" si="1"/>
        <v>6567</v>
      </c>
      <c r="Q250" s="326"/>
      <c r="R250" s="326"/>
      <c r="S250" s="326"/>
      <c r="T250" s="326"/>
      <c r="U250" s="326"/>
      <c r="V250" s="326"/>
      <c r="W250" s="326"/>
      <c r="X250" s="326"/>
      <c r="Y250" s="326"/>
      <c r="Z250" s="244">
        <v>3805</v>
      </c>
      <c r="AA250" s="246"/>
      <c r="AB250" s="246"/>
      <c r="AC250" s="246"/>
      <c r="AD250" s="246"/>
      <c r="AE250" s="246"/>
      <c r="AF250" s="246"/>
      <c r="AG250" s="246"/>
      <c r="AH250" s="246"/>
      <c r="AI250" s="247"/>
      <c r="AJ250" s="244">
        <v>2762</v>
      </c>
      <c r="AK250" s="246"/>
      <c r="AL250" s="246"/>
      <c r="AM250" s="246"/>
      <c r="AN250" s="246"/>
      <c r="AO250" s="246"/>
      <c r="AP250" s="246"/>
      <c r="AQ250" s="246"/>
      <c r="AR250" s="246"/>
      <c r="AS250" s="246"/>
      <c r="AT250" s="247"/>
      <c r="CG250" s="3"/>
      <c r="CH250" s="3"/>
      <c r="CI250" s="3"/>
      <c r="CJ250" s="3"/>
      <c r="CK250" s="3"/>
      <c r="CL250" s="3"/>
      <c r="CM250" s="3"/>
      <c r="EH250" s="152">
        <v>2007</v>
      </c>
      <c r="EI250" s="158">
        <f t="shared" si="0"/>
        <v>6567</v>
      </c>
      <c r="EJ250" s="158">
        <v>540533</v>
      </c>
      <c r="EK250" s="158">
        <v>43926929</v>
      </c>
      <c r="EL250" s="161" t="s">
        <v>126</v>
      </c>
      <c r="EM250" s="162">
        <f t="shared" ref="EM250:EM259" si="2">+EI250/EI249-1</f>
        <v>-9.6516362539587064E-3</v>
      </c>
      <c r="EN250" s="162">
        <f t="shared" ref="EN250:EN259" si="3">+EJ250/EJ249-1</f>
        <v>5.5866649303295546E-3</v>
      </c>
      <c r="EO250" s="162">
        <f t="shared" ref="EO250:EO259" si="4">+EK250/EK249-1</f>
        <v>1.2002339033841292E-2</v>
      </c>
      <c r="EP250" s="158"/>
      <c r="EQ250" s="158"/>
    </row>
    <row r="251" spans="4:147" ht="14.25" customHeight="1" x14ac:dyDescent="0.35">
      <c r="D251" s="231">
        <v>2008</v>
      </c>
      <c r="E251" s="231"/>
      <c r="F251" s="231"/>
      <c r="G251" s="231"/>
      <c r="H251" s="231"/>
      <c r="I251" s="231"/>
      <c r="J251" s="231"/>
      <c r="K251" s="231"/>
      <c r="L251" s="231"/>
      <c r="M251" s="231"/>
      <c r="N251" s="231"/>
      <c r="O251" s="231"/>
      <c r="P251" s="326">
        <f t="shared" si="1"/>
        <v>6513</v>
      </c>
      <c r="Q251" s="326"/>
      <c r="R251" s="326"/>
      <c r="S251" s="326"/>
      <c r="T251" s="326"/>
      <c r="U251" s="326"/>
      <c r="V251" s="326"/>
      <c r="W251" s="326"/>
      <c r="X251" s="326"/>
      <c r="Y251" s="326"/>
      <c r="Z251" s="244">
        <v>3794</v>
      </c>
      <c r="AA251" s="246"/>
      <c r="AB251" s="246"/>
      <c r="AC251" s="246"/>
      <c r="AD251" s="246"/>
      <c r="AE251" s="246"/>
      <c r="AF251" s="246"/>
      <c r="AG251" s="246"/>
      <c r="AH251" s="246"/>
      <c r="AI251" s="247"/>
      <c r="AJ251" s="244">
        <v>2719</v>
      </c>
      <c r="AK251" s="246"/>
      <c r="AL251" s="246"/>
      <c r="AM251" s="246"/>
      <c r="AN251" s="246"/>
      <c r="AO251" s="246"/>
      <c r="AP251" s="246"/>
      <c r="AQ251" s="246"/>
      <c r="AR251" s="246"/>
      <c r="AS251" s="246"/>
      <c r="AT251" s="247"/>
      <c r="EH251" s="152">
        <v>2008</v>
      </c>
      <c r="EI251" s="158">
        <f t="shared" si="0"/>
        <v>6513</v>
      </c>
      <c r="EJ251" s="158">
        <v>543579</v>
      </c>
      <c r="EK251" s="158">
        <v>44451147</v>
      </c>
      <c r="EL251" s="161" t="s">
        <v>127</v>
      </c>
      <c r="EM251" s="162">
        <f t="shared" si="2"/>
        <v>-8.2229328460484696E-3</v>
      </c>
      <c r="EN251" s="162">
        <f t="shared" si="3"/>
        <v>5.6351786107415869E-3</v>
      </c>
      <c r="EO251" s="162">
        <f t="shared" si="4"/>
        <v>1.1933864076862699E-2</v>
      </c>
      <c r="EP251" s="158"/>
      <c r="EQ251" s="158"/>
    </row>
    <row r="252" spans="4:147" ht="14.25" customHeight="1" x14ac:dyDescent="0.35">
      <c r="D252" s="231">
        <v>2009</v>
      </c>
      <c r="E252" s="231"/>
      <c r="F252" s="231"/>
      <c r="G252" s="231"/>
      <c r="H252" s="231"/>
      <c r="I252" s="231"/>
      <c r="J252" s="231"/>
      <c r="K252" s="231"/>
      <c r="L252" s="231"/>
      <c r="M252" s="231"/>
      <c r="N252" s="231"/>
      <c r="O252" s="231"/>
      <c r="P252" s="326">
        <f t="shared" si="1"/>
        <v>6456</v>
      </c>
      <c r="Q252" s="326"/>
      <c r="R252" s="326"/>
      <c r="S252" s="326"/>
      <c r="T252" s="326"/>
      <c r="U252" s="326"/>
      <c r="V252" s="326"/>
      <c r="W252" s="326"/>
      <c r="X252" s="326"/>
      <c r="Y252" s="326"/>
      <c r="Z252" s="244">
        <v>3780</v>
      </c>
      <c r="AA252" s="246"/>
      <c r="AB252" s="246"/>
      <c r="AC252" s="246"/>
      <c r="AD252" s="246"/>
      <c r="AE252" s="246"/>
      <c r="AF252" s="246"/>
      <c r="AG252" s="246"/>
      <c r="AH252" s="246"/>
      <c r="AI252" s="247"/>
      <c r="AJ252" s="244">
        <v>2676</v>
      </c>
      <c r="AK252" s="246"/>
      <c r="AL252" s="246"/>
      <c r="AM252" s="246"/>
      <c r="AN252" s="246"/>
      <c r="AO252" s="246"/>
      <c r="AP252" s="246"/>
      <c r="AQ252" s="246"/>
      <c r="AR252" s="246"/>
      <c r="AS252" s="246"/>
      <c r="AT252" s="247"/>
      <c r="EH252" s="152">
        <v>2009</v>
      </c>
      <c r="EI252" s="158">
        <f t="shared" si="0"/>
        <v>6456</v>
      </c>
      <c r="EJ252" s="158">
        <v>546593</v>
      </c>
      <c r="EK252" s="158">
        <v>44978832</v>
      </c>
      <c r="EL252" s="161" t="s">
        <v>128</v>
      </c>
      <c r="EM252" s="162">
        <f t="shared" si="2"/>
        <v>-8.7517273146016095E-3</v>
      </c>
      <c r="EN252" s="162">
        <f t="shared" si="3"/>
        <v>5.5447322284341016E-3</v>
      </c>
      <c r="EO252" s="162">
        <f t="shared" si="4"/>
        <v>1.1871122245731947E-2</v>
      </c>
      <c r="EP252" s="158"/>
      <c r="EQ252" s="158"/>
    </row>
    <row r="253" spans="4:147" ht="14.25" customHeight="1" x14ac:dyDescent="0.35">
      <c r="D253" s="231">
        <v>2010</v>
      </c>
      <c r="E253" s="231"/>
      <c r="F253" s="231"/>
      <c r="G253" s="231"/>
      <c r="H253" s="231"/>
      <c r="I253" s="231"/>
      <c r="J253" s="231"/>
      <c r="K253" s="231"/>
      <c r="L253" s="231"/>
      <c r="M253" s="231"/>
      <c r="N253" s="231"/>
      <c r="O253" s="231"/>
      <c r="P253" s="326">
        <f t="shared" si="1"/>
        <v>6399</v>
      </c>
      <c r="Q253" s="326"/>
      <c r="R253" s="326"/>
      <c r="S253" s="326"/>
      <c r="T253" s="326"/>
      <c r="U253" s="326"/>
      <c r="V253" s="326"/>
      <c r="W253" s="326"/>
      <c r="X253" s="326"/>
      <c r="Y253" s="326"/>
      <c r="Z253" s="244">
        <v>3766</v>
      </c>
      <c r="AA253" s="246"/>
      <c r="AB253" s="246"/>
      <c r="AC253" s="246"/>
      <c r="AD253" s="246"/>
      <c r="AE253" s="246"/>
      <c r="AF253" s="246"/>
      <c r="AG253" s="246"/>
      <c r="AH253" s="246"/>
      <c r="AI253" s="247"/>
      <c r="AJ253" s="244">
        <v>2633</v>
      </c>
      <c r="AK253" s="246"/>
      <c r="AL253" s="246"/>
      <c r="AM253" s="246"/>
      <c r="AN253" s="246"/>
      <c r="AO253" s="246"/>
      <c r="AP253" s="246"/>
      <c r="AQ253" s="246"/>
      <c r="AR253" s="246"/>
      <c r="AS253" s="246"/>
      <c r="AT253" s="247"/>
      <c r="EH253" s="152">
        <v>2010</v>
      </c>
      <c r="EI253" s="158">
        <f t="shared" si="0"/>
        <v>6399</v>
      </c>
      <c r="EJ253" s="158">
        <v>549662</v>
      </c>
      <c r="EK253" s="158">
        <v>45509584</v>
      </c>
      <c r="EL253" s="161" t="s">
        <v>129</v>
      </c>
      <c r="EM253" s="162">
        <f t="shared" si="2"/>
        <v>-8.8289962825278678E-3</v>
      </c>
      <c r="EN253" s="162">
        <f t="shared" si="3"/>
        <v>5.6147810162223699E-3</v>
      </c>
      <c r="EO253" s="162">
        <f t="shared" si="4"/>
        <v>1.1800039627529735E-2</v>
      </c>
      <c r="EP253" s="158"/>
      <c r="EQ253" s="158"/>
    </row>
    <row r="254" spans="4:147" ht="14.25" customHeight="1" x14ac:dyDescent="0.35">
      <c r="D254" s="231">
        <v>2011</v>
      </c>
      <c r="E254" s="231"/>
      <c r="F254" s="231"/>
      <c r="G254" s="231"/>
      <c r="H254" s="231"/>
      <c r="I254" s="231"/>
      <c r="J254" s="231"/>
      <c r="K254" s="231"/>
      <c r="L254" s="231"/>
      <c r="M254" s="231"/>
      <c r="N254" s="231"/>
      <c r="O254" s="231"/>
      <c r="P254" s="326">
        <f t="shared" si="1"/>
        <v>6359</v>
      </c>
      <c r="Q254" s="326"/>
      <c r="R254" s="326"/>
      <c r="S254" s="326"/>
      <c r="T254" s="326"/>
      <c r="U254" s="326"/>
      <c r="V254" s="326"/>
      <c r="W254" s="326"/>
      <c r="X254" s="326"/>
      <c r="Y254" s="326"/>
      <c r="Z254" s="244">
        <v>3760</v>
      </c>
      <c r="AA254" s="246"/>
      <c r="AB254" s="246"/>
      <c r="AC254" s="246"/>
      <c r="AD254" s="246"/>
      <c r="AE254" s="246"/>
      <c r="AF254" s="246"/>
      <c r="AG254" s="246"/>
      <c r="AH254" s="246"/>
      <c r="AI254" s="247"/>
      <c r="AJ254" s="244">
        <v>2599</v>
      </c>
      <c r="AK254" s="246"/>
      <c r="AL254" s="246"/>
      <c r="AM254" s="246"/>
      <c r="AN254" s="246"/>
      <c r="AO254" s="246"/>
      <c r="AP254" s="246"/>
      <c r="AQ254" s="246"/>
      <c r="AR254" s="246"/>
      <c r="AS254" s="246"/>
      <c r="AT254" s="247"/>
      <c r="EH254" s="152">
        <v>2011</v>
      </c>
      <c r="EI254" s="158">
        <f t="shared" si="0"/>
        <v>6359</v>
      </c>
      <c r="EJ254" s="158">
        <v>552755</v>
      </c>
      <c r="EK254" s="158">
        <v>46044601</v>
      </c>
      <c r="EL254" s="161" t="s">
        <v>130</v>
      </c>
      <c r="EM254" s="162">
        <f t="shared" si="2"/>
        <v>-6.2509767151117668E-3</v>
      </c>
      <c r="EN254" s="162">
        <f t="shared" si="3"/>
        <v>5.6270944689644775E-3</v>
      </c>
      <c r="EO254" s="162">
        <f t="shared" si="4"/>
        <v>1.1756139102480079E-2</v>
      </c>
      <c r="EP254" s="158"/>
      <c r="EQ254" s="158"/>
    </row>
    <row r="255" spans="4:147" ht="14.25" customHeight="1" x14ac:dyDescent="0.35">
      <c r="D255" s="231">
        <v>2012</v>
      </c>
      <c r="E255" s="231"/>
      <c r="F255" s="231"/>
      <c r="G255" s="231"/>
      <c r="H255" s="231"/>
      <c r="I255" s="231"/>
      <c r="J255" s="231"/>
      <c r="K255" s="231"/>
      <c r="L255" s="231"/>
      <c r="M255" s="231"/>
      <c r="N255" s="231"/>
      <c r="O255" s="231"/>
      <c r="P255" s="326">
        <f t="shared" si="1"/>
        <v>6300</v>
      </c>
      <c r="Q255" s="326"/>
      <c r="R255" s="326"/>
      <c r="S255" s="326"/>
      <c r="T255" s="326"/>
      <c r="U255" s="326"/>
      <c r="V255" s="326"/>
      <c r="W255" s="326"/>
      <c r="X255" s="326"/>
      <c r="Y255" s="326"/>
      <c r="Z255" s="244">
        <v>3741</v>
      </c>
      <c r="AA255" s="246"/>
      <c r="AB255" s="246"/>
      <c r="AC255" s="246"/>
      <c r="AD255" s="246"/>
      <c r="AE255" s="246"/>
      <c r="AF255" s="246"/>
      <c r="AG255" s="246"/>
      <c r="AH255" s="246"/>
      <c r="AI255" s="247"/>
      <c r="AJ255" s="244">
        <v>2559</v>
      </c>
      <c r="AK255" s="246"/>
      <c r="AL255" s="246"/>
      <c r="AM255" s="246"/>
      <c r="AN255" s="246"/>
      <c r="AO255" s="246"/>
      <c r="AP255" s="246"/>
      <c r="AQ255" s="246"/>
      <c r="AR255" s="246"/>
      <c r="AS255" s="246"/>
      <c r="AT255" s="247"/>
      <c r="EH255" s="152">
        <v>2012</v>
      </c>
      <c r="EI255" s="158">
        <f t="shared" si="0"/>
        <v>6300</v>
      </c>
      <c r="EJ255" s="158">
        <v>555836</v>
      </c>
      <c r="EK255" s="158">
        <v>46581823</v>
      </c>
      <c r="EL255" s="161" t="s">
        <v>131</v>
      </c>
      <c r="EM255" s="162">
        <f t="shared" si="2"/>
        <v>-9.278188394401643E-3</v>
      </c>
      <c r="EN255" s="162">
        <f t="shared" si="3"/>
        <v>5.5738980199184773E-3</v>
      </c>
      <c r="EO255" s="162">
        <f t="shared" si="4"/>
        <v>1.1667426545839854E-2</v>
      </c>
      <c r="EP255" s="158"/>
      <c r="EQ255" s="158"/>
    </row>
    <row r="256" spans="4:147" ht="14.25" customHeight="1" x14ac:dyDescent="0.35">
      <c r="D256" s="231">
        <v>2013</v>
      </c>
      <c r="E256" s="231"/>
      <c r="F256" s="231"/>
      <c r="G256" s="231"/>
      <c r="H256" s="231"/>
      <c r="I256" s="231"/>
      <c r="J256" s="231"/>
      <c r="K256" s="231"/>
      <c r="L256" s="231"/>
      <c r="M256" s="231"/>
      <c r="N256" s="231"/>
      <c r="O256" s="231"/>
      <c r="P256" s="326">
        <f t="shared" si="1"/>
        <v>6243</v>
      </c>
      <c r="Q256" s="326"/>
      <c r="R256" s="326"/>
      <c r="S256" s="326"/>
      <c r="T256" s="326"/>
      <c r="U256" s="326"/>
      <c r="V256" s="326"/>
      <c r="W256" s="326"/>
      <c r="X256" s="326"/>
      <c r="Y256" s="326"/>
      <c r="Z256" s="244">
        <v>3723</v>
      </c>
      <c r="AA256" s="246"/>
      <c r="AB256" s="246"/>
      <c r="AC256" s="246"/>
      <c r="AD256" s="246"/>
      <c r="AE256" s="246"/>
      <c r="AF256" s="246"/>
      <c r="AG256" s="246"/>
      <c r="AH256" s="246"/>
      <c r="AI256" s="247"/>
      <c r="AJ256" s="244">
        <v>2520</v>
      </c>
      <c r="AK256" s="246"/>
      <c r="AL256" s="246"/>
      <c r="AM256" s="246"/>
      <c r="AN256" s="246"/>
      <c r="AO256" s="246"/>
      <c r="AP256" s="246"/>
      <c r="AQ256" s="246"/>
      <c r="AR256" s="246"/>
      <c r="AS256" s="246"/>
      <c r="AT256" s="247"/>
      <c r="EH256" s="152">
        <v>2013</v>
      </c>
      <c r="EI256" s="158">
        <f t="shared" si="0"/>
        <v>6243</v>
      </c>
      <c r="EJ256" s="158">
        <v>558969</v>
      </c>
      <c r="EK256" s="158">
        <v>47121089</v>
      </c>
      <c r="EL256" s="161" t="s">
        <v>132</v>
      </c>
      <c r="EM256" s="162">
        <f t="shared" si="2"/>
        <v>-9.0476190476190821E-3</v>
      </c>
      <c r="EN256" s="162">
        <f t="shared" si="3"/>
        <v>5.6365546672039191E-3</v>
      </c>
      <c r="EO256" s="162">
        <f t="shared" si="4"/>
        <v>1.1576747436440993E-2</v>
      </c>
      <c r="EP256" s="158"/>
      <c r="EQ256" s="158"/>
    </row>
    <row r="257" spans="4:147" ht="14.25" customHeight="1" x14ac:dyDescent="0.35">
      <c r="D257" s="231">
        <v>2014</v>
      </c>
      <c r="E257" s="231"/>
      <c r="F257" s="231"/>
      <c r="G257" s="231"/>
      <c r="H257" s="231"/>
      <c r="I257" s="231"/>
      <c r="J257" s="231"/>
      <c r="K257" s="231"/>
      <c r="L257" s="231"/>
      <c r="M257" s="231"/>
      <c r="N257" s="231"/>
      <c r="O257" s="231"/>
      <c r="P257" s="326">
        <f t="shared" si="1"/>
        <v>6203</v>
      </c>
      <c r="Q257" s="326"/>
      <c r="R257" s="326"/>
      <c r="S257" s="326"/>
      <c r="T257" s="326"/>
      <c r="U257" s="326"/>
      <c r="V257" s="326"/>
      <c r="W257" s="326"/>
      <c r="X257" s="326"/>
      <c r="Y257" s="326"/>
      <c r="Z257" s="244">
        <v>3714</v>
      </c>
      <c r="AA257" s="246"/>
      <c r="AB257" s="246"/>
      <c r="AC257" s="246"/>
      <c r="AD257" s="246"/>
      <c r="AE257" s="246"/>
      <c r="AF257" s="246"/>
      <c r="AG257" s="246"/>
      <c r="AH257" s="246"/>
      <c r="AI257" s="247"/>
      <c r="AJ257" s="244">
        <v>2489</v>
      </c>
      <c r="AK257" s="246"/>
      <c r="AL257" s="246"/>
      <c r="AM257" s="246"/>
      <c r="AN257" s="246"/>
      <c r="AO257" s="246"/>
      <c r="AP257" s="246"/>
      <c r="AQ257" s="246"/>
      <c r="AR257" s="246"/>
      <c r="AS257" s="246"/>
      <c r="AT257" s="247"/>
      <c r="EH257" s="152">
        <v>2014</v>
      </c>
      <c r="EI257" s="158">
        <f t="shared" si="0"/>
        <v>6203</v>
      </c>
      <c r="EJ257" s="158">
        <v>562114</v>
      </c>
      <c r="EK257" s="158">
        <v>47661787</v>
      </c>
      <c r="EL257" s="161" t="s">
        <v>133</v>
      </c>
      <c r="EM257" s="162">
        <f t="shared" si="2"/>
        <v>-6.407176037161566E-3</v>
      </c>
      <c r="EN257" s="162">
        <f t="shared" si="3"/>
        <v>5.6264300882518103E-3</v>
      </c>
      <c r="EO257" s="162">
        <f t="shared" si="4"/>
        <v>1.1474649917365021E-2</v>
      </c>
      <c r="EP257" s="158"/>
      <c r="EQ257" s="158"/>
    </row>
    <row r="258" spans="4:147" ht="14.25" customHeight="1" x14ac:dyDescent="0.35">
      <c r="D258" s="231">
        <v>2015</v>
      </c>
      <c r="E258" s="231"/>
      <c r="F258" s="231"/>
      <c r="G258" s="231"/>
      <c r="H258" s="231"/>
      <c r="I258" s="231"/>
      <c r="J258" s="231"/>
      <c r="K258" s="231"/>
      <c r="L258" s="231"/>
      <c r="M258" s="231"/>
      <c r="N258" s="231"/>
      <c r="O258" s="231"/>
      <c r="P258" s="326">
        <f t="shared" si="1"/>
        <v>6139</v>
      </c>
      <c r="Q258" s="326"/>
      <c r="R258" s="326"/>
      <c r="S258" s="326"/>
      <c r="T258" s="326"/>
      <c r="U258" s="326"/>
      <c r="V258" s="326"/>
      <c r="W258" s="326"/>
      <c r="X258" s="326"/>
      <c r="Y258" s="326"/>
      <c r="Z258" s="244">
        <v>3689</v>
      </c>
      <c r="AA258" s="246"/>
      <c r="AB258" s="246"/>
      <c r="AC258" s="246"/>
      <c r="AD258" s="246"/>
      <c r="AE258" s="246"/>
      <c r="AF258" s="246"/>
      <c r="AG258" s="246"/>
      <c r="AH258" s="246"/>
      <c r="AI258" s="247"/>
      <c r="AJ258" s="244">
        <v>2450</v>
      </c>
      <c r="AK258" s="246"/>
      <c r="AL258" s="246"/>
      <c r="AM258" s="246"/>
      <c r="AN258" s="246"/>
      <c r="AO258" s="246"/>
      <c r="AP258" s="246"/>
      <c r="AQ258" s="246"/>
      <c r="AR258" s="246"/>
      <c r="AS258" s="246"/>
      <c r="AT258" s="247"/>
      <c r="EH258" s="152">
        <v>2015</v>
      </c>
      <c r="EI258" s="158">
        <f t="shared" si="0"/>
        <v>6139</v>
      </c>
      <c r="EJ258" s="158">
        <v>565310</v>
      </c>
      <c r="EK258" s="158">
        <v>48203405</v>
      </c>
      <c r="EL258" s="161" t="s">
        <v>134</v>
      </c>
      <c r="EM258" s="162">
        <f t="shared" si="2"/>
        <v>-1.0317588263743405E-2</v>
      </c>
      <c r="EN258" s="162">
        <f t="shared" si="3"/>
        <v>5.6856794173423264E-3</v>
      </c>
      <c r="EO258" s="162">
        <f t="shared" si="4"/>
        <v>1.1363778701793059E-2</v>
      </c>
      <c r="EP258" s="158"/>
      <c r="EQ258" s="158"/>
    </row>
    <row r="259" spans="4:147" ht="14.25" customHeight="1" x14ac:dyDescent="0.35">
      <c r="D259" s="231">
        <v>2016</v>
      </c>
      <c r="E259" s="231"/>
      <c r="F259" s="231"/>
      <c r="G259" s="231"/>
      <c r="H259" s="231"/>
      <c r="I259" s="231"/>
      <c r="J259" s="231"/>
      <c r="K259" s="231"/>
      <c r="L259" s="231"/>
      <c r="M259" s="231"/>
      <c r="N259" s="231"/>
      <c r="O259" s="231"/>
      <c r="P259" s="326">
        <f>+Z259+AJ259</f>
        <v>6097</v>
      </c>
      <c r="Q259" s="326"/>
      <c r="R259" s="326"/>
      <c r="S259" s="326"/>
      <c r="T259" s="326"/>
      <c r="U259" s="326"/>
      <c r="V259" s="326"/>
      <c r="W259" s="326"/>
      <c r="X259" s="326"/>
      <c r="Y259" s="326"/>
      <c r="Z259" s="244">
        <v>3677</v>
      </c>
      <c r="AA259" s="246"/>
      <c r="AB259" s="246"/>
      <c r="AC259" s="246"/>
      <c r="AD259" s="246"/>
      <c r="AE259" s="246"/>
      <c r="AF259" s="246"/>
      <c r="AG259" s="246"/>
      <c r="AH259" s="246"/>
      <c r="AI259" s="247"/>
      <c r="AJ259" s="244">
        <v>2420</v>
      </c>
      <c r="AK259" s="246"/>
      <c r="AL259" s="246"/>
      <c r="AM259" s="246"/>
      <c r="AN259" s="246"/>
      <c r="AO259" s="246"/>
      <c r="AP259" s="246"/>
      <c r="AQ259" s="246"/>
      <c r="AR259" s="246"/>
      <c r="AS259" s="246"/>
      <c r="AT259" s="247"/>
      <c r="EH259" s="152">
        <v>2016</v>
      </c>
      <c r="EI259" s="158">
        <f t="shared" si="0"/>
        <v>6097</v>
      </c>
      <c r="EJ259" s="158">
        <v>568506</v>
      </c>
      <c r="EK259" s="158">
        <v>48747708</v>
      </c>
      <c r="EL259" s="161" t="s">
        <v>135</v>
      </c>
      <c r="EM259" s="162">
        <f t="shared" si="2"/>
        <v>-6.8415051311288E-3</v>
      </c>
      <c r="EN259" s="162">
        <f t="shared" si="3"/>
        <v>5.6535352284587947E-3</v>
      </c>
      <c r="EO259" s="162">
        <f t="shared" si="4"/>
        <v>1.1291795672940586E-2</v>
      </c>
      <c r="EP259" s="158"/>
      <c r="EQ259" s="158"/>
    </row>
    <row r="260" spans="4:147" ht="14.25" customHeight="1" x14ac:dyDescent="0.35">
      <c r="D260" s="56" t="s">
        <v>140</v>
      </c>
      <c r="F260" s="56"/>
      <c r="G260" s="56"/>
      <c r="H260" s="56"/>
      <c r="I260" s="56"/>
      <c r="J260" s="56"/>
      <c r="K260" s="56"/>
      <c r="L260" s="56"/>
      <c r="M260" s="56"/>
      <c r="N260" s="56"/>
      <c r="O260" s="56"/>
      <c r="P260" s="56"/>
      <c r="Q260" s="56"/>
      <c r="R260" s="56"/>
      <c r="S260" s="56"/>
      <c r="T260" s="56"/>
      <c r="U260" s="56"/>
      <c r="V260" s="11"/>
      <c r="W260" s="11"/>
      <c r="X260" s="11"/>
      <c r="AV260" s="10" t="s">
        <v>139</v>
      </c>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row>
    <row r="261" spans="4:147" ht="14.25" customHeight="1" x14ac:dyDescent="0.35"/>
    <row r="262" spans="4:147" ht="14.25" customHeight="1" x14ac:dyDescent="0.35">
      <c r="D262" s="199" t="s">
        <v>171</v>
      </c>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9"/>
      <c r="AV262" s="9"/>
      <c r="AW262" s="9"/>
      <c r="AX262" s="9"/>
      <c r="AY262" s="9"/>
      <c r="AZ262" s="9"/>
      <c r="BA262" s="9"/>
      <c r="BB262" s="9"/>
      <c r="BC262" s="9"/>
      <c r="BD262" s="9"/>
      <c r="BE262" s="9"/>
      <c r="BF262" s="9"/>
      <c r="BG262" s="9"/>
      <c r="BH262" s="9"/>
      <c r="BI262" s="9"/>
      <c r="BJ262" s="9"/>
      <c r="BK262" s="9"/>
      <c r="BL262" s="9"/>
      <c r="BM262" s="9"/>
      <c r="BN262" s="9"/>
      <c r="BO262" s="9"/>
      <c r="BP262" s="9"/>
      <c r="EH262" s="292" t="s">
        <v>199</v>
      </c>
      <c r="EI262" s="292"/>
      <c r="EJ262" s="292"/>
    </row>
    <row r="263" spans="4:147" ht="14.25" customHeight="1" x14ac:dyDescent="0.35">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9"/>
      <c r="AV263" s="9"/>
      <c r="AW263" s="9"/>
      <c r="AX263" s="9"/>
      <c r="AY263" s="9"/>
      <c r="AZ263" s="9"/>
      <c r="BA263" s="9"/>
      <c r="BB263" s="9"/>
      <c r="BC263" s="9"/>
      <c r="BD263" s="9"/>
      <c r="BE263" s="9"/>
      <c r="BF263" s="9"/>
      <c r="BG263" s="9"/>
      <c r="BH263" s="9"/>
      <c r="BI263" s="9"/>
      <c r="BJ263" s="9"/>
      <c r="BK263" s="9"/>
      <c r="BL263" s="9"/>
      <c r="BM263" s="9"/>
      <c r="BN263" s="9"/>
      <c r="BO263" s="9"/>
      <c r="BP263" s="9"/>
      <c r="EH263" s="163" t="s">
        <v>161</v>
      </c>
      <c r="EI263" s="163" t="s">
        <v>162</v>
      </c>
      <c r="EJ263" s="163" t="s">
        <v>163</v>
      </c>
    </row>
    <row r="264" spans="4:147" ht="14.25" customHeight="1" x14ac:dyDescent="0.35">
      <c r="EH264" s="164" t="str">
        <f t="shared" ref="EH264:EH280" si="5">+D268</f>
        <v>0-4</v>
      </c>
      <c r="EI264" s="165">
        <f t="shared" ref="EI264:EI280" si="6">+AB268/$Q$267</f>
        <v>4.2479908151549943E-2</v>
      </c>
      <c r="EJ264" s="165">
        <f t="shared" ref="EJ264:EJ280" si="7">-AL268/$Q$267</f>
        <v>-4.0347711989503036E-2</v>
      </c>
    </row>
    <row r="265" spans="4:147" ht="14.25" customHeight="1" x14ac:dyDescent="0.35">
      <c r="D265" s="441" t="s">
        <v>158</v>
      </c>
      <c r="E265" s="441"/>
      <c r="F265" s="441"/>
      <c r="G265" s="441"/>
      <c r="H265" s="441"/>
      <c r="I265" s="441"/>
      <c r="J265" s="441"/>
      <c r="K265" s="441"/>
      <c r="L265" s="441"/>
      <c r="M265" s="441"/>
      <c r="N265" s="441"/>
      <c r="O265" s="441"/>
      <c r="P265" s="441"/>
      <c r="Q265" s="366" t="s">
        <v>121</v>
      </c>
      <c r="R265" s="366"/>
      <c r="S265" s="366"/>
      <c r="T265" s="366"/>
      <c r="U265" s="366"/>
      <c r="V265" s="366"/>
      <c r="W265" s="366"/>
      <c r="X265" s="366"/>
      <c r="Y265" s="366"/>
      <c r="Z265" s="366"/>
      <c r="AA265" s="366"/>
      <c r="AB265" s="366" t="s">
        <v>159</v>
      </c>
      <c r="AC265" s="366"/>
      <c r="AD265" s="366"/>
      <c r="AE265" s="366"/>
      <c r="AF265" s="366"/>
      <c r="AG265" s="366"/>
      <c r="AH265" s="366"/>
      <c r="AI265" s="366"/>
      <c r="AJ265" s="366"/>
      <c r="AK265" s="366"/>
      <c r="AL265" s="366" t="s">
        <v>160</v>
      </c>
      <c r="AM265" s="366"/>
      <c r="AN265" s="366"/>
      <c r="AO265" s="366"/>
      <c r="AP265" s="366"/>
      <c r="AQ265" s="366"/>
      <c r="AR265" s="366"/>
      <c r="AS265" s="366"/>
      <c r="AT265" s="366"/>
      <c r="EH265" s="164" t="str">
        <f t="shared" si="5"/>
        <v>5-9</v>
      </c>
      <c r="EI265" s="165">
        <f t="shared" si="6"/>
        <v>4.1987862883385269E-2</v>
      </c>
      <c r="EJ265" s="165">
        <f t="shared" si="7"/>
        <v>-3.9691651631950139E-2</v>
      </c>
    </row>
    <row r="266" spans="4:147" ht="14.25" customHeight="1" x14ac:dyDescent="0.35">
      <c r="D266" s="441"/>
      <c r="E266" s="441"/>
      <c r="F266" s="441"/>
      <c r="G266" s="441"/>
      <c r="H266" s="441"/>
      <c r="I266" s="441"/>
      <c r="J266" s="441"/>
      <c r="K266" s="441"/>
      <c r="L266" s="441"/>
      <c r="M266" s="441"/>
      <c r="N266" s="441"/>
      <c r="O266" s="441"/>
      <c r="P266" s="441"/>
      <c r="Q266" s="366"/>
      <c r="R266" s="366"/>
      <c r="S266" s="366"/>
      <c r="T266" s="366"/>
      <c r="U266" s="366"/>
      <c r="V266" s="366"/>
      <c r="W266" s="366"/>
      <c r="X266" s="366"/>
      <c r="Y266" s="366"/>
      <c r="Z266" s="366"/>
      <c r="AA266" s="366"/>
      <c r="AB266" s="366"/>
      <c r="AC266" s="366"/>
      <c r="AD266" s="366"/>
      <c r="AE266" s="366"/>
      <c r="AF266" s="366"/>
      <c r="AG266" s="366"/>
      <c r="AH266" s="366"/>
      <c r="AI266" s="366"/>
      <c r="AJ266" s="366"/>
      <c r="AK266" s="366"/>
      <c r="AL266" s="366"/>
      <c r="AM266" s="366"/>
      <c r="AN266" s="366"/>
      <c r="AO266" s="366"/>
      <c r="AP266" s="366"/>
      <c r="AQ266" s="366"/>
      <c r="AR266" s="366"/>
      <c r="AS266" s="366"/>
      <c r="AT266" s="366"/>
      <c r="EH266" s="164" t="str">
        <f t="shared" si="5"/>
        <v>10-14</v>
      </c>
      <c r="EI266" s="165">
        <f t="shared" si="6"/>
        <v>4.1331802525832378E-2</v>
      </c>
      <c r="EJ266" s="165">
        <f t="shared" si="7"/>
        <v>-3.887157618500902E-2</v>
      </c>
    </row>
    <row r="267" spans="4:147" ht="14.25" customHeight="1" x14ac:dyDescent="0.35">
      <c r="D267" s="422" t="s">
        <v>121</v>
      </c>
      <c r="E267" s="422"/>
      <c r="F267" s="422"/>
      <c r="G267" s="422"/>
      <c r="H267" s="422"/>
      <c r="I267" s="422"/>
      <c r="J267" s="422"/>
      <c r="K267" s="422"/>
      <c r="L267" s="422"/>
      <c r="M267" s="422"/>
      <c r="N267" s="422"/>
      <c r="O267" s="422"/>
      <c r="P267" s="422"/>
      <c r="Q267" s="483">
        <v>6097</v>
      </c>
      <c r="R267" s="484"/>
      <c r="S267" s="484"/>
      <c r="T267" s="484"/>
      <c r="U267" s="484"/>
      <c r="V267" s="484"/>
      <c r="W267" s="484"/>
      <c r="X267" s="484"/>
      <c r="Y267" s="484"/>
      <c r="Z267" s="484"/>
      <c r="AA267" s="485"/>
      <c r="AB267" s="483">
        <v>3024</v>
      </c>
      <c r="AC267" s="484"/>
      <c r="AD267" s="484"/>
      <c r="AE267" s="484"/>
      <c r="AF267" s="484"/>
      <c r="AG267" s="484"/>
      <c r="AH267" s="484"/>
      <c r="AI267" s="484"/>
      <c r="AJ267" s="484"/>
      <c r="AK267" s="485"/>
      <c r="AL267" s="483">
        <v>3073</v>
      </c>
      <c r="AM267" s="484"/>
      <c r="AN267" s="484"/>
      <c r="AO267" s="484"/>
      <c r="AP267" s="484"/>
      <c r="AQ267" s="484"/>
      <c r="AR267" s="484"/>
      <c r="AS267" s="484"/>
      <c r="AT267" s="485"/>
      <c r="EH267" s="164" t="str">
        <f t="shared" si="5"/>
        <v>15-19</v>
      </c>
      <c r="EI267" s="165">
        <f t="shared" si="6"/>
        <v>4.1987862883385269E-2</v>
      </c>
      <c r="EJ267" s="165">
        <f t="shared" si="7"/>
        <v>-3.9855666721338362E-2</v>
      </c>
    </row>
    <row r="268" spans="4:147" ht="14.25" customHeight="1" x14ac:dyDescent="0.35">
      <c r="D268" s="422" t="s">
        <v>141</v>
      </c>
      <c r="E268" s="422"/>
      <c r="F268" s="422"/>
      <c r="G268" s="422"/>
      <c r="H268" s="422"/>
      <c r="I268" s="422"/>
      <c r="J268" s="422"/>
      <c r="K268" s="422"/>
      <c r="L268" s="422"/>
      <c r="M268" s="422"/>
      <c r="N268" s="422"/>
      <c r="O268" s="422"/>
      <c r="P268" s="422"/>
      <c r="Q268" s="424">
        <v>505</v>
      </c>
      <c r="R268" s="425"/>
      <c r="S268" s="425"/>
      <c r="T268" s="425"/>
      <c r="U268" s="425"/>
      <c r="V268" s="425"/>
      <c r="W268" s="425"/>
      <c r="X268" s="425"/>
      <c r="Y268" s="425"/>
      <c r="Z268" s="425"/>
      <c r="AA268" s="426"/>
      <c r="AB268" s="424">
        <v>259</v>
      </c>
      <c r="AC268" s="425"/>
      <c r="AD268" s="425"/>
      <c r="AE268" s="425"/>
      <c r="AF268" s="425"/>
      <c r="AG268" s="425"/>
      <c r="AH268" s="425"/>
      <c r="AI268" s="425"/>
      <c r="AJ268" s="425"/>
      <c r="AK268" s="426"/>
      <c r="AL268" s="424">
        <v>246</v>
      </c>
      <c r="AM268" s="425"/>
      <c r="AN268" s="425"/>
      <c r="AO268" s="425"/>
      <c r="AP268" s="425"/>
      <c r="AQ268" s="425"/>
      <c r="AR268" s="425"/>
      <c r="AS268" s="425"/>
      <c r="AT268" s="426"/>
      <c r="EH268" s="164" t="str">
        <f t="shared" si="5"/>
        <v>20-24</v>
      </c>
      <c r="EI268" s="165">
        <f t="shared" si="6"/>
        <v>4.5596194849926192E-2</v>
      </c>
      <c r="EJ268" s="165">
        <f t="shared" si="7"/>
        <v>-4.313596850910284E-2</v>
      </c>
    </row>
    <row r="269" spans="4:147" ht="14.25" customHeight="1" x14ac:dyDescent="0.35">
      <c r="D269" s="422" t="s">
        <v>142</v>
      </c>
      <c r="E269" s="422"/>
      <c r="F269" s="422"/>
      <c r="G269" s="422"/>
      <c r="H269" s="422"/>
      <c r="I269" s="422"/>
      <c r="J269" s="422"/>
      <c r="K269" s="422"/>
      <c r="L269" s="422"/>
      <c r="M269" s="422"/>
      <c r="N269" s="422"/>
      <c r="O269" s="422"/>
      <c r="P269" s="422"/>
      <c r="Q269" s="424">
        <v>498</v>
      </c>
      <c r="R269" s="425"/>
      <c r="S269" s="425"/>
      <c r="T269" s="425"/>
      <c r="U269" s="425"/>
      <c r="V269" s="425"/>
      <c r="W269" s="425"/>
      <c r="X269" s="425"/>
      <c r="Y269" s="425"/>
      <c r="Z269" s="425"/>
      <c r="AA269" s="426"/>
      <c r="AB269" s="424">
        <v>256</v>
      </c>
      <c r="AC269" s="425"/>
      <c r="AD269" s="425"/>
      <c r="AE269" s="425"/>
      <c r="AF269" s="425"/>
      <c r="AG269" s="425"/>
      <c r="AH269" s="425"/>
      <c r="AI269" s="425"/>
      <c r="AJ269" s="425"/>
      <c r="AK269" s="426"/>
      <c r="AL269" s="424">
        <v>242</v>
      </c>
      <c r="AM269" s="425"/>
      <c r="AN269" s="425"/>
      <c r="AO269" s="425"/>
      <c r="AP269" s="425"/>
      <c r="AQ269" s="425"/>
      <c r="AR269" s="425"/>
      <c r="AS269" s="425"/>
      <c r="AT269" s="426"/>
      <c r="EH269" s="164" t="str">
        <f t="shared" si="5"/>
        <v>25-29</v>
      </c>
      <c r="EI269" s="165">
        <f t="shared" si="6"/>
        <v>3.8707561095620797E-2</v>
      </c>
      <c r="EJ269" s="165">
        <f t="shared" si="7"/>
        <v>-3.8379530916844352E-2</v>
      </c>
    </row>
    <row r="270" spans="4:147" ht="14.25" customHeight="1" x14ac:dyDescent="0.35">
      <c r="D270" s="422" t="s">
        <v>143</v>
      </c>
      <c r="E270" s="422"/>
      <c r="F270" s="422"/>
      <c r="G270" s="422"/>
      <c r="H270" s="422"/>
      <c r="I270" s="422"/>
      <c r="J270" s="422"/>
      <c r="K270" s="422"/>
      <c r="L270" s="422"/>
      <c r="M270" s="422"/>
      <c r="N270" s="422"/>
      <c r="O270" s="422"/>
      <c r="P270" s="422"/>
      <c r="Q270" s="424">
        <v>489</v>
      </c>
      <c r="R270" s="425"/>
      <c r="S270" s="425"/>
      <c r="T270" s="425"/>
      <c r="U270" s="425"/>
      <c r="V270" s="425"/>
      <c r="W270" s="425"/>
      <c r="X270" s="425"/>
      <c r="Y270" s="425"/>
      <c r="Z270" s="425"/>
      <c r="AA270" s="426"/>
      <c r="AB270" s="424">
        <v>252</v>
      </c>
      <c r="AC270" s="425"/>
      <c r="AD270" s="425"/>
      <c r="AE270" s="425"/>
      <c r="AF270" s="425"/>
      <c r="AG270" s="425"/>
      <c r="AH270" s="425"/>
      <c r="AI270" s="425"/>
      <c r="AJ270" s="425"/>
      <c r="AK270" s="426"/>
      <c r="AL270" s="424">
        <v>237</v>
      </c>
      <c r="AM270" s="425"/>
      <c r="AN270" s="425"/>
      <c r="AO270" s="425"/>
      <c r="AP270" s="425"/>
      <c r="AQ270" s="425"/>
      <c r="AR270" s="425"/>
      <c r="AS270" s="425"/>
      <c r="AT270" s="426"/>
      <c r="EH270" s="164" t="str">
        <f t="shared" si="5"/>
        <v>30-34</v>
      </c>
      <c r="EI270" s="165">
        <f t="shared" si="6"/>
        <v>3.1654912251927174E-2</v>
      </c>
      <c r="EJ270" s="165">
        <f t="shared" si="7"/>
        <v>-3.3459078235197635E-2</v>
      </c>
    </row>
    <row r="271" spans="4:147" ht="14.25" customHeight="1" x14ac:dyDescent="0.35">
      <c r="D271" s="422" t="s">
        <v>144</v>
      </c>
      <c r="E271" s="422"/>
      <c r="F271" s="422"/>
      <c r="G271" s="422"/>
      <c r="H271" s="422"/>
      <c r="I271" s="422"/>
      <c r="J271" s="422"/>
      <c r="K271" s="422"/>
      <c r="L271" s="422"/>
      <c r="M271" s="422"/>
      <c r="N271" s="422"/>
      <c r="O271" s="422"/>
      <c r="P271" s="422"/>
      <c r="Q271" s="424">
        <v>499</v>
      </c>
      <c r="R271" s="425"/>
      <c r="S271" s="425"/>
      <c r="T271" s="425"/>
      <c r="U271" s="425"/>
      <c r="V271" s="425"/>
      <c r="W271" s="425"/>
      <c r="X271" s="425"/>
      <c r="Y271" s="425"/>
      <c r="Z271" s="425"/>
      <c r="AA271" s="426"/>
      <c r="AB271" s="424">
        <v>256</v>
      </c>
      <c r="AC271" s="425"/>
      <c r="AD271" s="425"/>
      <c r="AE271" s="425"/>
      <c r="AF271" s="425"/>
      <c r="AG271" s="425"/>
      <c r="AH271" s="425"/>
      <c r="AI271" s="425"/>
      <c r="AJ271" s="425"/>
      <c r="AK271" s="426"/>
      <c r="AL271" s="424">
        <v>243</v>
      </c>
      <c r="AM271" s="425"/>
      <c r="AN271" s="425"/>
      <c r="AO271" s="425"/>
      <c r="AP271" s="425"/>
      <c r="AQ271" s="425"/>
      <c r="AR271" s="425"/>
      <c r="AS271" s="425"/>
      <c r="AT271" s="426"/>
      <c r="EH271" s="164" t="str">
        <f t="shared" si="5"/>
        <v>35-39</v>
      </c>
      <c r="EI271" s="165">
        <f t="shared" si="6"/>
        <v>3.0342791536821387E-2</v>
      </c>
      <c r="EJ271" s="165">
        <f t="shared" si="7"/>
        <v>-3.0670821715597835E-2</v>
      </c>
    </row>
    <row r="272" spans="4:147" ht="14.25" customHeight="1" x14ac:dyDescent="0.35">
      <c r="D272" s="422" t="s">
        <v>145</v>
      </c>
      <c r="E272" s="422"/>
      <c r="F272" s="422"/>
      <c r="G272" s="422"/>
      <c r="H272" s="422"/>
      <c r="I272" s="422"/>
      <c r="J272" s="422"/>
      <c r="K272" s="422"/>
      <c r="L272" s="422"/>
      <c r="M272" s="422"/>
      <c r="N272" s="422"/>
      <c r="O272" s="422"/>
      <c r="P272" s="422"/>
      <c r="Q272" s="424">
        <v>541</v>
      </c>
      <c r="R272" s="425"/>
      <c r="S272" s="425"/>
      <c r="T272" s="425"/>
      <c r="U272" s="425"/>
      <c r="V272" s="425"/>
      <c r="W272" s="425"/>
      <c r="X272" s="425"/>
      <c r="Y272" s="425"/>
      <c r="Z272" s="425"/>
      <c r="AA272" s="426"/>
      <c r="AB272" s="424">
        <v>278</v>
      </c>
      <c r="AC272" s="425"/>
      <c r="AD272" s="425"/>
      <c r="AE272" s="425"/>
      <c r="AF272" s="425"/>
      <c r="AG272" s="425"/>
      <c r="AH272" s="425"/>
      <c r="AI272" s="425"/>
      <c r="AJ272" s="425"/>
      <c r="AK272" s="426"/>
      <c r="AL272" s="424">
        <v>263</v>
      </c>
      <c r="AM272" s="425"/>
      <c r="AN272" s="425"/>
      <c r="AO272" s="425"/>
      <c r="AP272" s="425"/>
      <c r="AQ272" s="425"/>
      <c r="AR272" s="425"/>
      <c r="AS272" s="425"/>
      <c r="AT272" s="426"/>
      <c r="EH272" s="164" t="str">
        <f t="shared" si="5"/>
        <v>40-44</v>
      </c>
      <c r="EI272" s="165">
        <f t="shared" si="6"/>
        <v>2.9522716089880267E-2</v>
      </c>
      <c r="EJ272" s="165">
        <f t="shared" si="7"/>
        <v>-2.8866655732327374E-2</v>
      </c>
    </row>
    <row r="273" spans="4:140" ht="14.25" customHeight="1" x14ac:dyDescent="0.35">
      <c r="D273" s="422" t="s">
        <v>146</v>
      </c>
      <c r="E273" s="422"/>
      <c r="F273" s="422"/>
      <c r="G273" s="422"/>
      <c r="H273" s="422"/>
      <c r="I273" s="422"/>
      <c r="J273" s="422"/>
      <c r="K273" s="422"/>
      <c r="L273" s="422"/>
      <c r="M273" s="422"/>
      <c r="N273" s="422"/>
      <c r="O273" s="422"/>
      <c r="P273" s="422"/>
      <c r="Q273" s="424">
        <v>470</v>
      </c>
      <c r="R273" s="425"/>
      <c r="S273" s="425"/>
      <c r="T273" s="425"/>
      <c r="U273" s="425"/>
      <c r="V273" s="425"/>
      <c r="W273" s="425"/>
      <c r="X273" s="425"/>
      <c r="Y273" s="425"/>
      <c r="Z273" s="425"/>
      <c r="AA273" s="426"/>
      <c r="AB273" s="424">
        <v>236</v>
      </c>
      <c r="AC273" s="425"/>
      <c r="AD273" s="425"/>
      <c r="AE273" s="425"/>
      <c r="AF273" s="425"/>
      <c r="AG273" s="425"/>
      <c r="AH273" s="425"/>
      <c r="AI273" s="425"/>
      <c r="AJ273" s="425"/>
      <c r="AK273" s="426"/>
      <c r="AL273" s="424">
        <v>234</v>
      </c>
      <c r="AM273" s="425"/>
      <c r="AN273" s="425"/>
      <c r="AO273" s="425"/>
      <c r="AP273" s="425"/>
      <c r="AQ273" s="425"/>
      <c r="AR273" s="425"/>
      <c r="AS273" s="425"/>
      <c r="AT273" s="426"/>
      <c r="EH273" s="164" t="str">
        <f t="shared" si="5"/>
        <v>45-49</v>
      </c>
      <c r="EI273" s="165">
        <f t="shared" si="6"/>
        <v>3.0014761358044942E-2</v>
      </c>
      <c r="EJ273" s="165">
        <f t="shared" si="7"/>
        <v>-3.1982942430703626E-2</v>
      </c>
    </row>
    <row r="274" spans="4:140" ht="14.25" customHeight="1" x14ac:dyDescent="0.35">
      <c r="D274" s="422" t="s">
        <v>147</v>
      </c>
      <c r="E274" s="422"/>
      <c r="F274" s="422"/>
      <c r="G274" s="422"/>
      <c r="H274" s="422"/>
      <c r="I274" s="422"/>
      <c r="J274" s="422"/>
      <c r="K274" s="422"/>
      <c r="L274" s="422"/>
      <c r="M274" s="422"/>
      <c r="N274" s="422"/>
      <c r="O274" s="422"/>
      <c r="P274" s="422"/>
      <c r="Q274" s="424">
        <v>397</v>
      </c>
      <c r="R274" s="425"/>
      <c r="S274" s="425"/>
      <c r="T274" s="425"/>
      <c r="U274" s="425"/>
      <c r="V274" s="425"/>
      <c r="W274" s="425"/>
      <c r="X274" s="425"/>
      <c r="Y274" s="425"/>
      <c r="Z274" s="425"/>
      <c r="AA274" s="426"/>
      <c r="AB274" s="424">
        <v>193</v>
      </c>
      <c r="AC274" s="425"/>
      <c r="AD274" s="425"/>
      <c r="AE274" s="425"/>
      <c r="AF274" s="425"/>
      <c r="AG274" s="425"/>
      <c r="AH274" s="425"/>
      <c r="AI274" s="425"/>
      <c r="AJ274" s="425"/>
      <c r="AK274" s="426"/>
      <c r="AL274" s="424">
        <v>204</v>
      </c>
      <c r="AM274" s="425"/>
      <c r="AN274" s="425"/>
      <c r="AO274" s="425"/>
      <c r="AP274" s="425"/>
      <c r="AQ274" s="425"/>
      <c r="AR274" s="425"/>
      <c r="AS274" s="425"/>
      <c r="AT274" s="426"/>
      <c r="EH274" s="164" t="str">
        <f t="shared" si="5"/>
        <v>50-54</v>
      </c>
      <c r="EI274" s="165">
        <f t="shared" si="6"/>
        <v>2.9686731179268493E-2</v>
      </c>
      <c r="EJ274" s="165">
        <f t="shared" si="7"/>
        <v>-3.2803017877644745E-2</v>
      </c>
    </row>
    <row r="275" spans="4:140" ht="14.25" customHeight="1" x14ac:dyDescent="0.35">
      <c r="D275" s="422" t="s">
        <v>148</v>
      </c>
      <c r="E275" s="422"/>
      <c r="F275" s="422"/>
      <c r="G275" s="422"/>
      <c r="H275" s="422"/>
      <c r="I275" s="422"/>
      <c r="J275" s="422"/>
      <c r="K275" s="422"/>
      <c r="L275" s="422"/>
      <c r="M275" s="422"/>
      <c r="N275" s="422"/>
      <c r="O275" s="422"/>
      <c r="P275" s="422"/>
      <c r="Q275" s="424">
        <v>372</v>
      </c>
      <c r="R275" s="425"/>
      <c r="S275" s="425"/>
      <c r="T275" s="425"/>
      <c r="U275" s="425"/>
      <c r="V275" s="425"/>
      <c r="W275" s="425"/>
      <c r="X275" s="425"/>
      <c r="Y275" s="425"/>
      <c r="Z275" s="425"/>
      <c r="AA275" s="426"/>
      <c r="AB275" s="424">
        <v>185</v>
      </c>
      <c r="AC275" s="425"/>
      <c r="AD275" s="425"/>
      <c r="AE275" s="425"/>
      <c r="AF275" s="425"/>
      <c r="AG275" s="425"/>
      <c r="AH275" s="425"/>
      <c r="AI275" s="425"/>
      <c r="AJ275" s="425"/>
      <c r="AK275" s="426"/>
      <c r="AL275" s="424">
        <v>187</v>
      </c>
      <c r="AM275" s="425"/>
      <c r="AN275" s="425"/>
      <c r="AO275" s="425"/>
      <c r="AP275" s="425"/>
      <c r="AQ275" s="425"/>
      <c r="AR275" s="425"/>
      <c r="AS275" s="425"/>
      <c r="AT275" s="426"/>
      <c r="EH275" s="164" t="str">
        <f t="shared" si="5"/>
        <v>55-59</v>
      </c>
      <c r="EI275" s="165">
        <f t="shared" si="6"/>
        <v>2.6406429391504019E-2</v>
      </c>
      <c r="EJ275" s="165">
        <f t="shared" si="7"/>
        <v>-2.8374610464162703E-2</v>
      </c>
    </row>
    <row r="276" spans="4:140" ht="14.25" customHeight="1" x14ac:dyDescent="0.35">
      <c r="D276" s="422" t="s">
        <v>149</v>
      </c>
      <c r="E276" s="422"/>
      <c r="F276" s="422"/>
      <c r="G276" s="422"/>
      <c r="H276" s="422"/>
      <c r="I276" s="422"/>
      <c r="J276" s="422"/>
      <c r="K276" s="422"/>
      <c r="L276" s="422"/>
      <c r="M276" s="422"/>
      <c r="N276" s="422"/>
      <c r="O276" s="422"/>
      <c r="P276" s="422"/>
      <c r="Q276" s="424">
        <v>356</v>
      </c>
      <c r="R276" s="425"/>
      <c r="S276" s="425"/>
      <c r="T276" s="425"/>
      <c r="U276" s="425"/>
      <c r="V276" s="425"/>
      <c r="W276" s="425"/>
      <c r="X276" s="425"/>
      <c r="Y276" s="425"/>
      <c r="Z276" s="425"/>
      <c r="AA276" s="426"/>
      <c r="AB276" s="424">
        <v>180</v>
      </c>
      <c r="AC276" s="425"/>
      <c r="AD276" s="425"/>
      <c r="AE276" s="425"/>
      <c r="AF276" s="425"/>
      <c r="AG276" s="425"/>
      <c r="AH276" s="425"/>
      <c r="AI276" s="425"/>
      <c r="AJ276" s="425"/>
      <c r="AK276" s="426"/>
      <c r="AL276" s="424">
        <v>176</v>
      </c>
      <c r="AM276" s="425"/>
      <c r="AN276" s="425"/>
      <c r="AO276" s="425"/>
      <c r="AP276" s="425"/>
      <c r="AQ276" s="425"/>
      <c r="AR276" s="425"/>
      <c r="AS276" s="425"/>
      <c r="AT276" s="426"/>
      <c r="EH276" s="164" t="str">
        <f t="shared" si="5"/>
        <v>60-64</v>
      </c>
      <c r="EI276" s="165">
        <f t="shared" si="6"/>
        <v>2.1649991799245531E-2</v>
      </c>
      <c r="EJ276" s="165">
        <f t="shared" si="7"/>
        <v>-2.3618172871904215E-2</v>
      </c>
    </row>
    <row r="277" spans="4:140" ht="14.25" customHeight="1" x14ac:dyDescent="0.35">
      <c r="D277" s="422" t="s">
        <v>150</v>
      </c>
      <c r="E277" s="422"/>
      <c r="F277" s="422"/>
      <c r="G277" s="422"/>
      <c r="H277" s="422"/>
      <c r="I277" s="422"/>
      <c r="J277" s="422"/>
      <c r="K277" s="422"/>
      <c r="L277" s="422"/>
      <c r="M277" s="422"/>
      <c r="N277" s="422"/>
      <c r="O277" s="422"/>
      <c r="P277" s="422"/>
      <c r="Q277" s="424">
        <v>378</v>
      </c>
      <c r="R277" s="425"/>
      <c r="S277" s="425"/>
      <c r="T277" s="425"/>
      <c r="U277" s="425"/>
      <c r="V277" s="425"/>
      <c r="W277" s="425"/>
      <c r="X277" s="425"/>
      <c r="Y277" s="425"/>
      <c r="Z277" s="425"/>
      <c r="AA277" s="426"/>
      <c r="AB277" s="424">
        <v>183</v>
      </c>
      <c r="AC277" s="425"/>
      <c r="AD277" s="425"/>
      <c r="AE277" s="425"/>
      <c r="AF277" s="425"/>
      <c r="AG277" s="425"/>
      <c r="AH277" s="425"/>
      <c r="AI277" s="425"/>
      <c r="AJ277" s="425"/>
      <c r="AK277" s="426"/>
      <c r="AL277" s="424">
        <v>195</v>
      </c>
      <c r="AM277" s="425"/>
      <c r="AN277" s="425"/>
      <c r="AO277" s="425"/>
      <c r="AP277" s="425"/>
      <c r="AQ277" s="425"/>
      <c r="AR277" s="425"/>
      <c r="AS277" s="425"/>
      <c r="AT277" s="426"/>
      <c r="EH277" s="164" t="str">
        <f t="shared" si="5"/>
        <v>65-69</v>
      </c>
      <c r="EI277" s="165">
        <f t="shared" si="6"/>
        <v>1.6237493849434147E-2</v>
      </c>
      <c r="EJ277" s="165">
        <f t="shared" si="7"/>
        <v>-1.8697720190257505E-2</v>
      </c>
    </row>
    <row r="278" spans="4:140" ht="14.25" customHeight="1" x14ac:dyDescent="0.35">
      <c r="D278" s="422" t="s">
        <v>151</v>
      </c>
      <c r="E278" s="422"/>
      <c r="F278" s="422"/>
      <c r="G278" s="422"/>
      <c r="H278" s="422"/>
      <c r="I278" s="422"/>
      <c r="J278" s="422"/>
      <c r="K278" s="422"/>
      <c r="L278" s="422"/>
      <c r="M278" s="422"/>
      <c r="N278" s="422"/>
      <c r="O278" s="422"/>
      <c r="P278" s="422"/>
      <c r="Q278" s="424">
        <v>381</v>
      </c>
      <c r="R278" s="425"/>
      <c r="S278" s="425"/>
      <c r="T278" s="425"/>
      <c r="U278" s="425"/>
      <c r="V278" s="425"/>
      <c r="W278" s="425"/>
      <c r="X278" s="425"/>
      <c r="Y278" s="425"/>
      <c r="Z278" s="425"/>
      <c r="AA278" s="426"/>
      <c r="AB278" s="424">
        <v>181</v>
      </c>
      <c r="AC278" s="425"/>
      <c r="AD278" s="425"/>
      <c r="AE278" s="425"/>
      <c r="AF278" s="425"/>
      <c r="AG278" s="425"/>
      <c r="AH278" s="425"/>
      <c r="AI278" s="425"/>
      <c r="AJ278" s="425"/>
      <c r="AK278" s="426"/>
      <c r="AL278" s="424">
        <v>200</v>
      </c>
      <c r="AM278" s="425"/>
      <c r="AN278" s="425"/>
      <c r="AO278" s="425"/>
      <c r="AP278" s="425"/>
      <c r="AQ278" s="425"/>
      <c r="AR278" s="425"/>
      <c r="AS278" s="425"/>
      <c r="AT278" s="426"/>
      <c r="EH278" s="164" t="str">
        <f t="shared" si="5"/>
        <v>70-74</v>
      </c>
      <c r="EI278" s="165">
        <f t="shared" si="6"/>
        <v>1.1317041167787437E-2</v>
      </c>
      <c r="EJ278" s="165">
        <f t="shared" si="7"/>
        <v>-1.410529768738724E-2</v>
      </c>
    </row>
    <row r="279" spans="4:140" ht="14.25" customHeight="1" x14ac:dyDescent="0.35">
      <c r="D279" s="422" t="s">
        <v>152</v>
      </c>
      <c r="E279" s="422"/>
      <c r="F279" s="422"/>
      <c r="G279" s="422"/>
      <c r="H279" s="422"/>
      <c r="I279" s="422"/>
      <c r="J279" s="422"/>
      <c r="K279" s="422"/>
      <c r="L279" s="422"/>
      <c r="M279" s="422"/>
      <c r="N279" s="422"/>
      <c r="O279" s="422"/>
      <c r="P279" s="422"/>
      <c r="Q279" s="424">
        <v>334</v>
      </c>
      <c r="R279" s="425"/>
      <c r="S279" s="425"/>
      <c r="T279" s="425"/>
      <c r="U279" s="425"/>
      <c r="V279" s="425"/>
      <c r="W279" s="425"/>
      <c r="X279" s="425"/>
      <c r="Y279" s="425"/>
      <c r="Z279" s="425"/>
      <c r="AA279" s="426"/>
      <c r="AB279" s="424">
        <v>161</v>
      </c>
      <c r="AC279" s="425"/>
      <c r="AD279" s="425"/>
      <c r="AE279" s="425"/>
      <c r="AF279" s="425"/>
      <c r="AG279" s="425"/>
      <c r="AH279" s="425"/>
      <c r="AI279" s="425"/>
      <c r="AJ279" s="425"/>
      <c r="AK279" s="426"/>
      <c r="AL279" s="424">
        <v>173</v>
      </c>
      <c r="AM279" s="425"/>
      <c r="AN279" s="425"/>
      <c r="AO279" s="425"/>
      <c r="AP279" s="425"/>
      <c r="AQ279" s="425"/>
      <c r="AR279" s="425"/>
      <c r="AS279" s="425"/>
      <c r="AT279" s="426"/>
      <c r="EH279" s="164" t="str">
        <f t="shared" si="5"/>
        <v>75-79</v>
      </c>
      <c r="EI279" s="165">
        <f t="shared" si="6"/>
        <v>8.6927997375758573E-3</v>
      </c>
      <c r="EJ279" s="165">
        <f t="shared" si="7"/>
        <v>-1.016893554206987E-2</v>
      </c>
    </row>
    <row r="280" spans="4:140" ht="14.25" customHeight="1" x14ac:dyDescent="0.35">
      <c r="D280" s="422" t="s">
        <v>153</v>
      </c>
      <c r="E280" s="422"/>
      <c r="F280" s="422"/>
      <c r="G280" s="422"/>
      <c r="H280" s="422"/>
      <c r="I280" s="422"/>
      <c r="J280" s="422"/>
      <c r="K280" s="422"/>
      <c r="L280" s="422"/>
      <c r="M280" s="422"/>
      <c r="N280" s="422"/>
      <c r="O280" s="422"/>
      <c r="P280" s="422"/>
      <c r="Q280" s="424">
        <v>276</v>
      </c>
      <c r="R280" s="425"/>
      <c r="S280" s="425"/>
      <c r="T280" s="425"/>
      <c r="U280" s="425"/>
      <c r="V280" s="425"/>
      <c r="W280" s="425"/>
      <c r="X280" s="425"/>
      <c r="Y280" s="425"/>
      <c r="Z280" s="425"/>
      <c r="AA280" s="426"/>
      <c r="AB280" s="424">
        <v>132</v>
      </c>
      <c r="AC280" s="425"/>
      <c r="AD280" s="425"/>
      <c r="AE280" s="425"/>
      <c r="AF280" s="425"/>
      <c r="AG280" s="425"/>
      <c r="AH280" s="425"/>
      <c r="AI280" s="425"/>
      <c r="AJ280" s="425"/>
      <c r="AK280" s="426"/>
      <c r="AL280" s="424">
        <v>144</v>
      </c>
      <c r="AM280" s="425"/>
      <c r="AN280" s="425"/>
      <c r="AO280" s="425"/>
      <c r="AP280" s="425"/>
      <c r="AQ280" s="425"/>
      <c r="AR280" s="425"/>
      <c r="AS280" s="425"/>
      <c r="AT280" s="426"/>
      <c r="EH280" s="164" t="str">
        <f t="shared" si="5"/>
        <v>80 Y MÁS</v>
      </c>
      <c r="EI280" s="165">
        <f t="shared" si="6"/>
        <v>8.3647695587994089E-3</v>
      </c>
      <c r="EJ280" s="165">
        <f t="shared" si="7"/>
        <v>-1.098901098901099E-2</v>
      </c>
    </row>
    <row r="281" spans="4:140" ht="14.25" customHeight="1" x14ac:dyDescent="0.35">
      <c r="D281" s="422" t="s">
        <v>154</v>
      </c>
      <c r="E281" s="422"/>
      <c r="F281" s="422"/>
      <c r="G281" s="422"/>
      <c r="H281" s="422"/>
      <c r="I281" s="422"/>
      <c r="J281" s="422"/>
      <c r="K281" s="422"/>
      <c r="L281" s="422"/>
      <c r="M281" s="422"/>
      <c r="N281" s="422"/>
      <c r="O281" s="422"/>
      <c r="P281" s="422"/>
      <c r="Q281" s="424">
        <v>213</v>
      </c>
      <c r="R281" s="425"/>
      <c r="S281" s="425"/>
      <c r="T281" s="425"/>
      <c r="U281" s="425"/>
      <c r="V281" s="425"/>
      <c r="W281" s="425"/>
      <c r="X281" s="425"/>
      <c r="Y281" s="425"/>
      <c r="Z281" s="425"/>
      <c r="AA281" s="426"/>
      <c r="AB281" s="424">
        <v>99</v>
      </c>
      <c r="AC281" s="425"/>
      <c r="AD281" s="425"/>
      <c r="AE281" s="425"/>
      <c r="AF281" s="425"/>
      <c r="AG281" s="425"/>
      <c r="AH281" s="425"/>
      <c r="AI281" s="425"/>
      <c r="AJ281" s="425"/>
      <c r="AK281" s="426"/>
      <c r="AL281" s="424">
        <v>114</v>
      </c>
      <c r="AM281" s="425"/>
      <c r="AN281" s="425"/>
      <c r="AO281" s="425"/>
      <c r="AP281" s="425"/>
      <c r="AQ281" s="425"/>
      <c r="AR281" s="425"/>
      <c r="AS281" s="425"/>
      <c r="AT281" s="426"/>
    </row>
    <row r="282" spans="4:140" ht="14.25" customHeight="1" x14ac:dyDescent="0.35">
      <c r="D282" s="422" t="s">
        <v>155</v>
      </c>
      <c r="E282" s="422"/>
      <c r="F282" s="422"/>
      <c r="G282" s="422"/>
      <c r="H282" s="422"/>
      <c r="I282" s="422"/>
      <c r="J282" s="422"/>
      <c r="K282" s="422"/>
      <c r="L282" s="422"/>
      <c r="M282" s="422"/>
      <c r="N282" s="422"/>
      <c r="O282" s="422"/>
      <c r="P282" s="422"/>
      <c r="Q282" s="424">
        <v>155</v>
      </c>
      <c r="R282" s="425"/>
      <c r="S282" s="425"/>
      <c r="T282" s="425"/>
      <c r="U282" s="425"/>
      <c r="V282" s="425"/>
      <c r="W282" s="425"/>
      <c r="X282" s="425"/>
      <c r="Y282" s="425"/>
      <c r="Z282" s="425"/>
      <c r="AA282" s="426"/>
      <c r="AB282" s="424">
        <v>69</v>
      </c>
      <c r="AC282" s="425"/>
      <c r="AD282" s="425"/>
      <c r="AE282" s="425"/>
      <c r="AF282" s="425"/>
      <c r="AG282" s="425"/>
      <c r="AH282" s="425"/>
      <c r="AI282" s="425"/>
      <c r="AJ282" s="425"/>
      <c r="AK282" s="426"/>
      <c r="AL282" s="424">
        <v>86</v>
      </c>
      <c r="AM282" s="425"/>
      <c r="AN282" s="425"/>
      <c r="AO282" s="425"/>
      <c r="AP282" s="425"/>
      <c r="AQ282" s="425"/>
      <c r="AR282" s="425"/>
      <c r="AS282" s="425"/>
      <c r="AT282" s="426"/>
      <c r="AU282" s="10"/>
      <c r="AV282" s="10"/>
      <c r="AW282" s="3"/>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row>
    <row r="283" spans="4:140" ht="14.25" customHeight="1" x14ac:dyDescent="0.35">
      <c r="D283" s="422" t="s">
        <v>156</v>
      </c>
      <c r="E283" s="422"/>
      <c r="F283" s="422"/>
      <c r="G283" s="422"/>
      <c r="H283" s="422"/>
      <c r="I283" s="422"/>
      <c r="J283" s="422"/>
      <c r="K283" s="422"/>
      <c r="L283" s="422"/>
      <c r="M283" s="422"/>
      <c r="N283" s="422"/>
      <c r="O283" s="422"/>
      <c r="P283" s="422"/>
      <c r="Q283" s="424">
        <v>115</v>
      </c>
      <c r="R283" s="425"/>
      <c r="S283" s="425"/>
      <c r="T283" s="425"/>
      <c r="U283" s="425"/>
      <c r="V283" s="425"/>
      <c r="W283" s="425"/>
      <c r="X283" s="425"/>
      <c r="Y283" s="425"/>
      <c r="Z283" s="425"/>
      <c r="AA283" s="426"/>
      <c r="AB283" s="424">
        <v>53</v>
      </c>
      <c r="AC283" s="425"/>
      <c r="AD283" s="425"/>
      <c r="AE283" s="425"/>
      <c r="AF283" s="425"/>
      <c r="AG283" s="425"/>
      <c r="AH283" s="425"/>
      <c r="AI283" s="425"/>
      <c r="AJ283" s="425"/>
      <c r="AK283" s="426"/>
      <c r="AL283" s="424">
        <v>62</v>
      </c>
      <c r="AM283" s="425"/>
      <c r="AN283" s="425"/>
      <c r="AO283" s="425"/>
      <c r="AP283" s="425"/>
      <c r="AQ283" s="425"/>
      <c r="AR283" s="425"/>
      <c r="AS283" s="425"/>
      <c r="AT283" s="426"/>
    </row>
    <row r="284" spans="4:140" ht="14.25" customHeight="1" x14ac:dyDescent="0.35">
      <c r="D284" s="422" t="s">
        <v>157</v>
      </c>
      <c r="E284" s="422"/>
      <c r="F284" s="422"/>
      <c r="G284" s="422"/>
      <c r="H284" s="422"/>
      <c r="I284" s="422"/>
      <c r="J284" s="422"/>
      <c r="K284" s="422"/>
      <c r="L284" s="422"/>
      <c r="M284" s="422"/>
      <c r="N284" s="422"/>
      <c r="O284" s="422"/>
      <c r="P284" s="422"/>
      <c r="Q284" s="424">
        <v>118</v>
      </c>
      <c r="R284" s="425"/>
      <c r="S284" s="425"/>
      <c r="T284" s="425"/>
      <c r="U284" s="425"/>
      <c r="V284" s="425"/>
      <c r="W284" s="425"/>
      <c r="X284" s="425"/>
      <c r="Y284" s="425"/>
      <c r="Z284" s="425"/>
      <c r="AA284" s="426"/>
      <c r="AB284" s="424">
        <v>51</v>
      </c>
      <c r="AC284" s="425"/>
      <c r="AD284" s="425"/>
      <c r="AE284" s="425"/>
      <c r="AF284" s="425"/>
      <c r="AG284" s="425"/>
      <c r="AH284" s="425"/>
      <c r="AI284" s="425"/>
      <c r="AJ284" s="425"/>
      <c r="AK284" s="426"/>
      <c r="AL284" s="424">
        <v>67</v>
      </c>
      <c r="AM284" s="425"/>
      <c r="AN284" s="425"/>
      <c r="AO284" s="425"/>
      <c r="AP284" s="425"/>
      <c r="AQ284" s="425"/>
      <c r="AR284" s="425"/>
      <c r="AS284" s="425"/>
      <c r="AT284" s="426"/>
    </row>
    <row r="285" spans="4:140" ht="14.25" customHeight="1" x14ac:dyDescent="0.35">
      <c r="D285" s="394" t="s">
        <v>379</v>
      </c>
      <c r="E285" s="394"/>
      <c r="F285" s="394"/>
      <c r="G285" s="394"/>
      <c r="H285" s="394"/>
      <c r="I285" s="394"/>
      <c r="J285" s="394"/>
      <c r="K285" s="394"/>
      <c r="L285" s="394"/>
      <c r="M285" s="394"/>
      <c r="N285" s="394"/>
      <c r="O285" s="394"/>
      <c r="P285" s="394"/>
      <c r="Q285" s="482"/>
      <c r="R285" s="482"/>
      <c r="S285" s="482"/>
      <c r="T285" s="482"/>
      <c r="U285" s="482"/>
      <c r="V285" s="482"/>
      <c r="W285" s="482"/>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V285" s="10" t="s">
        <v>139</v>
      </c>
    </row>
    <row r="286" spans="4:140" ht="14.25" customHeight="1" x14ac:dyDescent="0.35">
      <c r="D286" s="143"/>
      <c r="E286" s="143"/>
      <c r="F286" s="143"/>
      <c r="G286" s="143"/>
      <c r="H286" s="143"/>
      <c r="I286" s="143"/>
      <c r="J286" s="143"/>
      <c r="K286" s="143"/>
      <c r="L286" s="143"/>
      <c r="M286" s="143"/>
      <c r="N286" s="143"/>
      <c r="O286" s="143"/>
      <c r="P286" s="143"/>
      <c r="Q286" s="143"/>
      <c r="R286" s="143"/>
      <c r="S286" s="143"/>
      <c r="T286" s="143"/>
      <c r="U286" s="143"/>
      <c r="V286" s="143"/>
      <c r="W286" s="143"/>
      <c r="AV286" s="10"/>
    </row>
    <row r="287" spans="4:140" ht="14.25" customHeight="1" x14ac:dyDescent="0.35">
      <c r="D287" s="299" t="s">
        <v>170</v>
      </c>
      <c r="E287" s="299"/>
      <c r="F287" s="299"/>
      <c r="G287" s="299"/>
      <c r="H287" s="299"/>
      <c r="I287" s="299"/>
      <c r="J287" s="299"/>
      <c r="K287" s="299"/>
      <c r="L287" s="299"/>
      <c r="M287" s="299"/>
      <c r="N287" s="299"/>
      <c r="O287" s="299"/>
      <c r="P287" s="299"/>
      <c r="Q287" s="299"/>
      <c r="R287" s="299"/>
      <c r="S287" s="299"/>
      <c r="T287" s="299"/>
      <c r="U287" s="299"/>
      <c r="V287" s="299"/>
      <c r="W287" s="299"/>
      <c r="X287" s="299"/>
      <c r="Y287" s="299"/>
      <c r="Z287" s="299"/>
      <c r="AA287" s="299"/>
      <c r="AB287" s="299"/>
      <c r="AC287" s="299"/>
      <c r="AD287" s="299"/>
      <c r="AE287" s="299"/>
      <c r="AF287" s="299"/>
      <c r="AG287" s="299"/>
      <c r="AH287" s="299"/>
      <c r="AI287" s="299"/>
      <c r="AJ287" s="299"/>
      <c r="AK287" s="299"/>
      <c r="AL287" s="299"/>
      <c r="AM287" s="299"/>
      <c r="AN287" s="299"/>
      <c r="AO287" s="299"/>
      <c r="AP287" s="299"/>
      <c r="AQ287" s="299"/>
      <c r="AR287" s="299"/>
      <c r="AS287" s="299"/>
      <c r="AT287" s="299"/>
      <c r="AU287" s="9"/>
      <c r="AV287" s="299" t="s">
        <v>173</v>
      </c>
      <c r="AW287" s="299"/>
      <c r="AX287" s="299"/>
      <c r="AY287" s="299"/>
      <c r="AZ287" s="299"/>
      <c r="BA287" s="299"/>
      <c r="BB287" s="299"/>
      <c r="BC287" s="299"/>
      <c r="BD287" s="299"/>
      <c r="BE287" s="299"/>
      <c r="BF287" s="299"/>
      <c r="BG287" s="299"/>
      <c r="BH287" s="299"/>
      <c r="BI287" s="299"/>
      <c r="BJ287" s="299"/>
      <c r="BK287" s="299"/>
      <c r="BL287" s="9"/>
      <c r="BM287" s="9"/>
      <c r="BN287" s="9"/>
      <c r="BO287" s="9"/>
      <c r="BP287" s="9"/>
    </row>
    <row r="288" spans="4:140" ht="14.25" customHeight="1" x14ac:dyDescent="0.35">
      <c r="D288" s="299"/>
      <c r="E288" s="299"/>
      <c r="F288" s="299"/>
      <c r="G288" s="299"/>
      <c r="H288" s="299"/>
      <c r="I288" s="299"/>
      <c r="J288" s="299"/>
      <c r="K288" s="299"/>
      <c r="L288" s="299"/>
      <c r="M288" s="299"/>
      <c r="N288" s="299"/>
      <c r="O288" s="299"/>
      <c r="P288" s="299"/>
      <c r="Q288" s="299"/>
      <c r="R288" s="299"/>
      <c r="S288" s="299"/>
      <c r="T288" s="299"/>
      <c r="U288" s="299"/>
      <c r="V288" s="299"/>
      <c r="W288" s="299"/>
      <c r="X288" s="299"/>
      <c r="Y288" s="299"/>
      <c r="Z288" s="299"/>
      <c r="AA288" s="299"/>
      <c r="AB288" s="299"/>
      <c r="AC288" s="299"/>
      <c r="AD288" s="299"/>
      <c r="AE288" s="299"/>
      <c r="AF288" s="299"/>
      <c r="AG288" s="299"/>
      <c r="AH288" s="299"/>
      <c r="AI288" s="299"/>
      <c r="AJ288" s="299"/>
      <c r="AK288" s="299"/>
      <c r="AL288" s="299"/>
      <c r="AM288" s="299"/>
      <c r="AN288" s="299"/>
      <c r="AO288" s="299"/>
      <c r="AP288" s="299"/>
      <c r="AQ288" s="299"/>
      <c r="AR288" s="299"/>
      <c r="AS288" s="299"/>
      <c r="AT288" s="299"/>
      <c r="AU288" s="9"/>
      <c r="AV288" s="295"/>
      <c r="AW288" s="295"/>
      <c r="AX288" s="295"/>
      <c r="AY288" s="295"/>
      <c r="AZ288" s="295"/>
      <c r="BA288" s="295"/>
      <c r="BB288" s="295"/>
      <c r="BC288" s="295"/>
      <c r="BD288" s="295"/>
      <c r="BE288" s="295"/>
      <c r="BF288" s="295"/>
      <c r="BG288" s="295"/>
      <c r="BH288" s="295"/>
      <c r="BI288" s="295"/>
      <c r="BJ288" s="295"/>
      <c r="BK288" s="295"/>
      <c r="BL288" s="9"/>
      <c r="BM288" s="9"/>
      <c r="BN288" s="9"/>
      <c r="BX288" s="13" t="s">
        <v>182</v>
      </c>
    </row>
    <row r="289" spans="4:146" ht="14.25" customHeight="1" x14ac:dyDescent="0.35">
      <c r="D289" s="366" t="s">
        <v>164</v>
      </c>
      <c r="E289" s="366"/>
      <c r="F289" s="366"/>
      <c r="G289" s="366"/>
      <c r="H289" s="366"/>
      <c r="I289" s="366"/>
      <c r="J289" s="366"/>
      <c r="K289" s="366"/>
      <c r="L289" s="366"/>
      <c r="M289" s="366">
        <v>2008</v>
      </c>
      <c r="N289" s="366"/>
      <c r="O289" s="366"/>
      <c r="P289" s="366"/>
      <c r="Q289" s="366">
        <v>2009</v>
      </c>
      <c r="R289" s="366"/>
      <c r="S289" s="366"/>
      <c r="T289" s="366"/>
      <c r="U289" s="366">
        <v>2010</v>
      </c>
      <c r="V289" s="366"/>
      <c r="W289" s="366"/>
      <c r="X289" s="366"/>
      <c r="Y289" s="366">
        <v>2011</v>
      </c>
      <c r="Z289" s="366"/>
      <c r="AA289" s="366"/>
      <c r="AB289" s="366">
        <v>2012</v>
      </c>
      <c r="AC289" s="366"/>
      <c r="AD289" s="366"/>
      <c r="AE289" s="366">
        <v>2013</v>
      </c>
      <c r="AF289" s="366"/>
      <c r="AG289" s="366"/>
      <c r="AH289" s="366"/>
      <c r="AI289" s="366">
        <v>2014</v>
      </c>
      <c r="AJ289" s="366"/>
      <c r="AK289" s="366"/>
      <c r="AL289" s="366"/>
      <c r="AM289" s="366">
        <v>2015</v>
      </c>
      <c r="AN289" s="366"/>
      <c r="AO289" s="366"/>
      <c r="AP289" s="366"/>
      <c r="AQ289" s="366">
        <v>2016</v>
      </c>
      <c r="AR289" s="366"/>
      <c r="AS289" s="366"/>
      <c r="AT289" s="366"/>
      <c r="AU289" s="3"/>
      <c r="AV289" s="450" t="s">
        <v>381</v>
      </c>
      <c r="AW289" s="450"/>
      <c r="AX289" s="450"/>
      <c r="AY289" s="450"/>
      <c r="AZ289" s="450"/>
      <c r="BA289" s="450"/>
      <c r="BB289" s="450"/>
      <c r="BC289" s="450"/>
      <c r="BD289" s="450"/>
      <c r="BE289" s="450"/>
      <c r="BF289" s="450"/>
      <c r="BG289" s="450"/>
      <c r="BH289" s="450"/>
      <c r="BI289" s="450"/>
      <c r="BJ289" s="450"/>
      <c r="BK289" s="450"/>
      <c r="BL289" s="450" t="s">
        <v>335</v>
      </c>
      <c r="BM289" s="450"/>
      <c r="BN289" s="450"/>
      <c r="BO289" s="450"/>
      <c r="BP289" s="450"/>
      <c r="BQ289" s="450"/>
      <c r="BR289" s="450"/>
      <c r="BS289" s="450"/>
      <c r="BT289" s="450"/>
      <c r="BV289" s="20"/>
      <c r="BW289" s="21"/>
      <c r="BX289" s="21"/>
      <c r="BY289" s="21"/>
      <c r="BZ289" s="21"/>
      <c r="CA289" s="21"/>
      <c r="CB289" s="21"/>
      <c r="CC289" s="21"/>
      <c r="CD289" s="21"/>
      <c r="CE289" s="21"/>
      <c r="CF289" s="21"/>
      <c r="CG289" s="21"/>
      <c r="CH289" s="21"/>
      <c r="CI289" s="21"/>
      <c r="CJ289" s="21"/>
      <c r="CK289" s="21"/>
      <c r="CL289" s="21"/>
      <c r="CM289" s="21"/>
      <c r="CN289" s="22"/>
    </row>
    <row r="290" spans="4:146" ht="14.25" customHeight="1" x14ac:dyDescent="0.35">
      <c r="D290" s="366"/>
      <c r="E290" s="366"/>
      <c r="F290" s="366"/>
      <c r="G290" s="366"/>
      <c r="H290" s="366"/>
      <c r="I290" s="366"/>
      <c r="J290" s="366"/>
      <c r="K290" s="366"/>
      <c r="L290" s="366"/>
      <c r="M290" s="366"/>
      <c r="N290" s="366"/>
      <c r="O290" s="366"/>
      <c r="P290" s="366"/>
      <c r="Q290" s="366"/>
      <c r="R290" s="366"/>
      <c r="S290" s="366"/>
      <c r="T290" s="366"/>
      <c r="U290" s="366"/>
      <c r="V290" s="366"/>
      <c r="W290" s="366"/>
      <c r="X290" s="366"/>
      <c r="Y290" s="366"/>
      <c r="Z290" s="366"/>
      <c r="AA290" s="366"/>
      <c r="AB290" s="366"/>
      <c r="AC290" s="366"/>
      <c r="AD290" s="366"/>
      <c r="AE290" s="366"/>
      <c r="AF290" s="366"/>
      <c r="AG290" s="366"/>
      <c r="AH290" s="366"/>
      <c r="AI290" s="366"/>
      <c r="AJ290" s="366"/>
      <c r="AK290" s="366"/>
      <c r="AL290" s="366"/>
      <c r="AM290" s="366"/>
      <c r="AN290" s="366"/>
      <c r="AO290" s="366"/>
      <c r="AP290" s="366"/>
      <c r="AQ290" s="366"/>
      <c r="AR290" s="366"/>
      <c r="AS290" s="366"/>
      <c r="AT290" s="366"/>
      <c r="AU290" s="3"/>
      <c r="AV290" s="415" t="s">
        <v>174</v>
      </c>
      <c r="AW290" s="415"/>
      <c r="AX290" s="415"/>
      <c r="AY290" s="415"/>
      <c r="AZ290" s="415"/>
      <c r="BA290" s="415"/>
      <c r="BB290" s="415"/>
      <c r="BC290" s="415"/>
      <c r="BD290" s="415"/>
      <c r="BE290" s="415"/>
      <c r="BF290" s="415"/>
      <c r="BG290" s="415"/>
      <c r="BH290" s="415"/>
      <c r="BI290" s="415"/>
      <c r="BJ290" s="415"/>
      <c r="BK290" s="415"/>
      <c r="BL290" s="231">
        <v>6</v>
      </c>
      <c r="BM290" s="231"/>
      <c r="BN290" s="231"/>
      <c r="BO290" s="231"/>
      <c r="BP290" s="231"/>
      <c r="BQ290" s="231"/>
      <c r="BR290" s="231"/>
      <c r="BS290" s="231"/>
      <c r="BT290" s="231"/>
      <c r="BV290" s="23"/>
      <c r="BW290" s="411" t="s">
        <v>174</v>
      </c>
      <c r="BX290" s="411"/>
      <c r="BY290" s="411"/>
      <c r="BZ290" s="411"/>
      <c r="CA290" s="411"/>
      <c r="CB290" s="411"/>
      <c r="CC290" s="411"/>
      <c r="CD290" s="71"/>
      <c r="CE290" s="71"/>
      <c r="CF290" s="71"/>
      <c r="CG290" s="71"/>
      <c r="CH290" s="71"/>
      <c r="CI290" s="71"/>
      <c r="CJ290" s="71"/>
      <c r="CK290" s="71"/>
      <c r="CL290" s="6"/>
      <c r="CM290" s="6"/>
      <c r="CN290" s="24"/>
    </row>
    <row r="291" spans="4:146" ht="24.75" customHeight="1" x14ac:dyDescent="0.35">
      <c r="D291" s="442" t="s">
        <v>380</v>
      </c>
      <c r="E291" s="442"/>
      <c r="F291" s="442"/>
      <c r="G291" s="442"/>
      <c r="H291" s="442"/>
      <c r="I291" s="442"/>
      <c r="J291" s="442"/>
      <c r="K291" s="442"/>
      <c r="L291" s="442"/>
      <c r="M291" s="418">
        <v>680</v>
      </c>
      <c r="N291" s="419"/>
      <c r="O291" s="419"/>
      <c r="P291" s="420"/>
      <c r="Q291" s="418">
        <v>667</v>
      </c>
      <c r="R291" s="419"/>
      <c r="S291" s="419"/>
      <c r="T291" s="420"/>
      <c r="U291" s="418">
        <v>658</v>
      </c>
      <c r="V291" s="419"/>
      <c r="W291" s="419"/>
      <c r="X291" s="420"/>
      <c r="Y291" s="418">
        <v>652</v>
      </c>
      <c r="Z291" s="419"/>
      <c r="AA291" s="420"/>
      <c r="AB291" s="418">
        <v>644</v>
      </c>
      <c r="AC291" s="419"/>
      <c r="AD291" s="420"/>
      <c r="AE291" s="418">
        <v>634</v>
      </c>
      <c r="AF291" s="419"/>
      <c r="AG291" s="419"/>
      <c r="AH291" s="420"/>
      <c r="AI291" s="418">
        <v>625</v>
      </c>
      <c r="AJ291" s="419"/>
      <c r="AK291" s="419"/>
      <c r="AL291" s="420"/>
      <c r="AM291" s="418">
        <v>615</v>
      </c>
      <c r="AN291" s="419"/>
      <c r="AO291" s="419"/>
      <c r="AP291" s="420"/>
      <c r="AQ291" s="418">
        <v>606</v>
      </c>
      <c r="AR291" s="419"/>
      <c r="AS291" s="419"/>
      <c r="AT291" s="420"/>
      <c r="AU291" s="3"/>
      <c r="AV291" s="415" t="s">
        <v>175</v>
      </c>
      <c r="AW291" s="415"/>
      <c r="AX291" s="415"/>
      <c r="AY291" s="415"/>
      <c r="AZ291" s="415"/>
      <c r="BA291" s="415"/>
      <c r="BB291" s="415"/>
      <c r="BC291" s="415"/>
      <c r="BD291" s="415"/>
      <c r="BE291" s="415"/>
      <c r="BF291" s="415"/>
      <c r="BG291" s="415"/>
      <c r="BH291" s="415"/>
      <c r="BI291" s="415"/>
      <c r="BJ291" s="415"/>
      <c r="BK291" s="415"/>
      <c r="BL291" s="274">
        <v>0</v>
      </c>
      <c r="BM291" s="274"/>
      <c r="BN291" s="274"/>
      <c r="BO291" s="274"/>
      <c r="BP291" s="274"/>
      <c r="BQ291" s="274"/>
      <c r="BR291" s="274"/>
      <c r="BS291" s="274"/>
      <c r="BT291" s="274"/>
      <c r="BV291" s="23"/>
      <c r="BW291" s="72"/>
      <c r="BX291" s="72"/>
      <c r="BY291" s="72"/>
      <c r="BZ291" s="72"/>
      <c r="CA291" s="72"/>
      <c r="CB291" s="72"/>
      <c r="CC291" s="72"/>
      <c r="CD291" s="71"/>
      <c r="CE291" s="71"/>
      <c r="CF291" s="410">
        <f>+BL290/BL296</f>
        <v>9.3443388880236724E-4</v>
      </c>
      <c r="CG291" s="410"/>
      <c r="CH291" s="410"/>
      <c r="CI291" s="410"/>
      <c r="CJ291" s="410"/>
      <c r="CK291" s="410"/>
      <c r="CL291" s="6"/>
      <c r="CM291" s="6"/>
      <c r="CN291" s="24"/>
    </row>
    <row r="292" spans="4:146" ht="19.5" customHeight="1" x14ac:dyDescent="0.35">
      <c r="D292" s="443" t="s">
        <v>165</v>
      </c>
      <c r="E292" s="443"/>
      <c r="F292" s="443"/>
      <c r="G292" s="443"/>
      <c r="H292" s="443"/>
      <c r="I292" s="443"/>
      <c r="J292" s="443"/>
      <c r="K292" s="443"/>
      <c r="L292" s="443"/>
      <c r="M292" s="418">
        <v>708</v>
      </c>
      <c r="N292" s="419"/>
      <c r="O292" s="419"/>
      <c r="P292" s="420"/>
      <c r="Q292" s="418">
        <v>685</v>
      </c>
      <c r="R292" s="419"/>
      <c r="S292" s="419"/>
      <c r="T292" s="420"/>
      <c r="U292" s="418">
        <v>662</v>
      </c>
      <c r="V292" s="419"/>
      <c r="W292" s="419"/>
      <c r="X292" s="420"/>
      <c r="Y292" s="418">
        <v>646</v>
      </c>
      <c r="Z292" s="419"/>
      <c r="AA292" s="420"/>
      <c r="AB292" s="418">
        <v>632</v>
      </c>
      <c r="AC292" s="419"/>
      <c r="AD292" s="420"/>
      <c r="AE292" s="418">
        <v>616</v>
      </c>
      <c r="AF292" s="419"/>
      <c r="AG292" s="419"/>
      <c r="AH292" s="420"/>
      <c r="AI292" s="418">
        <v>612</v>
      </c>
      <c r="AJ292" s="419"/>
      <c r="AK292" s="419"/>
      <c r="AL292" s="420"/>
      <c r="AM292" s="418">
        <v>601</v>
      </c>
      <c r="AN292" s="419"/>
      <c r="AO292" s="419"/>
      <c r="AP292" s="420"/>
      <c r="AQ292" s="418">
        <v>595</v>
      </c>
      <c r="AR292" s="419"/>
      <c r="AS292" s="419"/>
      <c r="AT292" s="420"/>
      <c r="AU292" s="3"/>
      <c r="AV292" s="403" t="s">
        <v>176</v>
      </c>
      <c r="AW292" s="403"/>
      <c r="AX292" s="403"/>
      <c r="AY292" s="403"/>
      <c r="AZ292" s="403"/>
      <c r="BA292" s="403"/>
      <c r="BB292" s="403"/>
      <c r="BC292" s="403"/>
      <c r="BD292" s="403"/>
      <c r="BE292" s="403"/>
      <c r="BF292" s="403"/>
      <c r="BG292" s="403"/>
      <c r="BH292" s="403"/>
      <c r="BI292" s="403"/>
      <c r="BJ292" s="403"/>
      <c r="BK292" s="403"/>
      <c r="BL292" s="274">
        <v>2</v>
      </c>
      <c r="BM292" s="274"/>
      <c r="BN292" s="274"/>
      <c r="BO292" s="274"/>
      <c r="BP292" s="274"/>
      <c r="BQ292" s="274"/>
      <c r="BR292" s="274"/>
      <c r="BS292" s="274"/>
      <c r="BT292" s="274"/>
      <c r="BV292" s="23"/>
      <c r="BW292" s="412" t="s">
        <v>181</v>
      </c>
      <c r="BX292" s="412"/>
      <c r="BY292" s="412"/>
      <c r="BZ292" s="412"/>
      <c r="CA292" s="412"/>
      <c r="CB292" s="412"/>
      <c r="CC292" s="412"/>
      <c r="CD292" s="71"/>
      <c r="CE292" s="71"/>
      <c r="CF292" s="71"/>
      <c r="CG292" s="71"/>
      <c r="CH292" s="71"/>
      <c r="CI292" s="71"/>
      <c r="CJ292" s="71"/>
      <c r="CK292" s="71"/>
      <c r="CL292" s="6"/>
      <c r="CM292" s="6"/>
      <c r="CN292" s="24"/>
    </row>
    <row r="293" spans="4:146" ht="27.75" customHeight="1" x14ac:dyDescent="0.35">
      <c r="D293" s="442" t="s">
        <v>166</v>
      </c>
      <c r="E293" s="442"/>
      <c r="F293" s="442"/>
      <c r="G293" s="442"/>
      <c r="H293" s="442"/>
      <c r="I293" s="442"/>
      <c r="J293" s="442"/>
      <c r="K293" s="442"/>
      <c r="L293" s="442"/>
      <c r="M293" s="418">
        <v>758</v>
      </c>
      <c r="N293" s="419"/>
      <c r="O293" s="419"/>
      <c r="P293" s="420"/>
      <c r="Q293" s="418">
        <v>746</v>
      </c>
      <c r="R293" s="419"/>
      <c r="S293" s="419"/>
      <c r="T293" s="420"/>
      <c r="U293" s="418">
        <v>725</v>
      </c>
      <c r="V293" s="419"/>
      <c r="W293" s="419"/>
      <c r="X293" s="420"/>
      <c r="Y293" s="418">
        <v>705</v>
      </c>
      <c r="Z293" s="419"/>
      <c r="AA293" s="420"/>
      <c r="AB293" s="418">
        <v>676</v>
      </c>
      <c r="AC293" s="419"/>
      <c r="AD293" s="420"/>
      <c r="AE293" s="418">
        <v>653</v>
      </c>
      <c r="AF293" s="419"/>
      <c r="AG293" s="419"/>
      <c r="AH293" s="420"/>
      <c r="AI293" s="418">
        <v>625</v>
      </c>
      <c r="AJ293" s="419"/>
      <c r="AK293" s="419"/>
      <c r="AL293" s="420"/>
      <c r="AM293" s="418">
        <v>605</v>
      </c>
      <c r="AN293" s="419"/>
      <c r="AO293" s="419"/>
      <c r="AP293" s="420"/>
      <c r="AQ293" s="418">
        <v>585</v>
      </c>
      <c r="AR293" s="419"/>
      <c r="AS293" s="419"/>
      <c r="AT293" s="420"/>
      <c r="AU293" s="3"/>
      <c r="AV293" s="415" t="s">
        <v>177</v>
      </c>
      <c r="AW293" s="415"/>
      <c r="AX293" s="415"/>
      <c r="AY293" s="415"/>
      <c r="AZ293" s="415"/>
      <c r="BA293" s="415"/>
      <c r="BB293" s="415"/>
      <c r="BC293" s="415"/>
      <c r="BD293" s="415"/>
      <c r="BE293" s="415"/>
      <c r="BF293" s="415"/>
      <c r="BG293" s="415"/>
      <c r="BH293" s="415"/>
      <c r="BI293" s="415"/>
      <c r="BJ293" s="415"/>
      <c r="BK293" s="415"/>
      <c r="BL293" s="231">
        <v>21</v>
      </c>
      <c r="BM293" s="231"/>
      <c r="BN293" s="231"/>
      <c r="BO293" s="231"/>
      <c r="BP293" s="231"/>
      <c r="BQ293" s="231"/>
      <c r="BR293" s="231"/>
      <c r="BS293" s="231"/>
      <c r="BT293" s="231"/>
      <c r="BV293" s="23"/>
      <c r="BW293" s="72"/>
      <c r="BX293" s="72"/>
      <c r="BY293" s="72"/>
      <c r="BZ293" s="72"/>
      <c r="CA293" s="72"/>
      <c r="CB293" s="72"/>
      <c r="CC293" s="72"/>
      <c r="CD293" s="71"/>
      <c r="CE293" s="71"/>
      <c r="CF293" s="413">
        <f>+BL293/BL296</f>
        <v>3.2705186108082855E-3</v>
      </c>
      <c r="CG293" s="413"/>
      <c r="CH293" s="413"/>
      <c r="CI293" s="413"/>
      <c r="CJ293" s="413"/>
      <c r="CK293" s="413"/>
      <c r="CL293" s="6"/>
      <c r="CM293" s="6"/>
      <c r="CN293" s="24"/>
    </row>
    <row r="294" spans="4:146" ht="20.25" customHeight="1" x14ac:dyDescent="0.35">
      <c r="D294" s="65" t="s">
        <v>167</v>
      </c>
      <c r="E294" s="65"/>
      <c r="F294" s="65"/>
      <c r="G294" s="65"/>
      <c r="H294" s="65"/>
      <c r="I294" s="65"/>
      <c r="J294" s="65"/>
      <c r="K294" s="65"/>
      <c r="L294" s="65"/>
      <c r="M294" s="418">
        <v>1623</v>
      </c>
      <c r="N294" s="419"/>
      <c r="O294" s="419"/>
      <c r="P294" s="420"/>
      <c r="Q294" s="418">
        <v>1626</v>
      </c>
      <c r="R294" s="419"/>
      <c r="S294" s="419"/>
      <c r="T294" s="420"/>
      <c r="U294" s="418">
        <v>1618</v>
      </c>
      <c r="V294" s="419"/>
      <c r="W294" s="419"/>
      <c r="X294" s="420"/>
      <c r="Y294" s="418">
        <v>1617</v>
      </c>
      <c r="Z294" s="419"/>
      <c r="AA294" s="420"/>
      <c r="AB294" s="418">
        <v>1598</v>
      </c>
      <c r="AC294" s="419"/>
      <c r="AD294" s="420"/>
      <c r="AE294" s="418">
        <v>1586</v>
      </c>
      <c r="AF294" s="419"/>
      <c r="AG294" s="419"/>
      <c r="AH294" s="420"/>
      <c r="AI294" s="418">
        <v>1565</v>
      </c>
      <c r="AJ294" s="419"/>
      <c r="AK294" s="419"/>
      <c r="AL294" s="420"/>
      <c r="AM294" s="418">
        <v>1543</v>
      </c>
      <c r="AN294" s="419"/>
      <c r="AO294" s="419"/>
      <c r="AP294" s="420"/>
      <c r="AQ294" s="418">
        <v>1520</v>
      </c>
      <c r="AR294" s="419"/>
      <c r="AS294" s="419"/>
      <c r="AT294" s="420"/>
      <c r="AU294" s="3"/>
      <c r="AV294" s="415" t="s">
        <v>178</v>
      </c>
      <c r="AW294" s="415"/>
      <c r="AX294" s="415"/>
      <c r="AY294" s="415"/>
      <c r="AZ294" s="415"/>
      <c r="BA294" s="415"/>
      <c r="BB294" s="415"/>
      <c r="BC294" s="415"/>
      <c r="BD294" s="415"/>
      <c r="BE294" s="415"/>
      <c r="BF294" s="415"/>
      <c r="BG294" s="415"/>
      <c r="BH294" s="415"/>
      <c r="BI294" s="415"/>
      <c r="BJ294" s="415"/>
      <c r="BK294" s="415"/>
      <c r="BL294" s="326">
        <v>6366</v>
      </c>
      <c r="BM294" s="326"/>
      <c r="BN294" s="326"/>
      <c r="BO294" s="326"/>
      <c r="BP294" s="326"/>
      <c r="BQ294" s="326"/>
      <c r="BR294" s="326"/>
      <c r="BS294" s="326"/>
      <c r="BT294" s="326"/>
      <c r="BU294" s="49"/>
      <c r="BV294" s="23"/>
      <c r="BW294" s="365" t="s">
        <v>175</v>
      </c>
      <c r="BX294" s="365"/>
      <c r="BY294" s="365"/>
      <c r="BZ294" s="365"/>
      <c r="CA294" s="365"/>
      <c r="CB294" s="365"/>
      <c r="CC294" s="365"/>
      <c r="CD294" s="49"/>
      <c r="CE294" s="71"/>
      <c r="CF294" s="49"/>
      <c r="CG294" s="49"/>
      <c r="CH294" s="49"/>
      <c r="CI294" s="49"/>
      <c r="CJ294" s="49"/>
      <c r="CK294" s="49"/>
      <c r="CL294" s="6"/>
      <c r="CM294" s="7"/>
      <c r="CN294" s="67"/>
      <c r="CO294" s="7"/>
      <c r="CP294" s="151"/>
      <c r="CQ294" s="151"/>
      <c r="CS294" s="151"/>
      <c r="CT294" s="151"/>
      <c r="CU294" s="151"/>
      <c r="CV294" s="151"/>
      <c r="CW294" s="151"/>
    </row>
    <row r="295" spans="4:146" ht="18" customHeight="1" x14ac:dyDescent="0.35">
      <c r="D295" s="443" t="s">
        <v>168</v>
      </c>
      <c r="E295" s="443"/>
      <c r="F295" s="443"/>
      <c r="G295" s="443"/>
      <c r="H295" s="443"/>
      <c r="I295" s="443"/>
      <c r="J295" s="443"/>
      <c r="K295" s="443"/>
      <c r="L295" s="443"/>
      <c r="M295" s="418">
        <v>2474</v>
      </c>
      <c r="N295" s="419"/>
      <c r="O295" s="419"/>
      <c r="P295" s="420"/>
      <c r="Q295" s="418">
        <v>2450</v>
      </c>
      <c r="R295" s="419"/>
      <c r="S295" s="419"/>
      <c r="T295" s="420"/>
      <c r="U295" s="418">
        <v>2437</v>
      </c>
      <c r="V295" s="419"/>
      <c r="W295" s="419"/>
      <c r="X295" s="420"/>
      <c r="Y295" s="418">
        <v>2414</v>
      </c>
      <c r="Z295" s="419"/>
      <c r="AA295" s="420"/>
      <c r="AB295" s="418">
        <v>2396</v>
      </c>
      <c r="AC295" s="419"/>
      <c r="AD295" s="420"/>
      <c r="AE295" s="418">
        <v>2366</v>
      </c>
      <c r="AF295" s="419"/>
      <c r="AG295" s="419"/>
      <c r="AH295" s="420"/>
      <c r="AI295" s="418">
        <v>2353</v>
      </c>
      <c r="AJ295" s="419"/>
      <c r="AK295" s="419"/>
      <c r="AL295" s="420"/>
      <c r="AM295" s="418">
        <v>2320</v>
      </c>
      <c r="AN295" s="419"/>
      <c r="AO295" s="419"/>
      <c r="AP295" s="420"/>
      <c r="AQ295" s="418">
        <v>2305</v>
      </c>
      <c r="AR295" s="419"/>
      <c r="AS295" s="419"/>
      <c r="AT295" s="420"/>
      <c r="AU295" s="3"/>
      <c r="AV295" s="403" t="s">
        <v>179</v>
      </c>
      <c r="AW295" s="403"/>
      <c r="AX295" s="403"/>
      <c r="AY295" s="403"/>
      <c r="AZ295" s="403"/>
      <c r="BA295" s="403"/>
      <c r="BB295" s="403"/>
      <c r="BC295" s="403"/>
      <c r="BD295" s="403"/>
      <c r="BE295" s="403"/>
      <c r="BF295" s="403"/>
      <c r="BG295" s="403"/>
      <c r="BH295" s="403"/>
      <c r="BI295" s="403"/>
      <c r="BJ295" s="403"/>
      <c r="BK295" s="403"/>
      <c r="BL295" s="231">
        <v>26</v>
      </c>
      <c r="BM295" s="231"/>
      <c r="BN295" s="231"/>
      <c r="BO295" s="231"/>
      <c r="BP295" s="231"/>
      <c r="BQ295" s="231"/>
      <c r="BR295" s="231"/>
      <c r="BS295" s="231"/>
      <c r="BT295" s="231"/>
      <c r="BU295" s="49"/>
      <c r="BV295" s="68"/>
      <c r="BW295" s="49"/>
      <c r="BX295" s="49"/>
      <c r="BY295" s="49"/>
      <c r="BZ295" s="49"/>
      <c r="CA295" s="49"/>
      <c r="CB295" s="49"/>
      <c r="CC295" s="49"/>
      <c r="CD295" s="49"/>
      <c r="CE295" s="49"/>
      <c r="CF295" s="414">
        <f>+BL291/BL296</f>
        <v>0</v>
      </c>
      <c r="CG295" s="414"/>
      <c r="CH295" s="414"/>
      <c r="CI295" s="414"/>
      <c r="CJ295" s="414"/>
      <c r="CK295" s="414"/>
      <c r="CL295" s="7"/>
      <c r="CM295" s="7"/>
      <c r="CN295" s="67"/>
      <c r="CO295" s="7"/>
      <c r="CP295" s="151"/>
      <c r="CQ295" s="151"/>
      <c r="CR295" s="151"/>
      <c r="CS295" s="151"/>
      <c r="CT295" s="151"/>
      <c r="CU295" s="151"/>
      <c r="CV295" s="151"/>
      <c r="CW295" s="151"/>
    </row>
    <row r="296" spans="4:146" ht="18" customHeight="1" x14ac:dyDescent="0.35">
      <c r="D296" s="443" t="s">
        <v>169</v>
      </c>
      <c r="E296" s="443"/>
      <c r="F296" s="443"/>
      <c r="G296" s="443"/>
      <c r="H296" s="443"/>
      <c r="I296" s="443"/>
      <c r="J296" s="443"/>
      <c r="K296" s="443"/>
      <c r="L296" s="443"/>
      <c r="M296" s="418">
        <v>775</v>
      </c>
      <c r="N296" s="419"/>
      <c r="O296" s="419"/>
      <c r="P296" s="420"/>
      <c r="Q296" s="418">
        <v>786</v>
      </c>
      <c r="R296" s="419"/>
      <c r="S296" s="419"/>
      <c r="T296" s="420"/>
      <c r="U296" s="418">
        <v>793</v>
      </c>
      <c r="V296" s="419"/>
      <c r="W296" s="419"/>
      <c r="X296" s="420"/>
      <c r="Y296" s="418">
        <v>807</v>
      </c>
      <c r="Z296" s="419"/>
      <c r="AA296" s="420"/>
      <c r="AB296" s="418">
        <v>816</v>
      </c>
      <c r="AC296" s="419"/>
      <c r="AD296" s="420"/>
      <c r="AE296" s="418">
        <v>831</v>
      </c>
      <c r="AF296" s="419"/>
      <c r="AG296" s="419"/>
      <c r="AH296" s="420"/>
      <c r="AI296" s="418">
        <v>844</v>
      </c>
      <c r="AJ296" s="419"/>
      <c r="AK296" s="419"/>
      <c r="AL296" s="420"/>
      <c r="AM296" s="418">
        <v>861</v>
      </c>
      <c r="AN296" s="419"/>
      <c r="AO296" s="419"/>
      <c r="AP296" s="420"/>
      <c r="AQ296" s="418">
        <v>877</v>
      </c>
      <c r="AR296" s="419"/>
      <c r="AS296" s="419"/>
      <c r="AT296" s="420"/>
      <c r="AU296" s="3"/>
      <c r="AV296" s="416" t="s">
        <v>121</v>
      </c>
      <c r="AW296" s="416"/>
      <c r="AX296" s="416"/>
      <c r="AY296" s="416"/>
      <c r="AZ296" s="416"/>
      <c r="BA296" s="416"/>
      <c r="BB296" s="416"/>
      <c r="BC296" s="416"/>
      <c r="BD296" s="416"/>
      <c r="BE296" s="416"/>
      <c r="BF296" s="416"/>
      <c r="BG296" s="416"/>
      <c r="BH296" s="416"/>
      <c r="BI296" s="416"/>
      <c r="BJ296" s="416"/>
      <c r="BK296" s="416"/>
      <c r="BL296" s="417">
        <f>SUM(BL290:BT295)</f>
        <v>6421</v>
      </c>
      <c r="BM296" s="417"/>
      <c r="BN296" s="417"/>
      <c r="BO296" s="417"/>
      <c r="BP296" s="417"/>
      <c r="BQ296" s="417"/>
      <c r="BR296" s="417"/>
      <c r="BS296" s="417"/>
      <c r="BT296" s="417"/>
      <c r="BU296" s="8"/>
      <c r="BV296" s="25"/>
      <c r="BW296" s="69"/>
      <c r="BX296" s="69"/>
      <c r="BY296" s="69"/>
      <c r="BZ296" s="69"/>
      <c r="CA296" s="69"/>
      <c r="CB296" s="69"/>
      <c r="CC296" s="69"/>
      <c r="CD296" s="69"/>
      <c r="CE296" s="26"/>
      <c r="CF296" s="69"/>
      <c r="CG296" s="69"/>
      <c r="CH296" s="69"/>
      <c r="CI296" s="69"/>
      <c r="CJ296" s="69"/>
      <c r="CK296" s="69"/>
      <c r="CL296" s="26"/>
      <c r="CM296" s="69"/>
      <c r="CN296" s="70"/>
      <c r="CO296" s="8"/>
      <c r="CP296" s="152"/>
      <c r="CQ296" s="152"/>
      <c r="CR296" s="158"/>
      <c r="CS296" s="152"/>
      <c r="CT296" s="152"/>
      <c r="CU296" s="152"/>
      <c r="CV296" s="152"/>
      <c r="CW296" s="152"/>
    </row>
    <row r="297" spans="4:146" ht="14.25" customHeight="1" x14ac:dyDescent="0.35">
      <c r="D297" s="394" t="s">
        <v>379</v>
      </c>
      <c r="E297" s="394"/>
      <c r="F297" s="394"/>
      <c r="G297" s="394"/>
      <c r="H297" s="394"/>
      <c r="I297" s="394"/>
      <c r="J297" s="394"/>
      <c r="K297" s="394"/>
      <c r="L297" s="394"/>
      <c r="M297" s="394"/>
      <c r="N297" s="394"/>
      <c r="O297" s="394"/>
      <c r="P297" s="394"/>
      <c r="Q297" s="394"/>
      <c r="R297" s="394"/>
      <c r="S297" s="394"/>
      <c r="T297" s="394"/>
      <c r="U297" s="394"/>
      <c r="V297" s="394"/>
      <c r="W297" s="394"/>
      <c r="X297" s="394"/>
      <c r="Y297" s="394"/>
      <c r="Z297" s="394"/>
      <c r="AA297" s="394"/>
      <c r="AB297" s="394"/>
      <c r="AC297" s="394"/>
      <c r="AD297" s="394"/>
      <c r="AE297" s="394"/>
      <c r="AF297" s="394"/>
      <c r="AG297" s="394"/>
      <c r="AH297" s="394"/>
      <c r="AI297" s="394"/>
      <c r="AJ297" s="394"/>
      <c r="AK297" s="394"/>
      <c r="AL297" s="394"/>
      <c r="AM297" s="394"/>
      <c r="AN297" s="394"/>
      <c r="AO297" s="394"/>
      <c r="AP297" s="394"/>
      <c r="AQ297" s="394"/>
      <c r="AR297" s="394"/>
      <c r="AS297" s="394"/>
      <c r="AT297" s="394"/>
      <c r="AU297" s="64"/>
      <c r="AV297" s="10" t="s">
        <v>180</v>
      </c>
      <c r="BF297" s="6"/>
      <c r="BG297" s="8"/>
      <c r="BH297" s="8"/>
      <c r="BI297" s="8"/>
      <c r="BJ297" s="8"/>
      <c r="BK297" s="8"/>
      <c r="BL297" s="8"/>
      <c r="BM297" s="8"/>
      <c r="BN297" s="8"/>
      <c r="BO297" s="8"/>
      <c r="BP297" s="8"/>
      <c r="BQ297" s="8"/>
      <c r="BR297" s="8"/>
      <c r="BS297" s="8"/>
      <c r="BT297" s="8"/>
      <c r="BU297" s="8"/>
      <c r="BV297" s="198" t="s">
        <v>183</v>
      </c>
      <c r="BW297" s="198"/>
      <c r="BX297" s="198"/>
      <c r="BY297" s="198"/>
      <c r="BZ297" s="198"/>
      <c r="CA297" s="198"/>
      <c r="CB297" s="198"/>
      <c r="CC297" s="198"/>
      <c r="CD297" s="198"/>
      <c r="CE297" s="198"/>
      <c r="CF297" s="198"/>
      <c r="CG297" s="198"/>
      <c r="CH297" s="198"/>
      <c r="CI297" s="198"/>
      <c r="CJ297" s="198"/>
      <c r="CK297" s="198"/>
      <c r="CL297" s="198"/>
      <c r="CM297" s="198"/>
      <c r="CN297" s="198"/>
      <c r="CO297" s="8"/>
      <c r="CP297" s="152"/>
      <c r="CQ297" s="152"/>
      <c r="CR297" s="152"/>
      <c r="CS297" s="152"/>
      <c r="CT297" s="152"/>
      <c r="CU297" s="152"/>
      <c r="CV297" s="152"/>
      <c r="CW297" s="152"/>
    </row>
    <row r="298" spans="4:146" ht="14.25" customHeight="1" x14ac:dyDescent="0.35">
      <c r="AK298" s="3"/>
      <c r="AL298" s="66"/>
      <c r="AM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row>
    <row r="299" spans="4:146" ht="14.25" customHeight="1" x14ac:dyDescent="0.35">
      <c r="D299" s="299" t="s">
        <v>187</v>
      </c>
      <c r="E299" s="299"/>
      <c r="F299" s="299"/>
      <c r="G299" s="299"/>
      <c r="H299" s="299"/>
      <c r="I299" s="299"/>
      <c r="J299" s="299"/>
      <c r="K299" s="299"/>
      <c r="L299" s="299"/>
      <c r="M299" s="299"/>
      <c r="N299" s="299"/>
      <c r="O299" s="299"/>
      <c r="P299" s="299"/>
      <c r="Q299" s="299"/>
      <c r="R299" s="299"/>
      <c r="S299" s="299"/>
      <c r="T299" s="299"/>
      <c r="U299" s="299"/>
      <c r="V299" s="299"/>
      <c r="W299" s="299"/>
      <c r="X299" s="299"/>
      <c r="Y299" s="299"/>
      <c r="Z299" s="299"/>
      <c r="AA299" s="299"/>
      <c r="AB299" s="299"/>
      <c r="AC299" s="299"/>
      <c r="AD299" s="299"/>
      <c r="AE299" s="299"/>
      <c r="AF299" s="299"/>
      <c r="AG299" s="299"/>
      <c r="AH299" s="299"/>
      <c r="AI299" s="299"/>
      <c r="AJ299" s="299"/>
      <c r="AK299" s="299"/>
      <c r="AL299" s="299"/>
      <c r="AM299" s="299"/>
      <c r="AN299" s="299"/>
      <c r="AO299" s="299"/>
      <c r="AP299" s="299"/>
      <c r="AQ299" s="299"/>
      <c r="AR299" s="299"/>
      <c r="AS299" s="299"/>
      <c r="AT299" s="299"/>
    </row>
    <row r="300" spans="4:146" ht="14.25" customHeight="1" x14ac:dyDescent="0.35">
      <c r="D300" s="295"/>
      <c r="E300" s="295"/>
      <c r="F300" s="295"/>
      <c r="G300" s="295"/>
      <c r="H300" s="295"/>
      <c r="I300" s="295"/>
      <c r="J300" s="295"/>
      <c r="K300" s="295"/>
      <c r="L300" s="295"/>
      <c r="M300" s="295"/>
      <c r="N300" s="295"/>
      <c r="O300" s="295"/>
      <c r="P300" s="295"/>
      <c r="Q300" s="295"/>
      <c r="R300" s="295"/>
      <c r="S300" s="295"/>
      <c r="T300" s="295"/>
      <c r="U300" s="295"/>
      <c r="V300" s="295"/>
      <c r="W300" s="295"/>
      <c r="X300" s="295"/>
      <c r="Y300" s="295"/>
      <c r="Z300" s="295"/>
      <c r="AA300" s="295"/>
      <c r="AB300" s="295"/>
      <c r="AC300" s="295"/>
      <c r="AD300" s="295"/>
      <c r="AE300" s="295"/>
      <c r="AF300" s="295"/>
      <c r="AG300" s="295"/>
      <c r="AH300" s="295"/>
      <c r="AI300" s="295"/>
      <c r="AJ300" s="295"/>
      <c r="AK300" s="295"/>
      <c r="AL300" s="295"/>
      <c r="AM300" s="295"/>
      <c r="AN300" s="295"/>
      <c r="AO300" s="295"/>
      <c r="AP300" s="295"/>
      <c r="AQ300" s="295"/>
      <c r="AR300" s="295"/>
      <c r="AS300" s="295"/>
      <c r="AT300" s="295"/>
      <c r="EH300" s="292" t="s">
        <v>198</v>
      </c>
      <c r="EI300" s="292"/>
      <c r="EJ300" s="292"/>
      <c r="EK300" s="292"/>
      <c r="EM300" s="292"/>
      <c r="EN300" s="292"/>
      <c r="EO300" s="292"/>
      <c r="EP300" s="292"/>
    </row>
    <row r="301" spans="4:146" ht="14.25" customHeight="1" x14ac:dyDescent="0.35">
      <c r="D301" s="366" t="s">
        <v>210</v>
      </c>
      <c r="E301" s="366"/>
      <c r="F301" s="366"/>
      <c r="G301" s="366"/>
      <c r="H301" s="366"/>
      <c r="I301" s="366"/>
      <c r="J301" s="366"/>
      <c r="K301" s="366"/>
      <c r="L301" s="366"/>
      <c r="M301" s="366"/>
      <c r="N301" s="366"/>
      <c r="O301" s="366"/>
      <c r="P301" s="366"/>
      <c r="Q301" s="366"/>
      <c r="R301" s="366"/>
      <c r="S301" s="366"/>
      <c r="T301" s="366"/>
      <c r="U301" s="366"/>
      <c r="V301" s="366"/>
      <c r="W301" s="366">
        <v>2005</v>
      </c>
      <c r="X301" s="366"/>
      <c r="Y301" s="366"/>
      <c r="Z301" s="366"/>
      <c r="AA301" s="366"/>
      <c r="AB301" s="366"/>
      <c r="AC301" s="366"/>
      <c r="AD301" s="366"/>
      <c r="AE301" s="366">
        <v>2016</v>
      </c>
      <c r="AF301" s="366"/>
      <c r="AG301" s="366"/>
      <c r="AH301" s="366"/>
      <c r="AI301" s="366"/>
      <c r="AJ301" s="366"/>
      <c r="AK301" s="366"/>
      <c r="AL301" s="366"/>
      <c r="AM301" s="366">
        <v>2020</v>
      </c>
      <c r="AN301" s="366"/>
      <c r="AO301" s="366"/>
      <c r="AP301" s="366"/>
      <c r="AQ301" s="366"/>
      <c r="AR301" s="366"/>
      <c r="AS301" s="366"/>
      <c r="AT301" s="366"/>
      <c r="EH301" s="159" t="s">
        <v>188</v>
      </c>
      <c r="EI301" s="159">
        <v>2005</v>
      </c>
      <c r="EJ301" s="159">
        <v>2016</v>
      </c>
      <c r="EK301" s="159">
        <v>2020</v>
      </c>
      <c r="EM301" s="166" t="s">
        <v>200</v>
      </c>
      <c r="EN301" s="159">
        <v>2005</v>
      </c>
      <c r="EO301" s="159">
        <v>2016</v>
      </c>
      <c r="EP301" s="159">
        <v>2020</v>
      </c>
    </row>
    <row r="302" spans="4:146" ht="14.25" customHeight="1" x14ac:dyDescent="0.35">
      <c r="D302" s="366"/>
      <c r="E302" s="366"/>
      <c r="F302" s="366"/>
      <c r="G302" s="366"/>
      <c r="H302" s="366"/>
      <c r="I302" s="366"/>
      <c r="J302" s="366"/>
      <c r="K302" s="366"/>
      <c r="L302" s="366"/>
      <c r="M302" s="366"/>
      <c r="N302" s="366"/>
      <c r="O302" s="366"/>
      <c r="P302" s="366"/>
      <c r="Q302" s="366"/>
      <c r="R302" s="366"/>
      <c r="S302" s="366"/>
      <c r="T302" s="366"/>
      <c r="U302" s="366"/>
      <c r="V302" s="366"/>
      <c r="W302" s="366"/>
      <c r="X302" s="366"/>
      <c r="Y302" s="366"/>
      <c r="Z302" s="366"/>
      <c r="AA302" s="366"/>
      <c r="AB302" s="366"/>
      <c r="AC302" s="366"/>
      <c r="AD302" s="366"/>
      <c r="AE302" s="366"/>
      <c r="AF302" s="366"/>
      <c r="AG302" s="366"/>
      <c r="AH302" s="366"/>
      <c r="AI302" s="366"/>
      <c r="AJ302" s="366"/>
      <c r="AK302" s="366"/>
      <c r="AL302" s="366"/>
      <c r="AM302" s="366"/>
      <c r="AN302" s="366"/>
      <c r="AO302" s="366"/>
      <c r="AP302" s="366"/>
      <c r="AQ302" s="366"/>
      <c r="AR302" s="366"/>
      <c r="AS302" s="366"/>
      <c r="AT302" s="366"/>
      <c r="EH302" s="154" t="s">
        <v>189</v>
      </c>
      <c r="EI302" s="157">
        <v>596</v>
      </c>
      <c r="EJ302" s="157">
        <v>505</v>
      </c>
      <c r="EK302" s="157">
        <v>474</v>
      </c>
      <c r="EM302" s="167" t="s">
        <v>201</v>
      </c>
      <c r="EN302" s="168">
        <f t="shared" ref="EN302:EN310" si="8">+W303</f>
        <v>58.327410566216528</v>
      </c>
      <c r="EO302" s="168">
        <f t="shared" ref="EO302:EO310" si="9">+AE303</f>
        <v>52.272727272727273</v>
      </c>
      <c r="EP302" s="168">
        <f t="shared" ref="EP302:EP310" si="10">+AM303</f>
        <v>53.224128965158599</v>
      </c>
    </row>
    <row r="303" spans="4:146" ht="14.25" customHeight="1" x14ac:dyDescent="0.35">
      <c r="D303" s="392" t="s">
        <v>201</v>
      </c>
      <c r="E303" s="392"/>
      <c r="F303" s="392"/>
      <c r="G303" s="392"/>
      <c r="H303" s="392"/>
      <c r="I303" s="392"/>
      <c r="J303" s="392"/>
      <c r="K303" s="392"/>
      <c r="L303" s="392"/>
      <c r="M303" s="392"/>
      <c r="N303" s="392"/>
      <c r="O303" s="392"/>
      <c r="P303" s="392"/>
      <c r="Q303" s="392"/>
      <c r="R303" s="392"/>
      <c r="S303" s="392"/>
      <c r="T303" s="392"/>
      <c r="U303" s="392"/>
      <c r="V303" s="392"/>
      <c r="W303" s="407">
        <f>+((EI303+EI309)/EI306)*100</f>
        <v>58.327410566216528</v>
      </c>
      <c r="X303" s="408"/>
      <c r="Y303" s="408"/>
      <c r="Z303" s="408"/>
      <c r="AA303" s="408"/>
      <c r="AB303" s="408"/>
      <c r="AC303" s="408"/>
      <c r="AD303" s="409"/>
      <c r="AE303" s="407">
        <f>+((EJ303+EJ309)/EJ306)*100</f>
        <v>52.272727272727273</v>
      </c>
      <c r="AF303" s="408"/>
      <c r="AG303" s="408"/>
      <c r="AH303" s="408"/>
      <c r="AI303" s="408"/>
      <c r="AJ303" s="408"/>
      <c r="AK303" s="408"/>
      <c r="AL303" s="409"/>
      <c r="AM303" s="407">
        <f>+((EK303+EK309)/EK306)*100</f>
        <v>53.224128965158599</v>
      </c>
      <c r="AN303" s="408"/>
      <c r="AO303" s="408"/>
      <c r="AP303" s="408"/>
      <c r="AQ303" s="408"/>
      <c r="AR303" s="408"/>
      <c r="AS303" s="408"/>
      <c r="AT303" s="409"/>
      <c r="EH303" s="169" t="s">
        <v>190</v>
      </c>
      <c r="EI303" s="157">
        <v>1916</v>
      </c>
      <c r="EJ303" s="157">
        <v>1492</v>
      </c>
      <c r="EK303" s="157">
        <v>1408</v>
      </c>
      <c r="EM303" s="152" t="s">
        <v>202</v>
      </c>
      <c r="EN303" s="168">
        <f t="shared" si="8"/>
        <v>45.392087183131956</v>
      </c>
      <c r="EO303" s="168">
        <f t="shared" si="9"/>
        <v>37.262737262737261</v>
      </c>
      <c r="EP303" s="168">
        <f t="shared" si="10"/>
        <v>36.60946437857514</v>
      </c>
    </row>
    <row r="304" spans="4:146" ht="14.25" customHeight="1" x14ac:dyDescent="0.35">
      <c r="D304" s="392" t="s">
        <v>202</v>
      </c>
      <c r="E304" s="392"/>
      <c r="F304" s="392"/>
      <c r="G304" s="392"/>
      <c r="H304" s="392"/>
      <c r="I304" s="392"/>
      <c r="J304" s="392"/>
      <c r="K304" s="392"/>
      <c r="L304" s="392"/>
      <c r="M304" s="392"/>
      <c r="N304" s="392"/>
      <c r="O304" s="392"/>
      <c r="P304" s="392"/>
      <c r="Q304" s="392"/>
      <c r="R304" s="392"/>
      <c r="S304" s="392"/>
      <c r="T304" s="392"/>
      <c r="U304" s="392"/>
      <c r="V304" s="392"/>
      <c r="W304" s="407">
        <f>+EI303/EI306*100</f>
        <v>45.392087183131956</v>
      </c>
      <c r="X304" s="408"/>
      <c r="Y304" s="408"/>
      <c r="Z304" s="408"/>
      <c r="AA304" s="408"/>
      <c r="AB304" s="408"/>
      <c r="AC304" s="408"/>
      <c r="AD304" s="409"/>
      <c r="AE304" s="407">
        <f>+EJ303/EJ306*100</f>
        <v>37.262737262737261</v>
      </c>
      <c r="AF304" s="408"/>
      <c r="AG304" s="408"/>
      <c r="AH304" s="408"/>
      <c r="AI304" s="408"/>
      <c r="AJ304" s="408"/>
      <c r="AK304" s="408"/>
      <c r="AL304" s="409"/>
      <c r="AM304" s="407">
        <f>+EK303/EK306*100</f>
        <v>36.60946437857514</v>
      </c>
      <c r="AN304" s="408"/>
      <c r="AO304" s="408"/>
      <c r="AP304" s="408"/>
      <c r="AQ304" s="408"/>
      <c r="AR304" s="408"/>
      <c r="AS304" s="408"/>
      <c r="AT304" s="409"/>
      <c r="EH304" s="169" t="s">
        <v>191</v>
      </c>
      <c r="EI304" s="157">
        <v>631</v>
      </c>
      <c r="EJ304" s="157">
        <v>498</v>
      </c>
      <c r="EK304" s="157">
        <v>473</v>
      </c>
      <c r="EM304" s="152" t="s">
        <v>203</v>
      </c>
      <c r="EN304" s="168">
        <f t="shared" si="8"/>
        <v>12.935323383084576</v>
      </c>
      <c r="EO304" s="168">
        <f t="shared" si="9"/>
        <v>15.009990009990009</v>
      </c>
      <c r="EP304" s="168">
        <f t="shared" si="10"/>
        <v>16.614664586583462</v>
      </c>
    </row>
    <row r="305" spans="4:146" ht="14.25" customHeight="1" x14ac:dyDescent="0.35">
      <c r="D305" s="392" t="s">
        <v>203</v>
      </c>
      <c r="E305" s="392"/>
      <c r="F305" s="392"/>
      <c r="G305" s="392"/>
      <c r="H305" s="392"/>
      <c r="I305" s="392"/>
      <c r="J305" s="392"/>
      <c r="K305" s="392"/>
      <c r="L305" s="392"/>
      <c r="M305" s="392"/>
      <c r="N305" s="392"/>
      <c r="O305" s="392"/>
      <c r="P305" s="392"/>
      <c r="Q305" s="392"/>
      <c r="R305" s="392"/>
      <c r="S305" s="392"/>
      <c r="T305" s="392"/>
      <c r="U305" s="392"/>
      <c r="V305" s="392"/>
      <c r="W305" s="407">
        <f>+(EI309/EI306)*100</f>
        <v>12.935323383084576</v>
      </c>
      <c r="X305" s="408"/>
      <c r="Y305" s="408"/>
      <c r="Z305" s="408"/>
      <c r="AA305" s="408"/>
      <c r="AB305" s="408"/>
      <c r="AC305" s="408"/>
      <c r="AD305" s="409"/>
      <c r="AE305" s="407">
        <f>+(EJ309/EJ306)*100</f>
        <v>15.009990009990009</v>
      </c>
      <c r="AF305" s="408"/>
      <c r="AG305" s="408"/>
      <c r="AH305" s="408"/>
      <c r="AI305" s="408"/>
      <c r="AJ305" s="408"/>
      <c r="AK305" s="408"/>
      <c r="AL305" s="409"/>
      <c r="AM305" s="407">
        <f>+(EK309/EK306)*100</f>
        <v>16.614664586583462</v>
      </c>
      <c r="AN305" s="408"/>
      <c r="AO305" s="408"/>
      <c r="AP305" s="408"/>
      <c r="AQ305" s="408"/>
      <c r="AR305" s="408"/>
      <c r="AS305" s="408"/>
      <c r="AT305" s="409"/>
      <c r="EH305" s="169" t="s">
        <v>192</v>
      </c>
      <c r="EI305" s="157">
        <v>993</v>
      </c>
      <c r="EJ305" s="157">
        <v>1011</v>
      </c>
      <c r="EK305" s="157">
        <v>958</v>
      </c>
      <c r="EM305" s="152" t="s">
        <v>204</v>
      </c>
      <c r="EN305" s="168">
        <f t="shared" si="8"/>
        <v>28.496868475991651</v>
      </c>
      <c r="EO305" s="168">
        <f t="shared" si="9"/>
        <v>40.281501340482571</v>
      </c>
      <c r="EP305" s="168">
        <f t="shared" si="10"/>
        <v>45.383522727272727</v>
      </c>
    </row>
    <row r="306" spans="4:146" ht="14.25" customHeight="1" x14ac:dyDescent="0.35">
      <c r="D306" s="392" t="s">
        <v>204</v>
      </c>
      <c r="E306" s="392"/>
      <c r="F306" s="392"/>
      <c r="G306" s="392"/>
      <c r="H306" s="392"/>
      <c r="I306" s="392"/>
      <c r="J306" s="392"/>
      <c r="K306" s="392"/>
      <c r="L306" s="392"/>
      <c r="M306" s="392"/>
      <c r="N306" s="392"/>
      <c r="O306" s="392"/>
      <c r="P306" s="392"/>
      <c r="Q306" s="392"/>
      <c r="R306" s="392"/>
      <c r="S306" s="392"/>
      <c r="T306" s="392"/>
      <c r="U306" s="392"/>
      <c r="V306" s="392"/>
      <c r="W306" s="407">
        <f>+EI309/EI303*100</f>
        <v>28.496868475991651</v>
      </c>
      <c r="X306" s="408"/>
      <c r="Y306" s="408"/>
      <c r="Z306" s="408"/>
      <c r="AA306" s="408"/>
      <c r="AB306" s="408"/>
      <c r="AC306" s="408"/>
      <c r="AD306" s="409"/>
      <c r="AE306" s="407">
        <f>+EJ309/EJ303*100</f>
        <v>40.281501340482571</v>
      </c>
      <c r="AF306" s="408"/>
      <c r="AG306" s="408"/>
      <c r="AH306" s="408"/>
      <c r="AI306" s="408"/>
      <c r="AJ306" s="408"/>
      <c r="AK306" s="408"/>
      <c r="AL306" s="409"/>
      <c r="AM306" s="407">
        <f>+EK309/EK303*100</f>
        <v>45.383522727272727</v>
      </c>
      <c r="AN306" s="408"/>
      <c r="AO306" s="408"/>
      <c r="AP306" s="408"/>
      <c r="AQ306" s="408"/>
      <c r="AR306" s="408"/>
      <c r="AS306" s="408"/>
      <c r="AT306" s="409"/>
      <c r="EH306" s="169" t="s">
        <v>193</v>
      </c>
      <c r="EI306" s="157">
        <v>4221</v>
      </c>
      <c r="EJ306" s="157">
        <v>4004</v>
      </c>
      <c r="EK306" s="157">
        <v>3846</v>
      </c>
      <c r="EM306" s="152" t="s">
        <v>205</v>
      </c>
      <c r="EN306" s="168">
        <f t="shared" si="8"/>
        <v>37.362637362637365</v>
      </c>
      <c r="EO306" s="168">
        <f t="shared" si="9"/>
        <v>38.76871880199667</v>
      </c>
      <c r="EP306" s="168">
        <f t="shared" si="10"/>
        <v>37.558685446009385</v>
      </c>
    </row>
    <row r="307" spans="4:146" ht="14.25" customHeight="1" x14ac:dyDescent="0.35">
      <c r="D307" s="392" t="s">
        <v>205</v>
      </c>
      <c r="E307" s="392"/>
      <c r="F307" s="392"/>
      <c r="G307" s="392"/>
      <c r="H307" s="392"/>
      <c r="I307" s="392"/>
      <c r="J307" s="392"/>
      <c r="K307" s="392"/>
      <c r="L307" s="392"/>
      <c r="M307" s="392"/>
      <c r="N307" s="392"/>
      <c r="O307" s="392"/>
      <c r="P307" s="392"/>
      <c r="Q307" s="392"/>
      <c r="R307" s="392"/>
      <c r="S307" s="392"/>
      <c r="T307" s="392"/>
      <c r="U307" s="392"/>
      <c r="V307" s="392"/>
      <c r="W307" s="407">
        <f>+EI308/EI309*100</f>
        <v>37.362637362637365</v>
      </c>
      <c r="X307" s="408"/>
      <c r="Y307" s="408"/>
      <c r="Z307" s="408"/>
      <c r="AA307" s="408"/>
      <c r="AB307" s="408"/>
      <c r="AC307" s="408"/>
      <c r="AD307" s="409"/>
      <c r="AE307" s="407">
        <f>+EJ308/EJ309*100</f>
        <v>38.76871880199667</v>
      </c>
      <c r="AF307" s="408"/>
      <c r="AG307" s="408"/>
      <c r="AH307" s="408"/>
      <c r="AI307" s="408"/>
      <c r="AJ307" s="408"/>
      <c r="AK307" s="408"/>
      <c r="AL307" s="409"/>
      <c r="AM307" s="407">
        <f>+EK308/EK309*100</f>
        <v>37.558685446009385</v>
      </c>
      <c r="AN307" s="408"/>
      <c r="AO307" s="408"/>
      <c r="AP307" s="408"/>
      <c r="AQ307" s="408"/>
      <c r="AR307" s="408"/>
      <c r="AS307" s="408"/>
      <c r="AT307" s="409"/>
      <c r="EH307" s="169" t="s">
        <v>194</v>
      </c>
      <c r="EI307" s="157">
        <v>493</v>
      </c>
      <c r="EJ307" s="157">
        <v>610</v>
      </c>
      <c r="EK307" s="157">
        <v>634</v>
      </c>
      <c r="EM307" s="152" t="s">
        <v>206</v>
      </c>
      <c r="EN307" s="168">
        <f t="shared" si="8"/>
        <v>34.711706464764127</v>
      </c>
      <c r="EO307" s="168">
        <f t="shared" si="9"/>
        <v>33.621837549933417</v>
      </c>
      <c r="EP307" s="168">
        <f t="shared" si="10"/>
        <v>33.545647558386413</v>
      </c>
    </row>
    <row r="308" spans="4:146" ht="14.25" customHeight="1" x14ac:dyDescent="0.35">
      <c r="D308" s="392" t="s">
        <v>206</v>
      </c>
      <c r="E308" s="392"/>
      <c r="F308" s="392"/>
      <c r="G308" s="392"/>
      <c r="H308" s="392"/>
      <c r="I308" s="392"/>
      <c r="J308" s="392"/>
      <c r="K308" s="392"/>
      <c r="L308" s="392"/>
      <c r="M308" s="392"/>
      <c r="N308" s="392"/>
      <c r="O308" s="392"/>
      <c r="P308" s="392"/>
      <c r="Q308" s="392"/>
      <c r="R308" s="392"/>
      <c r="S308" s="392"/>
      <c r="T308" s="392"/>
      <c r="U308" s="392"/>
      <c r="V308" s="392"/>
      <c r="W308" s="407">
        <f>+EI302/EI310*100</f>
        <v>34.711706464764127</v>
      </c>
      <c r="X308" s="408"/>
      <c r="Y308" s="408"/>
      <c r="Z308" s="408"/>
      <c r="AA308" s="408"/>
      <c r="AB308" s="408"/>
      <c r="AC308" s="408"/>
      <c r="AD308" s="409"/>
      <c r="AE308" s="407">
        <f>+EJ302/EJ310*100</f>
        <v>33.621837549933417</v>
      </c>
      <c r="AF308" s="408"/>
      <c r="AG308" s="408"/>
      <c r="AH308" s="408"/>
      <c r="AI308" s="408"/>
      <c r="AJ308" s="408"/>
      <c r="AK308" s="408"/>
      <c r="AL308" s="409"/>
      <c r="AM308" s="407">
        <f>+EK302/EK310*100</f>
        <v>33.545647558386413</v>
      </c>
      <c r="AN308" s="408"/>
      <c r="AO308" s="408"/>
      <c r="AP308" s="408"/>
      <c r="AQ308" s="408"/>
      <c r="AR308" s="408"/>
      <c r="AS308" s="408"/>
      <c r="AT308" s="409"/>
      <c r="EH308" s="169" t="s">
        <v>195</v>
      </c>
      <c r="EI308" s="157">
        <v>204</v>
      </c>
      <c r="EJ308" s="157">
        <v>233</v>
      </c>
      <c r="EK308" s="157">
        <v>240</v>
      </c>
      <c r="EM308" s="170" t="s">
        <v>207</v>
      </c>
      <c r="EN308" s="168">
        <f t="shared" si="8"/>
        <v>201.41987829614604</v>
      </c>
      <c r="EO308" s="168">
        <f t="shared" si="9"/>
        <v>165.73770491803279</v>
      </c>
      <c r="EP308" s="168">
        <f t="shared" si="10"/>
        <v>151.10410094637223</v>
      </c>
    </row>
    <row r="309" spans="4:146" ht="14.25" customHeight="1" x14ac:dyDescent="0.35">
      <c r="D309" s="514" t="s">
        <v>207</v>
      </c>
      <c r="E309" s="514"/>
      <c r="F309" s="514"/>
      <c r="G309" s="514"/>
      <c r="H309" s="514"/>
      <c r="I309" s="514"/>
      <c r="J309" s="514"/>
      <c r="K309" s="514"/>
      <c r="L309" s="514"/>
      <c r="M309" s="514"/>
      <c r="N309" s="514"/>
      <c r="O309" s="514"/>
      <c r="P309" s="514"/>
      <c r="Q309" s="514"/>
      <c r="R309" s="514"/>
      <c r="S309" s="514"/>
      <c r="T309" s="514"/>
      <c r="U309" s="514"/>
      <c r="V309" s="514"/>
      <c r="W309" s="407">
        <f>+EI305/EI307*100</f>
        <v>201.41987829614604</v>
      </c>
      <c r="X309" s="408"/>
      <c r="Y309" s="408"/>
      <c r="Z309" s="408"/>
      <c r="AA309" s="408"/>
      <c r="AB309" s="408"/>
      <c r="AC309" s="408"/>
      <c r="AD309" s="409"/>
      <c r="AE309" s="407">
        <f>+EJ305/EJ307*100</f>
        <v>165.73770491803279</v>
      </c>
      <c r="AF309" s="408"/>
      <c r="AG309" s="408"/>
      <c r="AH309" s="408"/>
      <c r="AI309" s="408"/>
      <c r="AJ309" s="408"/>
      <c r="AK309" s="408"/>
      <c r="AL309" s="409"/>
      <c r="AM309" s="407">
        <f>+EK305/EK307*100</f>
        <v>151.10410094637223</v>
      </c>
      <c r="AN309" s="408"/>
      <c r="AO309" s="408"/>
      <c r="AP309" s="408"/>
      <c r="AQ309" s="408"/>
      <c r="AR309" s="408"/>
      <c r="AS309" s="408"/>
      <c r="AT309" s="409"/>
      <c r="EH309" s="169" t="s">
        <v>196</v>
      </c>
      <c r="EI309" s="157">
        <v>546</v>
      </c>
      <c r="EJ309" s="157">
        <v>601</v>
      </c>
      <c r="EK309" s="157">
        <v>639</v>
      </c>
      <c r="EM309" s="152" t="s">
        <v>208</v>
      </c>
      <c r="EN309" s="168">
        <f t="shared" si="8"/>
        <v>94.453248811410461</v>
      </c>
      <c r="EO309" s="168">
        <f t="shared" si="9"/>
        <v>101.40562248995984</v>
      </c>
      <c r="EP309" s="168">
        <f t="shared" si="10"/>
        <v>100.21141649048626</v>
      </c>
    </row>
    <row r="310" spans="4:146" ht="14.25" customHeight="1" x14ac:dyDescent="0.35">
      <c r="D310" s="392" t="s">
        <v>208</v>
      </c>
      <c r="E310" s="392"/>
      <c r="F310" s="392"/>
      <c r="G310" s="392"/>
      <c r="H310" s="392"/>
      <c r="I310" s="392"/>
      <c r="J310" s="392"/>
      <c r="K310" s="392"/>
      <c r="L310" s="392"/>
      <c r="M310" s="392"/>
      <c r="N310" s="392"/>
      <c r="O310" s="392"/>
      <c r="P310" s="392"/>
      <c r="Q310" s="392"/>
      <c r="R310" s="392"/>
      <c r="S310" s="392"/>
      <c r="T310" s="392"/>
      <c r="U310" s="392"/>
      <c r="V310" s="392"/>
      <c r="W310" s="407">
        <f>+EI302/EI304*100</f>
        <v>94.453248811410461</v>
      </c>
      <c r="X310" s="408"/>
      <c r="Y310" s="408"/>
      <c r="Z310" s="408"/>
      <c r="AA310" s="408"/>
      <c r="AB310" s="408"/>
      <c r="AC310" s="408"/>
      <c r="AD310" s="409"/>
      <c r="AE310" s="407">
        <f>+EJ302/EJ304*100</f>
        <v>101.40562248995984</v>
      </c>
      <c r="AF310" s="408"/>
      <c r="AG310" s="408"/>
      <c r="AH310" s="408"/>
      <c r="AI310" s="408"/>
      <c r="AJ310" s="408"/>
      <c r="AK310" s="408"/>
      <c r="AL310" s="409"/>
      <c r="AM310" s="407">
        <f>+EK302/EK304*100</f>
        <v>100.21141649048626</v>
      </c>
      <c r="AN310" s="408"/>
      <c r="AO310" s="408"/>
      <c r="AP310" s="408"/>
      <c r="AQ310" s="408"/>
      <c r="AR310" s="408"/>
      <c r="AS310" s="408"/>
      <c r="AT310" s="409"/>
      <c r="EH310" s="169" t="s">
        <v>197</v>
      </c>
      <c r="EI310" s="157">
        <v>1717</v>
      </c>
      <c r="EJ310" s="157">
        <v>1502</v>
      </c>
      <c r="EK310" s="157">
        <v>1413</v>
      </c>
      <c r="EM310" s="152" t="s">
        <v>209</v>
      </c>
      <c r="EN310" s="168">
        <f t="shared" si="8"/>
        <v>97.956161137440759</v>
      </c>
      <c r="EO310" s="168">
        <f t="shared" si="9"/>
        <v>98.405466970387252</v>
      </c>
      <c r="EP310" s="168">
        <f t="shared" si="10"/>
        <v>98.217288933736967</v>
      </c>
    </row>
    <row r="311" spans="4:146" ht="14.25" customHeight="1" x14ac:dyDescent="0.35">
      <c r="D311" s="392" t="s">
        <v>209</v>
      </c>
      <c r="E311" s="392"/>
      <c r="F311" s="392"/>
      <c r="G311" s="392"/>
      <c r="H311" s="392"/>
      <c r="I311" s="392"/>
      <c r="J311" s="392"/>
      <c r="K311" s="392"/>
      <c r="L311" s="392"/>
      <c r="M311" s="392"/>
      <c r="N311" s="392"/>
      <c r="O311" s="392"/>
      <c r="P311" s="392"/>
      <c r="Q311" s="392"/>
      <c r="R311" s="392"/>
      <c r="S311" s="392"/>
      <c r="T311" s="392"/>
      <c r="U311" s="392"/>
      <c r="V311" s="392"/>
      <c r="W311" s="407">
        <f>+EI311/EI312*100</f>
        <v>97.956161137440759</v>
      </c>
      <c r="X311" s="408"/>
      <c r="Y311" s="408"/>
      <c r="Z311" s="408"/>
      <c r="AA311" s="408"/>
      <c r="AB311" s="408"/>
      <c r="AC311" s="408"/>
      <c r="AD311" s="409"/>
      <c r="AE311" s="407">
        <f>+EJ311/EJ312*100</f>
        <v>98.405466970387252</v>
      </c>
      <c r="AF311" s="408"/>
      <c r="AG311" s="408"/>
      <c r="AH311" s="408"/>
      <c r="AI311" s="408"/>
      <c r="AJ311" s="408"/>
      <c r="AK311" s="408"/>
      <c r="AL311" s="409"/>
      <c r="AM311" s="407">
        <f>+EK311/EK312*100</f>
        <v>98.217288933736967</v>
      </c>
      <c r="AN311" s="408"/>
      <c r="AO311" s="408"/>
      <c r="AP311" s="408"/>
      <c r="AQ311" s="408"/>
      <c r="AR311" s="408"/>
      <c r="AS311" s="408"/>
      <c r="AT311" s="409"/>
      <c r="EH311" s="169" t="s">
        <v>159</v>
      </c>
      <c r="EI311" s="157">
        <v>3307</v>
      </c>
      <c r="EJ311" s="157">
        <v>3024</v>
      </c>
      <c r="EK311" s="157">
        <v>2920</v>
      </c>
    </row>
    <row r="312" spans="4:146" ht="14.25" customHeight="1" x14ac:dyDescent="0.35">
      <c r="D312" s="11" t="s">
        <v>211</v>
      </c>
      <c r="E312" s="3"/>
      <c r="F312" s="3"/>
      <c r="G312" s="3"/>
      <c r="H312" s="3"/>
      <c r="I312" s="3"/>
      <c r="J312" s="3"/>
      <c r="K312" s="3"/>
      <c r="L312" s="3"/>
      <c r="M312" s="3"/>
      <c r="N312" s="3"/>
      <c r="O312" s="3"/>
      <c r="P312" s="3"/>
      <c r="Q312" s="3"/>
      <c r="R312" s="3"/>
      <c r="S312" s="3"/>
      <c r="T312" s="3"/>
      <c r="U312" s="3"/>
      <c r="AV312" s="11" t="s">
        <v>211</v>
      </c>
      <c r="BD312" s="3"/>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EH312" s="169" t="s">
        <v>212</v>
      </c>
      <c r="EI312" s="157">
        <v>3376</v>
      </c>
      <c r="EJ312" s="157">
        <v>3073</v>
      </c>
      <c r="EK312" s="157">
        <v>2973</v>
      </c>
    </row>
    <row r="313" spans="4:146" ht="14.25" customHeight="1" x14ac:dyDescent="0.35">
      <c r="D313" s="73"/>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3"/>
      <c r="CI313" s="11"/>
      <c r="CJ313" s="11"/>
      <c r="EH313" s="169"/>
      <c r="EI313" s="157"/>
      <c r="EJ313" s="157"/>
      <c r="EK313" s="157"/>
    </row>
    <row r="314" spans="4:146" ht="14.25" customHeight="1" x14ac:dyDescent="0.35">
      <c r="D314" s="299" t="s">
        <v>217</v>
      </c>
      <c r="E314" s="299"/>
      <c r="F314" s="299"/>
      <c r="G314" s="299"/>
      <c r="H314" s="299"/>
      <c r="I314" s="299"/>
      <c r="J314" s="299"/>
      <c r="K314" s="299"/>
      <c r="L314" s="299"/>
      <c r="M314" s="299"/>
      <c r="N314" s="299"/>
      <c r="O314" s="299"/>
      <c r="P314" s="299"/>
      <c r="Q314" s="299"/>
      <c r="R314" s="299"/>
      <c r="S314" s="299"/>
      <c r="T314" s="299"/>
      <c r="U314" s="299"/>
      <c r="V314" s="299"/>
      <c r="W314" s="299"/>
      <c r="X314" s="299"/>
      <c r="Y314" s="299"/>
      <c r="Z314" s="299"/>
      <c r="AA314" s="299"/>
      <c r="AB314" s="299"/>
      <c r="AC314" s="299"/>
      <c r="AD314" s="299"/>
      <c r="AE314" s="299"/>
      <c r="AF314" s="299"/>
      <c r="AG314" s="299"/>
      <c r="AH314" s="299"/>
      <c r="AI314" s="143"/>
      <c r="AJ314" s="143"/>
      <c r="AK314" s="143"/>
      <c r="AL314" s="143"/>
      <c r="AM314" s="143"/>
      <c r="AN314" s="143"/>
      <c r="AO314" s="143"/>
      <c r="AP314" s="143"/>
      <c r="AV314" s="299" t="s">
        <v>213</v>
      </c>
      <c r="AW314" s="299"/>
      <c r="AX314" s="299"/>
      <c r="AY314" s="299"/>
      <c r="AZ314" s="299"/>
      <c r="BA314" s="299"/>
      <c r="BB314" s="299"/>
      <c r="BC314" s="299"/>
      <c r="BD314" s="299"/>
      <c r="BE314" s="299"/>
      <c r="BF314" s="299"/>
      <c r="BG314" s="299"/>
      <c r="BH314" s="299"/>
      <c r="BI314" s="299"/>
      <c r="BJ314" s="299"/>
      <c r="BK314" s="299"/>
      <c r="BL314" s="299"/>
      <c r="BM314" s="299"/>
      <c r="BN314" s="299"/>
      <c r="BO314" s="299"/>
      <c r="BP314" s="299"/>
      <c r="BQ314" s="299"/>
      <c r="BR314" s="299"/>
      <c r="BS314" s="299"/>
      <c r="BT314" s="299"/>
      <c r="BU314" s="299"/>
      <c r="BV314" s="299"/>
      <c r="BW314" s="299"/>
      <c r="BX314" s="299"/>
      <c r="BY314" s="299"/>
      <c r="BZ314" s="299"/>
      <c r="CI314" s="11"/>
      <c r="CJ314" s="11"/>
      <c r="EH314" s="169"/>
      <c r="EI314" s="157"/>
      <c r="EJ314" s="157"/>
      <c r="EK314" s="157"/>
    </row>
    <row r="315" spans="4:146" ht="14.25" customHeight="1" x14ac:dyDescent="0.35">
      <c r="D315" s="299"/>
      <c r="E315" s="299"/>
      <c r="F315" s="299"/>
      <c r="G315" s="299"/>
      <c r="H315" s="299"/>
      <c r="I315" s="299"/>
      <c r="J315" s="299"/>
      <c r="K315" s="299"/>
      <c r="L315" s="299"/>
      <c r="M315" s="299"/>
      <c r="N315" s="299"/>
      <c r="O315" s="299"/>
      <c r="P315" s="299"/>
      <c r="Q315" s="299"/>
      <c r="R315" s="299"/>
      <c r="S315" s="299"/>
      <c r="T315" s="299"/>
      <c r="U315" s="299"/>
      <c r="V315" s="299"/>
      <c r="W315" s="299"/>
      <c r="X315" s="299"/>
      <c r="Y315" s="299"/>
      <c r="Z315" s="299"/>
      <c r="AA315" s="299"/>
      <c r="AB315" s="299"/>
      <c r="AC315" s="299"/>
      <c r="AD315" s="299"/>
      <c r="AE315" s="299"/>
      <c r="AF315" s="299"/>
      <c r="AG315" s="299"/>
      <c r="AH315" s="299"/>
      <c r="AV315" s="299"/>
      <c r="AW315" s="299"/>
      <c r="AX315" s="299"/>
      <c r="AY315" s="299"/>
      <c r="AZ315" s="299"/>
      <c r="BA315" s="299"/>
      <c r="BB315" s="299"/>
      <c r="BC315" s="299"/>
      <c r="BD315" s="299"/>
      <c r="BE315" s="299"/>
      <c r="BF315" s="299"/>
      <c r="BG315" s="299"/>
      <c r="BH315" s="299"/>
      <c r="BI315" s="299"/>
      <c r="BJ315" s="299"/>
      <c r="BK315" s="299"/>
      <c r="BL315" s="299"/>
      <c r="BM315" s="299"/>
      <c r="BN315" s="299"/>
      <c r="BO315" s="299"/>
      <c r="BP315" s="299"/>
      <c r="BQ315" s="299"/>
      <c r="BR315" s="299"/>
      <c r="BS315" s="299"/>
      <c r="BT315" s="299"/>
      <c r="BU315" s="299"/>
      <c r="BV315" s="299"/>
      <c r="BW315" s="299"/>
      <c r="BX315" s="299"/>
      <c r="BY315" s="299"/>
      <c r="BZ315" s="299"/>
    </row>
    <row r="316" spans="4:146" ht="14.25" customHeight="1" x14ac:dyDescent="0.35">
      <c r="D316" s="201" t="s">
        <v>214</v>
      </c>
      <c r="E316" s="201"/>
      <c r="F316" s="201"/>
      <c r="G316" s="201"/>
      <c r="H316" s="201"/>
      <c r="I316" s="201"/>
      <c r="J316" s="201"/>
      <c r="K316" s="201"/>
      <c r="L316" s="201"/>
      <c r="M316" s="201"/>
      <c r="N316" s="201"/>
      <c r="O316" s="201"/>
      <c r="P316" s="201"/>
      <c r="Q316" s="201"/>
      <c r="R316" s="201" t="s">
        <v>215</v>
      </c>
      <c r="S316" s="201"/>
      <c r="T316" s="201"/>
      <c r="U316" s="201"/>
      <c r="V316" s="201"/>
      <c r="W316" s="201"/>
      <c r="X316" s="201"/>
      <c r="Y316" s="201"/>
      <c r="Z316" s="201"/>
      <c r="AA316" s="201"/>
      <c r="AB316" s="201"/>
      <c r="AC316" s="201"/>
      <c r="AD316" s="201"/>
      <c r="AE316" s="201"/>
      <c r="AF316" s="201" t="s">
        <v>216</v>
      </c>
      <c r="AG316" s="201"/>
      <c r="AH316" s="201"/>
      <c r="AI316" s="201"/>
      <c r="AJ316" s="201"/>
      <c r="AK316" s="201"/>
      <c r="AL316" s="201"/>
      <c r="AM316" s="201"/>
      <c r="AN316" s="201"/>
      <c r="AO316" s="201"/>
      <c r="AP316" s="201"/>
      <c r="AQ316" s="201"/>
      <c r="AR316" s="201"/>
      <c r="AS316" s="201"/>
      <c r="AT316" s="201"/>
      <c r="AV316" s="209" t="s">
        <v>184</v>
      </c>
      <c r="AW316" s="209"/>
      <c r="AX316" s="209"/>
      <c r="AY316" s="209"/>
      <c r="AZ316" s="209"/>
      <c r="BA316" s="209"/>
      <c r="BB316" s="209"/>
      <c r="BC316" s="209"/>
      <c r="BD316" s="209"/>
      <c r="BE316" s="209"/>
      <c r="BF316" s="209"/>
      <c r="BG316" s="209"/>
      <c r="BH316" s="209"/>
      <c r="BI316" s="209"/>
      <c r="BJ316" s="209"/>
      <c r="BK316" s="209"/>
      <c r="BL316" s="201" t="s">
        <v>185</v>
      </c>
      <c r="BM316" s="201"/>
      <c r="BN316" s="201"/>
      <c r="BO316" s="201"/>
      <c r="BP316" s="201" t="s">
        <v>124</v>
      </c>
      <c r="BQ316" s="201"/>
      <c r="BR316" s="201"/>
      <c r="BS316" s="201"/>
      <c r="BT316" s="201"/>
      <c r="BU316" s="201"/>
      <c r="BV316" s="201"/>
      <c r="BW316" s="201"/>
      <c r="BX316" s="201"/>
      <c r="BY316" s="201"/>
      <c r="BZ316" s="201" t="s">
        <v>185</v>
      </c>
      <c r="CA316" s="201"/>
      <c r="CB316" s="201"/>
      <c r="CC316" s="201"/>
      <c r="CD316" s="201" t="s">
        <v>186</v>
      </c>
      <c r="CE316" s="201"/>
      <c r="CF316" s="201"/>
      <c r="CG316" s="201"/>
      <c r="CH316" s="201"/>
      <c r="CI316" s="201"/>
      <c r="CJ316" s="201"/>
      <c r="CK316" s="201"/>
      <c r="CL316" s="201"/>
      <c r="CM316" s="201"/>
      <c r="CN316" s="201"/>
    </row>
    <row r="317" spans="4:146" ht="14.25" customHeight="1" x14ac:dyDescent="0.35">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c r="AN317" s="201"/>
      <c r="AO317" s="201"/>
      <c r="AP317" s="201"/>
      <c r="AQ317" s="201"/>
      <c r="AR317" s="201"/>
      <c r="AS317" s="201"/>
      <c r="AT317" s="201"/>
      <c r="AV317" s="209"/>
      <c r="AW317" s="209"/>
      <c r="AX317" s="209"/>
      <c r="AY317" s="209"/>
      <c r="AZ317" s="209"/>
      <c r="BA317" s="209"/>
      <c r="BB317" s="209"/>
      <c r="BC317" s="209"/>
      <c r="BD317" s="209"/>
      <c r="BE317" s="209"/>
      <c r="BF317" s="209"/>
      <c r="BG317" s="209"/>
      <c r="BH317" s="209"/>
      <c r="BI317" s="209"/>
      <c r="BJ317" s="209"/>
      <c r="BK317" s="209"/>
      <c r="BL317" s="201"/>
      <c r="BM317" s="201"/>
      <c r="BN317" s="201"/>
      <c r="BO317" s="201"/>
      <c r="BP317" s="201"/>
      <c r="BQ317" s="201"/>
      <c r="BR317" s="201"/>
      <c r="BS317" s="201"/>
      <c r="BT317" s="201"/>
      <c r="BU317" s="201"/>
      <c r="BV317" s="201"/>
      <c r="BW317" s="201"/>
      <c r="BX317" s="201"/>
      <c r="BY317" s="201"/>
      <c r="BZ317" s="201"/>
      <c r="CA317" s="201"/>
      <c r="CB317" s="201"/>
      <c r="CC317" s="201"/>
      <c r="CD317" s="201"/>
      <c r="CE317" s="201"/>
      <c r="CF317" s="201"/>
      <c r="CG317" s="201"/>
      <c r="CH317" s="201"/>
      <c r="CI317" s="201"/>
      <c r="CJ317" s="201"/>
      <c r="CK317" s="201"/>
      <c r="CL317" s="201"/>
      <c r="CM317" s="201"/>
      <c r="CN317" s="201"/>
    </row>
    <row r="318" spans="4:146" ht="14.25" customHeight="1" x14ac:dyDescent="0.35">
      <c r="D318" s="197" t="s">
        <v>769</v>
      </c>
      <c r="E318" s="197"/>
      <c r="F318" s="197"/>
      <c r="G318" s="197"/>
      <c r="H318" s="197"/>
      <c r="I318" s="197"/>
      <c r="J318" s="197"/>
      <c r="K318" s="197"/>
      <c r="L318" s="197"/>
      <c r="M318" s="197"/>
      <c r="N318" s="197"/>
      <c r="O318" s="197"/>
      <c r="P318" s="197"/>
      <c r="Q318" s="197"/>
      <c r="R318" s="334">
        <v>1560</v>
      </c>
      <c r="S318" s="334"/>
      <c r="T318" s="334"/>
      <c r="U318" s="334"/>
      <c r="V318" s="334"/>
      <c r="W318" s="334"/>
      <c r="X318" s="334"/>
      <c r="Y318" s="334"/>
      <c r="Z318" s="334"/>
      <c r="AA318" s="334"/>
      <c r="AB318" s="334"/>
      <c r="AC318" s="334"/>
      <c r="AD318" s="334"/>
      <c r="AE318" s="334"/>
      <c r="AF318" s="334">
        <v>1286</v>
      </c>
      <c r="AG318" s="334"/>
      <c r="AH318" s="334"/>
      <c r="AI318" s="334"/>
      <c r="AJ318" s="334"/>
      <c r="AK318" s="334"/>
      <c r="AL318" s="334"/>
      <c r="AM318" s="334"/>
      <c r="AN318" s="334"/>
      <c r="AO318" s="334"/>
      <c r="AP318" s="334"/>
      <c r="AQ318" s="334"/>
      <c r="AR318" s="334"/>
      <c r="AS318" s="334"/>
      <c r="AT318" s="334"/>
      <c r="AV318" s="334">
        <v>3841</v>
      </c>
      <c r="AW318" s="334"/>
      <c r="AX318" s="334"/>
      <c r="AY318" s="334"/>
      <c r="AZ318" s="334"/>
      <c r="BA318" s="334"/>
      <c r="BB318" s="334"/>
      <c r="BC318" s="334"/>
      <c r="BD318" s="334"/>
      <c r="BE318" s="334"/>
      <c r="BF318" s="334"/>
      <c r="BG318" s="334"/>
      <c r="BH318" s="334"/>
      <c r="BI318" s="334"/>
      <c r="BJ318" s="334"/>
      <c r="BK318" s="334"/>
      <c r="BL318" s="440">
        <f>+AV318/CD318</f>
        <v>0.62303325223033257</v>
      </c>
      <c r="BM318" s="440"/>
      <c r="BN318" s="440"/>
      <c r="BO318" s="440"/>
      <c r="BP318" s="197">
        <v>2324</v>
      </c>
      <c r="BQ318" s="197"/>
      <c r="BR318" s="197"/>
      <c r="BS318" s="197"/>
      <c r="BT318" s="197"/>
      <c r="BU318" s="197"/>
      <c r="BV318" s="197"/>
      <c r="BW318" s="197"/>
      <c r="BX318" s="197"/>
      <c r="BY318" s="197"/>
      <c r="BZ318" s="440">
        <f>+BP318/CD318</f>
        <v>0.37696674776966749</v>
      </c>
      <c r="CA318" s="440"/>
      <c r="CB318" s="440"/>
      <c r="CC318" s="440"/>
      <c r="CD318" s="334">
        <f>+AV318+BP318</f>
        <v>6165</v>
      </c>
      <c r="CE318" s="334"/>
      <c r="CF318" s="334"/>
      <c r="CG318" s="334"/>
      <c r="CH318" s="334"/>
      <c r="CI318" s="334"/>
      <c r="CJ318" s="334"/>
      <c r="CK318" s="334"/>
      <c r="CL318" s="334"/>
      <c r="CM318" s="334"/>
      <c r="CN318" s="334"/>
    </row>
    <row r="319" spans="4:146" ht="14.25" customHeight="1" x14ac:dyDescent="0.35">
      <c r="D319" s="197"/>
      <c r="E319" s="197"/>
      <c r="F319" s="197"/>
      <c r="G319" s="197"/>
      <c r="H319" s="197"/>
      <c r="I319" s="197"/>
      <c r="J319" s="197"/>
      <c r="K319" s="197"/>
      <c r="L319" s="197"/>
      <c r="M319" s="197"/>
      <c r="N319" s="197"/>
      <c r="O319" s="197"/>
      <c r="P319" s="197"/>
      <c r="Q319" s="197"/>
      <c r="R319" s="334"/>
      <c r="S319" s="334"/>
      <c r="T319" s="334"/>
      <c r="U319" s="334"/>
      <c r="V319" s="334"/>
      <c r="W319" s="334"/>
      <c r="X319" s="334"/>
      <c r="Y319" s="334"/>
      <c r="Z319" s="334"/>
      <c r="AA319" s="334"/>
      <c r="AB319" s="334"/>
      <c r="AC319" s="334"/>
      <c r="AD319" s="334"/>
      <c r="AE319" s="334"/>
      <c r="AF319" s="334"/>
      <c r="AG319" s="334"/>
      <c r="AH319" s="334"/>
      <c r="AI319" s="334"/>
      <c r="AJ319" s="334"/>
      <c r="AK319" s="334"/>
      <c r="AL319" s="334"/>
      <c r="AM319" s="334"/>
      <c r="AN319" s="334"/>
      <c r="AO319" s="334"/>
      <c r="AP319" s="334"/>
      <c r="AQ319" s="334"/>
      <c r="AR319" s="334"/>
      <c r="AS319" s="334"/>
      <c r="AT319" s="334"/>
      <c r="AV319" s="334"/>
      <c r="AW319" s="334"/>
      <c r="AX319" s="334"/>
      <c r="AY319" s="334"/>
      <c r="AZ319" s="334"/>
      <c r="BA319" s="334"/>
      <c r="BB319" s="334"/>
      <c r="BC319" s="334"/>
      <c r="BD319" s="334"/>
      <c r="BE319" s="334"/>
      <c r="BF319" s="334"/>
      <c r="BG319" s="334"/>
      <c r="BH319" s="334"/>
      <c r="BI319" s="334"/>
      <c r="BJ319" s="334"/>
      <c r="BK319" s="334"/>
      <c r="BL319" s="440"/>
      <c r="BM319" s="440"/>
      <c r="BN319" s="440"/>
      <c r="BO319" s="440"/>
      <c r="BP319" s="197"/>
      <c r="BQ319" s="197"/>
      <c r="BR319" s="197"/>
      <c r="BS319" s="197"/>
      <c r="BT319" s="197"/>
      <c r="BU319" s="197"/>
      <c r="BV319" s="197"/>
      <c r="BW319" s="197"/>
      <c r="BX319" s="197"/>
      <c r="BY319" s="197"/>
      <c r="BZ319" s="440"/>
      <c r="CA319" s="440"/>
      <c r="CB319" s="440"/>
      <c r="CC319" s="440"/>
      <c r="CD319" s="334"/>
      <c r="CE319" s="334"/>
      <c r="CF319" s="334"/>
      <c r="CG319" s="334"/>
      <c r="CH319" s="334"/>
      <c r="CI319" s="334"/>
      <c r="CJ319" s="334"/>
      <c r="CK319" s="334"/>
      <c r="CL319" s="334"/>
      <c r="CM319" s="334"/>
      <c r="CN319" s="334"/>
    </row>
    <row r="320" spans="4:146" ht="14.25" customHeight="1" x14ac:dyDescent="0.35">
      <c r="D320" s="421" t="s">
        <v>730</v>
      </c>
      <c r="E320" s="421"/>
      <c r="F320" s="421"/>
      <c r="G320" s="421"/>
      <c r="H320" s="421"/>
      <c r="I320" s="421"/>
      <c r="J320" s="421"/>
      <c r="K320" s="421"/>
      <c r="L320" s="421"/>
      <c r="M320" s="421"/>
      <c r="N320" s="421"/>
      <c r="O320" s="421"/>
      <c r="P320" s="421"/>
      <c r="Q320" s="421"/>
      <c r="R320" s="421"/>
      <c r="S320" s="421"/>
      <c r="T320" s="421"/>
      <c r="U320" s="421"/>
      <c r="V320" s="421"/>
      <c r="W320" s="421"/>
      <c r="X320" s="421"/>
      <c r="Y320" s="421"/>
      <c r="Z320" s="421"/>
      <c r="AA320" s="421"/>
      <c r="AB320" s="421"/>
      <c r="AC320" s="421"/>
      <c r="AD320" s="421"/>
      <c r="AE320" s="421"/>
      <c r="AF320" s="421"/>
      <c r="AG320" s="421"/>
      <c r="AH320" s="421"/>
      <c r="AI320" s="421"/>
      <c r="AJ320" s="421"/>
      <c r="AK320" s="421"/>
      <c r="AL320" s="421"/>
      <c r="AM320" s="421"/>
      <c r="AN320" s="421"/>
      <c r="AO320" s="421"/>
      <c r="AP320" s="421"/>
      <c r="AQ320" s="421"/>
      <c r="AR320" s="421"/>
      <c r="AS320" s="421"/>
      <c r="AT320" s="421"/>
      <c r="AV320" s="294" t="s">
        <v>916</v>
      </c>
      <c r="AW320" s="294"/>
      <c r="AX320" s="294"/>
      <c r="AY320" s="294"/>
      <c r="AZ320" s="294"/>
      <c r="BA320" s="294"/>
      <c r="BB320" s="294"/>
      <c r="BC320" s="294"/>
      <c r="BD320" s="294"/>
      <c r="BE320" s="294"/>
      <c r="BF320" s="294"/>
      <c r="BG320" s="294"/>
      <c r="BH320" s="294"/>
      <c r="BI320" s="294"/>
      <c r="BJ320" s="294"/>
      <c r="BK320" s="294"/>
      <c r="BL320" s="294"/>
      <c r="BM320" s="294"/>
      <c r="BN320" s="294"/>
      <c r="BO320" s="294"/>
      <c r="BP320" s="294"/>
      <c r="BQ320" s="294"/>
      <c r="BR320" s="294"/>
      <c r="BS320" s="294"/>
      <c r="BT320" s="294"/>
      <c r="BU320" s="294"/>
      <c r="BV320" s="294"/>
      <c r="BW320" s="294"/>
      <c r="BX320" s="294"/>
      <c r="BY320" s="294"/>
      <c r="BZ320" s="294"/>
    </row>
    <row r="321" spans="4:139" ht="14.25" customHeight="1" x14ac:dyDescent="0.35"/>
    <row r="322" spans="4:139" ht="14.25" customHeight="1" x14ac:dyDescent="0.35">
      <c r="D322" s="299" t="s">
        <v>239</v>
      </c>
      <c r="E322" s="299"/>
      <c r="F322" s="299"/>
      <c r="G322" s="299"/>
      <c r="H322" s="299"/>
      <c r="I322" s="299"/>
      <c r="J322" s="299"/>
      <c r="K322" s="299"/>
      <c r="L322" s="299"/>
      <c r="M322" s="299"/>
      <c r="N322" s="299"/>
      <c r="O322" s="299"/>
      <c r="P322" s="299"/>
      <c r="Q322" s="299"/>
      <c r="R322" s="299"/>
      <c r="S322" s="299"/>
      <c r="T322" s="299"/>
      <c r="U322" s="299"/>
      <c r="V322" s="299"/>
      <c r="W322" s="299"/>
      <c r="X322" s="299"/>
      <c r="Y322" s="299"/>
      <c r="Z322" s="299"/>
      <c r="AA322" s="299"/>
      <c r="AB322" s="299"/>
      <c r="AC322" s="299"/>
      <c r="AD322" s="299"/>
      <c r="AE322" s="299"/>
      <c r="AF322" s="299"/>
      <c r="AG322" s="299"/>
      <c r="AH322" s="299"/>
      <c r="AI322" s="299"/>
      <c r="AJ322" s="299"/>
      <c r="AK322" s="299"/>
      <c r="AL322" s="299"/>
      <c r="AM322" s="299"/>
      <c r="AN322" s="299"/>
      <c r="AO322" s="299"/>
      <c r="AP322" s="299"/>
      <c r="AQ322" s="299"/>
      <c r="AR322" s="299"/>
      <c r="AS322" s="299"/>
      <c r="AT322" s="299"/>
    </row>
    <row r="323" spans="4:139" ht="14.25" customHeight="1" x14ac:dyDescent="0.35">
      <c r="D323" s="299"/>
      <c r="E323" s="299"/>
      <c r="F323" s="299"/>
      <c r="G323" s="299"/>
      <c r="H323" s="299"/>
      <c r="I323" s="299"/>
      <c r="J323" s="299"/>
      <c r="K323" s="299"/>
      <c r="L323" s="299"/>
      <c r="M323" s="299"/>
      <c r="N323" s="299"/>
      <c r="O323" s="299"/>
      <c r="P323" s="299"/>
      <c r="Q323" s="299"/>
      <c r="R323" s="299"/>
      <c r="S323" s="299"/>
      <c r="T323" s="299"/>
      <c r="U323" s="299"/>
      <c r="V323" s="299"/>
      <c r="W323" s="299"/>
      <c r="X323" s="299"/>
      <c r="Y323" s="299"/>
      <c r="Z323" s="299"/>
      <c r="AA323" s="299"/>
      <c r="AB323" s="299"/>
      <c r="AC323" s="299"/>
      <c r="AD323" s="299"/>
      <c r="AE323" s="299"/>
      <c r="AF323" s="299"/>
      <c r="AG323" s="299"/>
      <c r="AH323" s="299"/>
      <c r="AI323" s="299"/>
      <c r="AJ323" s="299"/>
      <c r="AK323" s="299"/>
      <c r="AL323" s="299"/>
      <c r="AM323" s="299"/>
      <c r="AN323" s="299"/>
      <c r="AO323" s="299"/>
      <c r="AP323" s="299"/>
      <c r="AQ323" s="299"/>
      <c r="AR323" s="299"/>
      <c r="AS323" s="299"/>
      <c r="AT323" s="299"/>
    </row>
    <row r="324" spans="4:139" ht="14.25" customHeight="1" x14ac:dyDescent="0.35">
      <c r="D324" s="201" t="s">
        <v>119</v>
      </c>
      <c r="E324" s="201"/>
      <c r="F324" s="201"/>
      <c r="G324" s="201"/>
      <c r="H324" s="201"/>
      <c r="I324" s="201"/>
      <c r="J324" s="201"/>
      <c r="K324" s="201"/>
      <c r="L324" s="201"/>
      <c r="M324" s="201"/>
      <c r="N324" s="201"/>
      <c r="O324" s="201"/>
      <c r="P324" s="201"/>
      <c r="Q324" s="201"/>
      <c r="R324" s="201" t="s">
        <v>120</v>
      </c>
      <c r="S324" s="201"/>
      <c r="T324" s="201"/>
      <c r="U324" s="201"/>
      <c r="V324" s="201"/>
      <c r="W324" s="201"/>
      <c r="X324" s="201"/>
      <c r="Y324" s="201"/>
      <c r="Z324" s="201"/>
      <c r="AA324" s="201"/>
      <c r="AB324" s="201"/>
      <c r="AC324" s="201"/>
      <c r="AD324" s="201"/>
      <c r="AE324" s="201"/>
      <c r="AF324" s="201" t="s">
        <v>121</v>
      </c>
      <c r="AG324" s="201"/>
      <c r="AH324" s="201"/>
      <c r="AI324" s="201"/>
      <c r="AJ324" s="201"/>
      <c r="AK324" s="201"/>
      <c r="AL324" s="201"/>
      <c r="AM324" s="201"/>
      <c r="AN324" s="201"/>
      <c r="AO324" s="201"/>
      <c r="AP324" s="201"/>
      <c r="AQ324" s="201"/>
      <c r="AR324" s="201"/>
      <c r="AS324" s="201"/>
      <c r="AT324" s="201"/>
    </row>
    <row r="325" spans="4:139" ht="14.25" customHeight="1" x14ac:dyDescent="0.35">
      <c r="D325" s="517" t="s">
        <v>237</v>
      </c>
      <c r="E325" s="517"/>
      <c r="F325" s="517"/>
      <c r="G325" s="517"/>
      <c r="H325" s="517"/>
      <c r="I325" s="517"/>
      <c r="J325" s="517"/>
      <c r="K325" s="517" t="s">
        <v>238</v>
      </c>
      <c r="L325" s="517"/>
      <c r="M325" s="517"/>
      <c r="N325" s="517"/>
      <c r="O325" s="517"/>
      <c r="P325" s="517"/>
      <c r="Q325" s="517"/>
      <c r="R325" s="517" t="s">
        <v>237</v>
      </c>
      <c r="S325" s="517"/>
      <c r="T325" s="517"/>
      <c r="U325" s="517"/>
      <c r="V325" s="517"/>
      <c r="W325" s="517"/>
      <c r="X325" s="517"/>
      <c r="Y325" s="517" t="s">
        <v>238</v>
      </c>
      <c r="Z325" s="517"/>
      <c r="AA325" s="517"/>
      <c r="AB325" s="517"/>
      <c r="AC325" s="517"/>
      <c r="AD325" s="517"/>
      <c r="AE325" s="517"/>
      <c r="AF325" s="517" t="s">
        <v>237</v>
      </c>
      <c r="AG325" s="517"/>
      <c r="AH325" s="517"/>
      <c r="AI325" s="517"/>
      <c r="AJ325" s="517"/>
      <c r="AK325" s="517"/>
      <c r="AL325" s="517"/>
      <c r="AM325" s="517" t="s">
        <v>238</v>
      </c>
      <c r="AN325" s="517"/>
      <c r="AO325" s="517"/>
      <c r="AP325" s="517"/>
      <c r="AQ325" s="517"/>
      <c r="AR325" s="517"/>
      <c r="AS325" s="517"/>
      <c r="AT325" s="517"/>
    </row>
    <row r="326" spans="4:139" ht="14.25" customHeight="1" x14ac:dyDescent="0.35">
      <c r="D326" s="517"/>
      <c r="E326" s="517"/>
      <c r="F326" s="517"/>
      <c r="G326" s="517"/>
      <c r="H326" s="517"/>
      <c r="I326" s="517"/>
      <c r="J326" s="517"/>
      <c r="K326" s="517"/>
      <c r="L326" s="517"/>
      <c r="M326" s="517"/>
      <c r="N326" s="517"/>
      <c r="O326" s="517"/>
      <c r="P326" s="517"/>
      <c r="Q326" s="517"/>
      <c r="R326" s="517"/>
      <c r="S326" s="517"/>
      <c r="T326" s="517"/>
      <c r="U326" s="517"/>
      <c r="V326" s="517"/>
      <c r="W326" s="517"/>
      <c r="X326" s="517"/>
      <c r="Y326" s="517"/>
      <c r="Z326" s="517"/>
      <c r="AA326" s="517"/>
      <c r="AB326" s="517"/>
      <c r="AC326" s="517"/>
      <c r="AD326" s="517"/>
      <c r="AE326" s="517"/>
      <c r="AF326" s="517"/>
      <c r="AG326" s="517"/>
      <c r="AH326" s="517"/>
      <c r="AI326" s="517"/>
      <c r="AJ326" s="517"/>
      <c r="AK326" s="517"/>
      <c r="AL326" s="517"/>
      <c r="AM326" s="517"/>
      <c r="AN326" s="517"/>
      <c r="AO326" s="517"/>
      <c r="AP326" s="517"/>
      <c r="AQ326" s="517"/>
      <c r="AR326" s="517"/>
      <c r="AS326" s="517"/>
      <c r="AT326" s="517"/>
      <c r="EH326" s="292" t="s">
        <v>249</v>
      </c>
      <c r="EI326" s="292"/>
    </row>
    <row r="327" spans="4:139" ht="14.25" customHeight="1" x14ac:dyDescent="0.35">
      <c r="D327" s="516">
        <v>18.16</v>
      </c>
      <c r="E327" s="516"/>
      <c r="F327" s="516"/>
      <c r="G327" s="516"/>
      <c r="H327" s="516"/>
      <c r="I327" s="516"/>
      <c r="J327" s="516"/>
      <c r="K327" s="516">
        <v>8.93</v>
      </c>
      <c r="L327" s="516"/>
      <c r="M327" s="516"/>
      <c r="N327" s="516"/>
      <c r="O327" s="516"/>
      <c r="P327" s="516"/>
      <c r="Q327" s="516"/>
      <c r="R327" s="516">
        <v>31.44</v>
      </c>
      <c r="S327" s="516"/>
      <c r="T327" s="516"/>
      <c r="U327" s="516"/>
      <c r="V327" s="516"/>
      <c r="W327" s="516"/>
      <c r="X327" s="516"/>
      <c r="Y327" s="516">
        <v>9.65</v>
      </c>
      <c r="Z327" s="516"/>
      <c r="AA327" s="516"/>
      <c r="AB327" s="516"/>
      <c r="AC327" s="516"/>
      <c r="AD327" s="516"/>
      <c r="AE327" s="516"/>
      <c r="AF327" s="516">
        <v>23.86</v>
      </c>
      <c r="AG327" s="516"/>
      <c r="AH327" s="516"/>
      <c r="AI327" s="516"/>
      <c r="AJ327" s="516"/>
      <c r="AK327" s="516"/>
      <c r="AL327" s="516"/>
      <c r="AM327" s="516">
        <v>6.7</v>
      </c>
      <c r="AN327" s="516"/>
      <c r="AO327" s="516"/>
      <c r="AP327" s="516"/>
      <c r="AQ327" s="516"/>
      <c r="AR327" s="516"/>
      <c r="AS327" s="516"/>
      <c r="AT327" s="516"/>
      <c r="EH327" s="149" t="s">
        <v>119</v>
      </c>
      <c r="EI327" s="149">
        <f>+D327</f>
        <v>18.16</v>
      </c>
    </row>
    <row r="328" spans="4:139" ht="14.25" customHeight="1" x14ac:dyDescent="0.35">
      <c r="D328" s="516"/>
      <c r="E328" s="516"/>
      <c r="F328" s="516"/>
      <c r="G328" s="516"/>
      <c r="H328" s="516"/>
      <c r="I328" s="516"/>
      <c r="J328" s="516"/>
      <c r="K328" s="516"/>
      <c r="L328" s="516"/>
      <c r="M328" s="516"/>
      <c r="N328" s="516"/>
      <c r="O328" s="516"/>
      <c r="P328" s="516"/>
      <c r="Q328" s="516"/>
      <c r="R328" s="516"/>
      <c r="S328" s="516"/>
      <c r="T328" s="516"/>
      <c r="U328" s="516"/>
      <c r="V328" s="516"/>
      <c r="W328" s="516"/>
      <c r="X328" s="516"/>
      <c r="Y328" s="516"/>
      <c r="Z328" s="516"/>
      <c r="AA328" s="516"/>
      <c r="AB328" s="516"/>
      <c r="AC328" s="516"/>
      <c r="AD328" s="516"/>
      <c r="AE328" s="516"/>
      <c r="AF328" s="516"/>
      <c r="AG328" s="516"/>
      <c r="AH328" s="516"/>
      <c r="AI328" s="516"/>
      <c r="AJ328" s="516"/>
      <c r="AK328" s="516"/>
      <c r="AL328" s="516"/>
      <c r="AM328" s="516"/>
      <c r="AN328" s="516"/>
      <c r="AO328" s="516"/>
      <c r="AP328" s="516"/>
      <c r="AQ328" s="516"/>
      <c r="AR328" s="516"/>
      <c r="AS328" s="516"/>
      <c r="AT328" s="516"/>
      <c r="EH328" s="149" t="s">
        <v>120</v>
      </c>
      <c r="EI328" s="149">
        <f>+R327</f>
        <v>31.44</v>
      </c>
    </row>
    <row r="329" spans="4:139" ht="14.25" customHeight="1" x14ac:dyDescent="0.35">
      <c r="D329" s="421" t="s">
        <v>240</v>
      </c>
      <c r="E329" s="421"/>
      <c r="F329" s="421"/>
      <c r="G329" s="421"/>
      <c r="H329" s="421"/>
      <c r="I329" s="421"/>
      <c r="J329" s="421"/>
      <c r="K329" s="421"/>
      <c r="L329" s="421"/>
      <c r="M329" s="421"/>
      <c r="N329" s="421"/>
      <c r="O329" s="421"/>
      <c r="P329" s="421"/>
      <c r="Q329" s="421"/>
      <c r="R329" s="421"/>
      <c r="S329" s="421"/>
      <c r="T329" s="421"/>
      <c r="U329" s="421"/>
      <c r="V329" s="421"/>
      <c r="W329" s="421"/>
      <c r="X329" s="421"/>
      <c r="Y329" s="421"/>
      <c r="Z329" s="421"/>
      <c r="AA329" s="421"/>
      <c r="AB329" s="421"/>
      <c r="AC329" s="421"/>
      <c r="AD329" s="421"/>
      <c r="AE329" s="421"/>
      <c r="AF329" s="421"/>
      <c r="AG329" s="421"/>
      <c r="AH329" s="421"/>
      <c r="AI329" s="421"/>
      <c r="AJ329" s="421"/>
      <c r="AK329" s="421"/>
      <c r="AL329" s="421"/>
      <c r="AM329" s="421"/>
      <c r="AN329" s="421"/>
      <c r="AO329" s="421"/>
      <c r="AP329" s="421"/>
      <c r="AQ329" s="421"/>
      <c r="AR329" s="421"/>
      <c r="AS329" s="421"/>
      <c r="AT329" s="421"/>
      <c r="EH329" s="149" t="s">
        <v>121</v>
      </c>
      <c r="EI329" s="149">
        <f>+AF327</f>
        <v>23.86</v>
      </c>
    </row>
    <row r="330" spans="4:139" ht="14.25" customHeight="1" x14ac:dyDescent="0.35"/>
    <row r="331" spans="4:139" ht="14.25" customHeight="1" x14ac:dyDescent="0.35">
      <c r="D331" s="299" t="s">
        <v>241</v>
      </c>
      <c r="E331" s="299"/>
      <c r="F331" s="299"/>
      <c r="G331" s="299"/>
      <c r="H331" s="299"/>
      <c r="I331" s="299"/>
      <c r="J331" s="299"/>
      <c r="K331" s="299"/>
      <c r="L331" s="299"/>
      <c r="M331" s="299"/>
      <c r="N331" s="299"/>
      <c r="O331" s="299"/>
      <c r="P331" s="299"/>
      <c r="Q331" s="299"/>
      <c r="R331" s="299"/>
      <c r="S331" s="299"/>
      <c r="T331" s="299"/>
      <c r="U331" s="299"/>
      <c r="V331" s="299"/>
      <c r="W331" s="299"/>
      <c r="X331" s="299"/>
      <c r="Y331" s="299"/>
      <c r="Z331" s="299"/>
      <c r="AA331" s="299"/>
      <c r="AB331" s="299"/>
      <c r="AC331" s="299"/>
      <c r="AD331" s="299"/>
      <c r="AE331" s="299"/>
      <c r="AF331" s="299"/>
      <c r="AG331" s="299"/>
      <c r="AH331" s="299"/>
      <c r="AI331" s="299"/>
      <c r="AJ331" s="299"/>
      <c r="AK331" s="299"/>
      <c r="AL331" s="299"/>
      <c r="AM331" s="299"/>
      <c r="AN331" s="299"/>
      <c r="AO331" s="299"/>
      <c r="AP331" s="299"/>
      <c r="AQ331" s="299"/>
      <c r="AR331" s="299"/>
      <c r="AS331" s="299"/>
      <c r="AT331" s="299"/>
    </row>
    <row r="332" spans="4:139" ht="14.25" customHeight="1" x14ac:dyDescent="0.35">
      <c r="D332" s="299"/>
      <c r="E332" s="299"/>
      <c r="F332" s="299"/>
      <c r="G332" s="299"/>
      <c r="H332" s="299"/>
      <c r="I332" s="299"/>
      <c r="J332" s="299"/>
      <c r="K332" s="299"/>
      <c r="L332" s="299"/>
      <c r="M332" s="299"/>
      <c r="N332" s="299"/>
      <c r="O332" s="299"/>
      <c r="P332" s="299"/>
      <c r="Q332" s="299"/>
      <c r="R332" s="299"/>
      <c r="S332" s="299"/>
      <c r="T332" s="299"/>
      <c r="U332" s="299"/>
      <c r="V332" s="299"/>
      <c r="W332" s="299"/>
      <c r="X332" s="299"/>
      <c r="Y332" s="299"/>
      <c r="Z332" s="299"/>
      <c r="AA332" s="299"/>
      <c r="AB332" s="299"/>
      <c r="AC332" s="299"/>
      <c r="AD332" s="299"/>
      <c r="AE332" s="299"/>
      <c r="AF332" s="299"/>
      <c r="AG332" s="299"/>
      <c r="AH332" s="299"/>
      <c r="AI332" s="299"/>
      <c r="AJ332" s="299"/>
      <c r="AK332" s="299"/>
      <c r="AL332" s="299"/>
      <c r="AM332" s="299"/>
      <c r="AN332" s="299"/>
      <c r="AO332" s="299"/>
      <c r="AP332" s="299"/>
      <c r="AQ332" s="299"/>
      <c r="AR332" s="299"/>
      <c r="AS332" s="299"/>
      <c r="AT332" s="299"/>
    </row>
    <row r="333" spans="4:139" ht="14.25" customHeight="1" x14ac:dyDescent="0.35">
      <c r="D333" s="209" t="s">
        <v>242</v>
      </c>
      <c r="E333" s="209"/>
      <c r="F333" s="209"/>
      <c r="G333" s="209"/>
      <c r="H333" s="209"/>
      <c r="I333" s="209"/>
      <c r="J333" s="209"/>
      <c r="K333" s="209"/>
      <c r="L333" s="209"/>
      <c r="M333" s="209"/>
      <c r="N333" s="209"/>
      <c r="O333" s="209"/>
      <c r="P333" s="209"/>
      <c r="Q333" s="209"/>
      <c r="R333" s="209"/>
      <c r="S333" s="209"/>
      <c r="T333" s="209"/>
      <c r="U333" s="209"/>
      <c r="V333" s="209"/>
      <c r="W333" s="209" t="s">
        <v>119</v>
      </c>
      <c r="X333" s="209"/>
      <c r="Y333" s="209"/>
      <c r="Z333" s="209"/>
      <c r="AA333" s="209"/>
      <c r="AB333" s="209"/>
      <c r="AC333" s="209"/>
      <c r="AD333" s="209"/>
      <c r="AE333" s="209" t="s">
        <v>120</v>
      </c>
      <c r="AF333" s="209"/>
      <c r="AG333" s="209"/>
      <c r="AH333" s="209"/>
      <c r="AI333" s="209"/>
      <c r="AJ333" s="209"/>
      <c r="AK333" s="209"/>
      <c r="AL333" s="209"/>
      <c r="AM333" s="209" t="s">
        <v>121</v>
      </c>
      <c r="AN333" s="209"/>
      <c r="AO333" s="209"/>
      <c r="AP333" s="209"/>
      <c r="AQ333" s="209"/>
      <c r="AR333" s="209"/>
      <c r="AS333" s="209"/>
      <c r="AT333" s="209"/>
    </row>
    <row r="334" spans="4:139" ht="14.25" customHeight="1" x14ac:dyDescent="0.35">
      <c r="D334" s="209"/>
      <c r="E334" s="209"/>
      <c r="F334" s="209"/>
      <c r="G334" s="209"/>
      <c r="H334" s="209"/>
      <c r="I334" s="209"/>
      <c r="J334" s="209"/>
      <c r="K334" s="209"/>
      <c r="L334" s="209"/>
      <c r="M334" s="209"/>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c r="AQ334" s="209"/>
      <c r="AR334" s="209"/>
      <c r="AS334" s="209"/>
      <c r="AT334" s="209"/>
    </row>
    <row r="335" spans="4:139" ht="14.25" customHeight="1" x14ac:dyDescent="0.35">
      <c r="D335" s="537" t="s">
        <v>243</v>
      </c>
      <c r="E335" s="537"/>
      <c r="F335" s="537"/>
      <c r="G335" s="537"/>
      <c r="H335" s="537"/>
      <c r="I335" s="537"/>
      <c r="J335" s="537"/>
      <c r="K335" s="537"/>
      <c r="L335" s="537"/>
      <c r="M335" s="537"/>
      <c r="N335" s="537"/>
      <c r="O335" s="537"/>
      <c r="P335" s="537"/>
      <c r="Q335" s="537"/>
      <c r="R335" s="537"/>
      <c r="S335" s="537"/>
      <c r="T335" s="537"/>
      <c r="U335" s="537"/>
      <c r="V335" s="537"/>
      <c r="W335" s="231">
        <v>4.78</v>
      </c>
      <c r="X335" s="231"/>
      <c r="Y335" s="231"/>
      <c r="Z335" s="231"/>
      <c r="AA335" s="231"/>
      <c r="AB335" s="231"/>
      <c r="AC335" s="231"/>
      <c r="AD335" s="231"/>
      <c r="AE335" s="231">
        <v>4.9939999999999998</v>
      </c>
      <c r="AF335" s="231"/>
      <c r="AG335" s="231"/>
      <c r="AH335" s="231"/>
      <c r="AI335" s="231"/>
      <c r="AJ335" s="231"/>
      <c r="AK335" s="231"/>
      <c r="AL335" s="231"/>
      <c r="AM335" s="231">
        <v>4.87</v>
      </c>
      <c r="AN335" s="231"/>
      <c r="AO335" s="231"/>
      <c r="AP335" s="231"/>
      <c r="AQ335" s="231"/>
      <c r="AR335" s="231"/>
      <c r="AS335" s="231"/>
      <c r="AT335" s="231"/>
    </row>
    <row r="336" spans="4:139" ht="14.25" customHeight="1" x14ac:dyDescent="0.35">
      <c r="D336" s="537" t="s">
        <v>244</v>
      </c>
      <c r="E336" s="537"/>
      <c r="F336" s="537"/>
      <c r="G336" s="537"/>
      <c r="H336" s="537"/>
      <c r="I336" s="537"/>
      <c r="J336" s="537"/>
      <c r="K336" s="537"/>
      <c r="L336" s="537"/>
      <c r="M336" s="537"/>
      <c r="N336" s="537"/>
      <c r="O336" s="537"/>
      <c r="P336" s="537"/>
      <c r="Q336" s="537"/>
      <c r="R336" s="537"/>
      <c r="S336" s="537"/>
      <c r="T336" s="537"/>
      <c r="U336" s="537"/>
      <c r="V336" s="537"/>
      <c r="W336" s="231" t="s">
        <v>855</v>
      </c>
      <c r="X336" s="231"/>
      <c r="Y336" s="231"/>
      <c r="Z336" s="231"/>
      <c r="AA336" s="231"/>
      <c r="AB336" s="231"/>
      <c r="AC336" s="231"/>
      <c r="AD336" s="231"/>
      <c r="AE336" s="231">
        <v>0.54</v>
      </c>
      <c r="AF336" s="231"/>
      <c r="AG336" s="231"/>
      <c r="AH336" s="231"/>
      <c r="AI336" s="231"/>
      <c r="AJ336" s="231"/>
      <c r="AK336" s="231"/>
      <c r="AL336" s="231"/>
      <c r="AM336" s="231">
        <v>0.4</v>
      </c>
      <c r="AN336" s="231"/>
      <c r="AO336" s="231"/>
      <c r="AP336" s="231"/>
      <c r="AQ336" s="231"/>
      <c r="AR336" s="231"/>
      <c r="AS336" s="231"/>
      <c r="AT336" s="231"/>
    </row>
    <row r="337" spans="4:94" ht="14.25" customHeight="1" x14ac:dyDescent="0.35">
      <c r="D337" s="537" t="s">
        <v>245</v>
      </c>
      <c r="E337" s="537"/>
      <c r="F337" s="537"/>
      <c r="G337" s="537"/>
      <c r="H337" s="537"/>
      <c r="I337" s="537"/>
      <c r="J337" s="537"/>
      <c r="K337" s="537"/>
      <c r="L337" s="537"/>
      <c r="M337" s="537"/>
      <c r="N337" s="537"/>
      <c r="O337" s="537"/>
      <c r="P337" s="537"/>
      <c r="Q337" s="537"/>
      <c r="R337" s="537"/>
      <c r="S337" s="537"/>
      <c r="T337" s="537"/>
      <c r="U337" s="537"/>
      <c r="V337" s="537"/>
      <c r="W337" s="231">
        <v>2.38</v>
      </c>
      <c r="X337" s="231"/>
      <c r="Y337" s="231"/>
      <c r="Z337" s="231"/>
      <c r="AA337" s="231"/>
      <c r="AB337" s="231"/>
      <c r="AC337" s="231"/>
      <c r="AD337" s="231"/>
      <c r="AE337" s="231">
        <v>0.92800000000000005</v>
      </c>
      <c r="AF337" s="231"/>
      <c r="AG337" s="231"/>
      <c r="AH337" s="231"/>
      <c r="AI337" s="231"/>
      <c r="AJ337" s="231"/>
      <c r="AK337" s="231"/>
      <c r="AL337" s="231"/>
      <c r="AM337" s="231">
        <v>1.72</v>
      </c>
      <c r="AN337" s="231"/>
      <c r="AO337" s="231"/>
      <c r="AP337" s="231"/>
      <c r="AQ337" s="231"/>
      <c r="AR337" s="231"/>
      <c r="AS337" s="231"/>
      <c r="AT337" s="231"/>
    </row>
    <row r="338" spans="4:94" ht="14.25" customHeight="1" x14ac:dyDescent="0.35">
      <c r="D338" s="537" t="s">
        <v>246</v>
      </c>
      <c r="E338" s="537"/>
      <c r="F338" s="537"/>
      <c r="G338" s="537"/>
      <c r="H338" s="537"/>
      <c r="I338" s="537"/>
      <c r="J338" s="537"/>
      <c r="K338" s="537"/>
      <c r="L338" s="537"/>
      <c r="M338" s="537"/>
      <c r="N338" s="537"/>
      <c r="O338" s="537"/>
      <c r="P338" s="537"/>
      <c r="Q338" s="537"/>
      <c r="R338" s="537"/>
      <c r="S338" s="537"/>
      <c r="T338" s="537"/>
      <c r="U338" s="537"/>
      <c r="V338" s="537"/>
      <c r="W338" s="231" t="s">
        <v>856</v>
      </c>
      <c r="X338" s="231"/>
      <c r="Y338" s="231"/>
      <c r="Z338" s="231"/>
      <c r="AA338" s="231"/>
      <c r="AB338" s="231"/>
      <c r="AC338" s="231"/>
      <c r="AD338" s="231"/>
      <c r="AE338" s="231">
        <v>7.93</v>
      </c>
      <c r="AF338" s="231"/>
      <c r="AG338" s="231"/>
      <c r="AH338" s="231"/>
      <c r="AI338" s="231"/>
      <c r="AJ338" s="231"/>
      <c r="AK338" s="231"/>
      <c r="AL338" s="231"/>
      <c r="AM338" s="231">
        <v>7.42</v>
      </c>
      <c r="AN338" s="231"/>
      <c r="AO338" s="231"/>
      <c r="AP338" s="231"/>
      <c r="AQ338" s="231"/>
      <c r="AR338" s="231"/>
      <c r="AS338" s="231"/>
      <c r="AT338" s="231"/>
      <c r="AV338" s="3"/>
    </row>
    <row r="339" spans="4:94" ht="14.25" customHeight="1" x14ac:dyDescent="0.35">
      <c r="D339" s="537" t="s">
        <v>247</v>
      </c>
      <c r="E339" s="537"/>
      <c r="F339" s="537"/>
      <c r="G339" s="537"/>
      <c r="H339" s="537"/>
      <c r="I339" s="537"/>
      <c r="J339" s="537"/>
      <c r="K339" s="537"/>
      <c r="L339" s="537"/>
      <c r="M339" s="537"/>
      <c r="N339" s="537"/>
      <c r="O339" s="537"/>
      <c r="P339" s="537"/>
      <c r="Q339" s="537"/>
      <c r="R339" s="537"/>
      <c r="S339" s="537"/>
      <c r="T339" s="537"/>
      <c r="U339" s="537"/>
      <c r="V339" s="537"/>
      <c r="W339" s="231">
        <v>4.49</v>
      </c>
      <c r="X339" s="231"/>
      <c r="Y339" s="231"/>
      <c r="Z339" s="231"/>
      <c r="AA339" s="231"/>
      <c r="AB339" s="231"/>
      <c r="AC339" s="231"/>
      <c r="AD339" s="231"/>
      <c r="AE339" s="231" t="s">
        <v>857</v>
      </c>
      <c r="AF339" s="231"/>
      <c r="AG339" s="231"/>
      <c r="AH339" s="231"/>
      <c r="AI339" s="231"/>
      <c r="AJ339" s="231"/>
      <c r="AK339" s="231"/>
      <c r="AL339" s="231"/>
      <c r="AM339" s="231">
        <v>5.38</v>
      </c>
      <c r="AN339" s="231"/>
      <c r="AO339" s="231"/>
      <c r="AP339" s="231"/>
      <c r="AQ339" s="231"/>
      <c r="AR339" s="231"/>
      <c r="AS339" s="231"/>
      <c r="AT339" s="231"/>
    </row>
    <row r="340" spans="4:94" ht="14.25" customHeight="1" x14ac:dyDescent="0.35">
      <c r="D340" s="537" t="s">
        <v>248</v>
      </c>
      <c r="E340" s="537"/>
      <c r="F340" s="537"/>
      <c r="G340" s="537"/>
      <c r="H340" s="537"/>
      <c r="I340" s="537"/>
      <c r="J340" s="537"/>
      <c r="K340" s="537"/>
      <c r="L340" s="537"/>
      <c r="M340" s="537"/>
      <c r="N340" s="537"/>
      <c r="O340" s="537"/>
      <c r="P340" s="537"/>
      <c r="Q340" s="537"/>
      <c r="R340" s="537"/>
      <c r="S340" s="537"/>
      <c r="T340" s="537"/>
      <c r="U340" s="537"/>
      <c r="V340" s="537"/>
      <c r="W340" s="231">
        <v>9.43</v>
      </c>
      <c r="X340" s="231"/>
      <c r="Y340" s="231"/>
      <c r="Z340" s="231"/>
      <c r="AA340" s="231"/>
      <c r="AB340" s="231"/>
      <c r="AC340" s="231"/>
      <c r="AD340" s="231"/>
      <c r="AE340" s="515">
        <v>20.47</v>
      </c>
      <c r="AF340" s="515"/>
      <c r="AG340" s="515"/>
      <c r="AH340" s="515"/>
      <c r="AI340" s="515"/>
      <c r="AJ340" s="515"/>
      <c r="AK340" s="515"/>
      <c r="AL340" s="515"/>
      <c r="AM340" s="231">
        <v>14.16</v>
      </c>
      <c r="AN340" s="231"/>
      <c r="AO340" s="231"/>
      <c r="AP340" s="231"/>
      <c r="AQ340" s="231"/>
      <c r="AR340" s="231"/>
      <c r="AS340" s="231"/>
      <c r="AT340" s="231"/>
    </row>
    <row r="341" spans="4:94" ht="14.25" customHeight="1" x14ac:dyDescent="0.35">
      <c r="D341" s="421" t="s">
        <v>240</v>
      </c>
      <c r="E341" s="421"/>
      <c r="F341" s="421"/>
      <c r="G341" s="421"/>
      <c r="H341" s="421"/>
      <c r="I341" s="421"/>
      <c r="J341" s="421"/>
      <c r="K341" s="421"/>
      <c r="L341" s="421"/>
      <c r="M341" s="421"/>
      <c r="N341" s="421"/>
      <c r="O341" s="421"/>
      <c r="P341" s="421"/>
      <c r="Q341" s="421"/>
      <c r="R341" s="421"/>
      <c r="S341" s="421"/>
      <c r="T341" s="421"/>
      <c r="U341" s="421"/>
      <c r="V341" s="421"/>
      <c r="W341" s="421"/>
      <c r="X341" s="421"/>
      <c r="Y341" s="421"/>
      <c r="Z341" s="421"/>
      <c r="AA341" s="421"/>
      <c r="AB341" s="421"/>
      <c r="AC341" s="421"/>
      <c r="AD341" s="421"/>
      <c r="AE341" s="421"/>
      <c r="AF341" s="421"/>
      <c r="AG341" s="421"/>
      <c r="AH341" s="421"/>
      <c r="AI341" s="421"/>
      <c r="AJ341" s="421"/>
      <c r="AK341" s="421"/>
      <c r="AL341" s="421"/>
      <c r="AM341" s="421"/>
      <c r="AN341" s="421"/>
      <c r="AO341" s="421"/>
      <c r="AP341" s="421"/>
      <c r="AQ341" s="421"/>
      <c r="AR341" s="421"/>
      <c r="AS341" s="421"/>
      <c r="AT341" s="421"/>
      <c r="AV341" s="358" t="s">
        <v>240</v>
      </c>
      <c r="AW341" s="358"/>
      <c r="AX341" s="358"/>
      <c r="AY341" s="358"/>
      <c r="AZ341" s="358"/>
      <c r="BA341" s="358"/>
      <c r="BB341" s="358"/>
      <c r="BC341" s="358"/>
      <c r="BD341" s="358"/>
      <c r="BE341" s="358"/>
      <c r="BF341" s="358"/>
      <c r="BG341" s="358"/>
      <c r="BH341" s="358"/>
      <c r="BI341" s="358"/>
      <c r="BJ341" s="358"/>
      <c r="BK341" s="358"/>
      <c r="BL341" s="358"/>
      <c r="BM341" s="358"/>
      <c r="BN341" s="358"/>
      <c r="BO341" s="358"/>
      <c r="BP341" s="358"/>
      <c r="BQ341" s="358"/>
      <c r="BR341" s="358"/>
      <c r="BS341" s="358"/>
    </row>
    <row r="342" spans="4:94" ht="14.25" customHeight="1" x14ac:dyDescent="0.35"/>
    <row r="343" spans="4:94" ht="14.25" customHeight="1" x14ac:dyDescent="0.35">
      <c r="D343" s="199" t="s">
        <v>673</v>
      </c>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c r="CC343" s="199"/>
      <c r="CD343" s="199"/>
      <c r="CE343" s="199"/>
      <c r="CF343" s="199"/>
      <c r="CG343" s="199"/>
      <c r="CH343" s="199"/>
      <c r="CI343" s="199"/>
      <c r="CJ343" s="199"/>
      <c r="CK343" s="199"/>
      <c r="CL343" s="199"/>
      <c r="CM343" s="199"/>
      <c r="CN343" s="199"/>
    </row>
    <row r="344" spans="4:94" ht="14.25" customHeight="1" x14ac:dyDescent="0.35">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c r="AA344" s="199"/>
      <c r="AB344" s="199"/>
      <c r="AC344" s="199"/>
      <c r="AD344" s="199"/>
      <c r="AE344" s="199"/>
      <c r="AF344" s="199"/>
      <c r="AG344" s="199"/>
      <c r="AH344" s="199"/>
      <c r="AI344" s="19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c r="CA344" s="199"/>
      <c r="CB344" s="199"/>
      <c r="CC344" s="199"/>
      <c r="CD344" s="199"/>
      <c r="CE344" s="199"/>
      <c r="CF344" s="199"/>
      <c r="CG344" s="199"/>
      <c r="CH344" s="199"/>
      <c r="CI344" s="199"/>
      <c r="CJ344" s="199"/>
      <c r="CK344" s="199"/>
      <c r="CL344" s="199"/>
      <c r="CM344" s="199"/>
      <c r="CN344" s="199"/>
    </row>
    <row r="345" spans="4:94" ht="14.25" customHeight="1" x14ac:dyDescent="0.35">
      <c r="CD345" s="2"/>
      <c r="CE345" s="2"/>
      <c r="CF345" s="2"/>
      <c r="CG345" s="2"/>
      <c r="CH345" s="2"/>
      <c r="CI345" s="2"/>
      <c r="CJ345" s="2"/>
      <c r="CK345" s="2"/>
      <c r="CL345" s="2"/>
      <c r="CM345" s="2"/>
      <c r="CN345" s="2"/>
      <c r="CO345" s="2"/>
      <c r="CP345" s="171"/>
    </row>
    <row r="346" spans="4:94" ht="14.25" customHeight="1" x14ac:dyDescent="0.35">
      <c r="D346" s="423" t="s">
        <v>218</v>
      </c>
      <c r="E346" s="423"/>
      <c r="F346" s="423"/>
      <c r="G346" s="423"/>
      <c r="H346" s="423"/>
      <c r="I346" s="423"/>
      <c r="J346" s="423"/>
      <c r="K346" s="423"/>
      <c r="L346" s="423"/>
      <c r="M346" s="423"/>
      <c r="N346" s="423"/>
      <c r="O346" s="423"/>
      <c r="P346" s="423"/>
      <c r="Q346" s="423"/>
      <c r="R346" s="423"/>
      <c r="S346" s="423"/>
      <c r="T346" s="423"/>
      <c r="U346" s="201" t="s">
        <v>121</v>
      </c>
      <c r="V346" s="201"/>
      <c r="W346" s="201"/>
      <c r="X346" s="201"/>
      <c r="Y346" s="201"/>
      <c r="Z346" s="201"/>
      <c r="AA346" s="201"/>
      <c r="AB346" s="201"/>
      <c r="AC346" s="201"/>
      <c r="AD346" s="201"/>
      <c r="AE346" s="201"/>
      <c r="AF346" s="201"/>
      <c r="AG346" s="201"/>
      <c r="AH346" s="201"/>
      <c r="AI346" s="201"/>
      <c r="AJ346" s="201"/>
      <c r="AK346" s="201"/>
      <c r="AL346" s="201"/>
      <c r="AM346" s="201" t="s">
        <v>236</v>
      </c>
      <c r="AN346" s="201"/>
      <c r="AO346" s="201"/>
      <c r="AP346" s="201"/>
      <c r="AQ346" s="201"/>
      <c r="AR346" s="201"/>
      <c r="AS346" s="201"/>
      <c r="AT346" s="201"/>
      <c r="AU346" s="201"/>
      <c r="AV346" s="201"/>
      <c r="AW346" s="201"/>
      <c r="AX346" s="201"/>
      <c r="AY346" s="201"/>
      <c r="AZ346" s="201"/>
      <c r="BA346" s="201"/>
      <c r="BB346" s="201"/>
      <c r="BC346" s="201"/>
      <c r="BD346" s="201"/>
      <c r="BE346" s="201" t="s">
        <v>108</v>
      </c>
      <c r="BF346" s="201"/>
      <c r="BG346" s="201"/>
      <c r="BH346" s="201"/>
      <c r="BI346" s="201"/>
      <c r="BJ346" s="201"/>
      <c r="BK346" s="201"/>
      <c r="BL346" s="201"/>
      <c r="BM346" s="201"/>
      <c r="BN346" s="201"/>
      <c r="BO346" s="201"/>
      <c r="BP346" s="201"/>
      <c r="BQ346" s="201"/>
      <c r="BR346" s="201"/>
      <c r="BS346" s="201"/>
      <c r="BT346" s="201"/>
      <c r="BU346" s="201"/>
      <c r="BV346" s="201"/>
      <c r="BW346" s="201" t="s">
        <v>235</v>
      </c>
      <c r="BX346" s="201"/>
      <c r="BY346" s="201"/>
      <c r="BZ346" s="201"/>
      <c r="CA346" s="201"/>
      <c r="CB346" s="201"/>
      <c r="CC346" s="201"/>
      <c r="CD346" s="201"/>
      <c r="CE346" s="201"/>
      <c r="CF346" s="201"/>
      <c r="CG346" s="201"/>
      <c r="CH346" s="201"/>
      <c r="CI346" s="201"/>
      <c r="CJ346" s="201"/>
      <c r="CK346" s="201"/>
      <c r="CL346" s="201"/>
      <c r="CM346" s="201"/>
      <c r="CN346" s="201"/>
    </row>
    <row r="347" spans="4:94" ht="14.25" customHeight="1" x14ac:dyDescent="0.35">
      <c r="D347" s="423"/>
      <c r="E347" s="423"/>
      <c r="F347" s="423"/>
      <c r="G347" s="423"/>
      <c r="H347" s="423"/>
      <c r="I347" s="423"/>
      <c r="J347" s="423"/>
      <c r="K347" s="423"/>
      <c r="L347" s="423"/>
      <c r="M347" s="423"/>
      <c r="N347" s="423"/>
      <c r="O347" s="423"/>
      <c r="P347" s="423"/>
      <c r="Q347" s="423"/>
      <c r="R347" s="423"/>
      <c r="S347" s="423"/>
      <c r="T347" s="423"/>
      <c r="U347" s="219" t="s">
        <v>121</v>
      </c>
      <c r="V347" s="220"/>
      <c r="W347" s="220"/>
      <c r="X347" s="220"/>
      <c r="Y347" s="220"/>
      <c r="Z347" s="221"/>
      <c r="AA347" s="228" t="s">
        <v>159</v>
      </c>
      <c r="AB347" s="229"/>
      <c r="AC347" s="229"/>
      <c r="AD347" s="229"/>
      <c r="AE347" s="229"/>
      <c r="AF347" s="230"/>
      <c r="AG347" s="228" t="s">
        <v>160</v>
      </c>
      <c r="AH347" s="229"/>
      <c r="AI347" s="229"/>
      <c r="AJ347" s="229"/>
      <c r="AK347" s="229"/>
      <c r="AL347" s="230"/>
      <c r="AM347" s="219" t="s">
        <v>121</v>
      </c>
      <c r="AN347" s="220"/>
      <c r="AO347" s="220"/>
      <c r="AP347" s="220"/>
      <c r="AQ347" s="220"/>
      <c r="AR347" s="221"/>
      <c r="AS347" s="201" t="s">
        <v>159</v>
      </c>
      <c r="AT347" s="201"/>
      <c r="AU347" s="201"/>
      <c r="AV347" s="201"/>
      <c r="AW347" s="201"/>
      <c r="AX347" s="201"/>
      <c r="AY347" s="201" t="s">
        <v>160</v>
      </c>
      <c r="AZ347" s="201"/>
      <c r="BA347" s="201"/>
      <c r="BB347" s="201"/>
      <c r="BC347" s="201"/>
      <c r="BD347" s="201"/>
      <c r="BE347" s="201" t="s">
        <v>121</v>
      </c>
      <c r="BF347" s="201"/>
      <c r="BG347" s="201"/>
      <c r="BH347" s="201"/>
      <c r="BI347" s="201"/>
      <c r="BJ347" s="201"/>
      <c r="BK347" s="201" t="s">
        <v>159</v>
      </c>
      <c r="BL347" s="201"/>
      <c r="BM347" s="201"/>
      <c r="BN347" s="201"/>
      <c r="BO347" s="201"/>
      <c r="BP347" s="201"/>
      <c r="BQ347" s="201" t="s">
        <v>160</v>
      </c>
      <c r="BR347" s="201"/>
      <c r="BS347" s="201"/>
      <c r="BT347" s="201"/>
      <c r="BU347" s="201"/>
      <c r="BV347" s="201"/>
      <c r="BW347" s="201" t="s">
        <v>121</v>
      </c>
      <c r="BX347" s="201"/>
      <c r="BY347" s="201"/>
      <c r="BZ347" s="201"/>
      <c r="CA347" s="201"/>
      <c r="CB347" s="201"/>
      <c r="CC347" s="201" t="s">
        <v>159</v>
      </c>
      <c r="CD347" s="201"/>
      <c r="CE347" s="201"/>
      <c r="CF347" s="201"/>
      <c r="CG347" s="201"/>
      <c r="CH347" s="201"/>
      <c r="CI347" s="201" t="s">
        <v>160</v>
      </c>
      <c r="CJ347" s="201"/>
      <c r="CK347" s="201"/>
      <c r="CL347" s="201"/>
      <c r="CM347" s="201"/>
      <c r="CN347" s="201"/>
    </row>
    <row r="348" spans="4:94" ht="14.25" customHeight="1" x14ac:dyDescent="0.35">
      <c r="D348" s="231" t="s">
        <v>880</v>
      </c>
      <c r="E348" s="231"/>
      <c r="F348" s="231"/>
      <c r="G348" s="231"/>
      <c r="H348" s="231"/>
      <c r="I348" s="231"/>
      <c r="J348" s="231"/>
      <c r="K348" s="231"/>
      <c r="L348" s="231"/>
      <c r="M348" s="231"/>
      <c r="N348" s="231"/>
      <c r="O348" s="231"/>
      <c r="P348" s="231"/>
      <c r="Q348" s="231"/>
      <c r="R348" s="231"/>
      <c r="S348" s="231"/>
      <c r="T348" s="231"/>
      <c r="U348" s="231">
        <v>0</v>
      </c>
      <c r="V348" s="231"/>
      <c r="W348" s="231"/>
      <c r="X348" s="231"/>
      <c r="Y348" s="231"/>
      <c r="Z348" s="231"/>
      <c r="AA348" s="231">
        <v>0</v>
      </c>
      <c r="AB348" s="231"/>
      <c r="AC348" s="231"/>
      <c r="AD348" s="231"/>
      <c r="AE348" s="231"/>
      <c r="AF348" s="231"/>
      <c r="AG348" s="231">
        <v>0</v>
      </c>
      <c r="AH348" s="231"/>
      <c r="AI348" s="231"/>
      <c r="AJ348" s="231"/>
      <c r="AK348" s="231"/>
      <c r="AL348" s="231"/>
      <c r="AM348" s="231">
        <v>0</v>
      </c>
      <c r="AN348" s="231"/>
      <c r="AO348" s="231"/>
      <c r="AP348" s="231"/>
      <c r="AQ348" s="231"/>
      <c r="AR348" s="231"/>
      <c r="AS348" s="231">
        <v>0</v>
      </c>
      <c r="AT348" s="231"/>
      <c r="AU348" s="231"/>
      <c r="AV348" s="231"/>
      <c r="AW348" s="231"/>
      <c r="AX348" s="231"/>
      <c r="AY348" s="274">
        <v>0</v>
      </c>
      <c r="AZ348" s="274"/>
      <c r="BA348" s="274"/>
      <c r="BB348" s="274"/>
      <c r="BC348" s="274"/>
      <c r="BD348" s="274"/>
      <c r="BE348" s="231">
        <v>0</v>
      </c>
      <c r="BF348" s="231"/>
      <c r="BG348" s="231"/>
      <c r="BH348" s="231"/>
      <c r="BI348" s="231"/>
      <c r="BJ348" s="231"/>
      <c r="BK348" s="231">
        <v>0</v>
      </c>
      <c r="BL348" s="231"/>
      <c r="BM348" s="231"/>
      <c r="BN348" s="231"/>
      <c r="BO348" s="231"/>
      <c r="BP348" s="231"/>
      <c r="BQ348" s="243">
        <v>0</v>
      </c>
      <c r="BR348" s="243"/>
      <c r="BS348" s="243"/>
      <c r="BT348" s="243"/>
      <c r="BU348" s="243"/>
      <c r="BV348" s="243"/>
      <c r="BW348" s="231">
        <v>0</v>
      </c>
      <c r="BX348" s="231"/>
      <c r="BY348" s="231"/>
      <c r="BZ348" s="231"/>
      <c r="CA348" s="231"/>
      <c r="CB348" s="231"/>
      <c r="CC348" s="231">
        <v>0</v>
      </c>
      <c r="CD348" s="231"/>
      <c r="CE348" s="231"/>
      <c r="CF348" s="231"/>
      <c r="CG348" s="231"/>
      <c r="CH348" s="231"/>
      <c r="CI348" s="243">
        <v>0</v>
      </c>
      <c r="CJ348" s="243"/>
      <c r="CK348" s="243"/>
      <c r="CL348" s="243"/>
      <c r="CM348" s="243"/>
      <c r="CN348" s="243"/>
    </row>
    <row r="349" spans="4:94" ht="14.25" customHeight="1" x14ac:dyDescent="0.35">
      <c r="D349" s="231" t="s">
        <v>219</v>
      </c>
      <c r="E349" s="231"/>
      <c r="F349" s="231"/>
      <c r="G349" s="231"/>
      <c r="H349" s="231"/>
      <c r="I349" s="231"/>
      <c r="J349" s="231"/>
      <c r="K349" s="231"/>
      <c r="L349" s="231"/>
      <c r="M349" s="231"/>
      <c r="N349" s="231"/>
      <c r="O349" s="231"/>
      <c r="P349" s="231"/>
      <c r="Q349" s="231"/>
      <c r="R349" s="231"/>
      <c r="S349" s="231"/>
      <c r="T349" s="231"/>
      <c r="U349" s="231">
        <v>5</v>
      </c>
      <c r="V349" s="231"/>
      <c r="W349" s="231"/>
      <c r="X349" s="231"/>
      <c r="Y349" s="231"/>
      <c r="Z349" s="231"/>
      <c r="AA349" s="231">
        <v>1</v>
      </c>
      <c r="AB349" s="231"/>
      <c r="AC349" s="231"/>
      <c r="AD349" s="231"/>
      <c r="AE349" s="231"/>
      <c r="AF349" s="231"/>
      <c r="AG349" s="231">
        <v>4</v>
      </c>
      <c r="AH349" s="231"/>
      <c r="AI349" s="231"/>
      <c r="AJ349" s="231"/>
      <c r="AK349" s="231"/>
      <c r="AL349" s="231"/>
      <c r="AM349" s="231">
        <v>4</v>
      </c>
      <c r="AN349" s="231"/>
      <c r="AO349" s="231"/>
      <c r="AP349" s="231"/>
      <c r="AQ349" s="231"/>
      <c r="AR349" s="231"/>
      <c r="AS349" s="231">
        <v>1</v>
      </c>
      <c r="AT349" s="231"/>
      <c r="AU349" s="231"/>
      <c r="AV349" s="231"/>
      <c r="AW349" s="231"/>
      <c r="AX349" s="231"/>
      <c r="AY349" s="274">
        <v>3</v>
      </c>
      <c r="AZ349" s="274"/>
      <c r="BA349" s="274"/>
      <c r="BB349" s="274"/>
      <c r="BC349" s="274"/>
      <c r="BD349" s="274"/>
      <c r="BE349" s="231">
        <v>0</v>
      </c>
      <c r="BF349" s="231"/>
      <c r="BG349" s="231"/>
      <c r="BH349" s="231"/>
      <c r="BI349" s="231"/>
      <c r="BJ349" s="231"/>
      <c r="BK349" s="231">
        <v>0</v>
      </c>
      <c r="BL349" s="231"/>
      <c r="BM349" s="231"/>
      <c r="BN349" s="231"/>
      <c r="BO349" s="231"/>
      <c r="BP349" s="231"/>
      <c r="BQ349" s="243">
        <v>0</v>
      </c>
      <c r="BR349" s="243"/>
      <c r="BS349" s="243"/>
      <c r="BT349" s="243"/>
      <c r="BU349" s="243"/>
      <c r="BV349" s="243"/>
      <c r="BW349" s="231">
        <v>1</v>
      </c>
      <c r="BX349" s="231"/>
      <c r="BY349" s="231"/>
      <c r="BZ349" s="231"/>
      <c r="CA349" s="231"/>
      <c r="CB349" s="231"/>
      <c r="CC349" s="231">
        <v>0</v>
      </c>
      <c r="CD349" s="231"/>
      <c r="CE349" s="231"/>
      <c r="CF349" s="231"/>
      <c r="CG349" s="231"/>
      <c r="CH349" s="231"/>
      <c r="CI349" s="243">
        <v>1</v>
      </c>
      <c r="CJ349" s="243"/>
      <c r="CK349" s="243"/>
      <c r="CL349" s="243"/>
      <c r="CM349" s="243"/>
      <c r="CN349" s="243"/>
    </row>
    <row r="350" spans="4:94" ht="14.25" customHeight="1" x14ac:dyDescent="0.35">
      <c r="D350" s="231" t="s">
        <v>220</v>
      </c>
      <c r="E350" s="231"/>
      <c r="F350" s="231"/>
      <c r="G350" s="231"/>
      <c r="H350" s="231"/>
      <c r="I350" s="231"/>
      <c r="J350" s="231"/>
      <c r="K350" s="231"/>
      <c r="L350" s="231"/>
      <c r="M350" s="231"/>
      <c r="N350" s="231"/>
      <c r="O350" s="231"/>
      <c r="P350" s="231"/>
      <c r="Q350" s="231"/>
      <c r="R350" s="231"/>
      <c r="S350" s="231"/>
      <c r="T350" s="231"/>
      <c r="U350" s="231">
        <v>14</v>
      </c>
      <c r="V350" s="231"/>
      <c r="W350" s="231"/>
      <c r="X350" s="231"/>
      <c r="Y350" s="231"/>
      <c r="Z350" s="231"/>
      <c r="AA350" s="231">
        <v>7</v>
      </c>
      <c r="AB350" s="231"/>
      <c r="AC350" s="231"/>
      <c r="AD350" s="231"/>
      <c r="AE350" s="231"/>
      <c r="AF350" s="231"/>
      <c r="AG350" s="231">
        <v>7</v>
      </c>
      <c r="AH350" s="231"/>
      <c r="AI350" s="231"/>
      <c r="AJ350" s="231"/>
      <c r="AK350" s="231"/>
      <c r="AL350" s="231"/>
      <c r="AM350" s="231">
        <v>9</v>
      </c>
      <c r="AN350" s="231"/>
      <c r="AO350" s="231"/>
      <c r="AP350" s="231"/>
      <c r="AQ350" s="231"/>
      <c r="AR350" s="231"/>
      <c r="AS350" s="231">
        <v>5</v>
      </c>
      <c r="AT350" s="231"/>
      <c r="AU350" s="231"/>
      <c r="AV350" s="231"/>
      <c r="AW350" s="231"/>
      <c r="AX350" s="231"/>
      <c r="AY350" s="274">
        <v>4</v>
      </c>
      <c r="AZ350" s="274"/>
      <c r="BA350" s="274"/>
      <c r="BB350" s="274"/>
      <c r="BC350" s="274"/>
      <c r="BD350" s="274"/>
      <c r="BE350" s="231">
        <v>0</v>
      </c>
      <c r="BF350" s="231"/>
      <c r="BG350" s="231"/>
      <c r="BH350" s="231"/>
      <c r="BI350" s="231"/>
      <c r="BJ350" s="231"/>
      <c r="BK350" s="231">
        <v>0</v>
      </c>
      <c r="BL350" s="231"/>
      <c r="BM350" s="231"/>
      <c r="BN350" s="231"/>
      <c r="BO350" s="231"/>
      <c r="BP350" s="231"/>
      <c r="BQ350" s="243">
        <v>0</v>
      </c>
      <c r="BR350" s="243"/>
      <c r="BS350" s="243"/>
      <c r="BT350" s="243"/>
      <c r="BU350" s="243"/>
      <c r="BV350" s="243"/>
      <c r="BW350" s="231">
        <v>5</v>
      </c>
      <c r="BX350" s="231"/>
      <c r="BY350" s="231"/>
      <c r="BZ350" s="231"/>
      <c r="CA350" s="231"/>
      <c r="CB350" s="231"/>
      <c r="CC350" s="231">
        <v>2</v>
      </c>
      <c r="CD350" s="231"/>
      <c r="CE350" s="231"/>
      <c r="CF350" s="231"/>
      <c r="CG350" s="231"/>
      <c r="CH350" s="231"/>
      <c r="CI350" s="243">
        <v>3</v>
      </c>
      <c r="CJ350" s="243"/>
      <c r="CK350" s="243"/>
      <c r="CL350" s="243"/>
      <c r="CM350" s="243"/>
      <c r="CN350" s="243"/>
    </row>
    <row r="351" spans="4:94" ht="14.25" customHeight="1" x14ac:dyDescent="0.35">
      <c r="D351" s="231" t="s">
        <v>221</v>
      </c>
      <c r="E351" s="231"/>
      <c r="F351" s="231"/>
      <c r="G351" s="231"/>
      <c r="H351" s="231"/>
      <c r="I351" s="231"/>
      <c r="J351" s="231"/>
      <c r="K351" s="231"/>
      <c r="L351" s="231"/>
      <c r="M351" s="231"/>
      <c r="N351" s="231"/>
      <c r="O351" s="231"/>
      <c r="P351" s="231"/>
      <c r="Q351" s="231"/>
      <c r="R351" s="231"/>
      <c r="S351" s="231"/>
      <c r="T351" s="231"/>
      <c r="U351" s="231">
        <v>15</v>
      </c>
      <c r="V351" s="231"/>
      <c r="W351" s="231"/>
      <c r="X351" s="231"/>
      <c r="Y351" s="231"/>
      <c r="Z351" s="231"/>
      <c r="AA351" s="231">
        <v>11</v>
      </c>
      <c r="AB351" s="231"/>
      <c r="AC351" s="231"/>
      <c r="AD351" s="231"/>
      <c r="AE351" s="231"/>
      <c r="AF351" s="231"/>
      <c r="AG351" s="231">
        <v>4</v>
      </c>
      <c r="AH351" s="231"/>
      <c r="AI351" s="231"/>
      <c r="AJ351" s="231"/>
      <c r="AK351" s="231"/>
      <c r="AL351" s="231"/>
      <c r="AM351" s="231">
        <v>13</v>
      </c>
      <c r="AN351" s="231"/>
      <c r="AO351" s="231"/>
      <c r="AP351" s="231"/>
      <c r="AQ351" s="231"/>
      <c r="AR351" s="231"/>
      <c r="AS351" s="231">
        <v>9</v>
      </c>
      <c r="AT351" s="231"/>
      <c r="AU351" s="231"/>
      <c r="AV351" s="231"/>
      <c r="AW351" s="231"/>
      <c r="AX351" s="231"/>
      <c r="AY351" s="274">
        <v>4</v>
      </c>
      <c r="AZ351" s="274"/>
      <c r="BA351" s="274"/>
      <c r="BB351" s="274"/>
      <c r="BC351" s="274"/>
      <c r="BD351" s="274"/>
      <c r="BE351" s="231">
        <v>0</v>
      </c>
      <c r="BF351" s="231"/>
      <c r="BG351" s="231"/>
      <c r="BH351" s="231"/>
      <c r="BI351" s="231"/>
      <c r="BJ351" s="231"/>
      <c r="BK351" s="231">
        <v>0</v>
      </c>
      <c r="BL351" s="231"/>
      <c r="BM351" s="231"/>
      <c r="BN351" s="231"/>
      <c r="BO351" s="231"/>
      <c r="BP351" s="231"/>
      <c r="BQ351" s="243">
        <v>0</v>
      </c>
      <c r="BR351" s="243"/>
      <c r="BS351" s="243"/>
      <c r="BT351" s="243"/>
      <c r="BU351" s="243"/>
      <c r="BV351" s="243"/>
      <c r="BW351" s="231">
        <v>2</v>
      </c>
      <c r="BX351" s="231"/>
      <c r="BY351" s="231"/>
      <c r="BZ351" s="231"/>
      <c r="CA351" s="231"/>
      <c r="CB351" s="231"/>
      <c r="CC351" s="231">
        <v>2</v>
      </c>
      <c r="CD351" s="231"/>
      <c r="CE351" s="231"/>
      <c r="CF351" s="231"/>
      <c r="CG351" s="231"/>
      <c r="CH351" s="231"/>
      <c r="CI351" s="243">
        <v>0</v>
      </c>
      <c r="CJ351" s="243"/>
      <c r="CK351" s="243"/>
      <c r="CL351" s="243"/>
      <c r="CM351" s="243"/>
      <c r="CN351" s="243"/>
    </row>
    <row r="352" spans="4:94" ht="14.25" customHeight="1" x14ac:dyDescent="0.35">
      <c r="D352" s="231" t="s">
        <v>222</v>
      </c>
      <c r="E352" s="231"/>
      <c r="F352" s="231"/>
      <c r="G352" s="231"/>
      <c r="H352" s="231"/>
      <c r="I352" s="231"/>
      <c r="J352" s="231"/>
      <c r="K352" s="231"/>
      <c r="L352" s="231"/>
      <c r="M352" s="231"/>
      <c r="N352" s="231"/>
      <c r="O352" s="231"/>
      <c r="P352" s="231"/>
      <c r="Q352" s="231"/>
      <c r="R352" s="231"/>
      <c r="S352" s="231"/>
      <c r="T352" s="231"/>
      <c r="U352" s="231">
        <v>15</v>
      </c>
      <c r="V352" s="231"/>
      <c r="W352" s="231"/>
      <c r="X352" s="231"/>
      <c r="Y352" s="231"/>
      <c r="Z352" s="231"/>
      <c r="AA352" s="231">
        <v>11</v>
      </c>
      <c r="AB352" s="231"/>
      <c r="AC352" s="231"/>
      <c r="AD352" s="231"/>
      <c r="AE352" s="231"/>
      <c r="AF352" s="231"/>
      <c r="AG352" s="231">
        <v>4</v>
      </c>
      <c r="AH352" s="231"/>
      <c r="AI352" s="231"/>
      <c r="AJ352" s="231"/>
      <c r="AK352" s="231"/>
      <c r="AL352" s="231"/>
      <c r="AM352" s="231">
        <v>10</v>
      </c>
      <c r="AN352" s="231"/>
      <c r="AO352" s="231"/>
      <c r="AP352" s="231"/>
      <c r="AQ352" s="231"/>
      <c r="AR352" s="231"/>
      <c r="AS352" s="231">
        <v>6</v>
      </c>
      <c r="AT352" s="231"/>
      <c r="AU352" s="231"/>
      <c r="AV352" s="231"/>
      <c r="AW352" s="231"/>
      <c r="AX352" s="231"/>
      <c r="AY352" s="274">
        <v>4</v>
      </c>
      <c r="AZ352" s="274"/>
      <c r="BA352" s="274"/>
      <c r="BB352" s="274"/>
      <c r="BC352" s="274"/>
      <c r="BD352" s="274"/>
      <c r="BE352" s="231">
        <v>0</v>
      </c>
      <c r="BF352" s="231"/>
      <c r="BG352" s="231"/>
      <c r="BH352" s="231"/>
      <c r="BI352" s="231"/>
      <c r="BJ352" s="231"/>
      <c r="BK352" s="231">
        <v>0</v>
      </c>
      <c r="BL352" s="231"/>
      <c r="BM352" s="231"/>
      <c r="BN352" s="231"/>
      <c r="BO352" s="231"/>
      <c r="BP352" s="231"/>
      <c r="BQ352" s="243">
        <v>0</v>
      </c>
      <c r="BR352" s="243"/>
      <c r="BS352" s="243"/>
      <c r="BT352" s="243"/>
      <c r="BU352" s="243"/>
      <c r="BV352" s="243"/>
      <c r="BW352" s="231">
        <v>5</v>
      </c>
      <c r="BX352" s="231"/>
      <c r="BY352" s="231"/>
      <c r="BZ352" s="231"/>
      <c r="CA352" s="231"/>
      <c r="CB352" s="231"/>
      <c r="CC352" s="231">
        <v>5</v>
      </c>
      <c r="CD352" s="231"/>
      <c r="CE352" s="231"/>
      <c r="CF352" s="231"/>
      <c r="CG352" s="231"/>
      <c r="CH352" s="231"/>
      <c r="CI352" s="243">
        <v>0</v>
      </c>
      <c r="CJ352" s="243"/>
      <c r="CK352" s="243"/>
      <c r="CL352" s="243"/>
      <c r="CM352" s="243"/>
      <c r="CN352" s="243"/>
    </row>
    <row r="353" spans="4:92" ht="14.25" customHeight="1" x14ac:dyDescent="0.35">
      <c r="D353" s="231" t="s">
        <v>223</v>
      </c>
      <c r="E353" s="231"/>
      <c r="F353" s="231"/>
      <c r="G353" s="231"/>
      <c r="H353" s="231"/>
      <c r="I353" s="231"/>
      <c r="J353" s="231"/>
      <c r="K353" s="231"/>
      <c r="L353" s="231"/>
      <c r="M353" s="231"/>
      <c r="N353" s="231"/>
      <c r="O353" s="231"/>
      <c r="P353" s="231"/>
      <c r="Q353" s="231"/>
      <c r="R353" s="231"/>
      <c r="S353" s="231"/>
      <c r="T353" s="231"/>
      <c r="U353" s="231">
        <v>17</v>
      </c>
      <c r="V353" s="231"/>
      <c r="W353" s="231"/>
      <c r="X353" s="231"/>
      <c r="Y353" s="231"/>
      <c r="Z353" s="231"/>
      <c r="AA353" s="231">
        <v>7</v>
      </c>
      <c r="AB353" s="231"/>
      <c r="AC353" s="231"/>
      <c r="AD353" s="231"/>
      <c r="AE353" s="231"/>
      <c r="AF353" s="231"/>
      <c r="AG353" s="231">
        <v>10</v>
      </c>
      <c r="AH353" s="231"/>
      <c r="AI353" s="231"/>
      <c r="AJ353" s="231"/>
      <c r="AK353" s="231"/>
      <c r="AL353" s="231"/>
      <c r="AM353" s="231">
        <v>13</v>
      </c>
      <c r="AN353" s="231"/>
      <c r="AO353" s="231"/>
      <c r="AP353" s="231"/>
      <c r="AQ353" s="231"/>
      <c r="AR353" s="231"/>
      <c r="AS353" s="231">
        <v>5</v>
      </c>
      <c r="AT353" s="231"/>
      <c r="AU353" s="231"/>
      <c r="AV353" s="231"/>
      <c r="AW353" s="231"/>
      <c r="AX353" s="231"/>
      <c r="AY353" s="274">
        <v>8</v>
      </c>
      <c r="AZ353" s="274"/>
      <c r="BA353" s="274"/>
      <c r="BB353" s="274"/>
      <c r="BC353" s="274"/>
      <c r="BD353" s="274"/>
      <c r="BE353" s="231">
        <v>2</v>
      </c>
      <c r="BF353" s="231"/>
      <c r="BG353" s="231"/>
      <c r="BH353" s="231"/>
      <c r="BI353" s="231"/>
      <c r="BJ353" s="231"/>
      <c r="BK353" s="231">
        <v>2</v>
      </c>
      <c r="BL353" s="231"/>
      <c r="BM353" s="231"/>
      <c r="BN353" s="231"/>
      <c r="BO353" s="231"/>
      <c r="BP353" s="231"/>
      <c r="BQ353" s="243">
        <v>0</v>
      </c>
      <c r="BR353" s="243"/>
      <c r="BS353" s="243"/>
      <c r="BT353" s="243"/>
      <c r="BU353" s="243"/>
      <c r="BV353" s="243"/>
      <c r="BW353" s="231">
        <v>2</v>
      </c>
      <c r="BX353" s="231"/>
      <c r="BY353" s="231"/>
      <c r="BZ353" s="231"/>
      <c r="CA353" s="231"/>
      <c r="CB353" s="231"/>
      <c r="CC353" s="231">
        <v>0</v>
      </c>
      <c r="CD353" s="231"/>
      <c r="CE353" s="231"/>
      <c r="CF353" s="231"/>
      <c r="CG353" s="231"/>
      <c r="CH353" s="231"/>
      <c r="CI353" s="243">
        <v>2</v>
      </c>
      <c r="CJ353" s="243"/>
      <c r="CK353" s="243"/>
      <c r="CL353" s="243"/>
      <c r="CM353" s="243"/>
      <c r="CN353" s="243"/>
    </row>
    <row r="354" spans="4:92" ht="14.25" customHeight="1" x14ac:dyDescent="0.35">
      <c r="D354" s="231" t="s">
        <v>224</v>
      </c>
      <c r="E354" s="231"/>
      <c r="F354" s="231"/>
      <c r="G354" s="231"/>
      <c r="H354" s="231"/>
      <c r="I354" s="231"/>
      <c r="J354" s="231"/>
      <c r="K354" s="231"/>
      <c r="L354" s="231"/>
      <c r="M354" s="231"/>
      <c r="N354" s="231"/>
      <c r="O354" s="231"/>
      <c r="P354" s="231"/>
      <c r="Q354" s="231"/>
      <c r="R354" s="231"/>
      <c r="S354" s="231"/>
      <c r="T354" s="231"/>
      <c r="U354" s="231">
        <v>16</v>
      </c>
      <c r="V354" s="231"/>
      <c r="W354" s="231"/>
      <c r="X354" s="231"/>
      <c r="Y354" s="231"/>
      <c r="Z354" s="231"/>
      <c r="AA354" s="231">
        <v>9</v>
      </c>
      <c r="AB354" s="231"/>
      <c r="AC354" s="231"/>
      <c r="AD354" s="231"/>
      <c r="AE354" s="231"/>
      <c r="AF354" s="231"/>
      <c r="AG354" s="231">
        <v>7</v>
      </c>
      <c r="AH354" s="231"/>
      <c r="AI354" s="231"/>
      <c r="AJ354" s="231"/>
      <c r="AK354" s="231"/>
      <c r="AL354" s="231"/>
      <c r="AM354" s="231">
        <v>14</v>
      </c>
      <c r="AN354" s="231"/>
      <c r="AO354" s="231"/>
      <c r="AP354" s="231"/>
      <c r="AQ354" s="231"/>
      <c r="AR354" s="231"/>
      <c r="AS354" s="231">
        <v>7</v>
      </c>
      <c r="AT354" s="231"/>
      <c r="AU354" s="231"/>
      <c r="AV354" s="231"/>
      <c r="AW354" s="231"/>
      <c r="AX354" s="231"/>
      <c r="AY354" s="274">
        <v>7</v>
      </c>
      <c r="AZ354" s="274"/>
      <c r="BA354" s="274"/>
      <c r="BB354" s="274"/>
      <c r="BC354" s="274"/>
      <c r="BD354" s="274"/>
      <c r="BE354" s="231">
        <v>0</v>
      </c>
      <c r="BF354" s="231"/>
      <c r="BG354" s="231"/>
      <c r="BH354" s="231"/>
      <c r="BI354" s="231"/>
      <c r="BJ354" s="231"/>
      <c r="BK354" s="231">
        <v>0</v>
      </c>
      <c r="BL354" s="231"/>
      <c r="BM354" s="231"/>
      <c r="BN354" s="231"/>
      <c r="BO354" s="231"/>
      <c r="BP354" s="231"/>
      <c r="BQ354" s="243">
        <v>0</v>
      </c>
      <c r="BR354" s="243"/>
      <c r="BS354" s="243"/>
      <c r="BT354" s="243"/>
      <c r="BU354" s="243"/>
      <c r="BV354" s="243"/>
      <c r="BW354" s="231">
        <v>2</v>
      </c>
      <c r="BX354" s="231"/>
      <c r="BY354" s="231"/>
      <c r="BZ354" s="231"/>
      <c r="CA354" s="231"/>
      <c r="CB354" s="231"/>
      <c r="CC354" s="231">
        <v>2</v>
      </c>
      <c r="CD354" s="231"/>
      <c r="CE354" s="231"/>
      <c r="CF354" s="231"/>
      <c r="CG354" s="231"/>
      <c r="CH354" s="231"/>
      <c r="CI354" s="243">
        <v>0</v>
      </c>
      <c r="CJ354" s="243"/>
      <c r="CK354" s="243"/>
      <c r="CL354" s="243"/>
      <c r="CM354" s="243"/>
      <c r="CN354" s="243"/>
    </row>
    <row r="355" spans="4:92" ht="14.25" customHeight="1" x14ac:dyDescent="0.35">
      <c r="D355" s="231" t="s">
        <v>225</v>
      </c>
      <c r="E355" s="231"/>
      <c r="F355" s="231"/>
      <c r="G355" s="231"/>
      <c r="H355" s="231"/>
      <c r="I355" s="231"/>
      <c r="J355" s="231"/>
      <c r="K355" s="231"/>
      <c r="L355" s="231"/>
      <c r="M355" s="231"/>
      <c r="N355" s="231"/>
      <c r="O355" s="231"/>
      <c r="P355" s="231"/>
      <c r="Q355" s="231"/>
      <c r="R355" s="231"/>
      <c r="S355" s="231"/>
      <c r="T355" s="231"/>
      <c r="U355" s="231">
        <v>19</v>
      </c>
      <c r="V355" s="231"/>
      <c r="W355" s="231"/>
      <c r="X355" s="231"/>
      <c r="Y355" s="231"/>
      <c r="Z355" s="231"/>
      <c r="AA355" s="231">
        <v>8</v>
      </c>
      <c r="AB355" s="231"/>
      <c r="AC355" s="231"/>
      <c r="AD355" s="231"/>
      <c r="AE355" s="231"/>
      <c r="AF355" s="231"/>
      <c r="AG355" s="231">
        <v>11</v>
      </c>
      <c r="AH355" s="231"/>
      <c r="AI355" s="231"/>
      <c r="AJ355" s="231"/>
      <c r="AK355" s="231"/>
      <c r="AL355" s="231"/>
      <c r="AM355" s="231">
        <v>15</v>
      </c>
      <c r="AN355" s="231"/>
      <c r="AO355" s="231"/>
      <c r="AP355" s="231"/>
      <c r="AQ355" s="231"/>
      <c r="AR355" s="231"/>
      <c r="AS355" s="231">
        <v>7</v>
      </c>
      <c r="AT355" s="231"/>
      <c r="AU355" s="231"/>
      <c r="AV355" s="231"/>
      <c r="AW355" s="231"/>
      <c r="AX355" s="231"/>
      <c r="AY355" s="274">
        <v>8</v>
      </c>
      <c r="AZ355" s="274"/>
      <c r="BA355" s="274"/>
      <c r="BB355" s="274"/>
      <c r="BC355" s="274"/>
      <c r="BD355" s="274"/>
      <c r="BE355" s="231">
        <v>0</v>
      </c>
      <c r="BF355" s="231"/>
      <c r="BG355" s="231"/>
      <c r="BH355" s="231"/>
      <c r="BI355" s="231"/>
      <c r="BJ355" s="231"/>
      <c r="BK355" s="231">
        <v>0</v>
      </c>
      <c r="BL355" s="231"/>
      <c r="BM355" s="231"/>
      <c r="BN355" s="231"/>
      <c r="BO355" s="231"/>
      <c r="BP355" s="231"/>
      <c r="BQ355" s="243">
        <v>0</v>
      </c>
      <c r="BR355" s="243"/>
      <c r="BS355" s="243"/>
      <c r="BT355" s="243"/>
      <c r="BU355" s="243"/>
      <c r="BV355" s="243"/>
      <c r="BW355" s="231">
        <v>4</v>
      </c>
      <c r="BX355" s="231"/>
      <c r="BY355" s="231"/>
      <c r="BZ355" s="231"/>
      <c r="CA355" s="231"/>
      <c r="CB355" s="231"/>
      <c r="CC355" s="231">
        <v>1</v>
      </c>
      <c r="CD355" s="231"/>
      <c r="CE355" s="231"/>
      <c r="CF355" s="231"/>
      <c r="CG355" s="231"/>
      <c r="CH355" s="231"/>
      <c r="CI355" s="243">
        <v>3</v>
      </c>
      <c r="CJ355" s="243"/>
      <c r="CK355" s="243"/>
      <c r="CL355" s="243"/>
      <c r="CM355" s="243"/>
      <c r="CN355" s="243"/>
    </row>
    <row r="356" spans="4:92" ht="14.25" customHeight="1" x14ac:dyDescent="0.35">
      <c r="D356" s="231" t="s">
        <v>226</v>
      </c>
      <c r="E356" s="231"/>
      <c r="F356" s="231"/>
      <c r="G356" s="231"/>
      <c r="H356" s="231"/>
      <c r="I356" s="231"/>
      <c r="J356" s="231"/>
      <c r="K356" s="231"/>
      <c r="L356" s="231"/>
      <c r="M356" s="231"/>
      <c r="N356" s="231"/>
      <c r="O356" s="231"/>
      <c r="P356" s="231"/>
      <c r="Q356" s="231"/>
      <c r="R356" s="231"/>
      <c r="S356" s="231"/>
      <c r="T356" s="231"/>
      <c r="U356" s="231">
        <v>22</v>
      </c>
      <c r="V356" s="231"/>
      <c r="W356" s="231"/>
      <c r="X356" s="231"/>
      <c r="Y356" s="231"/>
      <c r="Z356" s="231"/>
      <c r="AA356" s="231">
        <v>9</v>
      </c>
      <c r="AB356" s="231"/>
      <c r="AC356" s="231"/>
      <c r="AD356" s="231"/>
      <c r="AE356" s="231"/>
      <c r="AF356" s="231"/>
      <c r="AG356" s="231">
        <v>13</v>
      </c>
      <c r="AH356" s="231"/>
      <c r="AI356" s="231"/>
      <c r="AJ356" s="231"/>
      <c r="AK356" s="231"/>
      <c r="AL356" s="231"/>
      <c r="AM356" s="231">
        <v>15</v>
      </c>
      <c r="AN356" s="231"/>
      <c r="AO356" s="231"/>
      <c r="AP356" s="231"/>
      <c r="AQ356" s="231"/>
      <c r="AR356" s="231"/>
      <c r="AS356" s="231">
        <v>5</v>
      </c>
      <c r="AT356" s="231"/>
      <c r="AU356" s="231"/>
      <c r="AV356" s="231"/>
      <c r="AW356" s="231"/>
      <c r="AX356" s="231"/>
      <c r="AY356" s="274">
        <v>10</v>
      </c>
      <c r="AZ356" s="274"/>
      <c r="BA356" s="274"/>
      <c r="BB356" s="274"/>
      <c r="BC356" s="274"/>
      <c r="BD356" s="274"/>
      <c r="BE356" s="231">
        <v>1</v>
      </c>
      <c r="BF356" s="231"/>
      <c r="BG356" s="231"/>
      <c r="BH356" s="231"/>
      <c r="BI356" s="231"/>
      <c r="BJ356" s="231"/>
      <c r="BK356" s="231">
        <v>1</v>
      </c>
      <c r="BL356" s="231"/>
      <c r="BM356" s="231"/>
      <c r="BN356" s="231"/>
      <c r="BO356" s="231"/>
      <c r="BP356" s="231"/>
      <c r="BQ356" s="243">
        <v>0</v>
      </c>
      <c r="BR356" s="243"/>
      <c r="BS356" s="243"/>
      <c r="BT356" s="243"/>
      <c r="BU356" s="243"/>
      <c r="BV356" s="243"/>
      <c r="BW356" s="231">
        <v>6</v>
      </c>
      <c r="BX356" s="231"/>
      <c r="BY356" s="231"/>
      <c r="BZ356" s="231"/>
      <c r="CA356" s="231"/>
      <c r="CB356" s="231"/>
      <c r="CC356" s="231">
        <v>3</v>
      </c>
      <c r="CD356" s="231"/>
      <c r="CE356" s="231"/>
      <c r="CF356" s="231"/>
      <c r="CG356" s="231"/>
      <c r="CH356" s="231"/>
      <c r="CI356" s="243">
        <v>3</v>
      </c>
      <c r="CJ356" s="243"/>
      <c r="CK356" s="243"/>
      <c r="CL356" s="243"/>
      <c r="CM356" s="243"/>
      <c r="CN356" s="243"/>
    </row>
    <row r="357" spans="4:92" ht="14.25" customHeight="1" x14ac:dyDescent="0.35">
      <c r="D357" s="231" t="s">
        <v>227</v>
      </c>
      <c r="E357" s="231"/>
      <c r="F357" s="231"/>
      <c r="G357" s="231"/>
      <c r="H357" s="231"/>
      <c r="I357" s="231"/>
      <c r="J357" s="231"/>
      <c r="K357" s="231"/>
      <c r="L357" s="231"/>
      <c r="M357" s="231"/>
      <c r="N357" s="231"/>
      <c r="O357" s="231"/>
      <c r="P357" s="231"/>
      <c r="Q357" s="231"/>
      <c r="R357" s="231"/>
      <c r="S357" s="231"/>
      <c r="T357" s="231"/>
      <c r="U357" s="231">
        <v>34</v>
      </c>
      <c r="V357" s="231"/>
      <c r="W357" s="231"/>
      <c r="X357" s="231"/>
      <c r="Y357" s="231"/>
      <c r="Z357" s="231"/>
      <c r="AA357" s="231">
        <v>12</v>
      </c>
      <c r="AB357" s="231"/>
      <c r="AC357" s="231"/>
      <c r="AD357" s="231"/>
      <c r="AE357" s="231"/>
      <c r="AF357" s="231"/>
      <c r="AG357" s="231">
        <v>22</v>
      </c>
      <c r="AH357" s="231"/>
      <c r="AI357" s="231"/>
      <c r="AJ357" s="231"/>
      <c r="AK357" s="231"/>
      <c r="AL357" s="231"/>
      <c r="AM357" s="231">
        <v>24</v>
      </c>
      <c r="AN357" s="231"/>
      <c r="AO357" s="231"/>
      <c r="AP357" s="231"/>
      <c r="AQ357" s="231"/>
      <c r="AR357" s="231"/>
      <c r="AS357" s="231">
        <v>10</v>
      </c>
      <c r="AT357" s="231"/>
      <c r="AU357" s="231"/>
      <c r="AV357" s="231"/>
      <c r="AW357" s="231"/>
      <c r="AX357" s="231"/>
      <c r="AY357" s="274">
        <v>14</v>
      </c>
      <c r="AZ357" s="274"/>
      <c r="BA357" s="274"/>
      <c r="BB357" s="274"/>
      <c r="BC357" s="274"/>
      <c r="BD357" s="274"/>
      <c r="BE357" s="231">
        <v>2</v>
      </c>
      <c r="BF357" s="231"/>
      <c r="BG357" s="231"/>
      <c r="BH357" s="231"/>
      <c r="BI357" s="231"/>
      <c r="BJ357" s="231"/>
      <c r="BK357" s="231">
        <v>0</v>
      </c>
      <c r="BL357" s="231"/>
      <c r="BM357" s="231"/>
      <c r="BN357" s="231"/>
      <c r="BO357" s="231"/>
      <c r="BP357" s="231"/>
      <c r="BQ357" s="243">
        <v>2</v>
      </c>
      <c r="BR357" s="243"/>
      <c r="BS357" s="243"/>
      <c r="BT357" s="243"/>
      <c r="BU357" s="243"/>
      <c r="BV357" s="243"/>
      <c r="BW357" s="231">
        <v>8</v>
      </c>
      <c r="BX357" s="231"/>
      <c r="BY357" s="231"/>
      <c r="BZ357" s="231"/>
      <c r="CA357" s="231"/>
      <c r="CB357" s="231"/>
      <c r="CC357" s="231">
        <v>2</v>
      </c>
      <c r="CD357" s="231"/>
      <c r="CE357" s="231"/>
      <c r="CF357" s="231"/>
      <c r="CG357" s="231"/>
      <c r="CH357" s="231"/>
      <c r="CI357" s="243">
        <v>6</v>
      </c>
      <c r="CJ357" s="243"/>
      <c r="CK357" s="243"/>
      <c r="CL357" s="243"/>
      <c r="CM357" s="243"/>
      <c r="CN357" s="243"/>
    </row>
    <row r="358" spans="4:92" ht="14.25" customHeight="1" x14ac:dyDescent="0.35">
      <c r="D358" s="231" t="s">
        <v>228</v>
      </c>
      <c r="E358" s="231"/>
      <c r="F358" s="231"/>
      <c r="G358" s="231"/>
      <c r="H358" s="231"/>
      <c r="I358" s="231"/>
      <c r="J358" s="231"/>
      <c r="K358" s="231"/>
      <c r="L358" s="231"/>
      <c r="M358" s="231"/>
      <c r="N358" s="231"/>
      <c r="O358" s="231"/>
      <c r="P358" s="231"/>
      <c r="Q358" s="231"/>
      <c r="R358" s="231"/>
      <c r="S358" s="231"/>
      <c r="T358" s="231"/>
      <c r="U358" s="231">
        <v>34</v>
      </c>
      <c r="V358" s="231"/>
      <c r="W358" s="231"/>
      <c r="X358" s="231"/>
      <c r="Y358" s="231"/>
      <c r="Z358" s="231"/>
      <c r="AA358" s="231">
        <v>21</v>
      </c>
      <c r="AB358" s="231"/>
      <c r="AC358" s="231"/>
      <c r="AD358" s="231"/>
      <c r="AE358" s="231"/>
      <c r="AF358" s="231"/>
      <c r="AG358" s="231">
        <v>13</v>
      </c>
      <c r="AH358" s="231"/>
      <c r="AI358" s="231"/>
      <c r="AJ358" s="231"/>
      <c r="AK358" s="231"/>
      <c r="AL358" s="231"/>
      <c r="AM358" s="231">
        <v>28</v>
      </c>
      <c r="AN358" s="231"/>
      <c r="AO358" s="231"/>
      <c r="AP358" s="231"/>
      <c r="AQ358" s="231"/>
      <c r="AR358" s="231"/>
      <c r="AS358" s="231">
        <v>16</v>
      </c>
      <c r="AT358" s="231"/>
      <c r="AU358" s="231"/>
      <c r="AV358" s="231"/>
      <c r="AW358" s="231"/>
      <c r="AX358" s="231"/>
      <c r="AY358" s="274">
        <v>12</v>
      </c>
      <c r="AZ358" s="274"/>
      <c r="BA358" s="274"/>
      <c r="BB358" s="274"/>
      <c r="BC358" s="274"/>
      <c r="BD358" s="274"/>
      <c r="BE358" s="231">
        <v>1</v>
      </c>
      <c r="BF358" s="231"/>
      <c r="BG358" s="231"/>
      <c r="BH358" s="231"/>
      <c r="BI358" s="231"/>
      <c r="BJ358" s="231"/>
      <c r="BK358" s="231">
        <v>1</v>
      </c>
      <c r="BL358" s="231"/>
      <c r="BM358" s="231"/>
      <c r="BN358" s="231"/>
      <c r="BO358" s="231"/>
      <c r="BP358" s="231"/>
      <c r="BQ358" s="243">
        <v>0</v>
      </c>
      <c r="BR358" s="243"/>
      <c r="BS358" s="243"/>
      <c r="BT358" s="243"/>
      <c r="BU358" s="243"/>
      <c r="BV358" s="243"/>
      <c r="BW358" s="231">
        <v>5</v>
      </c>
      <c r="BX358" s="231"/>
      <c r="BY358" s="231"/>
      <c r="BZ358" s="231"/>
      <c r="CA358" s="231"/>
      <c r="CB358" s="231"/>
      <c r="CC358" s="231">
        <v>4</v>
      </c>
      <c r="CD358" s="231"/>
      <c r="CE358" s="231"/>
      <c r="CF358" s="231"/>
      <c r="CG358" s="231"/>
      <c r="CH358" s="231"/>
      <c r="CI358" s="243">
        <v>1</v>
      </c>
      <c r="CJ358" s="243"/>
      <c r="CK358" s="243"/>
      <c r="CL358" s="243"/>
      <c r="CM358" s="243"/>
      <c r="CN358" s="243"/>
    </row>
    <row r="359" spans="4:92" ht="14.25" customHeight="1" x14ac:dyDescent="0.35">
      <c r="D359" s="231" t="s">
        <v>229</v>
      </c>
      <c r="E359" s="231"/>
      <c r="F359" s="231"/>
      <c r="G359" s="231"/>
      <c r="H359" s="231"/>
      <c r="I359" s="231"/>
      <c r="J359" s="231"/>
      <c r="K359" s="231"/>
      <c r="L359" s="231"/>
      <c r="M359" s="231"/>
      <c r="N359" s="231"/>
      <c r="O359" s="231"/>
      <c r="P359" s="231"/>
      <c r="Q359" s="231"/>
      <c r="R359" s="231"/>
      <c r="S359" s="231"/>
      <c r="T359" s="231"/>
      <c r="U359" s="231">
        <v>44</v>
      </c>
      <c r="V359" s="231"/>
      <c r="W359" s="231"/>
      <c r="X359" s="231"/>
      <c r="Y359" s="231"/>
      <c r="Z359" s="231"/>
      <c r="AA359" s="231">
        <v>14</v>
      </c>
      <c r="AB359" s="231"/>
      <c r="AC359" s="231"/>
      <c r="AD359" s="231"/>
      <c r="AE359" s="231"/>
      <c r="AF359" s="231"/>
      <c r="AG359" s="231">
        <v>30</v>
      </c>
      <c r="AH359" s="231"/>
      <c r="AI359" s="231"/>
      <c r="AJ359" s="231"/>
      <c r="AK359" s="231"/>
      <c r="AL359" s="231"/>
      <c r="AM359" s="231">
        <v>39</v>
      </c>
      <c r="AN359" s="231"/>
      <c r="AO359" s="231"/>
      <c r="AP359" s="231"/>
      <c r="AQ359" s="231"/>
      <c r="AR359" s="231"/>
      <c r="AS359" s="231">
        <v>12</v>
      </c>
      <c r="AT359" s="231"/>
      <c r="AU359" s="231"/>
      <c r="AV359" s="231"/>
      <c r="AW359" s="231"/>
      <c r="AX359" s="231"/>
      <c r="AY359" s="274">
        <v>27</v>
      </c>
      <c r="AZ359" s="274"/>
      <c r="BA359" s="274"/>
      <c r="BB359" s="274"/>
      <c r="BC359" s="274"/>
      <c r="BD359" s="274"/>
      <c r="BE359" s="231">
        <v>1</v>
      </c>
      <c r="BF359" s="231"/>
      <c r="BG359" s="231"/>
      <c r="BH359" s="231"/>
      <c r="BI359" s="231"/>
      <c r="BJ359" s="231"/>
      <c r="BK359" s="231">
        <v>0</v>
      </c>
      <c r="BL359" s="231"/>
      <c r="BM359" s="231"/>
      <c r="BN359" s="231"/>
      <c r="BO359" s="231"/>
      <c r="BP359" s="231"/>
      <c r="BQ359" s="243">
        <v>1</v>
      </c>
      <c r="BR359" s="243"/>
      <c r="BS359" s="243"/>
      <c r="BT359" s="243"/>
      <c r="BU359" s="243"/>
      <c r="BV359" s="243"/>
      <c r="BW359" s="231">
        <v>4</v>
      </c>
      <c r="BX359" s="231"/>
      <c r="BY359" s="231"/>
      <c r="BZ359" s="231"/>
      <c r="CA359" s="231"/>
      <c r="CB359" s="231"/>
      <c r="CC359" s="231">
        <v>2</v>
      </c>
      <c r="CD359" s="231"/>
      <c r="CE359" s="231"/>
      <c r="CF359" s="231"/>
      <c r="CG359" s="231"/>
      <c r="CH359" s="231"/>
      <c r="CI359" s="243">
        <v>2</v>
      </c>
      <c r="CJ359" s="243"/>
      <c r="CK359" s="243"/>
      <c r="CL359" s="243"/>
      <c r="CM359" s="243"/>
      <c r="CN359" s="243"/>
    </row>
    <row r="360" spans="4:92" ht="14.25" customHeight="1" x14ac:dyDescent="0.35">
      <c r="D360" s="231" t="s">
        <v>230</v>
      </c>
      <c r="E360" s="231"/>
      <c r="F360" s="231"/>
      <c r="G360" s="231"/>
      <c r="H360" s="231"/>
      <c r="I360" s="231"/>
      <c r="J360" s="231"/>
      <c r="K360" s="231"/>
      <c r="L360" s="231"/>
      <c r="M360" s="231"/>
      <c r="N360" s="231"/>
      <c r="O360" s="231"/>
      <c r="P360" s="231"/>
      <c r="Q360" s="231"/>
      <c r="R360" s="231"/>
      <c r="S360" s="231"/>
      <c r="T360" s="231"/>
      <c r="U360" s="231">
        <v>56</v>
      </c>
      <c r="V360" s="231"/>
      <c r="W360" s="231"/>
      <c r="X360" s="231"/>
      <c r="Y360" s="231"/>
      <c r="Z360" s="231"/>
      <c r="AA360" s="231">
        <v>23</v>
      </c>
      <c r="AB360" s="231"/>
      <c r="AC360" s="231"/>
      <c r="AD360" s="231"/>
      <c r="AE360" s="231"/>
      <c r="AF360" s="231"/>
      <c r="AG360" s="231">
        <v>33</v>
      </c>
      <c r="AH360" s="231"/>
      <c r="AI360" s="231"/>
      <c r="AJ360" s="231"/>
      <c r="AK360" s="231"/>
      <c r="AL360" s="231"/>
      <c r="AM360" s="231">
        <v>52</v>
      </c>
      <c r="AN360" s="231"/>
      <c r="AO360" s="231"/>
      <c r="AP360" s="231"/>
      <c r="AQ360" s="231"/>
      <c r="AR360" s="231"/>
      <c r="AS360" s="231">
        <v>21</v>
      </c>
      <c r="AT360" s="231"/>
      <c r="AU360" s="231"/>
      <c r="AV360" s="231"/>
      <c r="AW360" s="231"/>
      <c r="AX360" s="231"/>
      <c r="AY360" s="274">
        <v>31</v>
      </c>
      <c r="AZ360" s="274"/>
      <c r="BA360" s="274"/>
      <c r="BB360" s="274"/>
      <c r="BC360" s="274"/>
      <c r="BD360" s="274"/>
      <c r="BE360" s="231">
        <v>1</v>
      </c>
      <c r="BF360" s="231"/>
      <c r="BG360" s="231"/>
      <c r="BH360" s="231"/>
      <c r="BI360" s="231"/>
      <c r="BJ360" s="231"/>
      <c r="BK360" s="231">
        <v>1</v>
      </c>
      <c r="BL360" s="231"/>
      <c r="BM360" s="231"/>
      <c r="BN360" s="231"/>
      <c r="BO360" s="231"/>
      <c r="BP360" s="231"/>
      <c r="BQ360" s="243">
        <v>0</v>
      </c>
      <c r="BR360" s="243"/>
      <c r="BS360" s="243"/>
      <c r="BT360" s="243"/>
      <c r="BU360" s="243"/>
      <c r="BV360" s="243"/>
      <c r="BW360" s="231">
        <v>3</v>
      </c>
      <c r="BX360" s="231"/>
      <c r="BY360" s="231"/>
      <c r="BZ360" s="231"/>
      <c r="CA360" s="231"/>
      <c r="CB360" s="231"/>
      <c r="CC360" s="231">
        <v>1</v>
      </c>
      <c r="CD360" s="231"/>
      <c r="CE360" s="231"/>
      <c r="CF360" s="231"/>
      <c r="CG360" s="231"/>
      <c r="CH360" s="231"/>
      <c r="CI360" s="243">
        <v>2</v>
      </c>
      <c r="CJ360" s="243"/>
      <c r="CK360" s="243"/>
      <c r="CL360" s="243"/>
      <c r="CM360" s="243"/>
      <c r="CN360" s="243"/>
    </row>
    <row r="361" spans="4:92" ht="14.25" customHeight="1" x14ac:dyDescent="0.35">
      <c r="D361" s="231" t="s">
        <v>231</v>
      </c>
      <c r="E361" s="231"/>
      <c r="F361" s="231"/>
      <c r="G361" s="231"/>
      <c r="H361" s="231"/>
      <c r="I361" s="231"/>
      <c r="J361" s="231"/>
      <c r="K361" s="231"/>
      <c r="L361" s="231"/>
      <c r="M361" s="231"/>
      <c r="N361" s="231"/>
      <c r="O361" s="231"/>
      <c r="P361" s="231"/>
      <c r="Q361" s="231"/>
      <c r="R361" s="231"/>
      <c r="S361" s="231"/>
      <c r="T361" s="231"/>
      <c r="U361" s="231">
        <v>38</v>
      </c>
      <c r="V361" s="231"/>
      <c r="W361" s="231"/>
      <c r="X361" s="231"/>
      <c r="Y361" s="231"/>
      <c r="Z361" s="231"/>
      <c r="AA361" s="231">
        <v>11</v>
      </c>
      <c r="AB361" s="231"/>
      <c r="AC361" s="231"/>
      <c r="AD361" s="231"/>
      <c r="AE361" s="231"/>
      <c r="AF361" s="231"/>
      <c r="AG361" s="231">
        <v>27</v>
      </c>
      <c r="AH361" s="231"/>
      <c r="AI361" s="231"/>
      <c r="AJ361" s="231"/>
      <c r="AK361" s="231"/>
      <c r="AL361" s="231"/>
      <c r="AM361" s="231">
        <v>36</v>
      </c>
      <c r="AN361" s="231"/>
      <c r="AO361" s="231"/>
      <c r="AP361" s="231"/>
      <c r="AQ361" s="231"/>
      <c r="AR361" s="231"/>
      <c r="AS361" s="231">
        <v>9</v>
      </c>
      <c r="AT361" s="231"/>
      <c r="AU361" s="231"/>
      <c r="AV361" s="231"/>
      <c r="AW361" s="231"/>
      <c r="AX361" s="231"/>
      <c r="AY361" s="274">
        <v>27</v>
      </c>
      <c r="AZ361" s="274"/>
      <c r="BA361" s="274"/>
      <c r="BB361" s="274"/>
      <c r="BC361" s="274"/>
      <c r="BD361" s="274"/>
      <c r="BE361" s="231">
        <v>0</v>
      </c>
      <c r="BF361" s="231"/>
      <c r="BG361" s="231"/>
      <c r="BH361" s="231"/>
      <c r="BI361" s="231"/>
      <c r="BJ361" s="231"/>
      <c r="BK361" s="231">
        <v>0</v>
      </c>
      <c r="BL361" s="231"/>
      <c r="BM361" s="231"/>
      <c r="BN361" s="231"/>
      <c r="BO361" s="231"/>
      <c r="BP361" s="231"/>
      <c r="BQ361" s="243">
        <v>0</v>
      </c>
      <c r="BR361" s="243"/>
      <c r="BS361" s="243"/>
      <c r="BT361" s="243"/>
      <c r="BU361" s="243"/>
      <c r="BV361" s="243"/>
      <c r="BW361" s="231">
        <v>2</v>
      </c>
      <c r="BX361" s="231"/>
      <c r="BY361" s="231"/>
      <c r="BZ361" s="231"/>
      <c r="CA361" s="231"/>
      <c r="CB361" s="231"/>
      <c r="CC361" s="231">
        <v>2</v>
      </c>
      <c r="CD361" s="231"/>
      <c r="CE361" s="231"/>
      <c r="CF361" s="231"/>
      <c r="CG361" s="231"/>
      <c r="CH361" s="231"/>
      <c r="CI361" s="243">
        <v>0</v>
      </c>
      <c r="CJ361" s="243"/>
      <c r="CK361" s="243"/>
      <c r="CL361" s="243"/>
      <c r="CM361" s="243"/>
      <c r="CN361" s="243"/>
    </row>
    <row r="362" spans="4:92" ht="14.25" customHeight="1" x14ac:dyDescent="0.35">
      <c r="D362" s="231" t="s">
        <v>232</v>
      </c>
      <c r="E362" s="231"/>
      <c r="F362" s="231"/>
      <c r="G362" s="231"/>
      <c r="H362" s="231"/>
      <c r="I362" s="231"/>
      <c r="J362" s="231"/>
      <c r="K362" s="231"/>
      <c r="L362" s="231"/>
      <c r="M362" s="231"/>
      <c r="N362" s="231"/>
      <c r="O362" s="231"/>
      <c r="P362" s="231"/>
      <c r="Q362" s="231"/>
      <c r="R362" s="231"/>
      <c r="S362" s="231"/>
      <c r="T362" s="231"/>
      <c r="U362" s="231">
        <v>64</v>
      </c>
      <c r="V362" s="231"/>
      <c r="W362" s="231"/>
      <c r="X362" s="231"/>
      <c r="Y362" s="231"/>
      <c r="Z362" s="231"/>
      <c r="AA362" s="231">
        <v>20</v>
      </c>
      <c r="AB362" s="231"/>
      <c r="AC362" s="231"/>
      <c r="AD362" s="231"/>
      <c r="AE362" s="231"/>
      <c r="AF362" s="231"/>
      <c r="AG362" s="231">
        <v>44</v>
      </c>
      <c r="AH362" s="231"/>
      <c r="AI362" s="231"/>
      <c r="AJ362" s="231"/>
      <c r="AK362" s="231"/>
      <c r="AL362" s="231"/>
      <c r="AM362" s="231">
        <v>58</v>
      </c>
      <c r="AN362" s="231"/>
      <c r="AO362" s="231"/>
      <c r="AP362" s="231"/>
      <c r="AQ362" s="231"/>
      <c r="AR362" s="231"/>
      <c r="AS362" s="231">
        <v>19</v>
      </c>
      <c r="AT362" s="231"/>
      <c r="AU362" s="231"/>
      <c r="AV362" s="231"/>
      <c r="AW362" s="231"/>
      <c r="AX362" s="231"/>
      <c r="AY362" s="274">
        <v>39</v>
      </c>
      <c r="AZ362" s="274"/>
      <c r="BA362" s="274"/>
      <c r="BB362" s="274"/>
      <c r="BC362" s="274"/>
      <c r="BD362" s="274"/>
      <c r="BE362" s="231">
        <v>2</v>
      </c>
      <c r="BF362" s="231"/>
      <c r="BG362" s="231"/>
      <c r="BH362" s="231"/>
      <c r="BI362" s="231"/>
      <c r="BJ362" s="231"/>
      <c r="BK362" s="231">
        <v>1</v>
      </c>
      <c r="BL362" s="231"/>
      <c r="BM362" s="231"/>
      <c r="BN362" s="231"/>
      <c r="BO362" s="231"/>
      <c r="BP362" s="231"/>
      <c r="BQ362" s="243">
        <v>1</v>
      </c>
      <c r="BR362" s="243"/>
      <c r="BS362" s="243"/>
      <c r="BT362" s="243"/>
      <c r="BU362" s="243"/>
      <c r="BV362" s="243"/>
      <c r="BW362" s="231">
        <v>4</v>
      </c>
      <c r="BX362" s="231"/>
      <c r="BY362" s="231"/>
      <c r="BZ362" s="231"/>
      <c r="CA362" s="231"/>
      <c r="CB362" s="231"/>
      <c r="CC362" s="231">
        <v>0</v>
      </c>
      <c r="CD362" s="231"/>
      <c r="CE362" s="231"/>
      <c r="CF362" s="231"/>
      <c r="CG362" s="231"/>
      <c r="CH362" s="231"/>
      <c r="CI362" s="243">
        <v>4</v>
      </c>
      <c r="CJ362" s="243"/>
      <c r="CK362" s="243"/>
      <c r="CL362" s="243"/>
      <c r="CM362" s="243"/>
      <c r="CN362" s="243"/>
    </row>
    <row r="363" spans="4:92" ht="14.25" customHeight="1" x14ac:dyDescent="0.35">
      <c r="D363" s="231" t="s">
        <v>233</v>
      </c>
      <c r="E363" s="231"/>
      <c r="F363" s="231"/>
      <c r="G363" s="231"/>
      <c r="H363" s="231"/>
      <c r="I363" s="231"/>
      <c r="J363" s="231"/>
      <c r="K363" s="231"/>
      <c r="L363" s="231"/>
      <c r="M363" s="231"/>
      <c r="N363" s="231"/>
      <c r="O363" s="231"/>
      <c r="P363" s="231"/>
      <c r="Q363" s="231"/>
      <c r="R363" s="231"/>
      <c r="S363" s="231"/>
      <c r="T363" s="231"/>
      <c r="U363" s="231">
        <v>64</v>
      </c>
      <c r="V363" s="231"/>
      <c r="W363" s="231"/>
      <c r="X363" s="231"/>
      <c r="Y363" s="231"/>
      <c r="Z363" s="231"/>
      <c r="AA363" s="231">
        <v>32</v>
      </c>
      <c r="AB363" s="231"/>
      <c r="AC363" s="231"/>
      <c r="AD363" s="231"/>
      <c r="AE363" s="231"/>
      <c r="AF363" s="231"/>
      <c r="AG363" s="231">
        <v>32</v>
      </c>
      <c r="AH363" s="231"/>
      <c r="AI363" s="231"/>
      <c r="AJ363" s="231"/>
      <c r="AK363" s="231"/>
      <c r="AL363" s="231"/>
      <c r="AM363" s="231">
        <v>62</v>
      </c>
      <c r="AN363" s="231"/>
      <c r="AO363" s="231"/>
      <c r="AP363" s="231"/>
      <c r="AQ363" s="231"/>
      <c r="AR363" s="231"/>
      <c r="AS363" s="231">
        <v>30</v>
      </c>
      <c r="AT363" s="231"/>
      <c r="AU363" s="231"/>
      <c r="AV363" s="231"/>
      <c r="AW363" s="231"/>
      <c r="AX363" s="231"/>
      <c r="AY363" s="274">
        <v>32</v>
      </c>
      <c r="AZ363" s="274"/>
      <c r="BA363" s="274"/>
      <c r="BB363" s="274"/>
      <c r="BC363" s="274"/>
      <c r="BD363" s="274"/>
      <c r="BE363" s="231">
        <v>1</v>
      </c>
      <c r="BF363" s="231"/>
      <c r="BG363" s="231"/>
      <c r="BH363" s="231"/>
      <c r="BI363" s="231"/>
      <c r="BJ363" s="231"/>
      <c r="BK363" s="231">
        <v>1</v>
      </c>
      <c r="BL363" s="231"/>
      <c r="BM363" s="231"/>
      <c r="BN363" s="231"/>
      <c r="BO363" s="231"/>
      <c r="BP363" s="231"/>
      <c r="BQ363" s="243">
        <v>0</v>
      </c>
      <c r="BR363" s="243"/>
      <c r="BS363" s="243"/>
      <c r="BT363" s="243"/>
      <c r="BU363" s="243"/>
      <c r="BV363" s="243"/>
      <c r="BW363" s="231">
        <v>1</v>
      </c>
      <c r="BX363" s="231"/>
      <c r="BY363" s="231"/>
      <c r="BZ363" s="231"/>
      <c r="CA363" s="231"/>
      <c r="CB363" s="231"/>
      <c r="CC363" s="231">
        <v>1</v>
      </c>
      <c r="CD363" s="231"/>
      <c r="CE363" s="231"/>
      <c r="CF363" s="231"/>
      <c r="CG363" s="231"/>
      <c r="CH363" s="231"/>
      <c r="CI363" s="243">
        <v>0</v>
      </c>
      <c r="CJ363" s="243"/>
      <c r="CK363" s="243"/>
      <c r="CL363" s="243"/>
      <c r="CM363" s="243"/>
      <c r="CN363" s="243"/>
    </row>
    <row r="364" spans="4:92" ht="14.25" customHeight="1" x14ac:dyDescent="0.35">
      <c r="D364" s="231" t="s">
        <v>336</v>
      </c>
      <c r="E364" s="231"/>
      <c r="F364" s="231"/>
      <c r="G364" s="231"/>
      <c r="H364" s="231"/>
      <c r="I364" s="231"/>
      <c r="J364" s="231"/>
      <c r="K364" s="231"/>
      <c r="L364" s="231"/>
      <c r="M364" s="231"/>
      <c r="N364" s="231"/>
      <c r="O364" s="231"/>
      <c r="P364" s="231"/>
      <c r="Q364" s="231"/>
      <c r="R364" s="231"/>
      <c r="S364" s="231"/>
      <c r="T364" s="231"/>
      <c r="U364" s="231">
        <v>146</v>
      </c>
      <c r="V364" s="231"/>
      <c r="W364" s="231"/>
      <c r="X364" s="231"/>
      <c r="Y364" s="231"/>
      <c r="Z364" s="231"/>
      <c r="AA364" s="231">
        <v>79</v>
      </c>
      <c r="AB364" s="231"/>
      <c r="AC364" s="231"/>
      <c r="AD364" s="231"/>
      <c r="AE364" s="231"/>
      <c r="AF364" s="231"/>
      <c r="AG364" s="231">
        <v>67</v>
      </c>
      <c r="AH364" s="231"/>
      <c r="AI364" s="231"/>
      <c r="AJ364" s="231"/>
      <c r="AK364" s="231"/>
      <c r="AL364" s="231"/>
      <c r="AM364" s="231">
        <v>137</v>
      </c>
      <c r="AN364" s="231"/>
      <c r="AO364" s="231"/>
      <c r="AP364" s="231"/>
      <c r="AQ364" s="231"/>
      <c r="AR364" s="231"/>
      <c r="AS364" s="231">
        <v>75</v>
      </c>
      <c r="AT364" s="231"/>
      <c r="AU364" s="231"/>
      <c r="AV364" s="231"/>
      <c r="AW364" s="231"/>
      <c r="AX364" s="231"/>
      <c r="AY364" s="274">
        <v>62</v>
      </c>
      <c r="AZ364" s="274"/>
      <c r="BA364" s="274"/>
      <c r="BB364" s="274"/>
      <c r="BC364" s="274"/>
      <c r="BD364" s="274"/>
      <c r="BE364" s="231">
        <v>3</v>
      </c>
      <c r="BF364" s="231"/>
      <c r="BG364" s="231"/>
      <c r="BH364" s="231"/>
      <c r="BI364" s="231"/>
      <c r="BJ364" s="231"/>
      <c r="BK364" s="231">
        <v>1</v>
      </c>
      <c r="BL364" s="231"/>
      <c r="BM364" s="231"/>
      <c r="BN364" s="231"/>
      <c r="BO364" s="231"/>
      <c r="BP364" s="231"/>
      <c r="BQ364" s="243">
        <v>2</v>
      </c>
      <c r="BR364" s="243"/>
      <c r="BS364" s="243"/>
      <c r="BT364" s="243"/>
      <c r="BU364" s="243"/>
      <c r="BV364" s="243"/>
      <c r="BW364" s="231">
        <v>6</v>
      </c>
      <c r="BX364" s="231"/>
      <c r="BY364" s="231"/>
      <c r="BZ364" s="231"/>
      <c r="CA364" s="231"/>
      <c r="CB364" s="231"/>
      <c r="CC364" s="231">
        <v>3</v>
      </c>
      <c r="CD364" s="231"/>
      <c r="CE364" s="231"/>
      <c r="CF364" s="231"/>
      <c r="CG364" s="231"/>
      <c r="CH364" s="231"/>
      <c r="CI364" s="243">
        <v>3</v>
      </c>
      <c r="CJ364" s="243"/>
      <c r="CK364" s="243"/>
      <c r="CL364" s="243"/>
      <c r="CM364" s="243"/>
      <c r="CN364" s="243"/>
    </row>
    <row r="365" spans="4:92" ht="14.25" customHeight="1" x14ac:dyDescent="0.35">
      <c r="D365" s="231" t="s">
        <v>234</v>
      </c>
      <c r="E365" s="231"/>
      <c r="F365" s="231"/>
      <c r="G365" s="231"/>
      <c r="H365" s="231"/>
      <c r="I365" s="231"/>
      <c r="J365" s="231"/>
      <c r="K365" s="231"/>
      <c r="L365" s="231"/>
      <c r="M365" s="231"/>
      <c r="N365" s="231"/>
      <c r="O365" s="231"/>
      <c r="P365" s="231"/>
      <c r="Q365" s="231"/>
      <c r="R365" s="231"/>
      <c r="S365" s="231"/>
      <c r="T365" s="231"/>
      <c r="U365" s="231">
        <v>6</v>
      </c>
      <c r="V365" s="231"/>
      <c r="W365" s="231"/>
      <c r="X365" s="231"/>
      <c r="Y365" s="231"/>
      <c r="Z365" s="231"/>
      <c r="AA365" s="231">
        <v>0</v>
      </c>
      <c r="AB365" s="231"/>
      <c r="AC365" s="231"/>
      <c r="AD365" s="231"/>
      <c r="AE365" s="231"/>
      <c r="AF365" s="231"/>
      <c r="AG365" s="231">
        <v>0</v>
      </c>
      <c r="AH365" s="231"/>
      <c r="AI365" s="231"/>
      <c r="AJ365" s="231"/>
      <c r="AK365" s="231"/>
      <c r="AL365" s="231"/>
      <c r="AM365" s="231">
        <v>4</v>
      </c>
      <c r="AN365" s="231"/>
      <c r="AO365" s="231"/>
      <c r="AP365" s="231"/>
      <c r="AQ365" s="231"/>
      <c r="AR365" s="231"/>
      <c r="AS365" s="231"/>
      <c r="AT365" s="231"/>
      <c r="AU365" s="231"/>
      <c r="AV365" s="231"/>
      <c r="AW365" s="231"/>
      <c r="AX365" s="231"/>
      <c r="AY365" s="274"/>
      <c r="AZ365" s="274"/>
      <c r="BA365" s="274"/>
      <c r="BB365" s="274"/>
      <c r="BC365" s="274"/>
      <c r="BD365" s="274"/>
      <c r="BE365" s="231">
        <v>0</v>
      </c>
      <c r="BF365" s="231"/>
      <c r="BG365" s="231"/>
      <c r="BH365" s="231"/>
      <c r="BI365" s="231"/>
      <c r="BJ365" s="231"/>
      <c r="BK365" s="231"/>
      <c r="BL365" s="231"/>
      <c r="BM365" s="231"/>
      <c r="BN365" s="231"/>
      <c r="BO365" s="231"/>
      <c r="BP365" s="231"/>
      <c r="BQ365" s="243"/>
      <c r="BR365" s="243"/>
      <c r="BS365" s="243"/>
      <c r="BT365" s="243"/>
      <c r="BU365" s="243"/>
      <c r="BV365" s="243"/>
      <c r="BW365" s="231">
        <v>2</v>
      </c>
      <c r="BX365" s="231"/>
      <c r="BY365" s="231"/>
      <c r="BZ365" s="231"/>
      <c r="CA365" s="231"/>
      <c r="CB365" s="231"/>
      <c r="CC365" s="231"/>
      <c r="CD365" s="231"/>
      <c r="CE365" s="231"/>
      <c r="CF365" s="231"/>
      <c r="CG365" s="231"/>
      <c r="CH365" s="231"/>
      <c r="CI365" s="243"/>
      <c r="CJ365" s="243"/>
      <c r="CK365" s="243"/>
      <c r="CL365" s="243"/>
      <c r="CM365" s="243"/>
      <c r="CN365" s="243"/>
    </row>
    <row r="366" spans="4:92" ht="14.25" customHeight="1" x14ac:dyDescent="0.35">
      <c r="D366" s="232" t="s">
        <v>121</v>
      </c>
      <c r="E366" s="232"/>
      <c r="F366" s="232"/>
      <c r="G366" s="232"/>
      <c r="H366" s="232"/>
      <c r="I366" s="232"/>
      <c r="J366" s="232"/>
      <c r="K366" s="232"/>
      <c r="L366" s="232"/>
      <c r="M366" s="232"/>
      <c r="N366" s="232"/>
      <c r="O366" s="232"/>
      <c r="P366" s="232"/>
      <c r="Q366" s="232"/>
      <c r="R366" s="232"/>
      <c r="S366" s="232"/>
      <c r="T366" s="232"/>
      <c r="U366" s="232">
        <v>609</v>
      </c>
      <c r="V366" s="232"/>
      <c r="W366" s="232"/>
      <c r="X366" s="232"/>
      <c r="Y366" s="232"/>
      <c r="Z366" s="232"/>
      <c r="AA366" s="232">
        <v>275</v>
      </c>
      <c r="AB366" s="232"/>
      <c r="AC366" s="232"/>
      <c r="AD366" s="232"/>
      <c r="AE366" s="232"/>
      <c r="AF366" s="232"/>
      <c r="AG366" s="232">
        <v>328</v>
      </c>
      <c r="AH366" s="232"/>
      <c r="AI366" s="232"/>
      <c r="AJ366" s="232"/>
      <c r="AK366" s="232"/>
      <c r="AL366" s="232"/>
      <c r="AM366" s="232">
        <v>533</v>
      </c>
      <c r="AN366" s="232"/>
      <c r="AO366" s="232"/>
      <c r="AP366" s="232"/>
      <c r="AQ366" s="232"/>
      <c r="AR366" s="232"/>
      <c r="AS366" s="232">
        <v>237</v>
      </c>
      <c r="AT366" s="232"/>
      <c r="AU366" s="232"/>
      <c r="AV366" s="232"/>
      <c r="AW366" s="232"/>
      <c r="AX366" s="232"/>
      <c r="AY366" s="232">
        <v>292</v>
      </c>
      <c r="AZ366" s="232"/>
      <c r="BA366" s="232"/>
      <c r="BB366" s="232"/>
      <c r="BC366" s="232"/>
      <c r="BD366" s="232"/>
      <c r="BE366" s="232">
        <v>14</v>
      </c>
      <c r="BF366" s="232"/>
      <c r="BG366" s="232"/>
      <c r="BH366" s="232"/>
      <c r="BI366" s="232"/>
      <c r="BJ366" s="232"/>
      <c r="BK366" s="232">
        <v>8</v>
      </c>
      <c r="BL366" s="232"/>
      <c r="BM366" s="232"/>
      <c r="BN366" s="232"/>
      <c r="BO366" s="232"/>
      <c r="BP366" s="232"/>
      <c r="BQ366" s="232">
        <v>6</v>
      </c>
      <c r="BR366" s="232"/>
      <c r="BS366" s="232"/>
      <c r="BT366" s="232"/>
      <c r="BU366" s="232"/>
      <c r="BV366" s="232"/>
      <c r="BW366" s="232">
        <v>62</v>
      </c>
      <c r="BX366" s="232"/>
      <c r="BY366" s="232"/>
      <c r="BZ366" s="232"/>
      <c r="CA366" s="232"/>
      <c r="CB366" s="232"/>
      <c r="CC366" s="232">
        <v>30</v>
      </c>
      <c r="CD366" s="232"/>
      <c r="CE366" s="232"/>
      <c r="CF366" s="232"/>
      <c r="CG366" s="232"/>
      <c r="CH366" s="232"/>
      <c r="CI366" s="232">
        <v>30</v>
      </c>
      <c r="CJ366" s="232"/>
      <c r="CK366" s="232"/>
      <c r="CL366" s="232"/>
      <c r="CM366" s="232"/>
      <c r="CN366" s="232"/>
    </row>
    <row r="367" spans="4:92" ht="14.25" customHeight="1" x14ac:dyDescent="0.35">
      <c r="D367" s="198" t="s">
        <v>881</v>
      </c>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row>
    <row r="368" spans="4:92" ht="14.25" customHeight="1" x14ac:dyDescent="0.35">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BI368" s="126"/>
      <c r="BJ368" s="126"/>
      <c r="BK368" s="126"/>
      <c r="BL368" s="126"/>
      <c r="BM368" s="126"/>
      <c r="BN368" s="126"/>
      <c r="BO368" s="126"/>
      <c r="BP368" s="126"/>
      <c r="BQ368" s="126"/>
      <c r="BR368" s="126"/>
      <c r="BS368" s="126"/>
      <c r="BT368" s="126"/>
      <c r="BU368" s="126"/>
      <c r="BV368" s="126"/>
      <c r="BW368" s="126"/>
    </row>
    <row r="369" spans="4:139" ht="14.25" customHeight="1" x14ac:dyDescent="0.35">
      <c r="D369" s="199" t="s">
        <v>258</v>
      </c>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9"/>
      <c r="AV369" s="299" t="s">
        <v>322</v>
      </c>
      <c r="AW369" s="299"/>
      <c r="AX369" s="299"/>
      <c r="AY369" s="299"/>
      <c r="AZ369" s="299"/>
      <c r="BA369" s="299"/>
      <c r="BB369" s="299"/>
      <c r="BC369" s="299"/>
      <c r="BD369" s="299"/>
      <c r="BE369" s="299"/>
      <c r="BF369" s="299"/>
      <c r="BG369" s="299"/>
      <c r="BH369" s="299"/>
      <c r="BI369" s="299"/>
      <c r="BJ369" s="299"/>
      <c r="BK369" s="299"/>
      <c r="BL369" s="299"/>
      <c r="BM369" s="299"/>
      <c r="BN369" s="299"/>
      <c r="BO369" s="299"/>
      <c r="BP369" s="299"/>
      <c r="BQ369" s="299"/>
      <c r="BR369" s="299"/>
      <c r="BS369" s="299"/>
      <c r="BT369" s="299"/>
      <c r="BU369" s="299"/>
      <c r="BV369" s="299"/>
      <c r="BW369" s="299"/>
      <c r="BX369" s="299"/>
      <c r="BY369" s="299"/>
      <c r="BZ369" s="299"/>
      <c r="CA369" s="299"/>
      <c r="CB369" s="299"/>
      <c r="CC369" s="299"/>
      <c r="CD369" s="299"/>
      <c r="CE369" s="299"/>
      <c r="CF369" s="299"/>
      <c r="CG369" s="299"/>
      <c r="CH369" s="299"/>
      <c r="CI369" s="299"/>
      <c r="CJ369" s="299"/>
      <c r="CK369" s="299"/>
      <c r="CL369" s="299"/>
      <c r="CM369" s="299"/>
      <c r="CN369" s="299"/>
    </row>
    <row r="370" spans="4:139" ht="14.25" customHeight="1" x14ac:dyDescent="0.35">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9"/>
      <c r="AV370" s="299"/>
      <c r="AW370" s="299"/>
      <c r="AX370" s="299"/>
      <c r="AY370" s="299"/>
      <c r="AZ370" s="299"/>
      <c r="BA370" s="299"/>
      <c r="BB370" s="299"/>
      <c r="BC370" s="299"/>
      <c r="BD370" s="299"/>
      <c r="BE370" s="299"/>
      <c r="BF370" s="299"/>
      <c r="BG370" s="299"/>
      <c r="BH370" s="299"/>
      <c r="BI370" s="299"/>
      <c r="BJ370" s="299"/>
      <c r="BK370" s="299"/>
      <c r="BL370" s="299"/>
      <c r="BM370" s="299"/>
      <c r="BN370" s="299"/>
      <c r="BO370" s="299"/>
      <c r="BP370" s="299"/>
      <c r="BQ370" s="299"/>
      <c r="BR370" s="299"/>
      <c r="BS370" s="299"/>
      <c r="BT370" s="299"/>
      <c r="BU370" s="299"/>
      <c r="BV370" s="299"/>
      <c r="BW370" s="299"/>
      <c r="BX370" s="299"/>
      <c r="BY370" s="299"/>
      <c r="BZ370" s="299"/>
      <c r="CA370" s="299"/>
      <c r="CB370" s="299"/>
      <c r="CC370" s="299"/>
      <c r="CD370" s="299"/>
      <c r="CE370" s="299"/>
      <c r="CF370" s="299"/>
      <c r="CG370" s="299"/>
      <c r="CH370" s="299"/>
      <c r="CI370" s="299"/>
      <c r="CJ370" s="299"/>
      <c r="CK370" s="299"/>
      <c r="CL370" s="299"/>
      <c r="CM370" s="299"/>
      <c r="CN370" s="299"/>
    </row>
    <row r="371" spans="4:139" ht="14.25" customHeight="1" x14ac:dyDescent="0.35">
      <c r="D371" s="201" t="s">
        <v>259</v>
      </c>
      <c r="E371" s="201"/>
      <c r="F371" s="201"/>
      <c r="G371" s="201"/>
      <c r="H371" s="201"/>
      <c r="I371" s="201"/>
      <c r="J371" s="201"/>
      <c r="K371" s="201"/>
      <c r="L371" s="201"/>
      <c r="M371" s="201"/>
      <c r="N371" s="201"/>
      <c r="O371" s="201">
        <v>2010</v>
      </c>
      <c r="P371" s="201"/>
      <c r="Q371" s="201"/>
      <c r="R371" s="201"/>
      <c r="S371" s="201"/>
      <c r="T371" s="201">
        <v>2011</v>
      </c>
      <c r="U371" s="201"/>
      <c r="V371" s="201"/>
      <c r="W371" s="201"/>
      <c r="X371" s="201"/>
      <c r="Y371" s="201">
        <v>2012</v>
      </c>
      <c r="Z371" s="201"/>
      <c r="AA371" s="201"/>
      <c r="AB371" s="201"/>
      <c r="AC371" s="201">
        <v>2013</v>
      </c>
      <c r="AD371" s="201"/>
      <c r="AE371" s="201"/>
      <c r="AF371" s="201"/>
      <c r="AG371" s="201">
        <v>2014</v>
      </c>
      <c r="AH371" s="201"/>
      <c r="AI371" s="201"/>
      <c r="AJ371" s="201"/>
      <c r="AK371" s="201">
        <v>2015</v>
      </c>
      <c r="AL371" s="201"/>
      <c r="AM371" s="201"/>
      <c r="AN371" s="201"/>
      <c r="AO371" s="201"/>
      <c r="AP371" s="201">
        <v>2016</v>
      </c>
      <c r="AQ371" s="201"/>
      <c r="AR371" s="201"/>
      <c r="AS371" s="201"/>
      <c r="AT371" s="201"/>
      <c r="AU371" s="126"/>
      <c r="AV371" s="201" t="s">
        <v>323</v>
      </c>
      <c r="AW371" s="201"/>
      <c r="AX371" s="201"/>
      <c r="AY371" s="201"/>
      <c r="AZ371" s="201"/>
      <c r="BA371" s="201"/>
      <c r="BB371" s="201"/>
      <c r="BC371" s="201"/>
      <c r="BD371" s="201"/>
      <c r="BE371" s="201"/>
      <c r="BF371" s="201"/>
      <c r="BG371" s="201"/>
      <c r="BH371" s="201"/>
      <c r="BI371" s="201"/>
      <c r="BJ371" s="201"/>
      <c r="BK371" s="201"/>
      <c r="BL371" s="201"/>
      <c r="BM371" s="201" t="s">
        <v>121</v>
      </c>
      <c r="BN371" s="201"/>
      <c r="BO371" s="201"/>
      <c r="BP371" s="201"/>
      <c r="BQ371" s="201"/>
      <c r="BR371" s="201"/>
      <c r="BS371" s="201" t="s">
        <v>185</v>
      </c>
      <c r="BT371" s="201"/>
      <c r="BU371" s="201"/>
      <c r="BV371" s="201" t="s">
        <v>119</v>
      </c>
      <c r="BW371" s="201"/>
      <c r="BX371" s="201"/>
      <c r="BY371" s="201"/>
      <c r="BZ371" s="201"/>
      <c r="CA371" s="201"/>
      <c r="CB371" s="201" t="s">
        <v>185</v>
      </c>
      <c r="CC371" s="201"/>
      <c r="CD371" s="201"/>
      <c r="CE371" s="201"/>
      <c r="CF371" s="201" t="s">
        <v>120</v>
      </c>
      <c r="CG371" s="201"/>
      <c r="CH371" s="201"/>
      <c r="CI371" s="201"/>
      <c r="CJ371" s="201"/>
      <c r="CK371" s="201"/>
      <c r="CL371" s="201" t="s">
        <v>185</v>
      </c>
      <c r="CM371" s="201"/>
      <c r="CN371" s="201"/>
    </row>
    <row r="372" spans="4:139" ht="14.25" customHeight="1" x14ac:dyDescent="0.35">
      <c r="D372" s="201"/>
      <c r="E372" s="201"/>
      <c r="F372" s="201"/>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1"/>
      <c r="AL372" s="201"/>
      <c r="AM372" s="201"/>
      <c r="AN372" s="201"/>
      <c r="AO372" s="201"/>
      <c r="AP372" s="201"/>
      <c r="AQ372" s="201"/>
      <c r="AR372" s="201"/>
      <c r="AS372" s="201"/>
      <c r="AT372" s="201"/>
      <c r="AU372" s="126"/>
      <c r="AV372" s="403" t="s">
        <v>325</v>
      </c>
      <c r="AW372" s="403"/>
      <c r="AX372" s="403"/>
      <c r="AY372" s="403"/>
      <c r="AZ372" s="403"/>
      <c r="BA372" s="403"/>
      <c r="BB372" s="403"/>
      <c r="BC372" s="403"/>
      <c r="BD372" s="403"/>
      <c r="BE372" s="403"/>
      <c r="BF372" s="403"/>
      <c r="BG372" s="403"/>
      <c r="BH372" s="403"/>
      <c r="BI372" s="403"/>
      <c r="BJ372" s="403"/>
      <c r="BK372" s="403"/>
      <c r="BL372" s="403"/>
      <c r="BM372" s="334">
        <v>1675</v>
      </c>
      <c r="BN372" s="334"/>
      <c r="BO372" s="334"/>
      <c r="BP372" s="334"/>
      <c r="BQ372" s="334"/>
      <c r="BR372" s="334"/>
      <c r="BS372" s="197">
        <v>100</v>
      </c>
      <c r="BT372" s="197"/>
      <c r="BU372" s="197"/>
      <c r="BV372" s="334">
        <v>1034</v>
      </c>
      <c r="BW372" s="334"/>
      <c r="BX372" s="334"/>
      <c r="BY372" s="334"/>
      <c r="BZ372" s="334"/>
      <c r="CA372" s="334"/>
      <c r="CB372" s="197">
        <v>100</v>
      </c>
      <c r="CC372" s="197"/>
      <c r="CD372" s="197"/>
      <c r="CE372" s="197"/>
      <c r="CF372" s="334">
        <v>641</v>
      </c>
      <c r="CG372" s="334"/>
      <c r="CH372" s="334"/>
      <c r="CI372" s="334"/>
      <c r="CJ372" s="334"/>
      <c r="CK372" s="334"/>
      <c r="CL372" s="197">
        <v>100</v>
      </c>
      <c r="CM372" s="197"/>
      <c r="CN372" s="197"/>
    </row>
    <row r="373" spans="4:139" ht="14.25" customHeight="1" x14ac:dyDescent="0.35">
      <c r="D373" s="201"/>
      <c r="E373" s="201"/>
      <c r="F373" s="201"/>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c r="AN373" s="201"/>
      <c r="AO373" s="201"/>
      <c r="AP373" s="201"/>
      <c r="AQ373" s="201"/>
      <c r="AR373" s="201"/>
      <c r="AS373" s="201"/>
      <c r="AT373" s="201"/>
      <c r="AU373" s="126"/>
      <c r="AV373" s="403" t="s">
        <v>326</v>
      </c>
      <c r="AW373" s="403"/>
      <c r="AX373" s="403"/>
      <c r="AY373" s="403"/>
      <c r="AZ373" s="403"/>
      <c r="BA373" s="403"/>
      <c r="BB373" s="403"/>
      <c r="BC373" s="403"/>
      <c r="BD373" s="403"/>
      <c r="BE373" s="403"/>
      <c r="BF373" s="403"/>
      <c r="BG373" s="403"/>
      <c r="BH373" s="403"/>
      <c r="BI373" s="403"/>
      <c r="BJ373" s="403"/>
      <c r="BK373" s="403"/>
      <c r="BL373" s="403"/>
      <c r="BM373" s="334">
        <v>1039</v>
      </c>
      <c r="BN373" s="334"/>
      <c r="BO373" s="334"/>
      <c r="BP373" s="334"/>
      <c r="BQ373" s="334"/>
      <c r="BR373" s="334"/>
      <c r="BS373" s="197">
        <v>62</v>
      </c>
      <c r="BT373" s="197"/>
      <c r="BU373" s="197"/>
      <c r="BV373" s="334">
        <v>889</v>
      </c>
      <c r="BW373" s="334"/>
      <c r="BX373" s="334"/>
      <c r="BY373" s="334"/>
      <c r="BZ373" s="334"/>
      <c r="CA373" s="334"/>
      <c r="CB373" s="197">
        <v>86</v>
      </c>
      <c r="CC373" s="197"/>
      <c r="CD373" s="197"/>
      <c r="CE373" s="197"/>
      <c r="CF373" s="334">
        <v>149</v>
      </c>
      <c r="CG373" s="334"/>
      <c r="CH373" s="334"/>
      <c r="CI373" s="334"/>
      <c r="CJ373" s="334"/>
      <c r="CK373" s="334"/>
      <c r="CL373" s="197">
        <v>23.29</v>
      </c>
      <c r="CM373" s="197"/>
      <c r="CN373" s="197"/>
    </row>
    <row r="374" spans="4:139" ht="14.25" customHeight="1" x14ac:dyDescent="0.35">
      <c r="D374" s="403" t="s">
        <v>260</v>
      </c>
      <c r="E374" s="403"/>
      <c r="F374" s="403"/>
      <c r="G374" s="403"/>
      <c r="H374" s="403"/>
      <c r="I374" s="403"/>
      <c r="J374" s="403"/>
      <c r="K374" s="403"/>
      <c r="L374" s="403"/>
      <c r="M374" s="403"/>
      <c r="N374" s="403"/>
      <c r="O374" s="274"/>
      <c r="P374" s="274"/>
      <c r="Q374" s="274"/>
      <c r="R374" s="274"/>
      <c r="S374" s="274"/>
      <c r="T374" s="197"/>
      <c r="U374" s="197"/>
      <c r="V374" s="197"/>
      <c r="W374" s="197"/>
      <c r="X374" s="197"/>
      <c r="Y374" s="197"/>
      <c r="Z374" s="197"/>
      <c r="AA374" s="197"/>
      <c r="AB374" s="197"/>
      <c r="AC374" s="197"/>
      <c r="AD374" s="197"/>
      <c r="AE374" s="197"/>
      <c r="AF374" s="197"/>
      <c r="AG374" s="197"/>
      <c r="AH374" s="197"/>
      <c r="AI374" s="197"/>
      <c r="AJ374" s="197"/>
      <c r="AK374" s="274"/>
      <c r="AL374" s="274"/>
      <c r="AM374" s="274"/>
      <c r="AN374" s="274"/>
      <c r="AO374" s="274"/>
      <c r="AP374" s="274"/>
      <c r="AQ374" s="274"/>
      <c r="AR374" s="274"/>
      <c r="AS374" s="274"/>
      <c r="AT374" s="274"/>
      <c r="AU374" s="126"/>
      <c r="AV374" s="403" t="s">
        <v>327</v>
      </c>
      <c r="AW374" s="403"/>
      <c r="AX374" s="403"/>
      <c r="AY374" s="403"/>
      <c r="AZ374" s="403"/>
      <c r="BA374" s="403"/>
      <c r="BB374" s="403"/>
      <c r="BC374" s="403"/>
      <c r="BD374" s="403"/>
      <c r="BE374" s="403"/>
      <c r="BF374" s="403"/>
      <c r="BG374" s="403"/>
      <c r="BH374" s="403"/>
      <c r="BI374" s="403"/>
      <c r="BJ374" s="403"/>
      <c r="BK374" s="403"/>
      <c r="BL374" s="403"/>
      <c r="BM374" s="334">
        <v>636</v>
      </c>
      <c r="BN374" s="334"/>
      <c r="BO374" s="334"/>
      <c r="BP374" s="334"/>
      <c r="BQ374" s="334"/>
      <c r="BR374" s="334"/>
      <c r="BS374" s="197">
        <v>38</v>
      </c>
      <c r="BT374" s="197"/>
      <c r="BU374" s="197"/>
      <c r="BV374" s="334">
        <v>145</v>
      </c>
      <c r="BW374" s="334"/>
      <c r="BX374" s="334"/>
      <c r="BY374" s="334"/>
      <c r="BZ374" s="334"/>
      <c r="CA374" s="334"/>
      <c r="CB374" s="197">
        <v>14</v>
      </c>
      <c r="CC374" s="197"/>
      <c r="CD374" s="197"/>
      <c r="CE374" s="197"/>
      <c r="CF374" s="334">
        <v>492</v>
      </c>
      <c r="CG374" s="334"/>
      <c r="CH374" s="334"/>
      <c r="CI374" s="334"/>
      <c r="CJ374" s="334"/>
      <c r="CK374" s="334"/>
      <c r="CL374" s="197">
        <v>76.709999999999994</v>
      </c>
      <c r="CM374" s="197"/>
      <c r="CN374" s="197"/>
    </row>
    <row r="375" spans="4:139" ht="14.25" customHeight="1" x14ac:dyDescent="0.35">
      <c r="D375" s="403" t="s">
        <v>261</v>
      </c>
      <c r="E375" s="403"/>
      <c r="F375" s="403"/>
      <c r="G375" s="403"/>
      <c r="H375" s="403"/>
      <c r="I375" s="403"/>
      <c r="J375" s="403"/>
      <c r="K375" s="403"/>
      <c r="L375" s="403"/>
      <c r="M375" s="403"/>
      <c r="N375" s="403"/>
      <c r="O375" s="274"/>
      <c r="P375" s="274"/>
      <c r="Q375" s="274"/>
      <c r="R375" s="274"/>
      <c r="S375" s="274"/>
      <c r="T375" s="197"/>
      <c r="U375" s="197"/>
      <c r="V375" s="197"/>
      <c r="W375" s="197"/>
      <c r="X375" s="197"/>
      <c r="Y375" s="197"/>
      <c r="Z375" s="197"/>
      <c r="AA375" s="197"/>
      <c r="AB375" s="197"/>
      <c r="AC375" s="197"/>
      <c r="AD375" s="197"/>
      <c r="AE375" s="197"/>
      <c r="AF375" s="197"/>
      <c r="AG375" s="197"/>
      <c r="AH375" s="197"/>
      <c r="AI375" s="197"/>
      <c r="AJ375" s="197"/>
      <c r="AK375" s="274"/>
      <c r="AL375" s="274"/>
      <c r="AM375" s="274"/>
      <c r="AN375" s="274"/>
      <c r="AO375" s="274"/>
      <c r="AP375" s="274"/>
      <c r="AQ375" s="274"/>
      <c r="AR375" s="274"/>
      <c r="AS375" s="274"/>
      <c r="AT375" s="274"/>
      <c r="AU375" s="126"/>
      <c r="AV375" s="403" t="s">
        <v>328</v>
      </c>
      <c r="AW375" s="403"/>
      <c r="AX375" s="403"/>
      <c r="AY375" s="403"/>
      <c r="AZ375" s="403"/>
      <c r="BA375" s="403"/>
      <c r="BB375" s="403"/>
      <c r="BC375" s="403"/>
      <c r="BD375" s="403"/>
      <c r="BE375" s="403"/>
      <c r="BF375" s="403"/>
      <c r="BG375" s="403"/>
      <c r="BH375" s="403"/>
      <c r="BI375" s="403"/>
      <c r="BJ375" s="403"/>
      <c r="BK375" s="403"/>
      <c r="BL375" s="403"/>
      <c r="BM375" s="334">
        <v>76</v>
      </c>
      <c r="BN375" s="334"/>
      <c r="BO375" s="334"/>
      <c r="BP375" s="334"/>
      <c r="BQ375" s="334"/>
      <c r="BR375" s="334"/>
      <c r="BS375" s="197">
        <v>4.54</v>
      </c>
      <c r="BT375" s="197"/>
      <c r="BU375" s="197"/>
      <c r="BV375" s="334">
        <v>47</v>
      </c>
      <c r="BW375" s="334"/>
      <c r="BX375" s="334"/>
      <c r="BY375" s="334"/>
      <c r="BZ375" s="334"/>
      <c r="CA375" s="334"/>
      <c r="CB375" s="197">
        <v>4.5599999999999996</v>
      </c>
      <c r="CC375" s="197"/>
      <c r="CD375" s="197"/>
      <c r="CE375" s="197"/>
      <c r="CF375" s="334">
        <v>29</v>
      </c>
      <c r="CG375" s="334"/>
      <c r="CH375" s="334"/>
      <c r="CI375" s="334"/>
      <c r="CJ375" s="334"/>
      <c r="CK375" s="334"/>
      <c r="CL375" s="197">
        <v>4.51</v>
      </c>
      <c r="CM375" s="197"/>
      <c r="CN375" s="197"/>
    </row>
    <row r="376" spans="4:139" ht="14.25" customHeight="1" x14ac:dyDescent="0.35">
      <c r="D376" s="403" t="s">
        <v>262</v>
      </c>
      <c r="E376" s="403"/>
      <c r="F376" s="403"/>
      <c r="G376" s="403"/>
      <c r="H376" s="403"/>
      <c r="I376" s="403"/>
      <c r="J376" s="403"/>
      <c r="K376" s="403"/>
      <c r="L376" s="403"/>
      <c r="M376" s="403"/>
      <c r="N376" s="403"/>
      <c r="O376" s="404"/>
      <c r="P376" s="405"/>
      <c r="Q376" s="405"/>
      <c r="R376" s="405"/>
      <c r="S376" s="406"/>
      <c r="T376" s="197"/>
      <c r="U376" s="197"/>
      <c r="V376" s="197"/>
      <c r="W376" s="197"/>
      <c r="X376" s="197"/>
      <c r="Y376" s="197"/>
      <c r="Z376" s="197"/>
      <c r="AA376" s="197"/>
      <c r="AB376" s="197"/>
      <c r="AC376" s="197"/>
      <c r="AD376" s="197"/>
      <c r="AE376" s="197"/>
      <c r="AF376" s="197"/>
      <c r="AG376" s="197"/>
      <c r="AH376" s="197"/>
      <c r="AI376" s="197"/>
      <c r="AJ376" s="197"/>
      <c r="AK376" s="274"/>
      <c r="AL376" s="274"/>
      <c r="AM376" s="274"/>
      <c r="AN376" s="274"/>
      <c r="AO376" s="274"/>
      <c r="AP376" s="274"/>
      <c r="AQ376" s="274"/>
      <c r="AR376" s="274"/>
      <c r="AS376" s="274"/>
      <c r="AT376" s="274"/>
      <c r="AU376" s="126"/>
      <c r="AV376" s="403" t="s">
        <v>329</v>
      </c>
      <c r="AW376" s="403"/>
      <c r="AX376" s="403"/>
      <c r="AY376" s="403"/>
      <c r="AZ376" s="403"/>
      <c r="BA376" s="403"/>
      <c r="BB376" s="403"/>
      <c r="BC376" s="403"/>
      <c r="BD376" s="403"/>
      <c r="BE376" s="403"/>
      <c r="BF376" s="403"/>
      <c r="BG376" s="403"/>
      <c r="BH376" s="403"/>
      <c r="BI376" s="403"/>
      <c r="BJ376" s="403"/>
      <c r="BK376" s="403"/>
      <c r="BL376" s="403"/>
      <c r="BM376" s="334">
        <v>560</v>
      </c>
      <c r="BN376" s="334"/>
      <c r="BO376" s="334"/>
      <c r="BP376" s="334"/>
      <c r="BQ376" s="334"/>
      <c r="BR376" s="334"/>
      <c r="BS376" s="197">
        <v>33.46</v>
      </c>
      <c r="BT376" s="197"/>
      <c r="BU376" s="197"/>
      <c r="BV376" s="334">
        <v>98</v>
      </c>
      <c r="BW376" s="334"/>
      <c r="BX376" s="334"/>
      <c r="BY376" s="334"/>
      <c r="BZ376" s="334"/>
      <c r="CA376" s="334"/>
      <c r="CB376" s="197">
        <v>9.43</v>
      </c>
      <c r="CC376" s="197"/>
      <c r="CD376" s="197"/>
      <c r="CE376" s="197"/>
      <c r="CF376" s="334">
        <v>463</v>
      </c>
      <c r="CG376" s="334"/>
      <c r="CH376" s="334"/>
      <c r="CI376" s="334"/>
      <c r="CJ376" s="334"/>
      <c r="CK376" s="334"/>
      <c r="CL376" s="197">
        <v>72.2</v>
      </c>
      <c r="CM376" s="197"/>
      <c r="CN376" s="197"/>
    </row>
    <row r="377" spans="4:139" ht="14.25" customHeight="1" x14ac:dyDescent="0.35">
      <c r="D377" s="198" t="s">
        <v>324</v>
      </c>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26"/>
      <c r="AV377" s="294" t="s">
        <v>333</v>
      </c>
      <c r="AW377" s="294"/>
      <c r="AX377" s="294"/>
      <c r="AY377" s="294"/>
      <c r="AZ377" s="294"/>
      <c r="BA377" s="294"/>
      <c r="BB377" s="294"/>
      <c r="BC377" s="294"/>
      <c r="BD377" s="294"/>
      <c r="BE377" s="294"/>
      <c r="BF377" s="294"/>
      <c r="BG377" s="294"/>
      <c r="BH377" s="294"/>
      <c r="BI377" s="294"/>
      <c r="BJ377" s="294"/>
      <c r="BK377" s="294"/>
      <c r="BL377" s="294"/>
      <c r="BM377" s="294"/>
      <c r="BN377" s="294"/>
      <c r="BO377" s="294"/>
      <c r="BP377" s="294"/>
      <c r="BQ377" s="294"/>
      <c r="BR377" s="294"/>
      <c r="BS377" s="294"/>
      <c r="BT377" s="294"/>
      <c r="BU377" s="294"/>
      <c r="BV377" s="294"/>
      <c r="BW377" s="294"/>
      <c r="BX377" s="294"/>
      <c r="BY377" s="294"/>
      <c r="BZ377" s="294"/>
      <c r="CA377" s="294"/>
      <c r="CB377" s="294"/>
      <c r="CC377" s="294"/>
      <c r="CD377" s="294"/>
      <c r="CE377" s="294"/>
      <c r="CF377" s="294"/>
      <c r="CG377" s="294"/>
      <c r="CH377" s="294"/>
      <c r="CI377" s="294"/>
      <c r="CJ377" s="294"/>
      <c r="CK377" s="294"/>
      <c r="CL377" s="294"/>
      <c r="CM377" s="294"/>
      <c r="CN377" s="294"/>
    </row>
    <row r="378" spans="4:139" ht="14.25" customHeight="1" x14ac:dyDescent="0.3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45"/>
      <c r="AT378" s="145"/>
      <c r="AU378" s="145"/>
      <c r="AV378" s="145"/>
      <c r="AW378" s="145"/>
      <c r="AX378" s="145"/>
      <c r="AY378" s="145"/>
      <c r="AZ378" s="145"/>
      <c r="BA378" s="145"/>
      <c r="BB378" s="145"/>
      <c r="BC378" s="145"/>
      <c r="BD378" s="145"/>
      <c r="BE378" s="145"/>
      <c r="BF378" s="145"/>
      <c r="BG378" s="145"/>
      <c r="BH378" s="145"/>
      <c r="BI378" s="126"/>
      <c r="BJ378" s="126"/>
      <c r="BK378" s="126"/>
      <c r="BL378" s="126"/>
      <c r="BM378" s="126"/>
      <c r="BN378" s="126"/>
      <c r="BO378" s="126"/>
      <c r="BP378" s="126"/>
      <c r="BQ378" s="126"/>
      <c r="BR378" s="126"/>
      <c r="BS378" s="126"/>
      <c r="BT378" s="126"/>
      <c r="BU378" s="126"/>
      <c r="BV378" s="126"/>
      <c r="BW378" s="126"/>
    </row>
    <row r="379" spans="4:139" ht="14.25" customHeight="1" x14ac:dyDescent="0.35">
      <c r="D379" s="329" t="s">
        <v>914</v>
      </c>
      <c r="E379" s="329"/>
      <c r="F379" s="329"/>
      <c r="G379" s="329"/>
      <c r="H379" s="329"/>
      <c r="I379" s="329"/>
      <c r="J379" s="329"/>
      <c r="K379" s="329"/>
      <c r="L379" s="329"/>
      <c r="M379" s="329"/>
      <c r="N379" s="329"/>
      <c r="O379" s="329"/>
      <c r="P379" s="329"/>
      <c r="Q379" s="329"/>
      <c r="R379" s="329"/>
      <c r="S379" s="329"/>
      <c r="T379" s="329"/>
      <c r="U379" s="329"/>
      <c r="V379" s="329"/>
      <c r="W379" s="329"/>
      <c r="X379" s="329"/>
      <c r="Y379" s="329"/>
      <c r="Z379" s="329"/>
      <c r="AA379" s="329"/>
      <c r="AB379" s="329"/>
      <c r="AC379" s="329"/>
      <c r="AD379" s="329"/>
      <c r="AE379" s="329"/>
      <c r="AF379" s="329"/>
      <c r="AG379" s="329"/>
      <c r="AH379" s="329"/>
      <c r="AI379" s="329"/>
      <c r="AJ379" s="329"/>
      <c r="AK379" s="329"/>
      <c r="AL379" s="329"/>
      <c r="AM379" s="329"/>
      <c r="AN379" s="329"/>
      <c r="AO379" s="329"/>
      <c r="AP379" s="329"/>
      <c r="AQ379" s="329"/>
      <c r="AR379" s="329"/>
      <c r="AS379" s="329"/>
      <c r="AT379" s="329"/>
      <c r="AU379" s="329"/>
      <c r="AV379" s="329"/>
      <c r="AW379" s="329"/>
      <c r="AX379" s="329"/>
      <c r="AY379" s="329"/>
      <c r="AZ379" s="329"/>
      <c r="BA379" s="329"/>
      <c r="BB379" s="329"/>
      <c r="BC379" s="329"/>
      <c r="BD379" s="329"/>
      <c r="BE379" s="329"/>
      <c r="BF379" s="329"/>
      <c r="BG379" s="329"/>
      <c r="BH379" s="329"/>
      <c r="BI379" s="329"/>
      <c r="BJ379" s="329"/>
      <c r="BK379" s="329"/>
      <c r="BL379" s="329"/>
      <c r="BM379" s="329"/>
      <c r="BN379" s="329"/>
      <c r="BO379" s="329"/>
      <c r="BP379" s="329"/>
      <c r="BQ379" s="329"/>
      <c r="BR379" s="329"/>
      <c r="BS379" s="329"/>
      <c r="BT379" s="329"/>
      <c r="BU379" s="329"/>
      <c r="BV379" s="329"/>
      <c r="BW379" s="329"/>
      <c r="BX379" s="329"/>
      <c r="BY379" s="329"/>
      <c r="BZ379" s="329"/>
      <c r="CA379" s="329"/>
      <c r="CB379" s="329"/>
      <c r="CC379" s="329"/>
      <c r="CD379" s="329"/>
      <c r="CE379" s="329"/>
      <c r="CF379" s="329"/>
      <c r="CG379" s="329"/>
      <c r="CH379" s="329"/>
      <c r="CI379" s="329"/>
      <c r="CJ379" s="329"/>
      <c r="CK379" s="329"/>
      <c r="CL379" s="329"/>
      <c r="CM379" s="329"/>
      <c r="CN379" s="329"/>
    </row>
    <row r="380" spans="4:139" ht="14.25" customHeight="1" x14ac:dyDescent="0.35">
      <c r="D380" s="329"/>
      <c r="E380" s="329"/>
      <c r="F380" s="329"/>
      <c r="G380" s="329"/>
      <c r="H380" s="329"/>
      <c r="I380" s="329"/>
      <c r="J380" s="329"/>
      <c r="K380" s="329"/>
      <c r="L380" s="329"/>
      <c r="M380" s="329"/>
      <c r="N380" s="329"/>
      <c r="O380" s="329"/>
      <c r="P380" s="329"/>
      <c r="Q380" s="329"/>
      <c r="R380" s="329"/>
      <c r="S380" s="329"/>
      <c r="T380" s="329"/>
      <c r="U380" s="329"/>
      <c r="V380" s="329"/>
      <c r="W380" s="329"/>
      <c r="X380" s="329"/>
      <c r="Y380" s="329"/>
      <c r="Z380" s="329"/>
      <c r="AA380" s="329"/>
      <c r="AB380" s="329"/>
      <c r="AC380" s="329"/>
      <c r="AD380" s="329"/>
      <c r="AE380" s="329"/>
      <c r="AF380" s="329"/>
      <c r="AG380" s="329"/>
      <c r="AH380" s="329"/>
      <c r="AI380" s="329"/>
      <c r="AJ380" s="329"/>
      <c r="AK380" s="329"/>
      <c r="AL380" s="329"/>
      <c r="AM380" s="329"/>
      <c r="AN380" s="329"/>
      <c r="AO380" s="329"/>
      <c r="AP380" s="329"/>
      <c r="AQ380" s="329"/>
      <c r="AR380" s="329"/>
      <c r="AS380" s="329"/>
      <c r="AT380" s="329"/>
      <c r="AU380" s="329"/>
      <c r="AV380" s="329"/>
      <c r="AW380" s="329"/>
      <c r="AX380" s="329"/>
      <c r="AY380" s="329"/>
      <c r="AZ380" s="329"/>
      <c r="BA380" s="329"/>
      <c r="BB380" s="329"/>
      <c r="BC380" s="329"/>
      <c r="BD380" s="329"/>
      <c r="BE380" s="329"/>
      <c r="BF380" s="329"/>
      <c r="BG380" s="329"/>
      <c r="BH380" s="329"/>
      <c r="BI380" s="329"/>
      <c r="BJ380" s="329"/>
      <c r="BK380" s="329"/>
      <c r="BL380" s="329"/>
      <c r="BM380" s="329"/>
      <c r="BN380" s="329"/>
      <c r="BO380" s="329"/>
      <c r="BP380" s="329"/>
      <c r="BQ380" s="329"/>
      <c r="BR380" s="329"/>
      <c r="BS380" s="329"/>
      <c r="BT380" s="329"/>
      <c r="BU380" s="329"/>
      <c r="BV380" s="329"/>
      <c r="BW380" s="329"/>
      <c r="BX380" s="329"/>
      <c r="BY380" s="329"/>
      <c r="BZ380" s="329"/>
      <c r="CA380" s="329"/>
      <c r="CB380" s="329"/>
      <c r="CC380" s="329"/>
      <c r="CD380" s="329"/>
      <c r="CE380" s="329"/>
      <c r="CF380" s="329"/>
      <c r="CG380" s="329"/>
      <c r="CH380" s="329"/>
      <c r="CI380" s="329"/>
      <c r="CJ380" s="329"/>
      <c r="CK380" s="329"/>
      <c r="CL380" s="329"/>
      <c r="CM380" s="329"/>
      <c r="CN380" s="329"/>
    </row>
    <row r="381" spans="4:139" ht="14.25" customHeight="1" x14ac:dyDescent="0.35">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row>
    <row r="382" spans="4:139" ht="14.25" customHeight="1" x14ac:dyDescent="0.35">
      <c r="D382" s="322" t="s">
        <v>263</v>
      </c>
      <c r="E382" s="322"/>
      <c r="F382" s="322"/>
      <c r="G382" s="322"/>
      <c r="H382" s="322"/>
      <c r="I382" s="322"/>
      <c r="J382" s="322"/>
      <c r="K382" s="322"/>
      <c r="L382" s="322"/>
      <c r="M382" s="322"/>
      <c r="N382" s="322"/>
      <c r="O382" s="322"/>
      <c r="P382" s="322"/>
      <c r="Q382" s="322"/>
      <c r="R382" s="322"/>
      <c r="S382" s="322" t="s">
        <v>266</v>
      </c>
      <c r="T382" s="322"/>
      <c r="U382" s="322"/>
      <c r="V382" s="322"/>
      <c r="W382" s="322"/>
      <c r="X382" s="322"/>
      <c r="Y382" s="322"/>
      <c r="Z382" s="322"/>
      <c r="AA382" s="322"/>
      <c r="AB382" s="322"/>
      <c r="AC382" s="322"/>
      <c r="AD382" s="322"/>
      <c r="AE382" s="322"/>
      <c r="AF382" s="322"/>
      <c r="AG382" s="322" t="s">
        <v>267</v>
      </c>
      <c r="AH382" s="322"/>
      <c r="AI382" s="322"/>
      <c r="AJ382" s="322"/>
      <c r="AK382" s="322"/>
      <c r="AL382" s="322"/>
      <c r="AM382" s="322"/>
      <c r="AN382" s="322"/>
      <c r="AO382" s="322"/>
      <c r="AP382" s="322"/>
      <c r="AQ382" s="322"/>
      <c r="AR382" s="322"/>
      <c r="AS382" s="322"/>
      <c r="AT382" s="322"/>
    </row>
    <row r="383" spans="4:139" ht="14.25" customHeight="1" x14ac:dyDescent="0.35">
      <c r="D383" s="322"/>
      <c r="E383" s="322"/>
      <c r="F383" s="322"/>
      <c r="G383" s="322"/>
      <c r="H383" s="322"/>
      <c r="I383" s="322"/>
      <c r="J383" s="322"/>
      <c r="K383" s="322"/>
      <c r="L383" s="322"/>
      <c r="M383" s="322"/>
      <c r="N383" s="322"/>
      <c r="O383" s="322"/>
      <c r="P383" s="322"/>
      <c r="Q383" s="322"/>
      <c r="R383" s="322"/>
      <c r="S383" s="322" t="s">
        <v>275</v>
      </c>
      <c r="T383" s="322"/>
      <c r="U383" s="322"/>
      <c r="V383" s="322"/>
      <c r="W383" s="322"/>
      <c r="X383" s="322"/>
      <c r="Y383" s="322"/>
      <c r="Z383" s="336" t="s">
        <v>265</v>
      </c>
      <c r="AA383" s="336"/>
      <c r="AB383" s="336"/>
      <c r="AC383" s="336"/>
      <c r="AD383" s="336"/>
      <c r="AE383" s="336"/>
      <c r="AF383" s="336"/>
      <c r="AG383" s="322" t="s">
        <v>275</v>
      </c>
      <c r="AH383" s="322"/>
      <c r="AI383" s="322"/>
      <c r="AJ383" s="322"/>
      <c r="AK383" s="322"/>
      <c r="AL383" s="322"/>
      <c r="AM383" s="322"/>
      <c r="AN383" s="336" t="s">
        <v>265</v>
      </c>
      <c r="AO383" s="336"/>
      <c r="AP383" s="336"/>
      <c r="AQ383" s="336"/>
      <c r="AR383" s="336"/>
      <c r="AS383" s="336"/>
      <c r="AT383" s="336"/>
      <c r="EH383" s="149" t="s">
        <v>674</v>
      </c>
      <c r="EI383" s="149" t="s">
        <v>675</v>
      </c>
    </row>
    <row r="384" spans="4:139" ht="14.25" customHeight="1" x14ac:dyDescent="0.35">
      <c r="D384" s="322"/>
      <c r="E384" s="322"/>
      <c r="F384" s="322"/>
      <c r="G384" s="322"/>
      <c r="H384" s="322"/>
      <c r="I384" s="322"/>
      <c r="J384" s="322"/>
      <c r="K384" s="322"/>
      <c r="L384" s="322"/>
      <c r="M384" s="322"/>
      <c r="N384" s="322"/>
      <c r="O384" s="322"/>
      <c r="P384" s="322"/>
      <c r="Q384" s="322"/>
      <c r="R384" s="322"/>
      <c r="S384" s="322"/>
      <c r="T384" s="322"/>
      <c r="U384" s="322"/>
      <c r="V384" s="322"/>
      <c r="W384" s="322"/>
      <c r="X384" s="322"/>
      <c r="Y384" s="322"/>
      <c r="Z384" s="336"/>
      <c r="AA384" s="336"/>
      <c r="AB384" s="336"/>
      <c r="AC384" s="336"/>
      <c r="AD384" s="336"/>
      <c r="AE384" s="336"/>
      <c r="AF384" s="336"/>
      <c r="AG384" s="322"/>
      <c r="AH384" s="322"/>
      <c r="AI384" s="322"/>
      <c r="AJ384" s="322"/>
      <c r="AK384" s="322"/>
      <c r="AL384" s="322"/>
      <c r="AM384" s="322"/>
      <c r="AN384" s="336"/>
      <c r="AO384" s="336"/>
      <c r="AP384" s="336"/>
      <c r="AQ384" s="336"/>
      <c r="AR384" s="336"/>
      <c r="AS384" s="336"/>
      <c r="AT384" s="336"/>
    </row>
    <row r="385" spans="1:139" ht="14.25" customHeight="1" x14ac:dyDescent="0.35">
      <c r="D385" s="197" t="s">
        <v>264</v>
      </c>
      <c r="E385" s="197"/>
      <c r="F385" s="197"/>
      <c r="G385" s="197"/>
      <c r="H385" s="197"/>
      <c r="I385" s="197"/>
      <c r="J385" s="197"/>
      <c r="K385" s="197"/>
      <c r="L385" s="197"/>
      <c r="M385" s="197"/>
      <c r="N385" s="197"/>
      <c r="O385" s="197"/>
      <c r="P385" s="197"/>
      <c r="Q385" s="197"/>
      <c r="R385" s="197"/>
      <c r="S385" s="197">
        <v>8</v>
      </c>
      <c r="T385" s="197"/>
      <c r="U385" s="197"/>
      <c r="V385" s="197"/>
      <c r="W385" s="197"/>
      <c r="X385" s="197"/>
      <c r="Y385" s="197"/>
      <c r="Z385" s="402">
        <v>130.31</v>
      </c>
      <c r="AA385" s="402"/>
      <c r="AB385" s="402"/>
      <c r="AC385" s="402"/>
      <c r="AD385" s="402"/>
      <c r="AE385" s="402"/>
      <c r="AF385" s="402"/>
      <c r="AG385" s="197">
        <v>2</v>
      </c>
      <c r="AH385" s="197"/>
      <c r="AI385" s="197"/>
      <c r="AJ385" s="197"/>
      <c r="AK385" s="197"/>
      <c r="AL385" s="197"/>
      <c r="AM385" s="197"/>
      <c r="AN385" s="402">
        <v>32.799999999999997</v>
      </c>
      <c r="AO385" s="402"/>
      <c r="AP385" s="402"/>
      <c r="AQ385" s="402"/>
      <c r="AR385" s="402"/>
      <c r="AS385" s="402"/>
      <c r="AT385" s="402"/>
      <c r="EH385" s="149" t="str">
        <f t="shared" ref="EH385:EH392" si="11">+D385</f>
        <v xml:space="preserve">Homicidios </v>
      </c>
      <c r="EI385" s="149">
        <f t="shared" ref="EI385:EI392" si="12">+AG385</f>
        <v>2</v>
      </c>
    </row>
    <row r="386" spans="1:139" ht="14.25" customHeight="1" x14ac:dyDescent="0.35">
      <c r="D386" s="197" t="s">
        <v>276</v>
      </c>
      <c r="E386" s="197"/>
      <c r="F386" s="197"/>
      <c r="G386" s="197"/>
      <c r="H386" s="197"/>
      <c r="I386" s="197"/>
      <c r="J386" s="197"/>
      <c r="K386" s="197"/>
      <c r="L386" s="197"/>
      <c r="M386" s="197"/>
      <c r="N386" s="197"/>
      <c r="O386" s="197"/>
      <c r="P386" s="197"/>
      <c r="Q386" s="197"/>
      <c r="R386" s="197"/>
      <c r="S386" s="197">
        <v>3</v>
      </c>
      <c r="T386" s="197"/>
      <c r="U386" s="197"/>
      <c r="V386" s="197"/>
      <c r="W386" s="197"/>
      <c r="X386" s="197"/>
      <c r="Y386" s="197"/>
      <c r="Z386" s="402">
        <v>53.33</v>
      </c>
      <c r="AA386" s="402"/>
      <c r="AB386" s="402"/>
      <c r="AC386" s="402"/>
      <c r="AD386" s="402"/>
      <c r="AE386" s="402"/>
      <c r="AF386" s="402"/>
      <c r="AG386" s="197">
        <v>2</v>
      </c>
      <c r="AH386" s="197"/>
      <c r="AI386" s="197"/>
      <c r="AJ386" s="197"/>
      <c r="AK386" s="197"/>
      <c r="AL386" s="197"/>
      <c r="AM386" s="197"/>
      <c r="AN386" s="402">
        <v>35.770000000000003</v>
      </c>
      <c r="AO386" s="402"/>
      <c r="AP386" s="402"/>
      <c r="AQ386" s="402"/>
      <c r="AR386" s="402"/>
      <c r="AS386" s="402"/>
      <c r="AT386" s="402"/>
      <c r="EH386" s="149" t="str">
        <f t="shared" si="11"/>
        <v>Suicidios</v>
      </c>
      <c r="EI386" s="149">
        <f t="shared" si="12"/>
        <v>2</v>
      </c>
    </row>
    <row r="387" spans="1:139" ht="14.25" customHeight="1" x14ac:dyDescent="0.35">
      <c r="D387" s="197" t="s">
        <v>269</v>
      </c>
      <c r="E387" s="197"/>
      <c r="F387" s="197"/>
      <c r="G387" s="197"/>
      <c r="H387" s="197"/>
      <c r="I387" s="197"/>
      <c r="J387" s="197"/>
      <c r="K387" s="197"/>
      <c r="L387" s="197"/>
      <c r="M387" s="197"/>
      <c r="N387" s="197"/>
      <c r="O387" s="197"/>
      <c r="P387" s="197"/>
      <c r="Q387" s="197"/>
      <c r="R387" s="197"/>
      <c r="S387" s="197">
        <v>5</v>
      </c>
      <c r="T387" s="197"/>
      <c r="U387" s="197"/>
      <c r="V387" s="197"/>
      <c r="W387" s="197"/>
      <c r="X387" s="197"/>
      <c r="Y387" s="197"/>
      <c r="Z387" s="402">
        <v>81.400000000000006</v>
      </c>
      <c r="AA387" s="402"/>
      <c r="AB387" s="402"/>
      <c r="AC387" s="402"/>
      <c r="AD387" s="402"/>
      <c r="AE387" s="402"/>
      <c r="AF387" s="402"/>
      <c r="AG387" s="197">
        <v>4</v>
      </c>
      <c r="AH387" s="197"/>
      <c r="AI387" s="197"/>
      <c r="AJ387" s="197"/>
      <c r="AK387" s="197"/>
      <c r="AL387" s="197"/>
      <c r="AM387" s="197"/>
      <c r="AN387" s="402">
        <v>65.2</v>
      </c>
      <c r="AO387" s="402"/>
      <c r="AP387" s="402"/>
      <c r="AQ387" s="402"/>
      <c r="AR387" s="402"/>
      <c r="AS387" s="402"/>
      <c r="AT387" s="402"/>
      <c r="EH387" s="149" t="str">
        <f t="shared" si="11"/>
        <v>Hurto a Personas</v>
      </c>
      <c r="EI387" s="149">
        <f t="shared" si="12"/>
        <v>4</v>
      </c>
    </row>
    <row r="388" spans="1:139" ht="14.25" customHeight="1" x14ac:dyDescent="0.35">
      <c r="D388" s="197" t="s">
        <v>270</v>
      </c>
      <c r="E388" s="197"/>
      <c r="F388" s="197"/>
      <c r="G388" s="197"/>
      <c r="H388" s="197"/>
      <c r="I388" s="197"/>
      <c r="J388" s="197"/>
      <c r="K388" s="197"/>
      <c r="L388" s="197"/>
      <c r="M388" s="197"/>
      <c r="N388" s="197"/>
      <c r="O388" s="197"/>
      <c r="P388" s="197"/>
      <c r="Q388" s="197"/>
      <c r="R388" s="197"/>
      <c r="S388" s="197">
        <v>6</v>
      </c>
      <c r="T388" s="197"/>
      <c r="U388" s="197"/>
      <c r="V388" s="197"/>
      <c r="W388" s="197"/>
      <c r="X388" s="197"/>
      <c r="Y388" s="197"/>
      <c r="Z388" s="402">
        <v>97.7</v>
      </c>
      <c r="AA388" s="402"/>
      <c r="AB388" s="402"/>
      <c r="AC388" s="402"/>
      <c r="AD388" s="402"/>
      <c r="AE388" s="402"/>
      <c r="AF388" s="402"/>
      <c r="AG388" s="197">
        <v>5</v>
      </c>
      <c r="AH388" s="197"/>
      <c r="AI388" s="197"/>
      <c r="AJ388" s="197"/>
      <c r="AK388" s="197"/>
      <c r="AL388" s="197"/>
      <c r="AM388" s="197"/>
      <c r="AN388" s="402">
        <v>81.400000000000006</v>
      </c>
      <c r="AO388" s="402"/>
      <c r="AP388" s="402"/>
      <c r="AQ388" s="402"/>
      <c r="AR388" s="402"/>
      <c r="AS388" s="402"/>
      <c r="AT388" s="402"/>
      <c r="EH388" s="149" t="str">
        <f t="shared" si="11"/>
        <v>Hurto a Residencias</v>
      </c>
      <c r="EI388" s="149">
        <f t="shared" si="12"/>
        <v>5</v>
      </c>
    </row>
    <row r="389" spans="1:139" ht="14.25" customHeight="1" x14ac:dyDescent="0.35">
      <c r="D389" s="197" t="s">
        <v>268</v>
      </c>
      <c r="E389" s="197"/>
      <c r="F389" s="197"/>
      <c r="G389" s="197"/>
      <c r="H389" s="197"/>
      <c r="I389" s="197"/>
      <c r="J389" s="197"/>
      <c r="K389" s="197"/>
      <c r="L389" s="197"/>
      <c r="M389" s="197"/>
      <c r="N389" s="197"/>
      <c r="O389" s="197"/>
      <c r="P389" s="197"/>
      <c r="Q389" s="197"/>
      <c r="R389" s="197"/>
      <c r="S389" s="197">
        <v>3</v>
      </c>
      <c r="T389" s="197"/>
      <c r="U389" s="197"/>
      <c r="V389" s="197"/>
      <c r="W389" s="197"/>
      <c r="X389" s="197"/>
      <c r="Y389" s="197"/>
      <c r="Z389" s="402">
        <v>48.9</v>
      </c>
      <c r="AA389" s="402"/>
      <c r="AB389" s="402"/>
      <c r="AC389" s="402"/>
      <c r="AD389" s="402"/>
      <c r="AE389" s="402"/>
      <c r="AF389" s="402"/>
      <c r="AG389" s="197">
        <v>0</v>
      </c>
      <c r="AH389" s="197"/>
      <c r="AI389" s="197"/>
      <c r="AJ389" s="197"/>
      <c r="AK389" s="197"/>
      <c r="AL389" s="197"/>
      <c r="AM389" s="197"/>
      <c r="AN389" s="402">
        <f t="shared" ref="AN389:AN390" si="13">+(AG389/$AP$240)*100000</f>
        <v>0</v>
      </c>
      <c r="AO389" s="402"/>
      <c r="AP389" s="402"/>
      <c r="AQ389" s="402"/>
      <c r="AR389" s="402"/>
      <c r="AS389" s="402"/>
      <c r="AT389" s="402"/>
      <c r="EH389" s="149" t="str">
        <f t="shared" si="11"/>
        <v>Hurto a Comercio</v>
      </c>
      <c r="EI389" s="149">
        <f t="shared" si="12"/>
        <v>0</v>
      </c>
    </row>
    <row r="390" spans="1:139" ht="14.25" customHeight="1" x14ac:dyDescent="0.35">
      <c r="D390" s="197" t="s">
        <v>272</v>
      </c>
      <c r="E390" s="197"/>
      <c r="F390" s="197"/>
      <c r="G390" s="197"/>
      <c r="H390" s="197"/>
      <c r="I390" s="197"/>
      <c r="J390" s="197"/>
      <c r="K390" s="197"/>
      <c r="L390" s="197"/>
      <c r="M390" s="197"/>
      <c r="N390" s="197"/>
      <c r="O390" s="197"/>
      <c r="P390" s="197"/>
      <c r="Q390" s="197"/>
      <c r="R390" s="197"/>
      <c r="S390" s="197">
        <v>3</v>
      </c>
      <c r="T390" s="197"/>
      <c r="U390" s="197"/>
      <c r="V390" s="197"/>
      <c r="W390" s="197"/>
      <c r="X390" s="197"/>
      <c r="Y390" s="197"/>
      <c r="Z390" s="402">
        <v>48.9</v>
      </c>
      <c r="AA390" s="402"/>
      <c r="AB390" s="402"/>
      <c r="AC390" s="402"/>
      <c r="AD390" s="402"/>
      <c r="AE390" s="402"/>
      <c r="AF390" s="402"/>
      <c r="AG390" s="197">
        <v>0</v>
      </c>
      <c r="AH390" s="197"/>
      <c r="AI390" s="197"/>
      <c r="AJ390" s="197"/>
      <c r="AK390" s="197"/>
      <c r="AL390" s="197"/>
      <c r="AM390" s="197"/>
      <c r="AN390" s="402">
        <f t="shared" si="13"/>
        <v>0</v>
      </c>
      <c r="AO390" s="402"/>
      <c r="AP390" s="402"/>
      <c r="AQ390" s="402"/>
      <c r="AR390" s="402"/>
      <c r="AS390" s="402"/>
      <c r="AT390" s="402"/>
      <c r="EH390" s="149" t="str">
        <f t="shared" si="11"/>
        <v>Hurto a Vehículos</v>
      </c>
      <c r="EI390" s="149">
        <f t="shared" si="12"/>
        <v>0</v>
      </c>
    </row>
    <row r="391" spans="1:139" ht="14.25" customHeight="1" x14ac:dyDescent="0.35">
      <c r="D391" s="197" t="s">
        <v>273</v>
      </c>
      <c r="E391" s="197"/>
      <c r="F391" s="197"/>
      <c r="G391" s="197"/>
      <c r="H391" s="197"/>
      <c r="I391" s="197"/>
      <c r="J391" s="197"/>
      <c r="K391" s="197"/>
      <c r="L391" s="197"/>
      <c r="M391" s="197"/>
      <c r="N391" s="197"/>
      <c r="O391" s="197"/>
      <c r="P391" s="197"/>
      <c r="Q391" s="197"/>
      <c r="R391" s="197"/>
      <c r="S391" s="197">
        <v>0</v>
      </c>
      <c r="T391" s="197"/>
      <c r="U391" s="197"/>
      <c r="V391" s="197"/>
      <c r="W391" s="197"/>
      <c r="X391" s="197"/>
      <c r="Y391" s="197"/>
      <c r="Z391" s="402">
        <f t="shared" ref="Z391:Z392" si="14">+(S391/$AP$240)*100000</f>
        <v>0</v>
      </c>
      <c r="AA391" s="402"/>
      <c r="AB391" s="402"/>
      <c r="AC391" s="402"/>
      <c r="AD391" s="402"/>
      <c r="AE391" s="402"/>
      <c r="AF391" s="402"/>
      <c r="AG391" s="197">
        <v>2</v>
      </c>
      <c r="AH391" s="197"/>
      <c r="AI391" s="197"/>
      <c r="AJ391" s="197"/>
      <c r="AK391" s="197"/>
      <c r="AL391" s="197"/>
      <c r="AM391" s="197"/>
      <c r="AN391" s="402">
        <v>32.6</v>
      </c>
      <c r="AO391" s="402"/>
      <c r="AP391" s="402"/>
      <c r="AQ391" s="402"/>
      <c r="AR391" s="402"/>
      <c r="AS391" s="402"/>
      <c r="AT391" s="402"/>
      <c r="EH391" s="149" t="str">
        <f t="shared" si="11"/>
        <v>Hurto a Motocicletas</v>
      </c>
      <c r="EI391" s="149">
        <f t="shared" si="12"/>
        <v>2</v>
      </c>
    </row>
    <row r="392" spans="1:139" ht="14.25" customHeight="1" x14ac:dyDescent="0.35">
      <c r="D392" s="197" t="s">
        <v>271</v>
      </c>
      <c r="E392" s="197"/>
      <c r="F392" s="197"/>
      <c r="G392" s="197"/>
      <c r="H392" s="197"/>
      <c r="I392" s="197"/>
      <c r="J392" s="197"/>
      <c r="K392" s="197"/>
      <c r="L392" s="197"/>
      <c r="M392" s="197"/>
      <c r="N392" s="197"/>
      <c r="O392" s="197"/>
      <c r="P392" s="197"/>
      <c r="Q392" s="197"/>
      <c r="R392" s="197"/>
      <c r="S392" s="197">
        <v>0</v>
      </c>
      <c r="T392" s="197"/>
      <c r="U392" s="197"/>
      <c r="V392" s="197"/>
      <c r="W392" s="197"/>
      <c r="X392" s="197"/>
      <c r="Y392" s="197"/>
      <c r="Z392" s="402">
        <f t="shared" si="14"/>
        <v>0</v>
      </c>
      <c r="AA392" s="402"/>
      <c r="AB392" s="402"/>
      <c r="AC392" s="402"/>
      <c r="AD392" s="402"/>
      <c r="AE392" s="402"/>
      <c r="AF392" s="402"/>
      <c r="AG392" s="197">
        <v>4</v>
      </c>
      <c r="AH392" s="197"/>
      <c r="AI392" s="197"/>
      <c r="AJ392" s="197"/>
      <c r="AK392" s="197"/>
      <c r="AL392" s="197"/>
      <c r="AM392" s="197"/>
      <c r="AN392" s="402">
        <v>65.2</v>
      </c>
      <c r="AO392" s="402"/>
      <c r="AP392" s="402"/>
      <c r="AQ392" s="402"/>
      <c r="AR392" s="402"/>
      <c r="AS392" s="402"/>
      <c r="AT392" s="402"/>
      <c r="EH392" s="149" t="str">
        <f t="shared" si="11"/>
        <v>Hurto de Celulares</v>
      </c>
      <c r="EI392" s="149">
        <f t="shared" si="12"/>
        <v>4</v>
      </c>
    </row>
    <row r="393" spans="1:139" ht="14.25" customHeight="1" x14ac:dyDescent="0.35">
      <c r="D393" s="293" t="s">
        <v>274</v>
      </c>
      <c r="E393" s="293"/>
      <c r="F393" s="293"/>
      <c r="G393" s="293"/>
      <c r="H393" s="293"/>
      <c r="I393" s="293"/>
      <c r="J393" s="293"/>
      <c r="K393" s="293"/>
      <c r="L393" s="293"/>
      <c r="M393" s="293"/>
      <c r="N393" s="293"/>
      <c r="O393" s="293"/>
      <c r="P393" s="293"/>
      <c r="Q393" s="293"/>
      <c r="R393" s="293"/>
      <c r="S393" s="293"/>
      <c r="T393" s="293"/>
      <c r="U393" s="293"/>
      <c r="V393" s="293"/>
      <c r="W393" s="293"/>
      <c r="X393" s="293"/>
      <c r="Y393" s="293"/>
      <c r="Z393" s="293"/>
      <c r="AA393" s="293"/>
      <c r="AB393" s="293"/>
      <c r="AC393" s="293"/>
      <c r="AD393" s="293"/>
      <c r="AE393" s="293"/>
      <c r="AF393" s="293"/>
      <c r="AG393" s="293"/>
      <c r="AH393" s="293"/>
      <c r="AI393" s="293"/>
      <c r="AJ393" s="293"/>
      <c r="AK393" s="293"/>
      <c r="AL393" s="293"/>
      <c r="AM393" s="293"/>
      <c r="AN393" s="293"/>
      <c r="AO393" s="293"/>
      <c r="AP393" s="293"/>
      <c r="AQ393" s="293"/>
      <c r="AR393" s="293"/>
      <c r="AS393" s="293"/>
      <c r="AT393" s="293"/>
      <c r="AU393" s="126"/>
      <c r="AV393" s="293" t="s">
        <v>274</v>
      </c>
      <c r="AW393" s="293"/>
      <c r="AX393" s="293"/>
      <c r="AY393" s="293"/>
      <c r="AZ393" s="293"/>
      <c r="BA393" s="293"/>
      <c r="BB393" s="293"/>
      <c r="BC393" s="293"/>
      <c r="BD393" s="293"/>
      <c r="BE393" s="293"/>
      <c r="BF393" s="293"/>
      <c r="BG393" s="293"/>
      <c r="BH393" s="293"/>
      <c r="BI393" s="293"/>
      <c r="BJ393" s="293"/>
      <c r="BK393" s="293"/>
      <c r="BL393" s="293"/>
      <c r="BM393" s="293"/>
      <c r="BN393" s="293"/>
      <c r="BO393" s="293"/>
      <c r="BP393" s="293"/>
      <c r="BQ393" s="293"/>
      <c r="BR393" s="293"/>
      <c r="BS393" s="293"/>
      <c r="BT393" s="293"/>
      <c r="BU393" s="293"/>
      <c r="BV393" s="293"/>
      <c r="BW393" s="293"/>
      <c r="BX393" s="293"/>
      <c r="BY393" s="293"/>
      <c r="BZ393" s="293"/>
      <c r="CA393" s="293"/>
      <c r="CB393" s="293"/>
      <c r="CC393" s="293"/>
      <c r="CD393" s="293"/>
      <c r="CE393" s="293"/>
      <c r="CF393" s="293"/>
      <c r="CG393" s="293"/>
      <c r="CH393" s="293"/>
      <c r="CI393" s="293"/>
      <c r="CJ393" s="293"/>
      <c r="CK393" s="293"/>
      <c r="CL393" s="293"/>
    </row>
    <row r="394" spans="1:139" ht="14.25" customHeight="1" x14ac:dyDescent="0.35">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row>
    <row r="395" spans="1:139" ht="14.25" customHeight="1" x14ac:dyDescent="0.35"/>
    <row r="396" spans="1:139" ht="14.25" customHeight="1" x14ac:dyDescent="0.35">
      <c r="A396" s="486"/>
      <c r="B396" s="486"/>
      <c r="C396" s="486"/>
      <c r="D396" s="486"/>
      <c r="E396" s="486"/>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6"/>
      <c r="AC396" s="486"/>
      <c r="AD396" s="486"/>
      <c r="AE396" s="486"/>
      <c r="AF396" s="486"/>
      <c r="AG396" s="486"/>
      <c r="AH396" s="486"/>
      <c r="AI396" s="486"/>
      <c r="AJ396" s="486"/>
      <c r="AK396" s="486"/>
      <c r="AL396" s="486"/>
      <c r="AM396" s="486"/>
      <c r="AN396" s="486"/>
      <c r="AO396" s="486"/>
      <c r="AP396" s="486"/>
      <c r="AQ396" s="486"/>
      <c r="AR396" s="486"/>
      <c r="AS396" s="486"/>
      <c r="AT396" s="486"/>
      <c r="AU396" s="486"/>
      <c r="AV396" s="486"/>
      <c r="AW396" s="486"/>
      <c r="AX396" s="486"/>
      <c r="AY396" s="486"/>
      <c r="AZ396" s="486"/>
      <c r="BA396" s="486"/>
      <c r="BB396" s="486"/>
      <c r="BC396" s="486"/>
      <c r="BD396" s="486"/>
      <c r="BE396" s="486"/>
      <c r="BF396" s="486"/>
      <c r="BG396" s="486"/>
      <c r="BH396" s="486"/>
      <c r="BI396" s="486"/>
      <c r="BJ396" s="486"/>
      <c r="BK396" s="486"/>
      <c r="BL396" s="486"/>
      <c r="BM396" s="486"/>
      <c r="BN396" s="486"/>
      <c r="BO396" s="486"/>
      <c r="BP396" s="486"/>
      <c r="BQ396" s="486"/>
      <c r="BR396" s="486"/>
      <c r="BS396" s="486"/>
      <c r="BT396" s="486"/>
      <c r="BU396" s="486"/>
      <c r="BV396" s="486"/>
      <c r="BW396" s="486"/>
      <c r="BX396" s="486"/>
      <c r="BY396" s="486"/>
      <c r="BZ396" s="486"/>
      <c r="CA396" s="486"/>
      <c r="CB396" s="486"/>
      <c r="CC396" s="486"/>
      <c r="CD396" s="486"/>
      <c r="CE396" s="486"/>
      <c r="CF396" s="486"/>
      <c r="CG396" s="486"/>
      <c r="CH396" s="486"/>
      <c r="CI396" s="486"/>
      <c r="CJ396" s="486"/>
      <c r="CK396" s="486"/>
      <c r="CL396" s="486"/>
      <c r="CM396" s="486"/>
      <c r="CN396" s="486"/>
    </row>
    <row r="397" spans="1:139" ht="14.25" customHeight="1" x14ac:dyDescent="0.35">
      <c r="A397" s="486"/>
      <c r="B397" s="486"/>
      <c r="C397" s="486"/>
      <c r="D397" s="486"/>
      <c r="E397" s="486"/>
      <c r="F397" s="486"/>
      <c r="G397" s="486"/>
      <c r="H397" s="486"/>
      <c r="I397" s="486"/>
      <c r="J397" s="486"/>
      <c r="K397" s="486"/>
      <c r="L397" s="486"/>
      <c r="M397" s="486"/>
      <c r="N397" s="486"/>
      <c r="O397" s="486"/>
      <c r="P397" s="486"/>
      <c r="Q397" s="486"/>
      <c r="R397" s="486"/>
      <c r="S397" s="486"/>
      <c r="T397" s="486"/>
      <c r="U397" s="486"/>
      <c r="V397" s="486"/>
      <c r="W397" s="486"/>
      <c r="X397" s="486"/>
      <c r="Y397" s="486"/>
      <c r="Z397" s="486"/>
      <c r="AA397" s="486"/>
      <c r="AB397" s="486"/>
      <c r="AC397" s="486"/>
      <c r="AD397" s="486"/>
      <c r="AE397" s="486"/>
      <c r="AF397" s="486"/>
      <c r="AG397" s="486"/>
      <c r="AH397" s="486"/>
      <c r="AI397" s="486"/>
      <c r="AJ397" s="486"/>
      <c r="AK397" s="486"/>
      <c r="AL397" s="486"/>
      <c r="AM397" s="486"/>
      <c r="AN397" s="486"/>
      <c r="AO397" s="486"/>
      <c r="AP397" s="486"/>
      <c r="AQ397" s="486"/>
      <c r="AR397" s="486"/>
      <c r="AS397" s="486"/>
      <c r="AT397" s="486"/>
      <c r="AU397" s="486"/>
      <c r="AV397" s="486"/>
      <c r="AW397" s="486"/>
      <c r="AX397" s="486"/>
      <c r="AY397" s="486"/>
      <c r="AZ397" s="486"/>
      <c r="BA397" s="486"/>
      <c r="BB397" s="486"/>
      <c r="BC397" s="486"/>
      <c r="BD397" s="486"/>
      <c r="BE397" s="486"/>
      <c r="BF397" s="486"/>
      <c r="BG397" s="486"/>
      <c r="BH397" s="486"/>
      <c r="BI397" s="486"/>
      <c r="BJ397" s="486"/>
      <c r="BK397" s="486"/>
      <c r="BL397" s="486"/>
      <c r="BM397" s="486"/>
      <c r="BN397" s="486"/>
      <c r="BO397" s="486"/>
      <c r="BP397" s="486"/>
      <c r="BQ397" s="486"/>
      <c r="BR397" s="486"/>
      <c r="BS397" s="486"/>
      <c r="BT397" s="486"/>
      <c r="BU397" s="486"/>
      <c r="BV397" s="486"/>
      <c r="BW397" s="486"/>
      <c r="BX397" s="486"/>
      <c r="BY397" s="486"/>
      <c r="BZ397" s="486"/>
      <c r="CA397" s="486"/>
      <c r="CB397" s="486"/>
      <c r="CC397" s="486"/>
      <c r="CD397" s="486"/>
      <c r="CE397" s="486"/>
      <c r="CF397" s="486"/>
      <c r="CG397" s="486"/>
      <c r="CH397" s="486"/>
      <c r="CI397" s="486"/>
      <c r="CJ397" s="486"/>
      <c r="CK397" s="486"/>
      <c r="CL397" s="486"/>
      <c r="CM397" s="486"/>
      <c r="CN397" s="486"/>
    </row>
    <row r="398" spans="1:139" ht="14.25" customHeight="1" x14ac:dyDescent="0.35"/>
    <row r="399" spans="1:139" ht="14.25" customHeight="1" x14ac:dyDescent="0.35">
      <c r="D399" s="299" t="s">
        <v>250</v>
      </c>
      <c r="E399" s="299"/>
      <c r="F399" s="299"/>
      <c r="G399" s="299"/>
      <c r="H399" s="299"/>
      <c r="I399" s="299"/>
      <c r="J399" s="299"/>
      <c r="K399" s="299"/>
      <c r="L399" s="299"/>
      <c r="M399" s="299"/>
      <c r="N399" s="299"/>
      <c r="O399" s="299"/>
      <c r="P399" s="299"/>
      <c r="Q399" s="299"/>
      <c r="R399" s="299"/>
      <c r="S399" s="299"/>
      <c r="T399" s="299"/>
      <c r="U399" s="299"/>
      <c r="V399" s="299"/>
      <c r="W399" s="299"/>
      <c r="X399" s="299"/>
      <c r="Y399" s="299"/>
      <c r="Z399" s="299"/>
      <c r="AA399" s="299"/>
      <c r="AB399" s="299"/>
      <c r="AC399" s="299"/>
      <c r="AD399" s="299"/>
      <c r="AE399" s="299"/>
      <c r="AF399" s="299"/>
      <c r="AG399" s="299"/>
      <c r="AH399" s="299"/>
      <c r="AI399" s="299"/>
      <c r="AJ399" s="299"/>
      <c r="AK399" s="299"/>
      <c r="AL399" s="299"/>
      <c r="AM399" s="299"/>
      <c r="AN399" s="299"/>
      <c r="AO399" s="299"/>
      <c r="AP399" s="299"/>
      <c r="AQ399" s="299"/>
      <c r="AR399" s="299"/>
      <c r="AS399" s="299"/>
      <c r="AT399" s="299"/>
      <c r="AV399" s="299" t="s">
        <v>277</v>
      </c>
      <c r="AW399" s="299"/>
      <c r="AX399" s="299"/>
      <c r="AY399" s="299"/>
      <c r="AZ399" s="299"/>
      <c r="BA399" s="299"/>
      <c r="BB399" s="299"/>
      <c r="BC399" s="299"/>
      <c r="BD399" s="299"/>
      <c r="BE399" s="299"/>
      <c r="BF399" s="299"/>
      <c r="BG399" s="299"/>
      <c r="BH399" s="299"/>
      <c r="BI399" s="299"/>
      <c r="BJ399" s="299"/>
      <c r="BK399" s="299"/>
      <c r="BL399" s="299"/>
      <c r="BM399" s="299"/>
      <c r="BN399" s="299"/>
      <c r="BO399" s="299"/>
      <c r="BP399" s="299"/>
      <c r="BQ399" s="299"/>
      <c r="BR399" s="299"/>
      <c r="BS399" s="299"/>
      <c r="BT399" s="299"/>
      <c r="BU399" s="299"/>
      <c r="BV399" s="299"/>
      <c r="BW399" s="299"/>
      <c r="BX399" s="299"/>
      <c r="BY399" s="299"/>
      <c r="BZ399" s="299"/>
      <c r="CA399" s="299"/>
      <c r="CB399" s="299"/>
      <c r="CC399" s="299"/>
      <c r="CD399" s="299"/>
      <c r="CE399" s="299"/>
      <c r="CF399" s="299"/>
      <c r="CG399" s="299"/>
      <c r="CH399" s="299"/>
    </row>
    <row r="400" spans="1:139" ht="14.25" customHeight="1" x14ac:dyDescent="0.3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c r="AG400" s="295"/>
      <c r="AH400" s="295"/>
      <c r="AI400" s="295"/>
      <c r="AJ400" s="295"/>
      <c r="AK400" s="295"/>
      <c r="AL400" s="295"/>
      <c r="AM400" s="295"/>
      <c r="AN400" s="295"/>
      <c r="AO400" s="295"/>
      <c r="AP400" s="295"/>
      <c r="AQ400" s="295"/>
      <c r="AR400" s="295"/>
      <c r="AS400" s="295"/>
      <c r="AT400" s="295"/>
      <c r="AV400" s="299"/>
      <c r="AW400" s="299"/>
      <c r="AX400" s="299"/>
      <c r="AY400" s="299"/>
      <c r="AZ400" s="299"/>
      <c r="BA400" s="299"/>
      <c r="BB400" s="299"/>
      <c r="BC400" s="299"/>
      <c r="BD400" s="299"/>
      <c r="BE400" s="299"/>
      <c r="BF400" s="299"/>
      <c r="BG400" s="299"/>
      <c r="BH400" s="299"/>
      <c r="BI400" s="299"/>
      <c r="BJ400" s="299"/>
      <c r="BK400" s="299"/>
      <c r="BL400" s="299"/>
      <c r="BM400" s="299"/>
      <c r="BN400" s="299"/>
      <c r="BO400" s="299"/>
      <c r="BP400" s="299"/>
      <c r="BQ400" s="299"/>
      <c r="BR400" s="299"/>
      <c r="BS400" s="299"/>
      <c r="BT400" s="299"/>
      <c r="BU400" s="299"/>
      <c r="BV400" s="299"/>
      <c r="BW400" s="299"/>
      <c r="BX400" s="299"/>
      <c r="BY400" s="299"/>
      <c r="BZ400" s="299"/>
      <c r="CA400" s="299"/>
      <c r="CB400" s="299"/>
      <c r="CC400" s="299"/>
      <c r="CD400" s="299"/>
      <c r="CE400" s="299"/>
      <c r="CF400" s="299"/>
      <c r="CG400" s="299"/>
      <c r="CH400" s="299"/>
    </row>
    <row r="401" spans="4:92" ht="14.25" customHeight="1" x14ac:dyDescent="0.35">
      <c r="D401" s="201" t="s">
        <v>253</v>
      </c>
      <c r="E401" s="201"/>
      <c r="F401" s="201"/>
      <c r="G401" s="201"/>
      <c r="H401" s="201"/>
      <c r="I401" s="201"/>
      <c r="J401" s="201"/>
      <c r="K401" s="201"/>
      <c r="L401" s="201"/>
      <c r="M401" s="201"/>
      <c r="N401" s="201"/>
      <c r="O401" s="201"/>
      <c r="P401" s="201"/>
      <c r="Q401" s="201"/>
      <c r="R401" s="304" t="s">
        <v>254</v>
      </c>
      <c r="S401" s="305"/>
      <c r="T401" s="305"/>
      <c r="U401" s="305"/>
      <c r="V401" s="306"/>
      <c r="W401" s="304" t="s">
        <v>255</v>
      </c>
      <c r="X401" s="305"/>
      <c r="Y401" s="305"/>
      <c r="Z401" s="305"/>
      <c r="AA401" s="306"/>
      <c r="AB401" s="304" t="s">
        <v>256</v>
      </c>
      <c r="AC401" s="305"/>
      <c r="AD401" s="305"/>
      <c r="AE401" s="305"/>
      <c r="AF401" s="305"/>
      <c r="AG401" s="305"/>
      <c r="AH401" s="305"/>
      <c r="AI401" s="305"/>
      <c r="AJ401" s="306"/>
      <c r="AK401" s="304" t="s">
        <v>257</v>
      </c>
      <c r="AL401" s="305"/>
      <c r="AM401" s="305"/>
      <c r="AN401" s="305"/>
      <c r="AO401" s="305"/>
      <c r="AP401" s="305"/>
      <c r="AQ401" s="305"/>
      <c r="AR401" s="305"/>
      <c r="AS401" s="305"/>
      <c r="AT401" s="306"/>
      <c r="AV401" s="219" t="s">
        <v>278</v>
      </c>
      <c r="AW401" s="220"/>
      <c r="AX401" s="220"/>
      <c r="AY401" s="220"/>
      <c r="AZ401" s="220"/>
      <c r="BA401" s="220"/>
      <c r="BB401" s="220"/>
      <c r="BC401" s="220"/>
      <c r="BD401" s="220"/>
      <c r="BE401" s="220"/>
      <c r="BF401" s="220"/>
      <c r="BG401" s="220"/>
      <c r="BH401" s="220"/>
      <c r="BI401" s="220"/>
      <c r="BJ401" s="220"/>
      <c r="BK401" s="220"/>
      <c r="BL401" s="220"/>
      <c r="BM401" s="220"/>
      <c r="BN401" s="220"/>
      <c r="BO401" s="220"/>
      <c r="BP401" s="220"/>
      <c r="BQ401" s="220"/>
      <c r="BR401" s="220"/>
      <c r="BS401" s="220"/>
      <c r="BT401" s="220"/>
      <c r="BU401" s="220"/>
      <c r="BV401" s="221"/>
      <c r="BW401" s="219" t="s">
        <v>279</v>
      </c>
      <c r="BX401" s="220"/>
      <c r="BY401" s="220"/>
      <c r="BZ401" s="220"/>
      <c r="CA401" s="220"/>
      <c r="CB401" s="220"/>
      <c r="CC401" s="220"/>
      <c r="CD401" s="220"/>
      <c r="CE401" s="221"/>
      <c r="CF401" s="219" t="s">
        <v>185</v>
      </c>
      <c r="CG401" s="220"/>
      <c r="CH401" s="220"/>
      <c r="CI401" s="220"/>
      <c r="CJ401" s="220"/>
      <c r="CK401" s="220"/>
      <c r="CL401" s="220"/>
      <c r="CM401" s="220"/>
      <c r="CN401" s="221"/>
    </row>
    <row r="402" spans="4:92" ht="14.25" customHeight="1" x14ac:dyDescent="0.35">
      <c r="D402" s="201"/>
      <c r="E402" s="201"/>
      <c r="F402" s="201"/>
      <c r="G402" s="201"/>
      <c r="H402" s="201"/>
      <c r="I402" s="201"/>
      <c r="J402" s="201"/>
      <c r="K402" s="201"/>
      <c r="L402" s="201"/>
      <c r="M402" s="201"/>
      <c r="N402" s="201"/>
      <c r="O402" s="201"/>
      <c r="P402" s="201"/>
      <c r="Q402" s="201"/>
      <c r="R402" s="307"/>
      <c r="S402" s="308"/>
      <c r="T402" s="308"/>
      <c r="U402" s="308"/>
      <c r="V402" s="309"/>
      <c r="W402" s="307"/>
      <c r="X402" s="308"/>
      <c r="Y402" s="308"/>
      <c r="Z402" s="308"/>
      <c r="AA402" s="309"/>
      <c r="AB402" s="307"/>
      <c r="AC402" s="308"/>
      <c r="AD402" s="308"/>
      <c r="AE402" s="308"/>
      <c r="AF402" s="308"/>
      <c r="AG402" s="308"/>
      <c r="AH402" s="308"/>
      <c r="AI402" s="308"/>
      <c r="AJ402" s="309"/>
      <c r="AK402" s="307"/>
      <c r="AL402" s="308"/>
      <c r="AM402" s="308"/>
      <c r="AN402" s="308"/>
      <c r="AO402" s="308"/>
      <c r="AP402" s="308"/>
      <c r="AQ402" s="308"/>
      <c r="AR402" s="308"/>
      <c r="AS402" s="308"/>
      <c r="AT402" s="309"/>
      <c r="AV402" s="222"/>
      <c r="AW402" s="223"/>
      <c r="AX402" s="223"/>
      <c r="AY402" s="223"/>
      <c r="AZ402" s="223"/>
      <c r="BA402" s="223"/>
      <c r="BB402" s="223"/>
      <c r="BC402" s="223"/>
      <c r="BD402" s="223"/>
      <c r="BE402" s="223"/>
      <c r="BF402" s="223"/>
      <c r="BG402" s="223"/>
      <c r="BH402" s="223"/>
      <c r="BI402" s="223"/>
      <c r="BJ402" s="223"/>
      <c r="BK402" s="223"/>
      <c r="BL402" s="223"/>
      <c r="BM402" s="223"/>
      <c r="BN402" s="223"/>
      <c r="BO402" s="223"/>
      <c r="BP402" s="223"/>
      <c r="BQ402" s="223"/>
      <c r="BR402" s="223"/>
      <c r="BS402" s="223"/>
      <c r="BT402" s="223"/>
      <c r="BU402" s="223"/>
      <c r="BV402" s="224"/>
      <c r="BW402" s="222"/>
      <c r="BX402" s="223"/>
      <c r="BY402" s="223"/>
      <c r="BZ402" s="223"/>
      <c r="CA402" s="223"/>
      <c r="CB402" s="223"/>
      <c r="CC402" s="223"/>
      <c r="CD402" s="223"/>
      <c r="CE402" s="224"/>
      <c r="CF402" s="222"/>
      <c r="CG402" s="223"/>
      <c r="CH402" s="223"/>
      <c r="CI402" s="223"/>
      <c r="CJ402" s="223"/>
      <c r="CK402" s="223"/>
      <c r="CL402" s="223"/>
      <c r="CM402" s="223"/>
      <c r="CN402" s="224"/>
    </row>
    <row r="403" spans="4:92" ht="14.25" customHeight="1" x14ac:dyDescent="0.35">
      <c r="D403" s="201"/>
      <c r="E403" s="201"/>
      <c r="F403" s="201"/>
      <c r="G403" s="201"/>
      <c r="H403" s="201"/>
      <c r="I403" s="201"/>
      <c r="J403" s="201"/>
      <c r="K403" s="201"/>
      <c r="L403" s="201"/>
      <c r="M403" s="201"/>
      <c r="N403" s="201"/>
      <c r="O403" s="201"/>
      <c r="P403" s="201"/>
      <c r="Q403" s="201"/>
      <c r="R403" s="307"/>
      <c r="S403" s="308"/>
      <c r="T403" s="308"/>
      <c r="U403" s="308"/>
      <c r="V403" s="309"/>
      <c r="W403" s="307"/>
      <c r="X403" s="308"/>
      <c r="Y403" s="308"/>
      <c r="Z403" s="308"/>
      <c r="AA403" s="309"/>
      <c r="AB403" s="307"/>
      <c r="AC403" s="308"/>
      <c r="AD403" s="308"/>
      <c r="AE403" s="308"/>
      <c r="AF403" s="308"/>
      <c r="AG403" s="308"/>
      <c r="AH403" s="308"/>
      <c r="AI403" s="308"/>
      <c r="AJ403" s="309"/>
      <c r="AK403" s="307"/>
      <c r="AL403" s="308"/>
      <c r="AM403" s="308"/>
      <c r="AN403" s="308"/>
      <c r="AO403" s="308"/>
      <c r="AP403" s="308"/>
      <c r="AQ403" s="308"/>
      <c r="AR403" s="308"/>
      <c r="AS403" s="308"/>
      <c r="AT403" s="309"/>
      <c r="AV403" s="231"/>
      <c r="AW403" s="231"/>
      <c r="AX403" s="231"/>
      <c r="AY403" s="231"/>
      <c r="AZ403" s="231"/>
      <c r="BA403" s="231"/>
      <c r="BB403" s="231"/>
      <c r="BC403" s="231"/>
      <c r="BD403" s="231"/>
      <c r="BE403" s="231"/>
      <c r="BF403" s="231"/>
      <c r="BG403" s="231"/>
      <c r="BH403" s="231"/>
      <c r="BI403" s="231"/>
      <c r="BJ403" s="231"/>
      <c r="BK403" s="231"/>
      <c r="BL403" s="231"/>
      <c r="BM403" s="231"/>
      <c r="BN403" s="231"/>
      <c r="BO403" s="231"/>
      <c r="BP403" s="231"/>
      <c r="BQ403" s="231"/>
      <c r="BR403" s="231"/>
      <c r="BS403" s="231"/>
      <c r="BT403" s="231"/>
      <c r="BU403" s="231"/>
      <c r="BV403" s="231"/>
      <c r="BW403" s="326"/>
      <c r="BX403" s="326"/>
      <c r="BY403" s="326"/>
      <c r="BZ403" s="326"/>
      <c r="CA403" s="326"/>
      <c r="CB403" s="326"/>
      <c r="CC403" s="326"/>
      <c r="CD403" s="326"/>
      <c r="CE403" s="326"/>
      <c r="CF403" s="231"/>
      <c r="CG403" s="231"/>
      <c r="CH403" s="231"/>
      <c r="CI403" s="231"/>
      <c r="CJ403" s="231"/>
      <c r="CK403" s="231"/>
      <c r="CL403" s="231"/>
      <c r="CM403" s="231"/>
      <c r="CN403" s="231"/>
    </row>
    <row r="404" spans="4:92" ht="14.25" customHeight="1" x14ac:dyDescent="0.35">
      <c r="D404" s="201"/>
      <c r="E404" s="201"/>
      <c r="F404" s="201"/>
      <c r="G404" s="201"/>
      <c r="H404" s="201"/>
      <c r="I404" s="201"/>
      <c r="J404" s="201"/>
      <c r="K404" s="201"/>
      <c r="L404" s="201"/>
      <c r="M404" s="201"/>
      <c r="N404" s="201"/>
      <c r="O404" s="201"/>
      <c r="P404" s="201"/>
      <c r="Q404" s="201"/>
      <c r="R404" s="307"/>
      <c r="S404" s="308"/>
      <c r="T404" s="308"/>
      <c r="U404" s="308"/>
      <c r="V404" s="309"/>
      <c r="W404" s="307"/>
      <c r="X404" s="308"/>
      <c r="Y404" s="308"/>
      <c r="Z404" s="308"/>
      <c r="AA404" s="309"/>
      <c r="AB404" s="307"/>
      <c r="AC404" s="308"/>
      <c r="AD404" s="308"/>
      <c r="AE404" s="308"/>
      <c r="AF404" s="308"/>
      <c r="AG404" s="308"/>
      <c r="AH404" s="308"/>
      <c r="AI404" s="308"/>
      <c r="AJ404" s="309"/>
      <c r="AK404" s="307"/>
      <c r="AL404" s="308"/>
      <c r="AM404" s="308"/>
      <c r="AN404" s="308"/>
      <c r="AO404" s="308"/>
      <c r="AP404" s="308"/>
      <c r="AQ404" s="308"/>
      <c r="AR404" s="308"/>
      <c r="AS404" s="308"/>
      <c r="AT404" s="309"/>
      <c r="AV404" s="231"/>
      <c r="AW404" s="231"/>
      <c r="AX404" s="231"/>
      <c r="AY404" s="231"/>
      <c r="AZ404" s="231"/>
      <c r="BA404" s="231"/>
      <c r="BB404" s="231"/>
      <c r="BC404" s="231"/>
      <c r="BD404" s="231"/>
      <c r="BE404" s="231"/>
      <c r="BF404" s="231"/>
      <c r="BG404" s="231"/>
      <c r="BH404" s="231"/>
      <c r="BI404" s="231"/>
      <c r="BJ404" s="231"/>
      <c r="BK404" s="231"/>
      <c r="BL404" s="231"/>
      <c r="BM404" s="231"/>
      <c r="BN404" s="231"/>
      <c r="BO404" s="231"/>
      <c r="BP404" s="231"/>
      <c r="BQ404" s="231"/>
      <c r="BR404" s="231"/>
      <c r="BS404" s="231"/>
      <c r="BT404" s="231"/>
      <c r="BU404" s="231"/>
      <c r="BV404" s="231"/>
      <c r="BW404" s="326"/>
      <c r="BX404" s="326"/>
      <c r="BY404" s="326"/>
      <c r="BZ404" s="326"/>
      <c r="CA404" s="326"/>
      <c r="CB404" s="326"/>
      <c r="CC404" s="326"/>
      <c r="CD404" s="326"/>
      <c r="CE404" s="326"/>
      <c r="CF404" s="231"/>
      <c r="CG404" s="231"/>
      <c r="CH404" s="231"/>
      <c r="CI404" s="231"/>
      <c r="CJ404" s="231"/>
      <c r="CK404" s="231"/>
      <c r="CL404" s="231"/>
      <c r="CM404" s="231"/>
      <c r="CN404" s="231"/>
    </row>
    <row r="405" spans="4:92" ht="14.25" customHeight="1" x14ac:dyDescent="0.35">
      <c r="D405" s="201" t="s">
        <v>251</v>
      </c>
      <c r="E405" s="201"/>
      <c r="F405" s="201"/>
      <c r="G405" s="201"/>
      <c r="H405" s="201"/>
      <c r="I405" s="201" t="s">
        <v>252</v>
      </c>
      <c r="J405" s="201"/>
      <c r="K405" s="201"/>
      <c r="L405" s="201"/>
      <c r="M405" s="201"/>
      <c r="N405" s="201"/>
      <c r="O405" s="201"/>
      <c r="P405" s="201"/>
      <c r="Q405" s="201"/>
      <c r="R405" s="307"/>
      <c r="S405" s="308"/>
      <c r="T405" s="308"/>
      <c r="U405" s="308"/>
      <c r="V405" s="309"/>
      <c r="W405" s="307"/>
      <c r="X405" s="308"/>
      <c r="Y405" s="308"/>
      <c r="Z405" s="308"/>
      <c r="AA405" s="309"/>
      <c r="AB405" s="307"/>
      <c r="AC405" s="308"/>
      <c r="AD405" s="308"/>
      <c r="AE405" s="308"/>
      <c r="AF405" s="308"/>
      <c r="AG405" s="308"/>
      <c r="AH405" s="308"/>
      <c r="AI405" s="308"/>
      <c r="AJ405" s="309"/>
      <c r="AK405" s="307"/>
      <c r="AL405" s="308"/>
      <c r="AM405" s="308"/>
      <c r="AN405" s="308"/>
      <c r="AO405" s="308"/>
      <c r="AP405" s="308"/>
      <c r="AQ405" s="308"/>
      <c r="AR405" s="308"/>
      <c r="AS405" s="308"/>
      <c r="AT405" s="309"/>
      <c r="AV405" s="231"/>
      <c r="AW405" s="231"/>
      <c r="AX405" s="231"/>
      <c r="AY405" s="231"/>
      <c r="AZ405" s="231"/>
      <c r="BA405" s="231"/>
      <c r="BB405" s="231"/>
      <c r="BC405" s="231"/>
      <c r="BD405" s="231"/>
      <c r="BE405" s="231"/>
      <c r="BF405" s="231"/>
      <c r="BG405" s="231"/>
      <c r="BH405" s="231"/>
      <c r="BI405" s="231"/>
      <c r="BJ405" s="231"/>
      <c r="BK405" s="231"/>
      <c r="BL405" s="231"/>
      <c r="BM405" s="231"/>
      <c r="BN405" s="231"/>
      <c r="BO405" s="231"/>
      <c r="BP405" s="231"/>
      <c r="BQ405" s="231"/>
      <c r="BR405" s="231"/>
      <c r="BS405" s="231"/>
      <c r="BT405" s="231"/>
      <c r="BU405" s="231"/>
      <c r="BV405" s="231"/>
      <c r="BW405" s="326"/>
      <c r="BX405" s="326"/>
      <c r="BY405" s="326"/>
      <c r="BZ405" s="326"/>
      <c r="CA405" s="326"/>
      <c r="CB405" s="326"/>
      <c r="CC405" s="326"/>
      <c r="CD405" s="326"/>
      <c r="CE405" s="326"/>
      <c r="CF405" s="231"/>
      <c r="CG405" s="231"/>
      <c r="CH405" s="231"/>
      <c r="CI405" s="231"/>
      <c r="CJ405" s="231"/>
      <c r="CK405" s="231"/>
      <c r="CL405" s="231"/>
      <c r="CM405" s="231"/>
      <c r="CN405" s="231"/>
    </row>
    <row r="406" spans="4:92" ht="14.25" customHeight="1" x14ac:dyDescent="0.35">
      <c r="D406" s="201"/>
      <c r="E406" s="201"/>
      <c r="F406" s="201"/>
      <c r="G406" s="201"/>
      <c r="H406" s="201"/>
      <c r="I406" s="201"/>
      <c r="J406" s="201"/>
      <c r="K406" s="201"/>
      <c r="L406" s="201"/>
      <c r="M406" s="201"/>
      <c r="N406" s="201"/>
      <c r="O406" s="201"/>
      <c r="P406" s="201"/>
      <c r="Q406" s="201"/>
      <c r="R406" s="307"/>
      <c r="S406" s="308"/>
      <c r="T406" s="308"/>
      <c r="U406" s="308"/>
      <c r="V406" s="309"/>
      <c r="W406" s="307"/>
      <c r="X406" s="308"/>
      <c r="Y406" s="308"/>
      <c r="Z406" s="308"/>
      <c r="AA406" s="309"/>
      <c r="AB406" s="307"/>
      <c r="AC406" s="308"/>
      <c r="AD406" s="308"/>
      <c r="AE406" s="308"/>
      <c r="AF406" s="308"/>
      <c r="AG406" s="308"/>
      <c r="AH406" s="308"/>
      <c r="AI406" s="308"/>
      <c r="AJ406" s="309"/>
      <c r="AK406" s="307"/>
      <c r="AL406" s="308"/>
      <c r="AM406" s="308"/>
      <c r="AN406" s="308"/>
      <c r="AO406" s="308"/>
      <c r="AP406" s="308"/>
      <c r="AQ406" s="308"/>
      <c r="AR406" s="308"/>
      <c r="AS406" s="308"/>
      <c r="AT406" s="309"/>
      <c r="AV406" s="231"/>
      <c r="AW406" s="231"/>
      <c r="AX406" s="231"/>
      <c r="AY406" s="231"/>
      <c r="AZ406" s="231"/>
      <c r="BA406" s="231"/>
      <c r="BB406" s="231"/>
      <c r="BC406" s="231"/>
      <c r="BD406" s="231"/>
      <c r="BE406" s="231"/>
      <c r="BF406" s="231"/>
      <c r="BG406" s="231"/>
      <c r="BH406" s="231"/>
      <c r="BI406" s="231"/>
      <c r="BJ406" s="231"/>
      <c r="BK406" s="231"/>
      <c r="BL406" s="231"/>
      <c r="BM406" s="231"/>
      <c r="BN406" s="231"/>
      <c r="BO406" s="231"/>
      <c r="BP406" s="231"/>
      <c r="BQ406" s="231"/>
      <c r="BR406" s="231"/>
      <c r="BS406" s="231"/>
      <c r="BT406" s="231"/>
      <c r="BU406" s="231"/>
      <c r="BV406" s="231"/>
      <c r="BW406" s="326"/>
      <c r="BX406" s="326"/>
      <c r="BY406" s="326"/>
      <c r="BZ406" s="326"/>
      <c r="CA406" s="326"/>
      <c r="CB406" s="326"/>
      <c r="CC406" s="326"/>
      <c r="CD406" s="326"/>
      <c r="CE406" s="326"/>
      <c r="CF406" s="231"/>
      <c r="CG406" s="231"/>
      <c r="CH406" s="231"/>
      <c r="CI406" s="231"/>
      <c r="CJ406" s="231"/>
      <c r="CK406" s="231"/>
      <c r="CL406" s="231"/>
      <c r="CM406" s="231"/>
      <c r="CN406" s="231"/>
    </row>
    <row r="407" spans="4:92" ht="14.25" customHeight="1" x14ac:dyDescent="0.35">
      <c r="D407" s="302"/>
      <c r="E407" s="302"/>
      <c r="F407" s="302"/>
      <c r="G407" s="302"/>
      <c r="H407" s="302"/>
      <c r="I407" s="302"/>
      <c r="J407" s="302"/>
      <c r="K407" s="302"/>
      <c r="L407" s="302"/>
      <c r="M407" s="302"/>
      <c r="N407" s="302"/>
      <c r="O407" s="302"/>
      <c r="P407" s="302"/>
      <c r="Q407" s="302"/>
      <c r="R407" s="307"/>
      <c r="S407" s="308"/>
      <c r="T407" s="308"/>
      <c r="U407" s="308"/>
      <c r="V407" s="309"/>
      <c r="W407" s="307"/>
      <c r="X407" s="308"/>
      <c r="Y407" s="308"/>
      <c r="Z407" s="308"/>
      <c r="AA407" s="309"/>
      <c r="AB407" s="307"/>
      <c r="AC407" s="308"/>
      <c r="AD407" s="308"/>
      <c r="AE407" s="308"/>
      <c r="AF407" s="308"/>
      <c r="AG407" s="308"/>
      <c r="AH407" s="308"/>
      <c r="AI407" s="308"/>
      <c r="AJ407" s="309"/>
      <c r="AK407" s="307"/>
      <c r="AL407" s="308"/>
      <c r="AM407" s="308"/>
      <c r="AN407" s="308"/>
      <c r="AO407" s="308"/>
      <c r="AP407" s="308"/>
      <c r="AQ407" s="308"/>
      <c r="AR407" s="308"/>
      <c r="AS407" s="308"/>
      <c r="AT407" s="309"/>
      <c r="AV407" s="231"/>
      <c r="AW407" s="231"/>
      <c r="AX407" s="231"/>
      <c r="AY407" s="231"/>
      <c r="AZ407" s="231"/>
      <c r="BA407" s="231"/>
      <c r="BB407" s="231"/>
      <c r="BC407" s="231"/>
      <c r="BD407" s="231"/>
      <c r="BE407" s="231"/>
      <c r="BF407" s="231"/>
      <c r="BG407" s="231"/>
      <c r="BH407" s="231"/>
      <c r="BI407" s="231"/>
      <c r="BJ407" s="231"/>
      <c r="BK407" s="231"/>
      <c r="BL407" s="231"/>
      <c r="BM407" s="231"/>
      <c r="BN407" s="231"/>
      <c r="BO407" s="231"/>
      <c r="BP407" s="231"/>
      <c r="BQ407" s="231"/>
      <c r="BR407" s="231"/>
      <c r="BS407" s="231"/>
      <c r="BT407" s="231"/>
      <c r="BU407" s="231"/>
      <c r="BV407" s="231"/>
      <c r="BW407" s="326"/>
      <c r="BX407" s="326"/>
      <c r="BY407" s="326"/>
      <c r="BZ407" s="326"/>
      <c r="CA407" s="326"/>
      <c r="CB407" s="326"/>
      <c r="CC407" s="326"/>
      <c r="CD407" s="326"/>
      <c r="CE407" s="326"/>
      <c r="CF407" s="231"/>
      <c r="CG407" s="231"/>
      <c r="CH407" s="231"/>
      <c r="CI407" s="231"/>
      <c r="CJ407" s="231"/>
      <c r="CK407" s="231"/>
      <c r="CL407" s="231"/>
      <c r="CM407" s="231"/>
      <c r="CN407" s="231"/>
    </row>
    <row r="408" spans="4:92" ht="14.25" customHeight="1" x14ac:dyDescent="0.3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5"/>
      <c r="AK408" s="215"/>
      <c r="AL408" s="215"/>
      <c r="AM408" s="215"/>
      <c r="AN408" s="215"/>
      <c r="AO408" s="215"/>
      <c r="AP408" s="215"/>
      <c r="AQ408" s="215"/>
      <c r="AR408" s="215"/>
      <c r="AS408" s="215"/>
      <c r="AT408" s="215"/>
      <c r="AV408" s="231"/>
      <c r="AW408" s="231"/>
      <c r="AX408" s="231"/>
      <c r="AY408" s="231"/>
      <c r="AZ408" s="231"/>
      <c r="BA408" s="231"/>
      <c r="BB408" s="231"/>
      <c r="BC408" s="231"/>
      <c r="BD408" s="231"/>
      <c r="BE408" s="231"/>
      <c r="BF408" s="231"/>
      <c r="BG408" s="231"/>
      <c r="BH408" s="231"/>
      <c r="BI408" s="231"/>
      <c r="BJ408" s="231"/>
      <c r="BK408" s="231"/>
      <c r="BL408" s="231"/>
      <c r="BM408" s="231"/>
      <c r="BN408" s="231"/>
      <c r="BO408" s="231"/>
      <c r="BP408" s="231"/>
      <c r="BQ408" s="231"/>
      <c r="BR408" s="231"/>
      <c r="BS408" s="231"/>
      <c r="BT408" s="231"/>
      <c r="BU408" s="231"/>
      <c r="BV408" s="231"/>
      <c r="BW408" s="326"/>
      <c r="BX408" s="326"/>
      <c r="BY408" s="326"/>
      <c r="BZ408" s="326"/>
      <c r="CA408" s="326"/>
      <c r="CB408" s="326"/>
      <c r="CC408" s="326"/>
      <c r="CD408" s="326"/>
      <c r="CE408" s="326"/>
      <c r="CF408" s="231"/>
      <c r="CG408" s="231"/>
      <c r="CH408" s="231"/>
      <c r="CI408" s="231"/>
      <c r="CJ408" s="231"/>
      <c r="CK408" s="231"/>
      <c r="CL408" s="231"/>
      <c r="CM408" s="231"/>
      <c r="CN408" s="231"/>
    </row>
    <row r="409" spans="4:92" ht="14.25" customHeight="1" x14ac:dyDescent="0.3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c r="AS409" s="215"/>
      <c r="AT409" s="215"/>
      <c r="AV409" s="231"/>
      <c r="AW409" s="231"/>
      <c r="AX409" s="231"/>
      <c r="AY409" s="231"/>
      <c r="AZ409" s="231"/>
      <c r="BA409" s="231"/>
      <c r="BB409" s="231"/>
      <c r="BC409" s="231"/>
      <c r="BD409" s="231"/>
      <c r="BE409" s="231"/>
      <c r="BF409" s="231"/>
      <c r="BG409" s="231"/>
      <c r="BH409" s="231"/>
      <c r="BI409" s="231"/>
      <c r="BJ409" s="231"/>
      <c r="BK409" s="231"/>
      <c r="BL409" s="231"/>
      <c r="BM409" s="231"/>
      <c r="BN409" s="231"/>
      <c r="BO409" s="231"/>
      <c r="BP409" s="231"/>
      <c r="BQ409" s="231"/>
      <c r="BR409" s="231"/>
      <c r="BS409" s="231"/>
      <c r="BT409" s="231"/>
      <c r="BU409" s="231"/>
      <c r="BV409" s="231"/>
      <c r="BW409" s="326"/>
      <c r="BX409" s="326"/>
      <c r="BY409" s="326"/>
      <c r="BZ409" s="326"/>
      <c r="CA409" s="326"/>
      <c r="CB409" s="326"/>
      <c r="CC409" s="326"/>
      <c r="CD409" s="326"/>
      <c r="CE409" s="326"/>
      <c r="CF409" s="231"/>
      <c r="CG409" s="231"/>
      <c r="CH409" s="231"/>
      <c r="CI409" s="231"/>
      <c r="CJ409" s="231"/>
      <c r="CK409" s="231"/>
      <c r="CL409" s="231"/>
      <c r="CM409" s="231"/>
      <c r="CN409" s="231"/>
    </row>
    <row r="410" spans="4:92" ht="14.25" customHeight="1" x14ac:dyDescent="0.3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5"/>
      <c r="AL410" s="215"/>
      <c r="AM410" s="215"/>
      <c r="AN410" s="215"/>
      <c r="AO410" s="215"/>
      <c r="AP410" s="215"/>
      <c r="AQ410" s="215"/>
      <c r="AR410" s="215"/>
      <c r="AS410" s="215"/>
      <c r="AT410" s="215"/>
      <c r="AV410" s="231"/>
      <c r="AW410" s="231"/>
      <c r="AX410" s="231"/>
      <c r="AY410" s="231"/>
      <c r="AZ410" s="231"/>
      <c r="BA410" s="231"/>
      <c r="BB410" s="231"/>
      <c r="BC410" s="231"/>
      <c r="BD410" s="231"/>
      <c r="BE410" s="231"/>
      <c r="BF410" s="231"/>
      <c r="BG410" s="231"/>
      <c r="BH410" s="231"/>
      <c r="BI410" s="231"/>
      <c r="BJ410" s="231"/>
      <c r="BK410" s="231"/>
      <c r="BL410" s="231"/>
      <c r="BM410" s="231"/>
      <c r="BN410" s="231"/>
      <c r="BO410" s="231"/>
      <c r="BP410" s="231"/>
      <c r="BQ410" s="231"/>
      <c r="BR410" s="231"/>
      <c r="BS410" s="231"/>
      <c r="BT410" s="231"/>
      <c r="BU410" s="231"/>
      <c r="BV410" s="231"/>
      <c r="BW410" s="326"/>
      <c r="BX410" s="326"/>
      <c r="BY410" s="326"/>
      <c r="BZ410" s="326"/>
      <c r="CA410" s="326"/>
      <c r="CB410" s="326"/>
      <c r="CC410" s="326"/>
      <c r="CD410" s="326"/>
      <c r="CE410" s="326"/>
      <c r="CF410" s="231"/>
      <c r="CG410" s="231"/>
      <c r="CH410" s="231"/>
      <c r="CI410" s="231"/>
      <c r="CJ410" s="231"/>
      <c r="CK410" s="231"/>
      <c r="CL410" s="231"/>
      <c r="CM410" s="231"/>
      <c r="CN410" s="231"/>
    </row>
    <row r="411" spans="4:92" ht="14.25" customHeight="1" x14ac:dyDescent="0.3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5"/>
      <c r="AL411" s="215"/>
      <c r="AM411" s="215"/>
      <c r="AN411" s="215"/>
      <c r="AO411" s="215"/>
      <c r="AP411" s="215"/>
      <c r="AQ411" s="215"/>
      <c r="AR411" s="215"/>
      <c r="AS411" s="215"/>
      <c r="AT411" s="215"/>
      <c r="AV411" s="194"/>
      <c r="AW411" s="195"/>
      <c r="AX411" s="195"/>
      <c r="AY411" s="195"/>
      <c r="AZ411" s="195"/>
      <c r="BA411" s="195"/>
      <c r="BB411" s="195"/>
      <c r="BC411" s="195"/>
      <c r="BD411" s="195"/>
      <c r="BE411" s="195"/>
      <c r="BF411" s="195"/>
      <c r="BG411" s="195"/>
      <c r="BH411" s="195"/>
      <c r="BI411" s="195"/>
      <c r="BJ411" s="195"/>
      <c r="BK411" s="195"/>
      <c r="BL411" s="195"/>
      <c r="BM411" s="195"/>
      <c r="BN411" s="195"/>
      <c r="BO411" s="195"/>
      <c r="BP411" s="195"/>
      <c r="BQ411" s="195"/>
      <c r="BR411" s="195"/>
      <c r="BS411" s="195"/>
      <c r="BT411" s="195"/>
      <c r="BU411" s="195"/>
      <c r="BV411" s="196"/>
      <c r="BW411" s="244"/>
      <c r="BX411" s="246"/>
      <c r="BY411" s="246"/>
      <c r="BZ411" s="246"/>
      <c r="CA411" s="246"/>
      <c r="CB411" s="246"/>
      <c r="CC411" s="246"/>
      <c r="CD411" s="246"/>
      <c r="CE411" s="247"/>
      <c r="CF411" s="194"/>
      <c r="CG411" s="195"/>
      <c r="CH411" s="195"/>
      <c r="CI411" s="195"/>
      <c r="CJ411" s="195"/>
      <c r="CK411" s="195"/>
      <c r="CL411" s="195"/>
      <c r="CM411" s="195"/>
      <c r="CN411" s="196"/>
    </row>
    <row r="412" spans="4:92" ht="14.25" customHeight="1" x14ac:dyDescent="0.3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5"/>
      <c r="AL412" s="215"/>
      <c r="AM412" s="215"/>
      <c r="AN412" s="215"/>
      <c r="AO412" s="215"/>
      <c r="AP412" s="215"/>
      <c r="AQ412" s="215"/>
      <c r="AR412" s="215"/>
      <c r="AS412" s="215"/>
      <c r="AT412" s="215"/>
      <c r="AV412" s="194"/>
      <c r="AW412" s="195"/>
      <c r="AX412" s="195"/>
      <c r="AY412" s="195"/>
      <c r="AZ412" s="195"/>
      <c r="BA412" s="195"/>
      <c r="BB412" s="195"/>
      <c r="BC412" s="195"/>
      <c r="BD412" s="195"/>
      <c r="BE412" s="195"/>
      <c r="BF412" s="195"/>
      <c r="BG412" s="195"/>
      <c r="BH412" s="195"/>
      <c r="BI412" s="195"/>
      <c r="BJ412" s="195"/>
      <c r="BK412" s="195"/>
      <c r="BL412" s="195"/>
      <c r="BM412" s="195"/>
      <c r="BN412" s="195"/>
      <c r="BO412" s="195"/>
      <c r="BP412" s="195"/>
      <c r="BQ412" s="195"/>
      <c r="BR412" s="195"/>
      <c r="BS412" s="195"/>
      <c r="BT412" s="195"/>
      <c r="BU412" s="195"/>
      <c r="BV412" s="196"/>
      <c r="BW412" s="244"/>
      <c r="BX412" s="246"/>
      <c r="BY412" s="246"/>
      <c r="BZ412" s="246"/>
      <c r="CA412" s="246"/>
      <c r="CB412" s="246"/>
      <c r="CC412" s="246"/>
      <c r="CD412" s="246"/>
      <c r="CE412" s="247"/>
      <c r="CF412" s="194"/>
      <c r="CG412" s="195"/>
      <c r="CH412" s="195"/>
      <c r="CI412" s="195"/>
      <c r="CJ412" s="195"/>
      <c r="CK412" s="195"/>
      <c r="CL412" s="195"/>
      <c r="CM412" s="195"/>
      <c r="CN412" s="196"/>
    </row>
    <row r="413" spans="4:92" ht="14.25" customHeight="1" x14ac:dyDescent="0.3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c r="AQ413" s="215"/>
      <c r="AR413" s="215"/>
      <c r="AS413" s="215"/>
      <c r="AT413" s="215"/>
      <c r="AV413" s="194"/>
      <c r="AW413" s="195"/>
      <c r="AX413" s="195"/>
      <c r="AY413" s="195"/>
      <c r="AZ413" s="195"/>
      <c r="BA413" s="195"/>
      <c r="BB413" s="195"/>
      <c r="BC413" s="195"/>
      <c r="BD413" s="195"/>
      <c r="BE413" s="195"/>
      <c r="BF413" s="195"/>
      <c r="BG413" s="195"/>
      <c r="BH413" s="195"/>
      <c r="BI413" s="195"/>
      <c r="BJ413" s="195"/>
      <c r="BK413" s="195"/>
      <c r="BL413" s="195"/>
      <c r="BM413" s="195"/>
      <c r="BN413" s="195"/>
      <c r="BO413" s="195"/>
      <c r="BP413" s="195"/>
      <c r="BQ413" s="195"/>
      <c r="BR413" s="195"/>
      <c r="BS413" s="195"/>
      <c r="BT413" s="195"/>
      <c r="BU413" s="195"/>
      <c r="BV413" s="196"/>
      <c r="BW413" s="244"/>
      <c r="BX413" s="246"/>
      <c r="BY413" s="246"/>
      <c r="BZ413" s="246"/>
      <c r="CA413" s="246"/>
      <c r="CB413" s="246"/>
      <c r="CC413" s="246"/>
      <c r="CD413" s="246"/>
      <c r="CE413" s="247"/>
      <c r="CF413" s="194"/>
      <c r="CG413" s="195"/>
      <c r="CH413" s="195"/>
      <c r="CI413" s="195"/>
      <c r="CJ413" s="195"/>
      <c r="CK413" s="195"/>
      <c r="CL413" s="195"/>
      <c r="CM413" s="195"/>
      <c r="CN413" s="196"/>
    </row>
    <row r="414" spans="4:92" ht="14.25" customHeight="1" x14ac:dyDescent="0.3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V414" s="194"/>
      <c r="AW414" s="195"/>
      <c r="AX414" s="195"/>
      <c r="AY414" s="195"/>
      <c r="AZ414" s="195"/>
      <c r="BA414" s="195"/>
      <c r="BB414" s="195"/>
      <c r="BC414" s="195"/>
      <c r="BD414" s="195"/>
      <c r="BE414" s="195"/>
      <c r="BF414" s="195"/>
      <c r="BG414" s="195"/>
      <c r="BH414" s="195"/>
      <c r="BI414" s="195"/>
      <c r="BJ414" s="195"/>
      <c r="BK414" s="195"/>
      <c r="BL414" s="195"/>
      <c r="BM414" s="195"/>
      <c r="BN414" s="195"/>
      <c r="BO414" s="195"/>
      <c r="BP414" s="195"/>
      <c r="BQ414" s="195"/>
      <c r="BR414" s="195"/>
      <c r="BS414" s="195"/>
      <c r="BT414" s="195"/>
      <c r="BU414" s="195"/>
      <c r="BV414" s="196"/>
      <c r="BW414" s="244"/>
      <c r="BX414" s="246"/>
      <c r="BY414" s="246"/>
      <c r="BZ414" s="246"/>
      <c r="CA414" s="246"/>
      <c r="CB414" s="246"/>
      <c r="CC414" s="246"/>
      <c r="CD414" s="246"/>
      <c r="CE414" s="247"/>
      <c r="CF414" s="194"/>
      <c r="CG414" s="195"/>
      <c r="CH414" s="195"/>
      <c r="CI414" s="195"/>
      <c r="CJ414" s="195"/>
      <c r="CK414" s="195"/>
      <c r="CL414" s="195"/>
      <c r="CM414" s="195"/>
      <c r="CN414" s="196"/>
    </row>
    <row r="415" spans="4:92" ht="14.25" customHeight="1" x14ac:dyDescent="0.3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15"/>
      <c r="AK415" s="215"/>
      <c r="AL415" s="215"/>
      <c r="AM415" s="215"/>
      <c r="AN415" s="215"/>
      <c r="AO415" s="215"/>
      <c r="AP415" s="215"/>
      <c r="AQ415" s="215"/>
      <c r="AR415" s="215"/>
      <c r="AS415" s="215"/>
      <c r="AT415" s="215"/>
      <c r="AV415" s="231"/>
      <c r="AW415" s="231"/>
      <c r="AX415" s="231"/>
      <c r="AY415" s="231"/>
      <c r="AZ415" s="231"/>
      <c r="BA415" s="231"/>
      <c r="BB415" s="231"/>
      <c r="BC415" s="231"/>
      <c r="BD415" s="231"/>
      <c r="BE415" s="231"/>
      <c r="BF415" s="231"/>
      <c r="BG415" s="231"/>
      <c r="BH415" s="231"/>
      <c r="BI415" s="231"/>
      <c r="BJ415" s="231"/>
      <c r="BK415" s="231"/>
      <c r="BL415" s="231"/>
      <c r="BM415" s="231"/>
      <c r="BN415" s="231"/>
      <c r="BO415" s="231"/>
      <c r="BP415" s="231"/>
      <c r="BQ415" s="231"/>
      <c r="BR415" s="231"/>
      <c r="BS415" s="231"/>
      <c r="BT415" s="231"/>
      <c r="BU415" s="231"/>
      <c r="BV415" s="231"/>
      <c r="BW415" s="326"/>
      <c r="BX415" s="326"/>
      <c r="BY415" s="326"/>
      <c r="BZ415" s="326"/>
      <c r="CA415" s="326"/>
      <c r="CB415" s="326"/>
      <c r="CC415" s="326"/>
      <c r="CD415" s="326"/>
      <c r="CE415" s="326"/>
      <c r="CF415" s="231"/>
      <c r="CG415" s="231"/>
      <c r="CH415" s="231"/>
      <c r="CI415" s="231"/>
      <c r="CJ415" s="231"/>
      <c r="CK415" s="231"/>
      <c r="CL415" s="231"/>
      <c r="CM415" s="231"/>
      <c r="CN415" s="231"/>
    </row>
    <row r="416" spans="4:92" ht="14.25" customHeight="1" x14ac:dyDescent="0.3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V416" s="231"/>
      <c r="AW416" s="231"/>
      <c r="AX416" s="231"/>
      <c r="AY416" s="231"/>
      <c r="AZ416" s="231"/>
      <c r="BA416" s="231"/>
      <c r="BB416" s="231"/>
      <c r="BC416" s="231"/>
      <c r="BD416" s="231"/>
      <c r="BE416" s="231"/>
      <c r="BF416" s="231"/>
      <c r="BG416" s="231"/>
      <c r="BH416" s="231"/>
      <c r="BI416" s="231"/>
      <c r="BJ416" s="231"/>
      <c r="BK416" s="231"/>
      <c r="BL416" s="231"/>
      <c r="BM416" s="231"/>
      <c r="BN416" s="231"/>
      <c r="BO416" s="231"/>
      <c r="BP416" s="231"/>
      <c r="BQ416" s="231"/>
      <c r="BR416" s="231"/>
      <c r="BS416" s="231"/>
      <c r="BT416" s="231"/>
      <c r="BU416" s="231"/>
      <c r="BV416" s="231"/>
      <c r="BW416" s="326"/>
      <c r="BX416" s="326"/>
      <c r="BY416" s="326"/>
      <c r="BZ416" s="326"/>
      <c r="CA416" s="326"/>
      <c r="CB416" s="326"/>
      <c r="CC416" s="326"/>
      <c r="CD416" s="326"/>
      <c r="CE416" s="326"/>
      <c r="CF416" s="231"/>
      <c r="CG416" s="231"/>
      <c r="CH416" s="231"/>
      <c r="CI416" s="231"/>
      <c r="CJ416" s="231"/>
      <c r="CK416" s="231"/>
      <c r="CL416" s="231"/>
      <c r="CM416" s="231"/>
      <c r="CN416" s="231"/>
    </row>
    <row r="417" spans="3:102" ht="14.25" customHeight="1" x14ac:dyDescent="0.35">
      <c r="D417" s="544" t="s">
        <v>752</v>
      </c>
      <c r="E417" s="544"/>
      <c r="F417" s="544"/>
      <c r="G417" s="544"/>
      <c r="H417" s="544"/>
      <c r="I417" s="544"/>
      <c r="J417" s="544"/>
      <c r="K417" s="544"/>
      <c r="L417" s="544"/>
      <c r="M417" s="544"/>
      <c r="N417" s="544"/>
      <c r="O417" s="544"/>
      <c r="P417" s="544"/>
      <c r="Q417" s="544"/>
      <c r="R417" s="544"/>
      <c r="S417" s="544"/>
      <c r="T417" s="544"/>
      <c r="U417" s="544"/>
      <c r="V417" s="544"/>
      <c r="W417" s="544"/>
      <c r="X417" s="544"/>
      <c r="Y417" s="544"/>
      <c r="Z417" s="544"/>
      <c r="AA417" s="544"/>
      <c r="AB417" s="544"/>
      <c r="AC417" s="544"/>
      <c r="AD417" s="544"/>
      <c r="AE417" s="544"/>
      <c r="AF417" s="544"/>
      <c r="AG417" s="544"/>
      <c r="AH417" s="544"/>
      <c r="AI417" s="544"/>
      <c r="AJ417" s="544"/>
      <c r="AK417" s="544"/>
      <c r="AL417" s="544"/>
      <c r="AM417" s="544"/>
      <c r="AN417" s="544"/>
      <c r="AO417" s="544"/>
      <c r="AP417" s="544"/>
      <c r="AQ417" s="544"/>
      <c r="AR417" s="544"/>
      <c r="AS417" s="544"/>
      <c r="AT417" s="544"/>
      <c r="AV417" s="293" t="s">
        <v>752</v>
      </c>
      <c r="AW417" s="293"/>
      <c r="AX417" s="293"/>
      <c r="AY417" s="293"/>
      <c r="AZ417" s="293"/>
      <c r="BA417" s="293"/>
      <c r="BB417" s="293"/>
      <c r="BC417" s="293"/>
      <c r="BD417" s="293"/>
      <c r="BE417" s="293"/>
      <c r="BF417" s="293"/>
      <c r="BG417" s="293"/>
      <c r="BH417" s="293"/>
      <c r="BI417" s="293"/>
      <c r="BJ417" s="293"/>
      <c r="BK417" s="293"/>
      <c r="BL417" s="293"/>
      <c r="BM417" s="293"/>
      <c r="BN417" s="293"/>
      <c r="BO417" s="293"/>
      <c r="BP417" s="293"/>
      <c r="BQ417" s="293"/>
      <c r="BR417" s="293"/>
      <c r="BS417" s="293"/>
      <c r="BT417" s="293"/>
      <c r="BU417" s="293"/>
      <c r="BV417" s="293"/>
      <c r="BW417" s="293"/>
      <c r="BX417" s="293"/>
      <c r="BY417" s="293"/>
      <c r="BZ417" s="293"/>
      <c r="CA417" s="293"/>
      <c r="CB417" s="293"/>
      <c r="CC417" s="293"/>
      <c r="CD417" s="293"/>
      <c r="CE417" s="293"/>
      <c r="CF417" s="293"/>
      <c r="CG417" s="293"/>
      <c r="CH417" s="293"/>
      <c r="CI417" s="293"/>
      <c r="CJ417" s="293"/>
      <c r="CK417" s="293"/>
      <c r="CL417" s="293"/>
      <c r="CM417" s="293"/>
      <c r="CN417" s="293"/>
    </row>
    <row r="418" spans="3:102" ht="14.25" customHeight="1" x14ac:dyDescent="0.35"/>
    <row r="419" spans="3:102" ht="14.25" customHeight="1" x14ac:dyDescent="0.35">
      <c r="D419" s="299" t="s">
        <v>291</v>
      </c>
      <c r="E419" s="299"/>
      <c r="F419" s="299"/>
      <c r="G419" s="299"/>
      <c r="H419" s="299"/>
      <c r="I419" s="299"/>
      <c r="J419" s="299"/>
      <c r="K419" s="299"/>
      <c r="L419" s="299"/>
      <c r="M419" s="299"/>
      <c r="N419" s="299"/>
      <c r="O419" s="299"/>
      <c r="P419" s="299"/>
      <c r="Q419" s="299"/>
      <c r="R419" s="299"/>
      <c r="S419" s="299"/>
      <c r="T419" s="299"/>
      <c r="U419" s="299"/>
      <c r="V419" s="299"/>
      <c r="W419" s="299"/>
      <c r="X419" s="299"/>
      <c r="Y419" s="299"/>
      <c r="Z419" s="299"/>
      <c r="AA419" s="299"/>
      <c r="AB419" s="299"/>
      <c r="AC419" s="299"/>
      <c r="AD419" s="299"/>
      <c r="AE419" s="299"/>
      <c r="AF419" s="299"/>
      <c r="AG419" s="299"/>
      <c r="AH419" s="299"/>
      <c r="AI419" s="299"/>
      <c r="AJ419" s="299"/>
      <c r="AK419" s="299"/>
      <c r="AL419" s="299"/>
      <c r="AM419" s="299"/>
      <c r="AN419" s="299"/>
      <c r="AO419" s="299"/>
      <c r="AP419" s="299"/>
      <c r="AQ419" s="299"/>
      <c r="AR419" s="299"/>
      <c r="AS419" s="299"/>
      <c r="AT419" s="299"/>
      <c r="AV419" s="299" t="s">
        <v>292</v>
      </c>
      <c r="AW419" s="299"/>
      <c r="AX419" s="299"/>
      <c r="AY419" s="299"/>
      <c r="AZ419" s="299"/>
      <c r="BA419" s="299"/>
      <c r="BB419" s="299"/>
      <c r="BC419" s="299"/>
      <c r="BD419" s="299"/>
      <c r="BE419" s="299"/>
      <c r="BF419" s="299"/>
      <c r="BG419" s="299"/>
      <c r="BH419" s="299"/>
      <c r="BI419" s="299"/>
      <c r="BJ419" s="299"/>
      <c r="BK419" s="299"/>
      <c r="BL419" s="299"/>
      <c r="BM419" s="299"/>
      <c r="BN419" s="299"/>
      <c r="BO419" s="299"/>
      <c r="BP419" s="299"/>
      <c r="BQ419" s="299"/>
      <c r="BR419" s="299"/>
      <c r="BS419" s="299"/>
      <c r="BT419" s="299"/>
      <c r="BU419" s="299"/>
      <c r="BV419" s="299"/>
      <c r="BW419" s="299"/>
      <c r="BX419" s="299"/>
      <c r="BY419" s="299"/>
      <c r="BZ419" s="299"/>
      <c r="CA419" s="299"/>
      <c r="CB419" s="299"/>
      <c r="CC419" s="299"/>
      <c r="CD419" s="299"/>
      <c r="CE419" s="299"/>
      <c r="CF419" s="299"/>
      <c r="CG419" s="299"/>
      <c r="CH419" s="299"/>
      <c r="CI419" s="299"/>
      <c r="CJ419" s="299"/>
      <c r="CK419" s="299"/>
      <c r="CL419" s="299"/>
      <c r="CM419" s="299"/>
      <c r="CN419" s="299"/>
    </row>
    <row r="420" spans="3:102" ht="14.25" customHeight="1" x14ac:dyDescent="0.35">
      <c r="D420" s="295"/>
      <c r="E420" s="295"/>
      <c r="F420" s="295"/>
      <c r="G420" s="295"/>
      <c r="H420" s="295"/>
      <c r="I420" s="295"/>
      <c r="J420" s="295"/>
      <c r="K420" s="295"/>
      <c r="L420" s="295"/>
      <c r="M420" s="295"/>
      <c r="N420" s="295"/>
      <c r="O420" s="295"/>
      <c r="P420" s="295"/>
      <c r="Q420" s="295"/>
      <c r="R420" s="295"/>
      <c r="S420" s="295"/>
      <c r="T420" s="295"/>
      <c r="U420" s="295"/>
      <c r="V420" s="295"/>
      <c r="W420" s="295"/>
      <c r="X420" s="295"/>
      <c r="Y420" s="295"/>
      <c r="Z420" s="295"/>
      <c r="AA420" s="295"/>
      <c r="AB420" s="295"/>
      <c r="AC420" s="295"/>
      <c r="AD420" s="295"/>
      <c r="AE420" s="295"/>
      <c r="AF420" s="295"/>
      <c r="AG420" s="295"/>
      <c r="AH420" s="295"/>
      <c r="AI420" s="295"/>
      <c r="AJ420" s="295"/>
      <c r="AK420" s="295"/>
      <c r="AL420" s="295"/>
      <c r="AM420" s="295"/>
      <c r="AN420" s="295"/>
      <c r="AO420" s="295"/>
      <c r="AP420" s="295"/>
      <c r="AQ420" s="295"/>
      <c r="AR420" s="295"/>
      <c r="AS420" s="295"/>
      <c r="AT420" s="295"/>
      <c r="AV420" s="299"/>
      <c r="AW420" s="299"/>
      <c r="AX420" s="299"/>
      <c r="AY420" s="299"/>
      <c r="AZ420" s="299"/>
      <c r="BA420" s="299"/>
      <c r="BB420" s="299"/>
      <c r="BC420" s="299"/>
      <c r="BD420" s="299"/>
      <c r="BE420" s="299"/>
      <c r="BF420" s="299"/>
      <c r="BG420" s="299"/>
      <c r="BH420" s="299"/>
      <c r="BI420" s="299"/>
      <c r="BJ420" s="299"/>
      <c r="BK420" s="299"/>
      <c r="BL420" s="299"/>
      <c r="BM420" s="299"/>
      <c r="BN420" s="299"/>
      <c r="BO420" s="299"/>
      <c r="BP420" s="299"/>
      <c r="BQ420" s="299"/>
      <c r="BR420" s="299"/>
      <c r="BS420" s="299"/>
      <c r="BT420" s="299"/>
      <c r="BU420" s="299"/>
      <c r="BV420" s="299"/>
      <c r="BW420" s="299"/>
      <c r="BX420" s="299"/>
      <c r="BY420" s="299"/>
      <c r="BZ420" s="299"/>
      <c r="CA420" s="299"/>
      <c r="CB420" s="299"/>
      <c r="CC420" s="299"/>
      <c r="CD420" s="299"/>
      <c r="CE420" s="299"/>
      <c r="CF420" s="299"/>
      <c r="CG420" s="299"/>
      <c r="CH420" s="299"/>
      <c r="CI420" s="299"/>
      <c r="CJ420" s="299"/>
      <c r="CK420" s="299"/>
      <c r="CL420" s="299"/>
      <c r="CM420" s="299"/>
      <c r="CN420" s="299"/>
    </row>
    <row r="421" spans="3:102" ht="14.25" customHeight="1" x14ac:dyDescent="0.35">
      <c r="D421" s="202" t="s">
        <v>283</v>
      </c>
      <c r="E421" s="203"/>
      <c r="F421" s="203"/>
      <c r="G421" s="203"/>
      <c r="H421" s="203"/>
      <c r="I421" s="203"/>
      <c r="J421" s="203"/>
      <c r="K421" s="203"/>
      <c r="L421" s="203"/>
      <c r="M421" s="203"/>
      <c r="N421" s="203"/>
      <c r="O421" s="203"/>
      <c r="P421" s="203"/>
      <c r="Q421" s="203"/>
      <c r="R421" s="203"/>
      <c r="S421" s="203"/>
      <c r="T421" s="203"/>
      <c r="U421" s="203"/>
      <c r="V421" s="203"/>
      <c r="W421" s="203"/>
      <c r="X421" s="203"/>
      <c r="Y421" s="203"/>
      <c r="Z421" s="203"/>
      <c r="AA421" s="203"/>
      <c r="AB421" s="203"/>
      <c r="AC421" s="203"/>
      <c r="AD421" s="203"/>
      <c r="AE421" s="203"/>
      <c r="AF421" s="203"/>
      <c r="AG421" s="203"/>
      <c r="AH421" s="203"/>
      <c r="AI421" s="203"/>
      <c r="AJ421" s="203"/>
      <c r="AK421" s="203"/>
      <c r="AL421" s="203"/>
      <c r="AM421" s="203"/>
      <c r="AN421" s="203"/>
      <c r="AO421" s="203"/>
      <c r="AP421" s="203"/>
      <c r="AQ421" s="203"/>
      <c r="AR421" s="203"/>
      <c r="AS421" s="203"/>
      <c r="AT421" s="204"/>
      <c r="AV421" s="201" t="s">
        <v>290</v>
      </c>
      <c r="AW421" s="201"/>
      <c r="AX421" s="201"/>
      <c r="AY421" s="201"/>
      <c r="AZ421" s="201"/>
      <c r="BA421" s="201"/>
      <c r="BB421" s="201"/>
      <c r="BC421" s="201"/>
      <c r="BD421" s="201"/>
      <c r="BE421" s="201"/>
      <c r="BF421" s="201"/>
      <c r="BG421" s="201"/>
      <c r="BH421" s="201"/>
      <c r="BI421" s="201"/>
      <c r="BJ421" s="201"/>
      <c r="BK421" s="201"/>
      <c r="BL421" s="201"/>
      <c r="BM421" s="201"/>
      <c r="BN421" s="201"/>
      <c r="BO421" s="201"/>
      <c r="BP421" s="201"/>
      <c r="BQ421" s="201"/>
      <c r="BR421" s="201"/>
      <c r="BS421" s="201"/>
      <c r="BT421" s="201"/>
      <c r="BU421" s="201"/>
      <c r="BV421" s="201"/>
      <c r="BW421" s="201"/>
      <c r="BX421" s="201"/>
      <c r="BY421" s="201"/>
      <c r="BZ421" s="201"/>
      <c r="CA421" s="201"/>
      <c r="CB421" s="201"/>
      <c r="CC421" s="201"/>
      <c r="CD421" s="201"/>
      <c r="CE421" s="201"/>
      <c r="CF421" s="201"/>
      <c r="CG421" s="201"/>
      <c r="CH421" s="201"/>
      <c r="CI421" s="201"/>
      <c r="CJ421" s="201"/>
      <c r="CK421" s="201"/>
      <c r="CL421" s="201"/>
      <c r="CM421" s="201"/>
      <c r="CN421" s="201"/>
    </row>
    <row r="422" spans="3:102" ht="14.25" customHeight="1" x14ac:dyDescent="0.35">
      <c r="D422" s="219" t="s">
        <v>280</v>
      </c>
      <c r="E422" s="220"/>
      <c r="F422" s="220"/>
      <c r="G422" s="220"/>
      <c r="H422" s="220"/>
      <c r="I422" s="220"/>
      <c r="J422" s="220"/>
      <c r="K422" s="220"/>
      <c r="L422" s="220"/>
      <c r="M422" s="220"/>
      <c r="N422" s="220"/>
      <c r="O422" s="220"/>
      <c r="P422" s="220"/>
      <c r="Q422" s="221"/>
      <c r="R422" s="219" t="s">
        <v>281</v>
      </c>
      <c r="S422" s="220"/>
      <c r="T422" s="220"/>
      <c r="U422" s="220"/>
      <c r="V422" s="220"/>
      <c r="W422" s="220"/>
      <c r="X422" s="220"/>
      <c r="Y422" s="220"/>
      <c r="Z422" s="220"/>
      <c r="AA422" s="220"/>
      <c r="AB422" s="220"/>
      <c r="AC422" s="220"/>
      <c r="AD422" s="220"/>
      <c r="AE422" s="221"/>
      <c r="AF422" s="219" t="s">
        <v>282</v>
      </c>
      <c r="AG422" s="220"/>
      <c r="AH422" s="220"/>
      <c r="AI422" s="220"/>
      <c r="AJ422" s="220"/>
      <c r="AK422" s="220"/>
      <c r="AL422" s="220"/>
      <c r="AM422" s="220"/>
      <c r="AN422" s="220"/>
      <c r="AO422" s="220"/>
      <c r="AP422" s="220"/>
      <c r="AQ422" s="220"/>
      <c r="AR422" s="220"/>
      <c r="AS422" s="220"/>
      <c r="AT422" s="221"/>
      <c r="AV422" s="201" t="s">
        <v>121</v>
      </c>
      <c r="AW422" s="201"/>
      <c r="AX422" s="201"/>
      <c r="AY422" s="201"/>
      <c r="AZ422" s="201"/>
      <c r="BA422" s="201"/>
      <c r="BB422" s="201"/>
      <c r="BC422" s="201"/>
      <c r="BD422" s="201"/>
      <c r="BE422" s="201"/>
      <c r="BF422" s="201"/>
      <c r="BG422" s="201"/>
      <c r="BH422" s="201"/>
      <c r="BI422" s="201" t="s">
        <v>286</v>
      </c>
      <c r="BJ422" s="201"/>
      <c r="BK422" s="201"/>
      <c r="BL422" s="201"/>
      <c r="BM422" s="201"/>
      <c r="BN422" s="201"/>
      <c r="BO422" s="201"/>
      <c r="BP422" s="201"/>
      <c r="BQ422" s="201"/>
      <c r="BR422" s="201"/>
      <c r="BS422" s="201"/>
      <c r="BT422" s="201"/>
      <c r="BU422" s="201"/>
      <c r="BV422" s="201"/>
      <c r="BW422" s="201"/>
      <c r="BX422" s="201"/>
      <c r="BY422" s="201"/>
      <c r="BZ422" s="201"/>
      <c r="CA422" s="201" t="s">
        <v>289</v>
      </c>
      <c r="CB422" s="201"/>
      <c r="CC422" s="201"/>
      <c r="CD422" s="201"/>
      <c r="CE422" s="201"/>
      <c r="CF422" s="201"/>
      <c r="CG422" s="201"/>
      <c r="CH422" s="201"/>
      <c r="CI422" s="201"/>
      <c r="CJ422" s="201"/>
      <c r="CK422" s="201"/>
      <c r="CL422" s="201"/>
      <c r="CM422" s="201"/>
      <c r="CN422" s="201"/>
    </row>
    <row r="423" spans="3:102" ht="14.25" customHeight="1" x14ac:dyDescent="0.35">
      <c r="D423" s="222"/>
      <c r="E423" s="223"/>
      <c r="F423" s="223"/>
      <c r="G423" s="223"/>
      <c r="H423" s="223"/>
      <c r="I423" s="223"/>
      <c r="J423" s="223"/>
      <c r="K423" s="223"/>
      <c r="L423" s="223"/>
      <c r="M423" s="223"/>
      <c r="N423" s="223"/>
      <c r="O423" s="223"/>
      <c r="P423" s="223"/>
      <c r="Q423" s="224"/>
      <c r="R423" s="222"/>
      <c r="S423" s="223"/>
      <c r="T423" s="223"/>
      <c r="U423" s="223"/>
      <c r="V423" s="223"/>
      <c r="W423" s="223"/>
      <c r="X423" s="223"/>
      <c r="Y423" s="223"/>
      <c r="Z423" s="223"/>
      <c r="AA423" s="223"/>
      <c r="AB423" s="223"/>
      <c r="AC423" s="223"/>
      <c r="AD423" s="223"/>
      <c r="AE423" s="224"/>
      <c r="AF423" s="222"/>
      <c r="AG423" s="223"/>
      <c r="AH423" s="223"/>
      <c r="AI423" s="223"/>
      <c r="AJ423" s="223"/>
      <c r="AK423" s="223"/>
      <c r="AL423" s="223"/>
      <c r="AM423" s="223"/>
      <c r="AN423" s="223"/>
      <c r="AO423" s="223"/>
      <c r="AP423" s="223"/>
      <c r="AQ423" s="223"/>
      <c r="AR423" s="223"/>
      <c r="AS423" s="223"/>
      <c r="AT423" s="224"/>
      <c r="AV423" s="201"/>
      <c r="AW423" s="201"/>
      <c r="AX423" s="201"/>
      <c r="AY423" s="201"/>
      <c r="AZ423" s="201"/>
      <c r="BA423" s="201"/>
      <c r="BB423" s="201"/>
      <c r="BC423" s="201"/>
      <c r="BD423" s="201"/>
      <c r="BE423" s="201"/>
      <c r="BF423" s="201"/>
      <c r="BG423" s="201"/>
      <c r="BH423" s="201"/>
      <c r="BI423" s="201" t="s">
        <v>284</v>
      </c>
      <c r="BJ423" s="201"/>
      <c r="BK423" s="201"/>
      <c r="BL423" s="201"/>
      <c r="BM423" s="201"/>
      <c r="BN423" s="201"/>
      <c r="BO423" s="201"/>
      <c r="BP423" s="201"/>
      <c r="BQ423" s="201"/>
      <c r="BR423" s="201" t="s">
        <v>285</v>
      </c>
      <c r="BS423" s="201"/>
      <c r="BT423" s="201"/>
      <c r="BU423" s="201"/>
      <c r="BV423" s="201"/>
      <c r="BW423" s="201"/>
      <c r="BX423" s="201"/>
      <c r="BY423" s="201"/>
      <c r="BZ423" s="201"/>
      <c r="CA423" s="201" t="s">
        <v>287</v>
      </c>
      <c r="CB423" s="201"/>
      <c r="CC423" s="201"/>
      <c r="CD423" s="201"/>
      <c r="CE423" s="201"/>
      <c r="CF423" s="201"/>
      <c r="CG423" s="201"/>
      <c r="CH423" s="201" t="s">
        <v>288</v>
      </c>
      <c r="CI423" s="201"/>
      <c r="CJ423" s="201"/>
      <c r="CK423" s="201"/>
      <c r="CL423" s="201"/>
      <c r="CM423" s="201"/>
      <c r="CN423" s="201"/>
    </row>
    <row r="424" spans="3:102" ht="14.25" customHeight="1" x14ac:dyDescent="0.35">
      <c r="D424" s="240"/>
      <c r="E424" s="241"/>
      <c r="F424" s="241"/>
      <c r="G424" s="241"/>
      <c r="H424" s="241"/>
      <c r="I424" s="241"/>
      <c r="J424" s="241"/>
      <c r="K424" s="241"/>
      <c r="L424" s="241"/>
      <c r="M424" s="241"/>
      <c r="N424" s="241"/>
      <c r="O424" s="241"/>
      <c r="P424" s="241"/>
      <c r="Q424" s="242"/>
      <c r="R424" s="243"/>
      <c r="S424" s="243"/>
      <c r="T424" s="243"/>
      <c r="U424" s="243"/>
      <c r="V424" s="243"/>
      <c r="W424" s="243"/>
      <c r="X424" s="243"/>
      <c r="Y424" s="243"/>
      <c r="Z424" s="243"/>
      <c r="AA424" s="243"/>
      <c r="AB424" s="243"/>
      <c r="AC424" s="243"/>
      <c r="AD424" s="243"/>
      <c r="AE424" s="243"/>
      <c r="AF424" s="572"/>
      <c r="AG424" s="243"/>
      <c r="AH424" s="243"/>
      <c r="AI424" s="243"/>
      <c r="AJ424" s="243"/>
      <c r="AK424" s="243"/>
      <c r="AL424" s="243"/>
      <c r="AM424" s="243"/>
      <c r="AN424" s="243"/>
      <c r="AO424" s="243"/>
      <c r="AP424" s="243"/>
      <c r="AQ424" s="243"/>
      <c r="AR424" s="243"/>
      <c r="AS424" s="243"/>
      <c r="AT424" s="243"/>
      <c r="AV424" s="197"/>
      <c r="AW424" s="197"/>
      <c r="AX424" s="197"/>
      <c r="AY424" s="197"/>
      <c r="AZ424" s="197"/>
      <c r="BA424" s="197"/>
      <c r="BB424" s="197"/>
      <c r="BC424" s="197"/>
      <c r="BD424" s="197"/>
      <c r="BE424" s="197"/>
      <c r="BF424" s="197"/>
      <c r="BG424" s="197"/>
      <c r="BH424" s="197"/>
      <c r="BI424" s="197"/>
      <c r="BJ424" s="197"/>
      <c r="BK424" s="197"/>
      <c r="BL424" s="197"/>
      <c r="BM424" s="197"/>
      <c r="BN424" s="197"/>
      <c r="BO424" s="197"/>
      <c r="BP424" s="197"/>
      <c r="BQ424" s="197"/>
      <c r="BR424" s="197"/>
      <c r="BS424" s="197"/>
      <c r="BT424" s="197"/>
      <c r="BU424" s="197"/>
      <c r="BV424" s="197"/>
      <c r="BW424" s="197"/>
      <c r="BX424" s="197"/>
      <c r="BY424" s="197"/>
      <c r="BZ424" s="197"/>
      <c r="CA424" s="197"/>
      <c r="CB424" s="197"/>
      <c r="CC424" s="197"/>
      <c r="CD424" s="197"/>
      <c r="CE424" s="197"/>
      <c r="CF424" s="197"/>
      <c r="CG424" s="197"/>
      <c r="CH424" s="243"/>
      <c r="CI424" s="243"/>
      <c r="CJ424" s="243"/>
      <c r="CK424" s="243"/>
      <c r="CL424" s="243"/>
      <c r="CM424" s="243"/>
      <c r="CN424" s="243"/>
    </row>
    <row r="425" spans="3:102" ht="14.25" customHeight="1" x14ac:dyDescent="0.35">
      <c r="D425" s="111" t="s">
        <v>753</v>
      </c>
      <c r="AV425" s="293" t="s">
        <v>752</v>
      </c>
      <c r="AW425" s="293"/>
      <c r="AX425" s="293"/>
      <c r="AY425" s="293"/>
      <c r="AZ425" s="293"/>
      <c r="BA425" s="293"/>
      <c r="BB425" s="293"/>
      <c r="BC425" s="293"/>
      <c r="BD425" s="293"/>
      <c r="BE425" s="293"/>
      <c r="BF425" s="293"/>
      <c r="BG425" s="293"/>
      <c r="BH425" s="293"/>
      <c r="BI425" s="293"/>
      <c r="BJ425" s="293"/>
      <c r="BK425" s="293"/>
      <c r="BL425" s="293"/>
      <c r="BM425" s="293"/>
      <c r="BN425" s="293"/>
      <c r="BO425" s="293"/>
      <c r="BP425" s="293"/>
      <c r="BQ425" s="293"/>
      <c r="BR425" s="293"/>
      <c r="BS425" s="293"/>
      <c r="BT425" s="293"/>
      <c r="BU425" s="293"/>
      <c r="BV425" s="293"/>
      <c r="BW425" s="293"/>
      <c r="BX425" s="293"/>
      <c r="BY425" s="293"/>
      <c r="BZ425" s="293"/>
      <c r="CA425" s="293"/>
      <c r="CB425" s="293"/>
      <c r="CC425" s="293"/>
      <c r="CD425" s="293"/>
      <c r="CE425" s="293"/>
      <c r="CF425" s="293"/>
      <c r="CG425" s="293"/>
      <c r="CH425" s="293"/>
      <c r="CI425" s="293"/>
      <c r="CJ425" s="293"/>
      <c r="CK425" s="293"/>
      <c r="CL425" s="293"/>
      <c r="CM425" s="293"/>
      <c r="CN425" s="293"/>
    </row>
    <row r="426" spans="3:102" ht="14.25" customHeight="1" x14ac:dyDescent="0.35">
      <c r="BB426" s="146"/>
      <c r="BC426" s="146"/>
      <c r="BD426" s="146"/>
      <c r="BE426" s="146"/>
      <c r="BF426" s="146"/>
      <c r="BG426" s="146"/>
      <c r="BH426" s="146"/>
      <c r="BI426" s="146"/>
      <c r="BJ426" s="146"/>
      <c r="BK426" s="146"/>
      <c r="BL426" s="146"/>
      <c r="BM426" s="146"/>
      <c r="BN426" s="146"/>
      <c r="BO426" s="146"/>
      <c r="BP426" s="146"/>
      <c r="BQ426" s="146"/>
      <c r="BR426" s="146"/>
      <c r="BS426" s="146"/>
      <c r="BT426" s="146"/>
      <c r="BU426" s="146"/>
      <c r="BV426" s="146"/>
      <c r="BW426" s="146"/>
      <c r="BX426" s="146"/>
      <c r="BY426" s="146"/>
      <c r="BZ426" s="146"/>
    </row>
    <row r="427" spans="3:102" ht="14.25" customHeight="1" x14ac:dyDescent="0.35">
      <c r="C427" s="299" t="s">
        <v>293</v>
      </c>
      <c r="D427" s="299"/>
      <c r="E427" s="299"/>
      <c r="F427" s="299"/>
      <c r="G427" s="299"/>
      <c r="H427" s="299"/>
      <c r="I427" s="299"/>
      <c r="J427" s="299"/>
      <c r="K427" s="299"/>
      <c r="L427" s="299"/>
      <c r="M427" s="299"/>
      <c r="N427" s="299"/>
      <c r="O427" s="299"/>
      <c r="P427" s="299"/>
      <c r="Q427" s="299"/>
      <c r="R427" s="299"/>
      <c r="S427" s="299"/>
      <c r="T427" s="299"/>
      <c r="U427" s="299"/>
      <c r="V427" s="299"/>
      <c r="W427" s="299"/>
      <c r="X427" s="299"/>
      <c r="Y427" s="299"/>
      <c r="Z427" s="299"/>
      <c r="AA427" s="299"/>
      <c r="AB427" s="299"/>
      <c r="AC427" s="299"/>
      <c r="AD427" s="299"/>
      <c r="AE427" s="299"/>
      <c r="AF427" s="299"/>
      <c r="AG427" s="299"/>
      <c r="AH427" s="299"/>
      <c r="AI427" s="299"/>
      <c r="AJ427" s="299"/>
      <c r="AK427" s="299"/>
      <c r="AL427" s="299"/>
      <c r="AM427" s="299"/>
      <c r="AN427" s="299"/>
      <c r="AO427" s="299"/>
      <c r="AP427" s="299"/>
      <c r="AQ427" s="299"/>
      <c r="AR427" s="299"/>
      <c r="AS427" s="299"/>
      <c r="AV427" s="199" t="s">
        <v>311</v>
      </c>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c r="BY427" s="199"/>
      <c r="BZ427" s="199"/>
      <c r="CA427" s="199"/>
      <c r="CB427" s="199"/>
      <c r="CC427" s="199"/>
      <c r="CD427" s="199"/>
      <c r="CE427" s="199"/>
      <c r="CF427" s="199"/>
      <c r="CG427" s="199"/>
      <c r="CH427" s="199"/>
      <c r="CI427" s="199"/>
      <c r="CJ427" s="199"/>
      <c r="CK427" s="199"/>
      <c r="CL427" s="199"/>
      <c r="CM427" s="199"/>
      <c r="CN427" s="199"/>
      <c r="CO427" s="9"/>
      <c r="CP427" s="150"/>
      <c r="CQ427" s="150"/>
      <c r="CR427" s="150"/>
      <c r="CS427" s="150"/>
      <c r="CT427" s="150"/>
      <c r="CU427" s="150"/>
      <c r="CV427" s="150"/>
      <c r="CW427" s="150"/>
      <c r="CX427" s="150"/>
    </row>
    <row r="428" spans="3:102" ht="14.25" customHeight="1" x14ac:dyDescent="0.35">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c r="Z428" s="295"/>
      <c r="AA428" s="295"/>
      <c r="AB428" s="295"/>
      <c r="AC428" s="295"/>
      <c r="AD428" s="295"/>
      <c r="AE428" s="295"/>
      <c r="AF428" s="295"/>
      <c r="AG428" s="295"/>
      <c r="AH428" s="295"/>
      <c r="AI428" s="295"/>
      <c r="AJ428" s="295"/>
      <c r="AK428" s="295"/>
      <c r="AL428" s="295"/>
      <c r="AM428" s="295"/>
      <c r="AN428" s="295"/>
      <c r="AO428" s="295"/>
      <c r="AP428" s="295"/>
      <c r="AQ428" s="295"/>
      <c r="AR428" s="295"/>
      <c r="AS428" s="295"/>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c r="BY428" s="199"/>
      <c r="BZ428" s="199"/>
      <c r="CA428" s="199"/>
      <c r="CB428" s="199"/>
      <c r="CC428" s="199"/>
      <c r="CD428" s="199"/>
      <c r="CE428" s="199"/>
      <c r="CF428" s="199"/>
      <c r="CG428" s="199"/>
      <c r="CH428" s="199"/>
      <c r="CI428" s="199"/>
      <c r="CJ428" s="199"/>
      <c r="CK428" s="199"/>
      <c r="CL428" s="199"/>
      <c r="CM428" s="199"/>
      <c r="CN428" s="199"/>
      <c r="CO428" s="9"/>
      <c r="CP428" s="150"/>
      <c r="CQ428" s="150"/>
      <c r="CR428" s="150"/>
      <c r="CS428" s="150"/>
      <c r="CT428" s="150"/>
      <c r="CU428" s="150"/>
      <c r="CV428" s="150"/>
      <c r="CW428" s="150"/>
      <c r="CX428" s="150"/>
    </row>
    <row r="429" spans="3:102" ht="14.25" customHeight="1" x14ac:dyDescent="0.35">
      <c r="C429" s="219" t="s">
        <v>303</v>
      </c>
      <c r="D429" s="220"/>
      <c r="E429" s="220"/>
      <c r="F429" s="220"/>
      <c r="G429" s="220"/>
      <c r="H429" s="220"/>
      <c r="I429" s="220"/>
      <c r="J429" s="220"/>
      <c r="K429" s="221"/>
      <c r="L429" s="318" t="s">
        <v>304</v>
      </c>
      <c r="M429" s="319"/>
      <c r="N429" s="319"/>
      <c r="O429" s="319"/>
      <c r="P429" s="319"/>
      <c r="Q429" s="319"/>
      <c r="R429" s="319"/>
      <c r="S429" s="319"/>
      <c r="T429" s="319"/>
      <c r="U429" s="319"/>
      <c r="V429" s="319"/>
      <c r="W429" s="319"/>
      <c r="X429" s="319"/>
      <c r="Y429" s="319"/>
      <c r="Z429" s="319"/>
      <c r="AA429" s="319"/>
      <c r="AB429" s="319"/>
      <c r="AC429" s="319"/>
      <c r="AD429" s="319"/>
      <c r="AE429" s="319"/>
      <c r="AF429" s="319"/>
      <c r="AG429" s="319"/>
      <c r="AH429" s="319"/>
      <c r="AI429" s="319"/>
      <c r="AJ429" s="319"/>
      <c r="AK429" s="319"/>
      <c r="AL429" s="319"/>
      <c r="AM429" s="319"/>
      <c r="AN429" s="319"/>
      <c r="AO429" s="319"/>
      <c r="AP429" s="319"/>
      <c r="AQ429" s="319"/>
      <c r="AR429" s="319"/>
      <c r="AS429" s="320"/>
      <c r="AU429" s="100"/>
      <c r="AV429" s="304" t="s">
        <v>312</v>
      </c>
      <c r="AW429" s="305"/>
      <c r="AX429" s="305"/>
      <c r="AY429" s="305"/>
      <c r="AZ429" s="305"/>
      <c r="BA429" s="305"/>
      <c r="BB429" s="305"/>
      <c r="BC429" s="305"/>
      <c r="BD429" s="305"/>
      <c r="BE429" s="305"/>
      <c r="BF429" s="305"/>
      <c r="BG429" s="305"/>
      <c r="BH429" s="305"/>
      <c r="BI429" s="305"/>
      <c r="BJ429" s="305"/>
      <c r="BK429" s="305"/>
      <c r="BL429" s="305"/>
      <c r="BM429" s="305"/>
      <c r="BN429" s="305"/>
      <c r="BO429" s="305"/>
      <c r="BP429" s="305"/>
      <c r="BQ429" s="305"/>
      <c r="BR429" s="305"/>
      <c r="BS429" s="305"/>
      <c r="BT429" s="305"/>
      <c r="BU429" s="306"/>
      <c r="BV429" s="304" t="s">
        <v>313</v>
      </c>
      <c r="BW429" s="305"/>
      <c r="BX429" s="305"/>
      <c r="BY429" s="305"/>
      <c r="BZ429" s="305"/>
      <c r="CA429" s="305"/>
      <c r="CB429" s="305"/>
      <c r="CC429" s="305"/>
      <c r="CD429" s="305"/>
      <c r="CE429" s="305"/>
      <c r="CF429" s="305"/>
      <c r="CG429" s="305"/>
      <c r="CH429" s="305"/>
      <c r="CI429" s="305"/>
      <c r="CJ429" s="305"/>
      <c r="CK429" s="305"/>
      <c r="CL429" s="305"/>
      <c r="CM429" s="305"/>
      <c r="CN429" s="306"/>
    </row>
    <row r="430" spans="3:102" ht="14.25" customHeight="1" x14ac:dyDescent="0.35">
      <c r="C430" s="222"/>
      <c r="D430" s="223"/>
      <c r="E430" s="223"/>
      <c r="F430" s="223"/>
      <c r="G430" s="223"/>
      <c r="H430" s="223"/>
      <c r="I430" s="223"/>
      <c r="J430" s="223"/>
      <c r="K430" s="224"/>
      <c r="L430" s="202" t="s">
        <v>305</v>
      </c>
      <c r="M430" s="203"/>
      <c r="N430" s="203"/>
      <c r="O430" s="203"/>
      <c r="P430" s="203"/>
      <c r="Q430" s="204"/>
      <c r="R430" s="202" t="s">
        <v>306</v>
      </c>
      <c r="S430" s="203"/>
      <c r="T430" s="203"/>
      <c r="U430" s="204"/>
      <c r="V430" s="202" t="s">
        <v>307</v>
      </c>
      <c r="W430" s="203"/>
      <c r="X430" s="203"/>
      <c r="Y430" s="204"/>
      <c r="Z430" s="202" t="s">
        <v>308</v>
      </c>
      <c r="AA430" s="203"/>
      <c r="AB430" s="203"/>
      <c r="AC430" s="203"/>
      <c r="AD430" s="203"/>
      <c r="AE430" s="203"/>
      <c r="AF430" s="204"/>
      <c r="AG430" s="202" t="s">
        <v>309</v>
      </c>
      <c r="AH430" s="203"/>
      <c r="AI430" s="203"/>
      <c r="AJ430" s="203"/>
      <c r="AK430" s="203"/>
      <c r="AL430" s="203"/>
      <c r="AM430" s="204"/>
      <c r="AN430" s="202" t="s">
        <v>310</v>
      </c>
      <c r="AO430" s="203"/>
      <c r="AP430" s="203"/>
      <c r="AQ430" s="203"/>
      <c r="AR430" s="203"/>
      <c r="AS430" s="204"/>
      <c r="AV430" s="307"/>
      <c r="AW430" s="308"/>
      <c r="AX430" s="308"/>
      <c r="AY430" s="308"/>
      <c r="AZ430" s="308"/>
      <c r="BA430" s="308"/>
      <c r="BB430" s="308"/>
      <c r="BC430" s="308"/>
      <c r="BD430" s="308"/>
      <c r="BE430" s="308"/>
      <c r="BF430" s="308"/>
      <c r="BG430" s="308"/>
      <c r="BH430" s="308"/>
      <c r="BI430" s="308"/>
      <c r="BJ430" s="308"/>
      <c r="BK430" s="308"/>
      <c r="BL430" s="308"/>
      <c r="BM430" s="308"/>
      <c r="BN430" s="308"/>
      <c r="BO430" s="308"/>
      <c r="BP430" s="308"/>
      <c r="BQ430" s="308"/>
      <c r="BR430" s="308"/>
      <c r="BS430" s="308"/>
      <c r="BT430" s="308"/>
      <c r="BU430" s="309"/>
      <c r="BV430" s="307"/>
      <c r="BW430" s="308"/>
      <c r="BX430" s="308"/>
      <c r="BY430" s="308"/>
      <c r="BZ430" s="308"/>
      <c r="CA430" s="308"/>
      <c r="CB430" s="308"/>
      <c r="CC430" s="308"/>
      <c r="CD430" s="308"/>
      <c r="CE430" s="308"/>
      <c r="CF430" s="308"/>
      <c r="CG430" s="308"/>
      <c r="CH430" s="308"/>
      <c r="CI430" s="308"/>
      <c r="CJ430" s="308"/>
      <c r="CK430" s="308"/>
      <c r="CL430" s="308"/>
      <c r="CM430" s="308"/>
      <c r="CN430" s="309"/>
    </row>
    <row r="431" spans="3:102" ht="14.25" customHeight="1" x14ac:dyDescent="0.35">
      <c r="C431" s="225" t="s">
        <v>294</v>
      </c>
      <c r="D431" s="226"/>
      <c r="E431" s="226"/>
      <c r="F431" s="226"/>
      <c r="G431" s="226"/>
      <c r="H431" s="226"/>
      <c r="I431" s="226"/>
      <c r="J431" s="226"/>
      <c r="K431" s="227"/>
      <c r="L431" s="194"/>
      <c r="M431" s="195"/>
      <c r="N431" s="195"/>
      <c r="O431" s="195"/>
      <c r="P431" s="195"/>
      <c r="Q431" s="196"/>
      <c r="R431" s="194"/>
      <c r="S431" s="195"/>
      <c r="T431" s="195"/>
      <c r="U431" s="196"/>
      <c r="V431" s="194"/>
      <c r="W431" s="195"/>
      <c r="X431" s="195"/>
      <c r="Y431" s="196"/>
      <c r="Z431" s="194"/>
      <c r="AA431" s="195"/>
      <c r="AB431" s="195"/>
      <c r="AC431" s="195"/>
      <c r="AD431" s="195"/>
      <c r="AE431" s="195"/>
      <c r="AF431" s="196"/>
      <c r="AG431" s="194"/>
      <c r="AH431" s="195"/>
      <c r="AI431" s="195"/>
      <c r="AJ431" s="195"/>
      <c r="AK431" s="195"/>
      <c r="AL431" s="195"/>
      <c r="AM431" s="196"/>
      <c r="AN431" s="194"/>
      <c r="AO431" s="195"/>
      <c r="AP431" s="195"/>
      <c r="AQ431" s="195"/>
      <c r="AR431" s="195"/>
      <c r="AS431" s="196"/>
      <c r="AV431" s="307"/>
      <c r="AW431" s="308"/>
      <c r="AX431" s="308"/>
      <c r="AY431" s="308"/>
      <c r="AZ431" s="308"/>
      <c r="BA431" s="308"/>
      <c r="BB431" s="308"/>
      <c r="BC431" s="308"/>
      <c r="BD431" s="308"/>
      <c r="BE431" s="308"/>
      <c r="BF431" s="308"/>
      <c r="BG431" s="308"/>
      <c r="BH431" s="308"/>
      <c r="BI431" s="308"/>
      <c r="BJ431" s="308"/>
      <c r="BK431" s="308"/>
      <c r="BL431" s="308"/>
      <c r="BM431" s="308"/>
      <c r="BN431" s="308"/>
      <c r="BO431" s="308"/>
      <c r="BP431" s="308"/>
      <c r="BQ431" s="308"/>
      <c r="BR431" s="308"/>
      <c r="BS431" s="308"/>
      <c r="BT431" s="308"/>
      <c r="BU431" s="309"/>
      <c r="BV431" s="307"/>
      <c r="BW431" s="308"/>
      <c r="BX431" s="308"/>
      <c r="BY431" s="308"/>
      <c r="BZ431" s="308"/>
      <c r="CA431" s="308"/>
      <c r="CB431" s="308"/>
      <c r="CC431" s="308"/>
      <c r="CD431" s="308"/>
      <c r="CE431" s="308"/>
      <c r="CF431" s="308"/>
      <c r="CG431" s="308"/>
      <c r="CH431" s="308"/>
      <c r="CI431" s="308"/>
      <c r="CJ431" s="308"/>
      <c r="CK431" s="308"/>
      <c r="CL431" s="308"/>
      <c r="CM431" s="308"/>
      <c r="CN431" s="309"/>
    </row>
    <row r="432" spans="3:102" ht="14.25" customHeight="1" x14ac:dyDescent="0.35">
      <c r="C432" s="225" t="s">
        <v>319</v>
      </c>
      <c r="D432" s="226"/>
      <c r="E432" s="226"/>
      <c r="F432" s="226"/>
      <c r="G432" s="226"/>
      <c r="H432" s="226"/>
      <c r="I432" s="226"/>
      <c r="J432" s="226"/>
      <c r="K432" s="227"/>
      <c r="L432" s="194"/>
      <c r="M432" s="195"/>
      <c r="N432" s="195"/>
      <c r="O432" s="195"/>
      <c r="P432" s="195"/>
      <c r="Q432" s="196"/>
      <c r="R432" s="194"/>
      <c r="S432" s="195"/>
      <c r="T432" s="195"/>
      <c r="U432" s="196"/>
      <c r="V432" s="194"/>
      <c r="W432" s="195"/>
      <c r="X432" s="195"/>
      <c r="Y432" s="196"/>
      <c r="Z432" s="194"/>
      <c r="AA432" s="195"/>
      <c r="AB432" s="195"/>
      <c r="AC432" s="195"/>
      <c r="AD432" s="195"/>
      <c r="AE432" s="195"/>
      <c r="AF432" s="196"/>
      <c r="AG432" s="194"/>
      <c r="AH432" s="195"/>
      <c r="AI432" s="195"/>
      <c r="AJ432" s="195"/>
      <c r="AK432" s="195"/>
      <c r="AL432" s="195"/>
      <c r="AM432" s="196"/>
      <c r="AN432" s="194"/>
      <c r="AO432" s="195"/>
      <c r="AP432" s="195"/>
      <c r="AQ432" s="195"/>
      <c r="AR432" s="195"/>
      <c r="AS432" s="196"/>
      <c r="AV432" s="307"/>
      <c r="AW432" s="308"/>
      <c r="AX432" s="308"/>
      <c r="AY432" s="308"/>
      <c r="AZ432" s="308"/>
      <c r="BA432" s="308"/>
      <c r="BB432" s="308"/>
      <c r="BC432" s="308"/>
      <c r="BD432" s="308"/>
      <c r="BE432" s="308"/>
      <c r="BF432" s="308"/>
      <c r="BG432" s="308"/>
      <c r="BH432" s="308"/>
      <c r="BI432" s="308"/>
      <c r="BJ432" s="308"/>
      <c r="BK432" s="308"/>
      <c r="BL432" s="308"/>
      <c r="BM432" s="308"/>
      <c r="BN432" s="308"/>
      <c r="BO432" s="308"/>
      <c r="BP432" s="308"/>
      <c r="BQ432" s="308"/>
      <c r="BR432" s="308"/>
      <c r="BS432" s="308"/>
      <c r="BT432" s="308"/>
      <c r="BU432" s="309"/>
      <c r="BV432" s="307"/>
      <c r="BW432" s="308"/>
      <c r="BX432" s="308"/>
      <c r="BY432" s="308"/>
      <c r="BZ432" s="308"/>
      <c r="CA432" s="308"/>
      <c r="CB432" s="308"/>
      <c r="CC432" s="308"/>
      <c r="CD432" s="308"/>
      <c r="CE432" s="308"/>
      <c r="CF432" s="308"/>
      <c r="CG432" s="308"/>
      <c r="CH432" s="308"/>
      <c r="CI432" s="308"/>
      <c r="CJ432" s="308"/>
      <c r="CK432" s="308"/>
      <c r="CL432" s="308"/>
      <c r="CM432" s="308"/>
      <c r="CN432" s="309"/>
    </row>
    <row r="433" spans="3:92" ht="14.25" customHeight="1" x14ac:dyDescent="0.35">
      <c r="C433" s="225" t="s">
        <v>295</v>
      </c>
      <c r="D433" s="226"/>
      <c r="E433" s="226"/>
      <c r="F433" s="226"/>
      <c r="G433" s="226"/>
      <c r="H433" s="226"/>
      <c r="I433" s="226"/>
      <c r="J433" s="226"/>
      <c r="K433" s="227"/>
      <c r="L433" s="194"/>
      <c r="M433" s="195"/>
      <c r="N433" s="195"/>
      <c r="O433" s="195"/>
      <c r="P433" s="195"/>
      <c r="Q433" s="196"/>
      <c r="R433" s="194"/>
      <c r="S433" s="195"/>
      <c r="T433" s="195"/>
      <c r="U433" s="196"/>
      <c r="V433" s="194"/>
      <c r="W433" s="195"/>
      <c r="X433" s="195"/>
      <c r="Y433" s="196"/>
      <c r="Z433" s="194"/>
      <c r="AA433" s="195"/>
      <c r="AB433" s="195"/>
      <c r="AC433" s="195"/>
      <c r="AD433" s="195"/>
      <c r="AE433" s="195"/>
      <c r="AF433" s="196"/>
      <c r="AG433" s="194"/>
      <c r="AH433" s="195"/>
      <c r="AI433" s="195"/>
      <c r="AJ433" s="195"/>
      <c r="AK433" s="195"/>
      <c r="AL433" s="195"/>
      <c r="AM433" s="196"/>
      <c r="AN433" s="194"/>
      <c r="AO433" s="195"/>
      <c r="AP433" s="195"/>
      <c r="AQ433" s="195"/>
      <c r="AR433" s="195"/>
      <c r="AS433" s="196"/>
      <c r="AV433" s="307"/>
      <c r="AW433" s="308"/>
      <c r="AX433" s="308"/>
      <c r="AY433" s="308"/>
      <c r="AZ433" s="308"/>
      <c r="BA433" s="308"/>
      <c r="BB433" s="308"/>
      <c r="BC433" s="308"/>
      <c r="BD433" s="308"/>
      <c r="BE433" s="308"/>
      <c r="BF433" s="308"/>
      <c r="BG433" s="308"/>
      <c r="BH433" s="308"/>
      <c r="BI433" s="308"/>
      <c r="BJ433" s="308"/>
      <c r="BK433" s="308"/>
      <c r="BL433" s="308"/>
      <c r="BM433" s="308"/>
      <c r="BN433" s="308"/>
      <c r="BO433" s="308"/>
      <c r="BP433" s="308"/>
      <c r="BQ433" s="308"/>
      <c r="BR433" s="308"/>
      <c r="BS433" s="308"/>
      <c r="BT433" s="308"/>
      <c r="BU433" s="309"/>
      <c r="BV433" s="307"/>
      <c r="BW433" s="308"/>
      <c r="BX433" s="308"/>
      <c r="BY433" s="308"/>
      <c r="BZ433" s="308"/>
      <c r="CA433" s="308"/>
      <c r="CB433" s="308"/>
      <c r="CC433" s="308"/>
      <c r="CD433" s="308"/>
      <c r="CE433" s="308"/>
      <c r="CF433" s="308"/>
      <c r="CG433" s="308"/>
      <c r="CH433" s="308"/>
      <c r="CI433" s="308"/>
      <c r="CJ433" s="308"/>
      <c r="CK433" s="308"/>
      <c r="CL433" s="308"/>
      <c r="CM433" s="308"/>
      <c r="CN433" s="309"/>
    </row>
    <row r="434" spans="3:92" ht="14.25" customHeight="1" x14ac:dyDescent="0.35">
      <c r="C434" s="225" t="s">
        <v>296</v>
      </c>
      <c r="D434" s="226"/>
      <c r="E434" s="226"/>
      <c r="F434" s="226"/>
      <c r="G434" s="226"/>
      <c r="H434" s="226"/>
      <c r="I434" s="226"/>
      <c r="J434" s="226"/>
      <c r="K434" s="227"/>
      <c r="L434" s="194"/>
      <c r="M434" s="195"/>
      <c r="N434" s="195"/>
      <c r="O434" s="195"/>
      <c r="P434" s="195"/>
      <c r="Q434" s="196"/>
      <c r="R434" s="194"/>
      <c r="S434" s="195"/>
      <c r="T434" s="195"/>
      <c r="U434" s="196"/>
      <c r="V434" s="194"/>
      <c r="W434" s="195"/>
      <c r="X434" s="195"/>
      <c r="Y434" s="196"/>
      <c r="Z434" s="194"/>
      <c r="AA434" s="195"/>
      <c r="AB434" s="195"/>
      <c r="AC434" s="195"/>
      <c r="AD434" s="195"/>
      <c r="AE434" s="195"/>
      <c r="AF434" s="196"/>
      <c r="AG434" s="194"/>
      <c r="AH434" s="195"/>
      <c r="AI434" s="195"/>
      <c r="AJ434" s="195"/>
      <c r="AK434" s="195"/>
      <c r="AL434" s="195"/>
      <c r="AM434" s="196"/>
      <c r="AN434" s="194"/>
      <c r="AO434" s="195"/>
      <c r="AP434" s="195"/>
      <c r="AQ434" s="195"/>
      <c r="AR434" s="195"/>
      <c r="AS434" s="196"/>
      <c r="AV434" s="310"/>
      <c r="AW434" s="311"/>
      <c r="AX434" s="311"/>
      <c r="AY434" s="311"/>
      <c r="AZ434" s="311"/>
      <c r="BA434" s="311"/>
      <c r="BB434" s="311"/>
      <c r="BC434" s="311"/>
      <c r="BD434" s="311"/>
      <c r="BE434" s="311"/>
      <c r="BF434" s="311"/>
      <c r="BG434" s="311"/>
      <c r="BH434" s="311"/>
      <c r="BI434" s="311"/>
      <c r="BJ434" s="311"/>
      <c r="BK434" s="311"/>
      <c r="BL434" s="311"/>
      <c r="BM434" s="311"/>
      <c r="BN434" s="311"/>
      <c r="BO434" s="311"/>
      <c r="BP434" s="311"/>
      <c r="BQ434" s="311"/>
      <c r="BR434" s="311"/>
      <c r="BS434" s="311"/>
      <c r="BT434" s="311"/>
      <c r="BU434" s="312"/>
      <c r="BV434" s="310"/>
      <c r="BW434" s="311"/>
      <c r="BX434" s="311"/>
      <c r="BY434" s="311"/>
      <c r="BZ434" s="311"/>
      <c r="CA434" s="311"/>
      <c r="CB434" s="311"/>
      <c r="CC434" s="311"/>
      <c r="CD434" s="311"/>
      <c r="CE434" s="311"/>
      <c r="CF434" s="311"/>
      <c r="CG434" s="311"/>
      <c r="CH434" s="311"/>
      <c r="CI434" s="311"/>
      <c r="CJ434" s="311"/>
      <c r="CK434" s="311"/>
      <c r="CL434" s="311"/>
      <c r="CM434" s="311"/>
      <c r="CN434" s="312"/>
    </row>
    <row r="435" spans="3:92" ht="14.25" customHeight="1" x14ac:dyDescent="0.35">
      <c r="C435" s="225" t="s">
        <v>297</v>
      </c>
      <c r="D435" s="226"/>
      <c r="E435" s="226"/>
      <c r="F435" s="226"/>
      <c r="G435" s="226"/>
      <c r="H435" s="226"/>
      <c r="I435" s="226"/>
      <c r="J435" s="226"/>
      <c r="K435" s="227"/>
      <c r="L435" s="194"/>
      <c r="M435" s="195"/>
      <c r="N435" s="195"/>
      <c r="O435" s="195"/>
      <c r="P435" s="195"/>
      <c r="Q435" s="196"/>
      <c r="R435" s="194"/>
      <c r="S435" s="195"/>
      <c r="T435" s="195"/>
      <c r="U435" s="196"/>
      <c r="V435" s="194"/>
      <c r="W435" s="195"/>
      <c r="X435" s="195"/>
      <c r="Y435" s="196"/>
      <c r="Z435" s="194"/>
      <c r="AA435" s="195"/>
      <c r="AB435" s="195"/>
      <c r="AC435" s="195"/>
      <c r="AD435" s="195"/>
      <c r="AE435" s="195"/>
      <c r="AF435" s="196"/>
      <c r="AG435" s="194"/>
      <c r="AH435" s="195"/>
      <c r="AI435" s="195"/>
      <c r="AJ435" s="195"/>
      <c r="AK435" s="195"/>
      <c r="AL435" s="195"/>
      <c r="AM435" s="196"/>
      <c r="AN435" s="194"/>
      <c r="AO435" s="195"/>
      <c r="AP435" s="195"/>
      <c r="AQ435" s="195"/>
      <c r="AR435" s="195"/>
      <c r="AS435" s="196"/>
      <c r="AV435" s="231" t="s">
        <v>314</v>
      </c>
      <c r="AW435" s="231"/>
      <c r="AX435" s="231"/>
      <c r="AY435" s="231"/>
      <c r="AZ435" s="231"/>
      <c r="BA435" s="231"/>
      <c r="BB435" s="231"/>
      <c r="BC435" s="231"/>
      <c r="BD435" s="231"/>
      <c r="BE435" s="231"/>
      <c r="BF435" s="231"/>
      <c r="BG435" s="231"/>
      <c r="BH435" s="231"/>
      <c r="BI435" s="231"/>
      <c r="BJ435" s="231"/>
      <c r="BK435" s="231"/>
      <c r="BL435" s="231"/>
      <c r="BM435" s="231"/>
      <c r="BN435" s="231"/>
      <c r="BO435" s="231"/>
      <c r="BP435" s="231"/>
      <c r="BQ435" s="231"/>
      <c r="BR435" s="231"/>
      <c r="BS435" s="231"/>
      <c r="BT435" s="231"/>
      <c r="BU435" s="231"/>
      <c r="BV435" s="231"/>
      <c r="BW435" s="231"/>
      <c r="BX435" s="231"/>
      <c r="BY435" s="231"/>
      <c r="BZ435" s="231"/>
      <c r="CA435" s="231"/>
      <c r="CB435" s="231"/>
      <c r="CC435" s="231"/>
      <c r="CD435" s="231"/>
      <c r="CE435" s="231"/>
      <c r="CF435" s="231"/>
      <c r="CG435" s="231"/>
      <c r="CH435" s="231"/>
      <c r="CI435" s="231"/>
      <c r="CJ435" s="231"/>
      <c r="CK435" s="231"/>
      <c r="CL435" s="231"/>
      <c r="CM435" s="231"/>
      <c r="CN435" s="231"/>
    </row>
    <row r="436" spans="3:92" ht="14.25" customHeight="1" x14ac:dyDescent="0.35">
      <c r="C436" s="225" t="s">
        <v>298</v>
      </c>
      <c r="D436" s="226"/>
      <c r="E436" s="226"/>
      <c r="F436" s="226"/>
      <c r="G436" s="226"/>
      <c r="H436" s="226"/>
      <c r="I436" s="226"/>
      <c r="J436" s="226"/>
      <c r="K436" s="227"/>
      <c r="L436" s="194"/>
      <c r="M436" s="195"/>
      <c r="N436" s="195"/>
      <c r="O436" s="195"/>
      <c r="P436" s="195"/>
      <c r="Q436" s="196"/>
      <c r="R436" s="194"/>
      <c r="S436" s="195"/>
      <c r="T436" s="195"/>
      <c r="U436" s="196"/>
      <c r="V436" s="194"/>
      <c r="W436" s="195"/>
      <c r="X436" s="195"/>
      <c r="Y436" s="196"/>
      <c r="Z436" s="194"/>
      <c r="AA436" s="195"/>
      <c r="AB436" s="195"/>
      <c r="AC436" s="195"/>
      <c r="AD436" s="195"/>
      <c r="AE436" s="195"/>
      <c r="AF436" s="196"/>
      <c r="AG436" s="194"/>
      <c r="AH436" s="195"/>
      <c r="AI436" s="195"/>
      <c r="AJ436" s="195"/>
      <c r="AK436" s="195"/>
      <c r="AL436" s="195"/>
      <c r="AM436" s="196"/>
      <c r="AN436" s="194"/>
      <c r="AO436" s="195"/>
      <c r="AP436" s="195"/>
      <c r="AQ436" s="195"/>
      <c r="AR436" s="195"/>
      <c r="AS436" s="196"/>
      <c r="AV436" s="231" t="s">
        <v>315</v>
      </c>
      <c r="AW436" s="231"/>
      <c r="AX436" s="231"/>
      <c r="AY436" s="231"/>
      <c r="AZ436" s="231"/>
      <c r="BA436" s="231"/>
      <c r="BB436" s="231"/>
      <c r="BC436" s="231"/>
      <c r="BD436" s="231"/>
      <c r="BE436" s="231"/>
      <c r="BF436" s="231"/>
      <c r="BG436" s="231"/>
      <c r="BH436" s="231"/>
      <c r="BI436" s="231"/>
      <c r="BJ436" s="231"/>
      <c r="BK436" s="231"/>
      <c r="BL436" s="231"/>
      <c r="BM436" s="231"/>
      <c r="BN436" s="231"/>
      <c r="BO436" s="231"/>
      <c r="BP436" s="231"/>
      <c r="BQ436" s="231"/>
      <c r="BR436" s="231"/>
      <c r="BS436" s="231"/>
      <c r="BT436" s="231"/>
      <c r="BU436" s="231"/>
      <c r="BV436" s="231"/>
      <c r="BW436" s="231"/>
      <c r="BX436" s="231"/>
      <c r="BY436" s="231"/>
      <c r="BZ436" s="231"/>
      <c r="CA436" s="231"/>
      <c r="CB436" s="231"/>
      <c r="CC436" s="231"/>
      <c r="CD436" s="231"/>
      <c r="CE436" s="231"/>
      <c r="CF436" s="231"/>
      <c r="CG436" s="231"/>
      <c r="CH436" s="231"/>
      <c r="CI436" s="231"/>
      <c r="CJ436" s="231"/>
      <c r="CK436" s="231"/>
      <c r="CL436" s="231"/>
      <c r="CM436" s="231"/>
      <c r="CN436" s="231"/>
    </row>
    <row r="437" spans="3:92" ht="14.25" customHeight="1" x14ac:dyDescent="0.35">
      <c r="C437" s="225" t="s">
        <v>299</v>
      </c>
      <c r="D437" s="226"/>
      <c r="E437" s="226"/>
      <c r="F437" s="226"/>
      <c r="G437" s="226"/>
      <c r="H437" s="226"/>
      <c r="I437" s="226"/>
      <c r="J437" s="226"/>
      <c r="K437" s="227"/>
      <c r="L437" s="194"/>
      <c r="M437" s="195"/>
      <c r="N437" s="195"/>
      <c r="O437" s="195"/>
      <c r="P437" s="195"/>
      <c r="Q437" s="196"/>
      <c r="R437" s="194"/>
      <c r="S437" s="195"/>
      <c r="T437" s="195"/>
      <c r="U437" s="196"/>
      <c r="V437" s="194"/>
      <c r="W437" s="195"/>
      <c r="X437" s="195"/>
      <c r="Y437" s="196"/>
      <c r="Z437" s="194"/>
      <c r="AA437" s="195"/>
      <c r="AB437" s="195"/>
      <c r="AC437" s="195"/>
      <c r="AD437" s="195"/>
      <c r="AE437" s="195"/>
      <c r="AF437" s="196"/>
      <c r="AG437" s="194"/>
      <c r="AH437" s="195"/>
      <c r="AI437" s="195"/>
      <c r="AJ437" s="195"/>
      <c r="AK437" s="195"/>
      <c r="AL437" s="195"/>
      <c r="AM437" s="196"/>
      <c r="AN437" s="194"/>
      <c r="AO437" s="195"/>
      <c r="AP437" s="195"/>
      <c r="AQ437" s="195"/>
      <c r="AR437" s="195"/>
      <c r="AS437" s="196"/>
      <c r="AV437" s="231" t="s">
        <v>316</v>
      </c>
      <c r="AW437" s="231"/>
      <c r="AX437" s="231"/>
      <c r="AY437" s="231"/>
      <c r="AZ437" s="231"/>
      <c r="BA437" s="231"/>
      <c r="BB437" s="231"/>
      <c r="BC437" s="231"/>
      <c r="BD437" s="231"/>
      <c r="BE437" s="231"/>
      <c r="BF437" s="231"/>
      <c r="BG437" s="231"/>
      <c r="BH437" s="231"/>
      <c r="BI437" s="231"/>
      <c r="BJ437" s="231"/>
      <c r="BK437" s="231"/>
      <c r="BL437" s="231"/>
      <c r="BM437" s="231"/>
      <c r="BN437" s="231"/>
      <c r="BO437" s="231"/>
      <c r="BP437" s="231"/>
      <c r="BQ437" s="231"/>
      <c r="BR437" s="231"/>
      <c r="BS437" s="231"/>
      <c r="BT437" s="231"/>
      <c r="BU437" s="231"/>
      <c r="BV437" s="231"/>
      <c r="BW437" s="231"/>
      <c r="BX437" s="231"/>
      <c r="BY437" s="231"/>
      <c r="BZ437" s="231"/>
      <c r="CA437" s="231"/>
      <c r="CB437" s="231"/>
      <c r="CC437" s="231"/>
      <c r="CD437" s="231"/>
      <c r="CE437" s="231"/>
      <c r="CF437" s="231"/>
      <c r="CG437" s="231"/>
      <c r="CH437" s="231"/>
      <c r="CI437" s="231"/>
      <c r="CJ437" s="231"/>
      <c r="CK437" s="231"/>
      <c r="CL437" s="231"/>
      <c r="CM437" s="231"/>
      <c r="CN437" s="231"/>
    </row>
    <row r="438" spans="3:92" ht="14.25" customHeight="1" x14ac:dyDescent="0.35">
      <c r="C438" s="225" t="s">
        <v>300</v>
      </c>
      <c r="D438" s="226"/>
      <c r="E438" s="226"/>
      <c r="F438" s="226"/>
      <c r="G438" s="226"/>
      <c r="H438" s="226"/>
      <c r="I438" s="226"/>
      <c r="J438" s="226"/>
      <c r="K438" s="227"/>
      <c r="L438" s="194"/>
      <c r="M438" s="195"/>
      <c r="N438" s="195"/>
      <c r="O438" s="195"/>
      <c r="P438" s="195"/>
      <c r="Q438" s="196"/>
      <c r="R438" s="194"/>
      <c r="S438" s="195"/>
      <c r="T438" s="195"/>
      <c r="U438" s="196"/>
      <c r="V438" s="194"/>
      <c r="W438" s="195"/>
      <c r="X438" s="195"/>
      <c r="Y438" s="196"/>
      <c r="Z438" s="194"/>
      <c r="AA438" s="195"/>
      <c r="AB438" s="195"/>
      <c r="AC438" s="195"/>
      <c r="AD438" s="195"/>
      <c r="AE438" s="195"/>
      <c r="AF438" s="196"/>
      <c r="AG438" s="194"/>
      <c r="AH438" s="195"/>
      <c r="AI438" s="195"/>
      <c r="AJ438" s="195"/>
      <c r="AK438" s="195"/>
      <c r="AL438" s="195"/>
      <c r="AM438" s="196"/>
      <c r="AN438" s="194"/>
      <c r="AO438" s="195"/>
      <c r="AP438" s="195"/>
      <c r="AQ438" s="195"/>
      <c r="AR438" s="195"/>
      <c r="AS438" s="196"/>
      <c r="AV438" s="231" t="s">
        <v>317</v>
      </c>
      <c r="AW438" s="231"/>
      <c r="AX438" s="231"/>
      <c r="AY438" s="231"/>
      <c r="AZ438" s="231"/>
      <c r="BA438" s="231"/>
      <c r="BB438" s="231"/>
      <c r="BC438" s="231"/>
      <c r="BD438" s="231"/>
      <c r="BE438" s="231"/>
      <c r="BF438" s="231"/>
      <c r="BG438" s="231"/>
      <c r="BH438" s="231"/>
      <c r="BI438" s="231"/>
      <c r="BJ438" s="231"/>
      <c r="BK438" s="231"/>
      <c r="BL438" s="231"/>
      <c r="BM438" s="231"/>
      <c r="BN438" s="231"/>
      <c r="BO438" s="231"/>
      <c r="BP438" s="231"/>
      <c r="BQ438" s="231"/>
      <c r="BR438" s="231"/>
      <c r="BS438" s="231"/>
      <c r="BT438" s="231"/>
      <c r="BU438" s="231"/>
      <c r="BV438" s="231"/>
      <c r="BW438" s="231"/>
      <c r="BX438" s="231"/>
      <c r="BY438" s="231"/>
      <c r="BZ438" s="231"/>
      <c r="CA438" s="231"/>
      <c r="CB438" s="231"/>
      <c r="CC438" s="231"/>
      <c r="CD438" s="231"/>
      <c r="CE438" s="231"/>
      <c r="CF438" s="231"/>
      <c r="CG438" s="231"/>
      <c r="CH438" s="231"/>
      <c r="CI438" s="231"/>
      <c r="CJ438" s="231"/>
      <c r="CK438" s="231"/>
      <c r="CL438" s="231"/>
      <c r="CM438" s="231"/>
      <c r="CN438" s="231"/>
    </row>
    <row r="439" spans="3:92" ht="14.25" customHeight="1" x14ac:dyDescent="0.35">
      <c r="C439" s="225" t="s">
        <v>301</v>
      </c>
      <c r="D439" s="226"/>
      <c r="E439" s="226"/>
      <c r="F439" s="226"/>
      <c r="G439" s="226"/>
      <c r="H439" s="226"/>
      <c r="I439" s="226"/>
      <c r="J439" s="226"/>
      <c r="K439" s="227"/>
      <c r="L439" s="194"/>
      <c r="M439" s="195"/>
      <c r="N439" s="195"/>
      <c r="O439" s="195"/>
      <c r="P439" s="195"/>
      <c r="Q439" s="196"/>
      <c r="R439" s="194"/>
      <c r="S439" s="195"/>
      <c r="T439" s="195"/>
      <c r="U439" s="196"/>
      <c r="V439" s="194"/>
      <c r="W439" s="195"/>
      <c r="X439" s="195"/>
      <c r="Y439" s="196"/>
      <c r="Z439" s="194"/>
      <c r="AA439" s="195"/>
      <c r="AB439" s="195"/>
      <c r="AC439" s="195"/>
      <c r="AD439" s="195"/>
      <c r="AE439" s="195"/>
      <c r="AF439" s="196"/>
      <c r="AG439" s="194"/>
      <c r="AH439" s="195"/>
      <c r="AI439" s="195"/>
      <c r="AJ439" s="195"/>
      <c r="AK439" s="195"/>
      <c r="AL439" s="195"/>
      <c r="AM439" s="196"/>
      <c r="AN439" s="194"/>
      <c r="AO439" s="195"/>
      <c r="AP439" s="195"/>
      <c r="AQ439" s="195"/>
      <c r="AR439" s="195"/>
      <c r="AS439" s="196"/>
      <c r="AV439" s="231" t="s">
        <v>318</v>
      </c>
      <c r="AW439" s="231"/>
      <c r="AX439" s="231"/>
      <c r="AY439" s="231"/>
      <c r="AZ439" s="231"/>
      <c r="BA439" s="231"/>
      <c r="BB439" s="231"/>
      <c r="BC439" s="231"/>
      <c r="BD439" s="231"/>
      <c r="BE439" s="231"/>
      <c r="BF439" s="231"/>
      <c r="BG439" s="231"/>
      <c r="BH439" s="231"/>
      <c r="BI439" s="231"/>
      <c r="BJ439" s="231"/>
      <c r="BK439" s="231"/>
      <c r="BL439" s="231"/>
      <c r="BM439" s="231"/>
      <c r="BN439" s="231"/>
      <c r="BO439" s="231"/>
      <c r="BP439" s="231"/>
      <c r="BQ439" s="231"/>
      <c r="BR439" s="231"/>
      <c r="BS439" s="231"/>
      <c r="BT439" s="231"/>
      <c r="BU439" s="231"/>
      <c r="BV439" s="231"/>
      <c r="BW439" s="231"/>
      <c r="BX439" s="231"/>
      <c r="BY439" s="231"/>
      <c r="BZ439" s="231"/>
      <c r="CA439" s="231"/>
      <c r="CB439" s="231"/>
      <c r="CC439" s="231"/>
      <c r="CD439" s="231"/>
      <c r="CE439" s="231"/>
      <c r="CF439" s="231"/>
      <c r="CG439" s="231"/>
      <c r="CH439" s="231"/>
      <c r="CI439" s="231"/>
      <c r="CJ439" s="231"/>
      <c r="CK439" s="231"/>
      <c r="CL439" s="231"/>
      <c r="CM439" s="231"/>
      <c r="CN439" s="231"/>
    </row>
    <row r="440" spans="3:92" ht="14.25" customHeight="1" x14ac:dyDescent="0.35">
      <c r="C440" s="225" t="s">
        <v>302</v>
      </c>
      <c r="D440" s="226"/>
      <c r="E440" s="226"/>
      <c r="F440" s="226"/>
      <c r="G440" s="226"/>
      <c r="H440" s="226"/>
      <c r="I440" s="226"/>
      <c r="J440" s="226"/>
      <c r="K440" s="227"/>
      <c r="L440" s="194"/>
      <c r="M440" s="195"/>
      <c r="N440" s="195"/>
      <c r="O440" s="195"/>
      <c r="P440" s="195"/>
      <c r="Q440" s="196"/>
      <c r="R440" s="194"/>
      <c r="S440" s="195"/>
      <c r="T440" s="195"/>
      <c r="U440" s="196"/>
      <c r="V440" s="194"/>
      <c r="W440" s="195"/>
      <c r="X440" s="195"/>
      <c r="Y440" s="196"/>
      <c r="Z440" s="194"/>
      <c r="AA440" s="195"/>
      <c r="AB440" s="195"/>
      <c r="AC440" s="195"/>
      <c r="AD440" s="195"/>
      <c r="AE440" s="195"/>
      <c r="AF440" s="196"/>
      <c r="AG440" s="194"/>
      <c r="AH440" s="195"/>
      <c r="AI440" s="195"/>
      <c r="AJ440" s="195"/>
      <c r="AK440" s="195"/>
      <c r="AL440" s="195"/>
      <c r="AM440" s="196"/>
      <c r="AN440" s="194"/>
      <c r="AO440" s="195"/>
      <c r="AP440" s="195"/>
      <c r="AQ440" s="195"/>
      <c r="AR440" s="195"/>
      <c r="AS440" s="196"/>
      <c r="AV440" s="232" t="s">
        <v>121</v>
      </c>
      <c r="AW440" s="232"/>
      <c r="AX440" s="232"/>
      <c r="AY440" s="232"/>
      <c r="AZ440" s="232"/>
      <c r="BA440" s="232"/>
      <c r="BB440" s="232"/>
      <c r="BC440" s="232"/>
      <c r="BD440" s="232"/>
      <c r="BE440" s="232"/>
      <c r="BF440" s="232"/>
      <c r="BG440" s="232"/>
      <c r="BH440" s="232"/>
      <c r="BI440" s="232"/>
      <c r="BJ440" s="232"/>
      <c r="BK440" s="232"/>
      <c r="BL440" s="232"/>
      <c r="BM440" s="232"/>
      <c r="BN440" s="232"/>
      <c r="BO440" s="232"/>
      <c r="BP440" s="232"/>
      <c r="BQ440" s="232"/>
      <c r="BR440" s="232"/>
      <c r="BS440" s="232"/>
      <c r="BT440" s="232"/>
      <c r="BU440" s="232"/>
      <c r="BV440" s="232">
        <f>SUM(BV435:CC439)</f>
        <v>0</v>
      </c>
      <c r="BW440" s="232"/>
      <c r="BX440" s="232"/>
      <c r="BY440" s="232"/>
      <c r="BZ440" s="232"/>
      <c r="CA440" s="232"/>
      <c r="CB440" s="232"/>
      <c r="CC440" s="232"/>
      <c r="CD440" s="232"/>
      <c r="CE440" s="232"/>
      <c r="CF440" s="232"/>
      <c r="CG440" s="232"/>
      <c r="CH440" s="232"/>
      <c r="CI440" s="232"/>
      <c r="CJ440" s="232"/>
      <c r="CK440" s="232"/>
      <c r="CL440" s="232"/>
      <c r="CM440" s="232"/>
      <c r="CN440" s="232"/>
    </row>
    <row r="441" spans="3:92" ht="14.25" customHeight="1" x14ac:dyDescent="0.35">
      <c r="C441" s="625" t="s">
        <v>754</v>
      </c>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293"/>
      <c r="Z441" s="293"/>
      <c r="AA441" s="293"/>
      <c r="AB441" s="293"/>
      <c r="AC441" s="293"/>
      <c r="AD441" s="293"/>
      <c r="AE441" s="293"/>
      <c r="AF441" s="293"/>
      <c r="AG441" s="293"/>
      <c r="AH441" s="293"/>
      <c r="AI441" s="293"/>
      <c r="AJ441" s="293"/>
      <c r="AK441" s="293"/>
      <c r="AL441" s="293"/>
      <c r="AM441" s="293"/>
      <c r="AN441" s="293"/>
      <c r="AO441" s="293"/>
      <c r="AP441" s="293"/>
      <c r="AQ441" s="293"/>
      <c r="AR441" s="293"/>
      <c r="AS441" s="293"/>
      <c r="AV441" s="198" t="s">
        <v>755</v>
      </c>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row>
    <row r="442" spans="3:92" ht="14.25" customHeight="1" x14ac:dyDescent="0.35"/>
    <row r="443" spans="3:92" ht="14.25" customHeight="1" x14ac:dyDescent="0.35">
      <c r="D443" s="125" t="s">
        <v>337</v>
      </c>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c r="BI443" s="125"/>
      <c r="BJ443" s="125"/>
      <c r="BK443" s="125"/>
      <c r="BL443" s="125"/>
      <c r="BM443" s="125"/>
      <c r="BN443" s="125"/>
      <c r="BO443" s="125"/>
      <c r="BP443" s="125"/>
      <c r="BQ443" s="125"/>
      <c r="BR443" s="125"/>
      <c r="BS443" s="125"/>
      <c r="BT443" s="125"/>
      <c r="BU443" s="125"/>
      <c r="BV443" s="125"/>
      <c r="BW443" s="125"/>
      <c r="BX443" s="125"/>
      <c r="BY443" s="125"/>
      <c r="BZ443" s="125"/>
      <c r="CA443" s="125"/>
      <c r="CB443" s="125"/>
      <c r="CC443" s="125"/>
      <c r="CD443" s="125"/>
      <c r="CE443" s="125"/>
      <c r="CF443" s="125"/>
      <c r="CG443" s="125"/>
      <c r="CH443" s="125"/>
      <c r="CI443" s="125"/>
      <c r="CJ443" s="125"/>
      <c r="CK443" s="125"/>
      <c r="CL443" s="125"/>
      <c r="CM443" s="125"/>
      <c r="CN443" s="125"/>
    </row>
    <row r="444" spans="3:92" ht="14.25" customHeight="1" x14ac:dyDescent="0.3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c r="BI444" s="125"/>
      <c r="BJ444" s="125"/>
      <c r="BK444" s="125"/>
      <c r="BL444" s="125"/>
      <c r="BM444" s="125"/>
      <c r="BN444" s="125"/>
      <c r="BO444" s="125"/>
      <c r="BP444" s="125"/>
      <c r="BQ444" s="125"/>
      <c r="BR444" s="125"/>
      <c r="BS444" s="125"/>
      <c r="BT444" s="125"/>
      <c r="BU444" s="125"/>
      <c r="BV444" s="125"/>
      <c r="BW444" s="125"/>
      <c r="BX444" s="125"/>
      <c r="BY444" s="125"/>
      <c r="BZ444" s="125"/>
      <c r="CA444" s="125"/>
      <c r="CB444" s="125"/>
      <c r="CC444" s="125"/>
      <c r="CD444" s="125"/>
      <c r="CE444" s="125"/>
      <c r="CF444" s="125"/>
      <c r="CG444" s="125"/>
      <c r="CH444" s="125"/>
      <c r="CI444" s="125"/>
      <c r="CJ444" s="125"/>
      <c r="CK444" s="125"/>
      <c r="CL444" s="125"/>
      <c r="CM444" s="125"/>
      <c r="CN444" s="125"/>
    </row>
    <row r="445" spans="3:92" ht="14.25" customHeight="1" x14ac:dyDescent="0.35">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c r="BJ445" s="101"/>
      <c r="BK445" s="101"/>
      <c r="BL445" s="101"/>
      <c r="BM445" s="101"/>
      <c r="BN445" s="101"/>
      <c r="BO445" s="101"/>
      <c r="BP445" s="101"/>
      <c r="BQ445" s="101"/>
      <c r="BR445" s="101"/>
      <c r="BS445" s="101"/>
      <c r="BT445" s="101"/>
      <c r="BU445" s="101"/>
      <c r="BV445" s="101"/>
      <c r="BW445" s="101"/>
      <c r="BX445" s="101"/>
      <c r="BY445" s="101"/>
      <c r="BZ445" s="101"/>
      <c r="CA445" s="101"/>
      <c r="CB445" s="101"/>
      <c r="CC445" s="101"/>
      <c r="CD445" s="101"/>
      <c r="CE445" s="101"/>
      <c r="CF445" s="101"/>
      <c r="CG445" s="101"/>
      <c r="CH445" s="101"/>
      <c r="CI445" s="101"/>
      <c r="CJ445" s="101"/>
      <c r="CK445" s="101"/>
      <c r="CL445" s="101"/>
      <c r="CM445" s="101"/>
      <c r="CN445" s="101"/>
    </row>
    <row r="446" spans="3:92" ht="14.25" customHeight="1" x14ac:dyDescent="0.35">
      <c r="D446" s="199" t="s">
        <v>882</v>
      </c>
      <c r="E446" s="199"/>
      <c r="F446" s="199"/>
      <c r="G446" s="199"/>
      <c r="H446" s="199"/>
      <c r="I446" s="199"/>
      <c r="J446" s="199"/>
      <c r="K446" s="199"/>
      <c r="L446" s="199"/>
      <c r="M446" s="199"/>
      <c r="N446" s="199"/>
      <c r="O446" s="199"/>
      <c r="P446" s="199"/>
      <c r="Q446" s="199"/>
      <c r="R446" s="199"/>
      <c r="S446" s="199"/>
      <c r="T446" s="199"/>
      <c r="U446" s="199"/>
      <c r="V446" s="199"/>
      <c r="W446" s="199"/>
      <c r="X446" s="199"/>
      <c r="Y446" s="199"/>
      <c r="Z446" s="199"/>
      <c r="AA446" s="199"/>
      <c r="AB446" s="199"/>
      <c r="AC446" s="199"/>
      <c r="AD446" s="199"/>
      <c r="AE446" s="199"/>
      <c r="AF446" s="199"/>
      <c r="AG446" s="199"/>
      <c r="AH446" s="199"/>
      <c r="AI446" s="199"/>
      <c r="AJ446" s="199"/>
      <c r="AK446" s="199"/>
      <c r="AL446" s="199"/>
      <c r="AM446" s="199"/>
      <c r="AN446" s="199"/>
      <c r="AO446" s="199"/>
      <c r="AP446" s="199"/>
      <c r="AQ446" s="199"/>
      <c r="AR446" s="199"/>
      <c r="AS446" s="199"/>
      <c r="AT446" s="199"/>
      <c r="AU446" s="9"/>
      <c r="AV446" s="199" t="s">
        <v>883</v>
      </c>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c r="BY446" s="199"/>
      <c r="BZ446" s="199"/>
      <c r="CA446" s="199"/>
      <c r="CB446" s="199"/>
      <c r="CC446" s="199"/>
      <c r="CD446" s="199"/>
      <c r="CE446" s="199"/>
      <c r="CF446" s="199"/>
      <c r="CG446" s="199"/>
      <c r="CH446" s="199"/>
      <c r="CI446" s="199"/>
      <c r="CJ446" s="199"/>
      <c r="CK446" s="199"/>
      <c r="CL446" s="199"/>
      <c r="CM446" s="199"/>
      <c r="CN446" s="199"/>
    </row>
    <row r="447" spans="3:92" ht="14.25" customHeight="1" x14ac:dyDescent="0.35">
      <c r="D447" s="200"/>
      <c r="E447" s="200"/>
      <c r="F447" s="200"/>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9"/>
      <c r="AV447" s="200"/>
      <c r="AW447" s="200"/>
      <c r="AX447" s="200"/>
      <c r="AY447" s="200"/>
      <c r="AZ447" s="200"/>
      <c r="BA447" s="200"/>
      <c r="BB447" s="200"/>
      <c r="BC447" s="200"/>
      <c r="BD447" s="200"/>
      <c r="BE447" s="200"/>
      <c r="BF447" s="200"/>
      <c r="BG447" s="200"/>
      <c r="BH447" s="200"/>
      <c r="BI447" s="200"/>
      <c r="BJ447" s="200"/>
      <c r="BK447" s="200"/>
      <c r="BL447" s="200"/>
      <c r="BM447" s="200"/>
      <c r="BN447" s="200"/>
      <c r="BO447" s="200"/>
      <c r="BP447" s="200"/>
      <c r="BQ447" s="200"/>
      <c r="BR447" s="200"/>
      <c r="BS447" s="200"/>
      <c r="BT447" s="200"/>
      <c r="BU447" s="200"/>
      <c r="BV447" s="200"/>
      <c r="BW447" s="200"/>
      <c r="BX447" s="200"/>
      <c r="BY447" s="200"/>
      <c r="BZ447" s="200"/>
      <c r="CA447" s="200"/>
      <c r="CB447" s="200"/>
      <c r="CC447" s="200"/>
      <c r="CD447" s="200"/>
      <c r="CE447" s="200"/>
      <c r="CF447" s="200"/>
      <c r="CG447" s="200"/>
      <c r="CH447" s="200"/>
      <c r="CI447" s="200"/>
      <c r="CJ447" s="200"/>
      <c r="CK447" s="200"/>
      <c r="CL447" s="200"/>
      <c r="CM447" s="200"/>
      <c r="CN447" s="200"/>
    </row>
    <row r="448" spans="3:92" ht="14.25" customHeight="1" x14ac:dyDescent="0.35">
      <c r="D448" s="201" t="s">
        <v>342</v>
      </c>
      <c r="E448" s="201"/>
      <c r="F448" s="201"/>
      <c r="G448" s="201"/>
      <c r="H448" s="201"/>
      <c r="I448" s="201"/>
      <c r="J448" s="201"/>
      <c r="K448" s="219" t="s">
        <v>884</v>
      </c>
      <c r="L448" s="220"/>
      <c r="M448" s="220"/>
      <c r="N448" s="220"/>
      <c r="O448" s="220"/>
      <c r="P448" s="220"/>
      <c r="Q448" s="220"/>
      <c r="R448" s="220"/>
      <c r="S448" s="221"/>
      <c r="T448" s="219" t="s">
        <v>159</v>
      </c>
      <c r="U448" s="220"/>
      <c r="V448" s="220"/>
      <c r="W448" s="220"/>
      <c r="X448" s="220"/>
      <c r="Y448" s="220"/>
      <c r="Z448" s="220"/>
      <c r="AA448" s="220"/>
      <c r="AB448" s="221"/>
      <c r="AC448" s="219" t="s">
        <v>160</v>
      </c>
      <c r="AD448" s="220"/>
      <c r="AE448" s="220"/>
      <c r="AF448" s="220"/>
      <c r="AG448" s="220"/>
      <c r="AH448" s="220"/>
      <c r="AI448" s="220"/>
      <c r="AJ448" s="220"/>
      <c r="AK448" s="221"/>
      <c r="AL448" s="219" t="s">
        <v>121</v>
      </c>
      <c r="AM448" s="220"/>
      <c r="AN448" s="220"/>
      <c r="AO448" s="220"/>
      <c r="AP448" s="220"/>
      <c r="AQ448" s="220"/>
      <c r="AR448" s="220"/>
      <c r="AS448" s="220"/>
      <c r="AT448" s="221"/>
      <c r="AV448" s="219" t="s">
        <v>885</v>
      </c>
      <c r="AW448" s="220"/>
      <c r="AX448" s="220"/>
      <c r="AY448" s="220"/>
      <c r="AZ448" s="220"/>
      <c r="BA448" s="219">
        <v>2008</v>
      </c>
      <c r="BB448" s="220"/>
      <c r="BC448" s="220"/>
      <c r="BD448" s="220"/>
      <c r="BE448" s="220"/>
      <c r="BF448" s="219">
        <v>2009</v>
      </c>
      <c r="BG448" s="220"/>
      <c r="BH448" s="220"/>
      <c r="BI448" s="220"/>
      <c r="BJ448" s="220"/>
      <c r="BK448" s="219">
        <v>2010</v>
      </c>
      <c r="BL448" s="220"/>
      <c r="BM448" s="220"/>
      <c r="BN448" s="220"/>
      <c r="BO448" s="220"/>
      <c r="BP448" s="219">
        <v>2011</v>
      </c>
      <c r="BQ448" s="220"/>
      <c r="BR448" s="220"/>
      <c r="BS448" s="220"/>
      <c r="BT448" s="220"/>
      <c r="BU448" s="219">
        <v>2012</v>
      </c>
      <c r="BV448" s="220"/>
      <c r="BW448" s="220"/>
      <c r="BX448" s="220"/>
      <c r="BY448" s="220"/>
      <c r="BZ448" s="219">
        <v>2013</v>
      </c>
      <c r="CA448" s="220"/>
      <c r="CB448" s="220"/>
      <c r="CC448" s="220"/>
      <c r="CD448" s="220"/>
      <c r="CE448" s="219">
        <v>2014</v>
      </c>
      <c r="CF448" s="220"/>
      <c r="CG448" s="220"/>
      <c r="CH448" s="220"/>
      <c r="CI448" s="220"/>
      <c r="CJ448" s="201">
        <v>2015</v>
      </c>
      <c r="CK448" s="201"/>
      <c r="CL448" s="201"/>
      <c r="CM448" s="201"/>
      <c r="CN448" s="201"/>
    </row>
    <row r="449" spans="3:92" ht="14.25" customHeight="1" x14ac:dyDescent="0.35">
      <c r="D449" s="201"/>
      <c r="E449" s="201"/>
      <c r="F449" s="201"/>
      <c r="G449" s="201"/>
      <c r="H449" s="201"/>
      <c r="I449" s="201"/>
      <c r="J449" s="201"/>
      <c r="K449" s="228"/>
      <c r="L449" s="229"/>
      <c r="M449" s="229"/>
      <c r="N449" s="229"/>
      <c r="O449" s="229"/>
      <c r="P449" s="229"/>
      <c r="Q449" s="229"/>
      <c r="R449" s="229"/>
      <c r="S449" s="230"/>
      <c r="T449" s="228"/>
      <c r="U449" s="229"/>
      <c r="V449" s="229"/>
      <c r="W449" s="229"/>
      <c r="X449" s="229"/>
      <c r="Y449" s="229"/>
      <c r="Z449" s="229"/>
      <c r="AA449" s="229"/>
      <c r="AB449" s="230"/>
      <c r="AC449" s="228"/>
      <c r="AD449" s="229"/>
      <c r="AE449" s="229"/>
      <c r="AF449" s="229"/>
      <c r="AG449" s="229"/>
      <c r="AH449" s="229"/>
      <c r="AI449" s="229"/>
      <c r="AJ449" s="229"/>
      <c r="AK449" s="230"/>
      <c r="AL449" s="228"/>
      <c r="AM449" s="229"/>
      <c r="AN449" s="229"/>
      <c r="AO449" s="229"/>
      <c r="AP449" s="229"/>
      <c r="AQ449" s="229"/>
      <c r="AR449" s="229"/>
      <c r="AS449" s="229"/>
      <c r="AT449" s="230"/>
      <c r="AV449" s="228"/>
      <c r="AW449" s="229"/>
      <c r="AX449" s="229"/>
      <c r="AY449" s="229"/>
      <c r="AZ449" s="229"/>
      <c r="BA449" s="228"/>
      <c r="BB449" s="229"/>
      <c r="BC449" s="229"/>
      <c r="BD449" s="229"/>
      <c r="BE449" s="229"/>
      <c r="BF449" s="228"/>
      <c r="BG449" s="229"/>
      <c r="BH449" s="229"/>
      <c r="BI449" s="229"/>
      <c r="BJ449" s="229"/>
      <c r="BK449" s="228"/>
      <c r="BL449" s="229"/>
      <c r="BM449" s="229"/>
      <c r="BN449" s="229"/>
      <c r="BO449" s="229"/>
      <c r="BP449" s="228"/>
      <c r="BQ449" s="229"/>
      <c r="BR449" s="229"/>
      <c r="BS449" s="229"/>
      <c r="BT449" s="229"/>
      <c r="BU449" s="228"/>
      <c r="BV449" s="229"/>
      <c r="BW449" s="229"/>
      <c r="BX449" s="229"/>
      <c r="BY449" s="229"/>
      <c r="BZ449" s="228"/>
      <c r="CA449" s="229"/>
      <c r="CB449" s="229"/>
      <c r="CC449" s="229"/>
      <c r="CD449" s="229"/>
      <c r="CE449" s="228"/>
      <c r="CF449" s="229"/>
      <c r="CG449" s="229"/>
      <c r="CH449" s="229"/>
      <c r="CI449" s="229"/>
      <c r="CJ449" s="201"/>
      <c r="CK449" s="201"/>
      <c r="CL449" s="201"/>
      <c r="CM449" s="201"/>
      <c r="CN449" s="201"/>
    </row>
    <row r="450" spans="3:92" ht="14.25" customHeight="1" x14ac:dyDescent="0.35">
      <c r="D450" s="201"/>
      <c r="E450" s="201"/>
      <c r="F450" s="201"/>
      <c r="G450" s="201"/>
      <c r="H450" s="201"/>
      <c r="I450" s="201"/>
      <c r="J450" s="201"/>
      <c r="K450" s="222"/>
      <c r="L450" s="223"/>
      <c r="M450" s="223"/>
      <c r="N450" s="223"/>
      <c r="O450" s="223"/>
      <c r="P450" s="223"/>
      <c r="Q450" s="223"/>
      <c r="R450" s="223"/>
      <c r="S450" s="224"/>
      <c r="T450" s="222"/>
      <c r="U450" s="223"/>
      <c r="V450" s="223"/>
      <c r="W450" s="223"/>
      <c r="X450" s="223"/>
      <c r="Y450" s="223"/>
      <c r="Z450" s="223"/>
      <c r="AA450" s="223"/>
      <c r="AB450" s="224"/>
      <c r="AC450" s="222"/>
      <c r="AD450" s="223"/>
      <c r="AE450" s="223"/>
      <c r="AF450" s="223"/>
      <c r="AG450" s="223"/>
      <c r="AH450" s="223"/>
      <c r="AI450" s="223"/>
      <c r="AJ450" s="223"/>
      <c r="AK450" s="224"/>
      <c r="AL450" s="222"/>
      <c r="AM450" s="223"/>
      <c r="AN450" s="223"/>
      <c r="AO450" s="223"/>
      <c r="AP450" s="223"/>
      <c r="AQ450" s="223"/>
      <c r="AR450" s="223"/>
      <c r="AS450" s="223"/>
      <c r="AT450" s="224"/>
      <c r="AV450" s="222"/>
      <c r="AW450" s="223"/>
      <c r="AX450" s="223"/>
      <c r="AY450" s="223"/>
      <c r="AZ450" s="223"/>
      <c r="BA450" s="222"/>
      <c r="BB450" s="223"/>
      <c r="BC450" s="223"/>
      <c r="BD450" s="223"/>
      <c r="BE450" s="223"/>
      <c r="BF450" s="222"/>
      <c r="BG450" s="223"/>
      <c r="BH450" s="223"/>
      <c r="BI450" s="223"/>
      <c r="BJ450" s="223"/>
      <c r="BK450" s="222"/>
      <c r="BL450" s="223"/>
      <c r="BM450" s="223"/>
      <c r="BN450" s="223"/>
      <c r="BO450" s="223"/>
      <c r="BP450" s="222"/>
      <c r="BQ450" s="223"/>
      <c r="BR450" s="223"/>
      <c r="BS450" s="223"/>
      <c r="BT450" s="223"/>
      <c r="BU450" s="222"/>
      <c r="BV450" s="223"/>
      <c r="BW450" s="223"/>
      <c r="BX450" s="223"/>
      <c r="BY450" s="223"/>
      <c r="BZ450" s="222"/>
      <c r="CA450" s="223"/>
      <c r="CB450" s="223"/>
      <c r="CC450" s="223"/>
      <c r="CD450" s="223"/>
      <c r="CE450" s="222"/>
      <c r="CF450" s="223"/>
      <c r="CG450" s="223"/>
      <c r="CH450" s="223"/>
      <c r="CI450" s="223"/>
      <c r="CJ450" s="201"/>
      <c r="CK450" s="201"/>
      <c r="CL450" s="201"/>
      <c r="CM450" s="201"/>
      <c r="CN450" s="201"/>
    </row>
    <row r="451" spans="3:92" ht="14.25" customHeight="1" x14ac:dyDescent="0.35">
      <c r="D451" s="231" t="s">
        <v>320</v>
      </c>
      <c r="E451" s="231"/>
      <c r="F451" s="231"/>
      <c r="G451" s="231"/>
      <c r="H451" s="231"/>
      <c r="I451" s="231"/>
      <c r="J451" s="231"/>
      <c r="K451" s="194">
        <v>0</v>
      </c>
      <c r="L451" s="195"/>
      <c r="M451" s="195"/>
      <c r="N451" s="195"/>
      <c r="O451" s="195"/>
      <c r="P451" s="195"/>
      <c r="Q451" s="195"/>
      <c r="R451" s="195"/>
      <c r="S451" s="196"/>
      <c r="T451" s="287">
        <v>19</v>
      </c>
      <c r="U451" s="288"/>
      <c r="V451" s="288"/>
      <c r="W451" s="288"/>
      <c r="X451" s="288"/>
      <c r="Y451" s="288"/>
      <c r="Z451" s="288"/>
      <c r="AA451" s="288"/>
      <c r="AB451" s="289"/>
      <c r="AC451" s="287">
        <v>20</v>
      </c>
      <c r="AD451" s="288"/>
      <c r="AE451" s="288"/>
      <c r="AF451" s="288"/>
      <c r="AG451" s="288"/>
      <c r="AH451" s="288"/>
      <c r="AI451" s="288"/>
      <c r="AJ451" s="288"/>
      <c r="AK451" s="289"/>
      <c r="AL451" s="287">
        <v>39</v>
      </c>
      <c r="AM451" s="288"/>
      <c r="AN451" s="288"/>
      <c r="AO451" s="288"/>
      <c r="AP451" s="288"/>
      <c r="AQ451" s="288"/>
      <c r="AR451" s="288"/>
      <c r="AS451" s="288"/>
      <c r="AT451" s="289"/>
      <c r="AV451" s="212" t="s">
        <v>886</v>
      </c>
      <c r="AW451" s="213"/>
      <c r="AX451" s="213"/>
      <c r="AY451" s="213"/>
      <c r="AZ451" s="214"/>
      <c r="BA451" s="212">
        <v>24</v>
      </c>
      <c r="BB451" s="213"/>
      <c r="BC451" s="213"/>
      <c r="BD451" s="213"/>
      <c r="BE451" s="214"/>
      <c r="BF451" s="212">
        <v>23.2</v>
      </c>
      <c r="BG451" s="213"/>
      <c r="BH451" s="213"/>
      <c r="BI451" s="213"/>
      <c r="BJ451" s="214"/>
      <c r="BK451" s="212">
        <v>22.4</v>
      </c>
      <c r="BL451" s="213"/>
      <c r="BM451" s="213"/>
      <c r="BN451" s="213"/>
      <c r="BO451" s="214"/>
      <c r="BP451" s="212">
        <v>21.7</v>
      </c>
      <c r="BQ451" s="213"/>
      <c r="BR451" s="213"/>
      <c r="BS451" s="213"/>
      <c r="BT451" s="214"/>
      <c r="BU451" s="212">
        <v>21.7</v>
      </c>
      <c r="BV451" s="213"/>
      <c r="BW451" s="213"/>
      <c r="BX451" s="213"/>
      <c r="BY451" s="214"/>
      <c r="BZ451" s="212">
        <v>21.7</v>
      </c>
      <c r="CA451" s="213"/>
      <c r="CB451" s="213"/>
      <c r="CC451" s="213"/>
      <c r="CD451" s="214"/>
      <c r="CE451" s="212">
        <v>19.8</v>
      </c>
      <c r="CF451" s="213"/>
      <c r="CG451" s="213"/>
      <c r="CH451" s="213"/>
      <c r="CI451" s="214"/>
      <c r="CJ451" s="212">
        <v>20.7</v>
      </c>
      <c r="CK451" s="213"/>
      <c r="CL451" s="213"/>
      <c r="CM451" s="213"/>
      <c r="CN451" s="214"/>
    </row>
    <row r="452" spans="3:92" ht="14.25" customHeight="1" x14ac:dyDescent="0.35">
      <c r="C452" s="106"/>
      <c r="D452" s="231" t="s">
        <v>321</v>
      </c>
      <c r="E452" s="231"/>
      <c r="F452" s="231"/>
      <c r="G452" s="231"/>
      <c r="H452" s="231"/>
      <c r="I452" s="231"/>
      <c r="J452" s="231"/>
      <c r="K452" s="194">
        <v>3</v>
      </c>
      <c r="L452" s="195"/>
      <c r="M452" s="195"/>
      <c r="N452" s="195"/>
      <c r="O452" s="195"/>
      <c r="P452" s="195"/>
      <c r="Q452" s="195"/>
      <c r="R452" s="195"/>
      <c r="S452" s="196"/>
      <c r="T452" s="287">
        <v>0</v>
      </c>
      <c r="U452" s="288"/>
      <c r="V452" s="288"/>
      <c r="W452" s="288"/>
      <c r="X452" s="288"/>
      <c r="Y452" s="288"/>
      <c r="Z452" s="288"/>
      <c r="AA452" s="288"/>
      <c r="AB452" s="289"/>
      <c r="AC452" s="287">
        <v>0</v>
      </c>
      <c r="AD452" s="288"/>
      <c r="AE452" s="288"/>
      <c r="AF452" s="288"/>
      <c r="AG452" s="288"/>
      <c r="AH452" s="288"/>
      <c r="AI452" s="288"/>
      <c r="AJ452" s="288"/>
      <c r="AK452" s="289"/>
      <c r="AL452" s="287">
        <v>3</v>
      </c>
      <c r="AM452" s="288"/>
      <c r="AN452" s="288"/>
      <c r="AO452" s="288"/>
      <c r="AP452" s="288"/>
      <c r="AQ452" s="288"/>
      <c r="AR452" s="288"/>
      <c r="AS452" s="288"/>
      <c r="AT452" s="289"/>
      <c r="AV452" s="212" t="s">
        <v>137</v>
      </c>
      <c r="AW452" s="213"/>
      <c r="AX452" s="213"/>
      <c r="AY452" s="213"/>
      <c r="AZ452" s="214"/>
      <c r="BA452" s="212">
        <v>13.8</v>
      </c>
      <c r="BB452" s="213"/>
      <c r="BC452" s="213"/>
      <c r="BD452" s="213"/>
      <c r="BE452" s="214"/>
      <c r="BF452" s="212">
        <v>13.4</v>
      </c>
      <c r="BG452" s="213"/>
      <c r="BH452" s="213"/>
      <c r="BI452" s="213"/>
      <c r="BJ452" s="214"/>
      <c r="BK452" s="212">
        <v>13</v>
      </c>
      <c r="BL452" s="213"/>
      <c r="BM452" s="213"/>
      <c r="BN452" s="213"/>
      <c r="BO452" s="214"/>
      <c r="BP452" s="212">
        <v>12.4</v>
      </c>
      <c r="BQ452" s="213"/>
      <c r="BR452" s="213"/>
      <c r="BS452" s="213"/>
      <c r="BT452" s="214"/>
      <c r="BU452" s="212">
        <v>12.1</v>
      </c>
      <c r="BV452" s="213"/>
      <c r="BW452" s="213"/>
      <c r="BX452" s="213"/>
      <c r="BY452" s="214"/>
      <c r="BZ452" s="212">
        <v>11.8</v>
      </c>
      <c r="CA452" s="213"/>
      <c r="CB452" s="213"/>
      <c r="CC452" s="213"/>
      <c r="CD452" s="214"/>
      <c r="CE452" s="212">
        <v>11.8</v>
      </c>
      <c r="CF452" s="213"/>
      <c r="CG452" s="213"/>
      <c r="CH452" s="213"/>
      <c r="CI452" s="214"/>
      <c r="CJ452" s="212">
        <v>12</v>
      </c>
      <c r="CK452" s="213"/>
      <c r="CL452" s="213"/>
      <c r="CM452" s="213"/>
      <c r="CN452" s="214"/>
    </row>
    <row r="453" spans="3:92" ht="14.25" customHeight="1" x14ac:dyDescent="0.35">
      <c r="D453" s="232" t="s">
        <v>121</v>
      </c>
      <c r="E453" s="232"/>
      <c r="F453" s="232"/>
      <c r="G453" s="232"/>
      <c r="H453" s="232"/>
      <c r="I453" s="232"/>
      <c r="J453" s="232"/>
      <c r="K453" s="233">
        <f>SUM(K451:S452)</f>
        <v>3</v>
      </c>
      <c r="L453" s="234"/>
      <c r="M453" s="234"/>
      <c r="N453" s="234"/>
      <c r="O453" s="234"/>
      <c r="P453" s="234"/>
      <c r="Q453" s="234"/>
      <c r="R453" s="234"/>
      <c r="S453" s="235"/>
      <c r="T453" s="233">
        <f>SUM(T451:AB452)</f>
        <v>19</v>
      </c>
      <c r="U453" s="234"/>
      <c r="V453" s="234"/>
      <c r="W453" s="234"/>
      <c r="X453" s="234"/>
      <c r="Y453" s="234"/>
      <c r="Z453" s="234"/>
      <c r="AA453" s="234"/>
      <c r="AB453" s="235"/>
      <c r="AC453" s="233">
        <f t="shared" ref="AC453" si="15">SUM(AC451:AK452)</f>
        <v>20</v>
      </c>
      <c r="AD453" s="234"/>
      <c r="AE453" s="234"/>
      <c r="AF453" s="234"/>
      <c r="AG453" s="234"/>
      <c r="AH453" s="234"/>
      <c r="AI453" s="234"/>
      <c r="AJ453" s="234"/>
      <c r="AK453" s="235"/>
      <c r="AL453" s="233">
        <f t="shared" ref="AL453" si="16">SUM(AL451:AT452)</f>
        <v>42</v>
      </c>
      <c r="AM453" s="234"/>
      <c r="AN453" s="234"/>
      <c r="AO453" s="234"/>
      <c r="AP453" s="234"/>
      <c r="AQ453" s="234"/>
      <c r="AR453" s="234"/>
      <c r="AS453" s="234"/>
      <c r="AT453" s="235"/>
      <c r="AV453" s="212" t="s">
        <v>138</v>
      </c>
      <c r="AW453" s="213"/>
      <c r="AX453" s="213"/>
      <c r="AY453" s="213"/>
      <c r="AZ453" s="214"/>
      <c r="BA453" s="212">
        <v>19.2</v>
      </c>
      <c r="BB453" s="213"/>
      <c r="BC453" s="213"/>
      <c r="BD453" s="213"/>
      <c r="BE453" s="214"/>
      <c r="BF453" s="212">
        <v>18.8</v>
      </c>
      <c r="BG453" s="213"/>
      <c r="BH453" s="213"/>
      <c r="BI453" s="213"/>
      <c r="BJ453" s="214"/>
      <c r="BK453" s="212">
        <v>18.399999999999999</v>
      </c>
      <c r="BL453" s="213"/>
      <c r="BM453" s="213"/>
      <c r="BN453" s="213"/>
      <c r="BO453" s="214"/>
      <c r="BP453" s="212">
        <v>17.8</v>
      </c>
      <c r="BQ453" s="213"/>
      <c r="BR453" s="213"/>
      <c r="BS453" s="213"/>
      <c r="BT453" s="214"/>
      <c r="BU453" s="212">
        <v>17.5</v>
      </c>
      <c r="BV453" s="213"/>
      <c r="BW453" s="213"/>
      <c r="BX453" s="213"/>
      <c r="BY453" s="214"/>
      <c r="BZ453" s="212">
        <v>17.2</v>
      </c>
      <c r="CA453" s="213"/>
      <c r="CB453" s="213"/>
      <c r="CC453" s="213"/>
      <c r="CD453" s="214"/>
      <c r="CE453" s="212">
        <v>17.2</v>
      </c>
      <c r="CF453" s="213"/>
      <c r="CG453" s="213"/>
      <c r="CH453" s="213"/>
      <c r="CI453" s="214"/>
      <c r="CJ453" s="212">
        <v>17.100000000000001</v>
      </c>
      <c r="CK453" s="213"/>
      <c r="CL453" s="213"/>
      <c r="CM453" s="213"/>
      <c r="CN453" s="214"/>
    </row>
    <row r="454" spans="3:92" ht="14.25" customHeight="1" x14ac:dyDescent="0.35">
      <c r="D454" s="120" t="s">
        <v>887</v>
      </c>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9"/>
      <c r="AV454" s="198" t="s">
        <v>888</v>
      </c>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row>
    <row r="455" spans="3:92" ht="14.25" customHeight="1" x14ac:dyDescent="0.35">
      <c r="AV455" s="5"/>
      <c r="BC455" s="9"/>
      <c r="BD455" s="9"/>
      <c r="BE455" s="9"/>
      <c r="BF455" s="9"/>
      <c r="BG455" s="9"/>
    </row>
    <row r="456" spans="3:92" ht="14.25" customHeight="1" x14ac:dyDescent="0.35">
      <c r="D456" s="199" t="s">
        <v>889</v>
      </c>
      <c r="E456" s="199"/>
      <c r="F456" s="199"/>
      <c r="G456" s="199"/>
      <c r="H456" s="199"/>
      <c r="I456" s="199"/>
      <c r="J456" s="199"/>
      <c r="K456" s="199"/>
      <c r="L456" s="199"/>
      <c r="M456" s="199"/>
      <c r="N456" s="199"/>
      <c r="O456" s="199"/>
      <c r="P456" s="199"/>
      <c r="Q456" s="199"/>
      <c r="R456" s="199"/>
      <c r="S456" s="199"/>
      <c r="T456" s="199"/>
      <c r="U456" s="199"/>
      <c r="V456" s="199"/>
      <c r="W456" s="199"/>
      <c r="X456" s="199"/>
      <c r="Y456" s="199"/>
      <c r="Z456" s="199"/>
      <c r="AA456" s="199"/>
      <c r="AB456" s="199"/>
      <c r="AC456" s="199"/>
      <c r="AD456" s="199"/>
      <c r="AE456" s="199"/>
      <c r="AF456" s="199"/>
      <c r="AG456" s="199"/>
      <c r="AH456" s="199"/>
      <c r="AI456" s="199"/>
      <c r="AJ456" s="199"/>
      <c r="AK456" s="199"/>
      <c r="AL456" s="199"/>
      <c r="AM456" s="199"/>
      <c r="AN456" s="199"/>
      <c r="AO456" s="199"/>
      <c r="AP456" s="199"/>
      <c r="AQ456" s="199"/>
      <c r="AR456" s="199"/>
      <c r="AS456" s="199"/>
      <c r="AT456" s="199"/>
      <c r="AU456" s="9"/>
      <c r="AV456" s="199" t="s">
        <v>890</v>
      </c>
      <c r="AW456" s="199"/>
      <c r="AX456" s="199"/>
      <c r="AY456" s="199"/>
      <c r="AZ456" s="199"/>
      <c r="BA456" s="199"/>
      <c r="BB456" s="199"/>
      <c r="BC456" s="199"/>
      <c r="BD456" s="199"/>
      <c r="BE456" s="199"/>
      <c r="BF456" s="199"/>
      <c r="BG456" s="199"/>
      <c r="BH456" s="199"/>
      <c r="BI456" s="199"/>
      <c r="BJ456" s="199"/>
      <c r="BK456" s="199"/>
      <c r="BL456" s="199"/>
      <c r="BM456" s="199"/>
      <c r="BN456" s="199"/>
      <c r="BO456" s="199"/>
      <c r="BP456" s="199"/>
      <c r="BQ456" s="199"/>
      <c r="BR456" s="199"/>
      <c r="BS456" s="199"/>
      <c r="BT456" s="199"/>
      <c r="BU456" s="199"/>
      <c r="BV456" s="199"/>
      <c r="BW456" s="199"/>
      <c r="BX456" s="199"/>
      <c r="BY456" s="199"/>
      <c r="BZ456" s="199"/>
      <c r="CA456" s="199"/>
      <c r="CB456" s="199"/>
      <c r="CC456" s="199"/>
      <c r="CD456" s="199"/>
      <c r="CE456" s="199"/>
      <c r="CF456" s="199"/>
      <c r="CG456" s="199"/>
      <c r="CH456" s="199"/>
      <c r="CI456" s="199"/>
      <c r="CJ456" s="199"/>
      <c r="CK456" s="199"/>
      <c r="CL456" s="199"/>
      <c r="CM456" s="199"/>
      <c r="CN456" s="199"/>
    </row>
    <row r="457" spans="3:92" ht="14.25" customHeight="1" x14ac:dyDescent="0.35">
      <c r="D457" s="200"/>
      <c r="E457" s="200"/>
      <c r="F457" s="200"/>
      <c r="G457" s="200"/>
      <c r="H457" s="200"/>
      <c r="I457" s="200"/>
      <c r="J457" s="200"/>
      <c r="K457" s="200"/>
      <c r="L457" s="200"/>
      <c r="M457" s="200"/>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9"/>
      <c r="AV457" s="200"/>
      <c r="AW457" s="200"/>
      <c r="AX457" s="200"/>
      <c r="AY457" s="200"/>
      <c r="AZ457" s="200"/>
      <c r="BA457" s="200"/>
      <c r="BB457" s="200"/>
      <c r="BC457" s="200"/>
      <c r="BD457" s="200"/>
      <c r="BE457" s="200"/>
      <c r="BF457" s="200"/>
      <c r="BG457" s="200"/>
      <c r="BH457" s="200"/>
      <c r="BI457" s="200"/>
      <c r="BJ457" s="200"/>
      <c r="BK457" s="200"/>
      <c r="BL457" s="200"/>
      <c r="BM457" s="200"/>
      <c r="BN457" s="200"/>
      <c r="BO457" s="200"/>
      <c r="BP457" s="200"/>
      <c r="BQ457" s="200"/>
      <c r="BR457" s="200"/>
      <c r="BS457" s="200"/>
      <c r="BT457" s="200"/>
      <c r="BU457" s="200"/>
      <c r="BV457" s="200"/>
      <c r="BW457" s="200"/>
      <c r="BX457" s="200"/>
      <c r="BY457" s="200"/>
      <c r="BZ457" s="200"/>
      <c r="CA457" s="200"/>
      <c r="CB457" s="200"/>
      <c r="CC457" s="200"/>
      <c r="CD457" s="200"/>
      <c r="CE457" s="200"/>
      <c r="CF457" s="200"/>
      <c r="CG457" s="200"/>
      <c r="CH457" s="200"/>
      <c r="CI457" s="200"/>
      <c r="CJ457" s="200"/>
      <c r="CK457" s="200"/>
      <c r="CL457" s="200"/>
      <c r="CM457" s="200"/>
      <c r="CN457" s="200"/>
    </row>
    <row r="458" spans="3:92" ht="14.25" customHeight="1" x14ac:dyDescent="0.35">
      <c r="D458" s="201" t="s">
        <v>697</v>
      </c>
      <c r="E458" s="201"/>
      <c r="F458" s="201"/>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1"/>
      <c r="AL458" s="201"/>
      <c r="AM458" s="201"/>
      <c r="AN458" s="201"/>
      <c r="AO458" s="201"/>
      <c r="AP458" s="201"/>
      <c r="AQ458" s="201"/>
      <c r="AR458" s="201"/>
      <c r="AS458" s="201"/>
      <c r="AT458" s="201"/>
      <c r="AV458" s="322" t="s">
        <v>158</v>
      </c>
      <c r="AW458" s="322"/>
      <c r="AX458" s="322"/>
      <c r="AY458" s="322"/>
      <c r="AZ458" s="322"/>
      <c r="BA458" s="322"/>
      <c r="BB458" s="322"/>
      <c r="BC458" s="322"/>
      <c r="BD458" s="322"/>
      <c r="BE458" s="322"/>
      <c r="BF458" s="322"/>
      <c r="BG458" s="322"/>
      <c r="BH458" s="322"/>
      <c r="BI458" s="322"/>
      <c r="BJ458" s="322"/>
      <c r="BK458" s="322"/>
      <c r="BL458" s="322"/>
      <c r="BM458" s="322"/>
      <c r="BN458" s="322"/>
      <c r="BO458" s="322"/>
      <c r="BP458" s="322"/>
      <c r="BQ458" s="322"/>
      <c r="BR458" s="322"/>
      <c r="BS458" s="322"/>
      <c r="BT458" s="336" t="s">
        <v>313</v>
      </c>
      <c r="BU458" s="336"/>
      <c r="BV458" s="336"/>
      <c r="BW458" s="336"/>
      <c r="BX458" s="336"/>
      <c r="BY458" s="336"/>
      <c r="BZ458" s="336"/>
      <c r="CA458" s="336"/>
      <c r="CB458" s="336"/>
      <c r="CC458" s="336"/>
      <c r="CD458" s="336"/>
      <c r="CE458" s="336"/>
      <c r="CF458" s="336"/>
      <c r="CG458" s="322" t="s">
        <v>185</v>
      </c>
      <c r="CH458" s="322"/>
      <c r="CI458" s="322"/>
      <c r="CJ458" s="322"/>
      <c r="CK458" s="322"/>
      <c r="CL458" s="322"/>
      <c r="CM458" s="322"/>
      <c r="CN458" s="322"/>
    </row>
    <row r="459" spans="3:92" ht="14.25" customHeight="1" x14ac:dyDescent="0.35">
      <c r="D459" s="209" t="s">
        <v>891</v>
      </c>
      <c r="E459" s="209"/>
      <c r="F459" s="209"/>
      <c r="G459" s="209"/>
      <c r="H459" s="209"/>
      <c r="I459" s="209"/>
      <c r="J459" s="209"/>
      <c r="K459" s="209"/>
      <c r="L459" s="201" t="s">
        <v>884</v>
      </c>
      <c r="M459" s="201"/>
      <c r="N459" s="201"/>
      <c r="O459" s="201"/>
      <c r="P459" s="201"/>
      <c r="Q459" s="201"/>
      <c r="R459" s="201"/>
      <c r="S459" s="201"/>
      <c r="T459" s="201"/>
      <c r="U459" s="201"/>
      <c r="V459" s="201" t="s">
        <v>159</v>
      </c>
      <c r="W459" s="201"/>
      <c r="X459" s="201"/>
      <c r="Y459" s="201"/>
      <c r="Z459" s="201"/>
      <c r="AA459" s="201"/>
      <c r="AB459" s="201"/>
      <c r="AC459" s="201"/>
      <c r="AD459" s="201"/>
      <c r="AE459" s="201" t="s">
        <v>160</v>
      </c>
      <c r="AF459" s="201"/>
      <c r="AG459" s="201"/>
      <c r="AH459" s="201"/>
      <c r="AI459" s="201"/>
      <c r="AJ459" s="201"/>
      <c r="AK459" s="201"/>
      <c r="AL459" s="201"/>
      <c r="AM459" s="201" t="s">
        <v>121</v>
      </c>
      <c r="AN459" s="201"/>
      <c r="AO459" s="201"/>
      <c r="AP459" s="201"/>
      <c r="AQ459" s="201"/>
      <c r="AR459" s="201"/>
      <c r="AS459" s="201"/>
      <c r="AT459" s="201"/>
      <c r="AV459" s="322"/>
      <c r="AW459" s="322"/>
      <c r="AX459" s="322"/>
      <c r="AY459" s="322"/>
      <c r="AZ459" s="322"/>
      <c r="BA459" s="322"/>
      <c r="BB459" s="322"/>
      <c r="BC459" s="322"/>
      <c r="BD459" s="322"/>
      <c r="BE459" s="322"/>
      <c r="BF459" s="322"/>
      <c r="BG459" s="322"/>
      <c r="BH459" s="322"/>
      <c r="BI459" s="322"/>
      <c r="BJ459" s="322"/>
      <c r="BK459" s="322"/>
      <c r="BL459" s="322"/>
      <c r="BM459" s="322"/>
      <c r="BN459" s="322"/>
      <c r="BO459" s="322"/>
      <c r="BP459" s="322"/>
      <c r="BQ459" s="322"/>
      <c r="BR459" s="322"/>
      <c r="BS459" s="322"/>
      <c r="BT459" s="336"/>
      <c r="BU459" s="336"/>
      <c r="BV459" s="336"/>
      <c r="BW459" s="336"/>
      <c r="BX459" s="336"/>
      <c r="BY459" s="336"/>
      <c r="BZ459" s="336"/>
      <c r="CA459" s="336"/>
      <c r="CB459" s="336"/>
      <c r="CC459" s="336"/>
      <c r="CD459" s="336"/>
      <c r="CE459" s="336"/>
      <c r="CF459" s="336"/>
      <c r="CG459" s="322"/>
      <c r="CH459" s="322"/>
      <c r="CI459" s="322"/>
      <c r="CJ459" s="322"/>
      <c r="CK459" s="322"/>
      <c r="CL459" s="322"/>
      <c r="CM459" s="322"/>
      <c r="CN459" s="322"/>
    </row>
    <row r="460" spans="3:92" ht="14.25" customHeight="1" x14ac:dyDescent="0.35">
      <c r="D460" s="209"/>
      <c r="E460" s="209"/>
      <c r="F460" s="209"/>
      <c r="G460" s="209"/>
      <c r="H460" s="209"/>
      <c r="I460" s="209"/>
      <c r="J460" s="209"/>
      <c r="K460" s="209"/>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1"/>
      <c r="AL460" s="201"/>
      <c r="AM460" s="201"/>
      <c r="AN460" s="201"/>
      <c r="AO460" s="201"/>
      <c r="AP460" s="201"/>
      <c r="AQ460" s="201"/>
      <c r="AR460" s="201"/>
      <c r="AS460" s="201"/>
      <c r="AT460" s="201"/>
      <c r="AV460" s="290" t="s">
        <v>338</v>
      </c>
      <c r="AW460" s="290"/>
      <c r="AX460" s="290"/>
      <c r="AY460" s="290"/>
      <c r="AZ460" s="290"/>
      <c r="BA460" s="290"/>
      <c r="BB460" s="290"/>
      <c r="BC460" s="290"/>
      <c r="BD460" s="290"/>
      <c r="BE460" s="290"/>
      <c r="BF460" s="290"/>
      <c r="BG460" s="290"/>
      <c r="BH460" s="290"/>
      <c r="BI460" s="290"/>
      <c r="BJ460" s="290"/>
      <c r="BK460" s="290"/>
      <c r="BL460" s="290"/>
      <c r="BM460" s="290"/>
      <c r="BN460" s="290"/>
      <c r="BO460" s="290"/>
      <c r="BP460" s="290"/>
      <c r="BQ460" s="290"/>
      <c r="BR460" s="290"/>
      <c r="BS460" s="290"/>
      <c r="BT460" s="290">
        <v>0</v>
      </c>
      <c r="BU460" s="290"/>
      <c r="BV460" s="290"/>
      <c r="BW460" s="290"/>
      <c r="BX460" s="290"/>
      <c r="BY460" s="290"/>
      <c r="BZ460" s="290"/>
      <c r="CA460" s="290"/>
      <c r="CB460" s="290"/>
      <c r="CC460" s="290"/>
      <c r="CD460" s="290"/>
      <c r="CE460" s="290"/>
      <c r="CF460" s="290"/>
      <c r="CG460" s="291">
        <f>+(BT460/$BT$464)*100</f>
        <v>0</v>
      </c>
      <c r="CH460" s="291"/>
      <c r="CI460" s="291"/>
      <c r="CJ460" s="291"/>
      <c r="CK460" s="291"/>
      <c r="CL460" s="291"/>
      <c r="CM460" s="291"/>
      <c r="CN460" s="291"/>
    </row>
    <row r="461" spans="3:92" ht="14.25" customHeight="1" x14ac:dyDescent="0.35">
      <c r="D461" s="210" t="s">
        <v>119</v>
      </c>
      <c r="E461" s="210"/>
      <c r="F461" s="210"/>
      <c r="G461" s="210"/>
      <c r="H461" s="210"/>
      <c r="I461" s="210"/>
      <c r="J461" s="210"/>
      <c r="K461" s="210"/>
      <c r="L461" s="210">
        <v>0</v>
      </c>
      <c r="M461" s="210"/>
      <c r="N461" s="210"/>
      <c r="O461" s="210"/>
      <c r="P461" s="210"/>
      <c r="Q461" s="210"/>
      <c r="R461" s="210"/>
      <c r="S461" s="210"/>
      <c r="T461" s="210"/>
      <c r="U461" s="210"/>
      <c r="V461" s="211">
        <v>20</v>
      </c>
      <c r="W461" s="211"/>
      <c r="X461" s="211"/>
      <c r="Y461" s="211"/>
      <c r="Z461" s="211"/>
      <c r="AA461" s="211"/>
      <c r="AB461" s="211"/>
      <c r="AC461" s="211"/>
      <c r="AD461" s="211"/>
      <c r="AE461" s="211">
        <v>6</v>
      </c>
      <c r="AF461" s="211"/>
      <c r="AG461" s="211"/>
      <c r="AH461" s="211"/>
      <c r="AI461" s="211"/>
      <c r="AJ461" s="211"/>
      <c r="AK461" s="211"/>
      <c r="AL461" s="211"/>
      <c r="AM461" s="210">
        <f>SUM(L461:AL461)</f>
        <v>26</v>
      </c>
      <c r="AN461" s="210"/>
      <c r="AO461" s="210"/>
      <c r="AP461" s="210"/>
      <c r="AQ461" s="210"/>
      <c r="AR461" s="210"/>
      <c r="AS461" s="210"/>
      <c r="AT461" s="210"/>
      <c r="AV461" s="290" t="s">
        <v>339</v>
      </c>
      <c r="AW461" s="290"/>
      <c r="AX461" s="290"/>
      <c r="AY461" s="290"/>
      <c r="AZ461" s="290"/>
      <c r="BA461" s="290"/>
      <c r="BB461" s="290"/>
      <c r="BC461" s="290"/>
      <c r="BD461" s="290"/>
      <c r="BE461" s="290"/>
      <c r="BF461" s="290"/>
      <c r="BG461" s="290"/>
      <c r="BH461" s="290"/>
      <c r="BI461" s="290"/>
      <c r="BJ461" s="290"/>
      <c r="BK461" s="290"/>
      <c r="BL461" s="290"/>
      <c r="BM461" s="290"/>
      <c r="BN461" s="290"/>
      <c r="BO461" s="290"/>
      <c r="BP461" s="290"/>
      <c r="BQ461" s="290"/>
      <c r="BR461" s="290"/>
      <c r="BS461" s="290"/>
      <c r="BT461" s="290">
        <v>4</v>
      </c>
      <c r="BU461" s="290"/>
      <c r="BV461" s="290"/>
      <c r="BW461" s="290"/>
      <c r="BX461" s="290"/>
      <c r="BY461" s="290"/>
      <c r="BZ461" s="290"/>
      <c r="CA461" s="290"/>
      <c r="CB461" s="290"/>
      <c r="CC461" s="290"/>
      <c r="CD461" s="290"/>
      <c r="CE461" s="290"/>
      <c r="CF461" s="290"/>
      <c r="CG461" s="291">
        <f t="shared" ref="CG461:CG463" si="17">+(BT461/$BT$464)*100</f>
        <v>11.111111111111111</v>
      </c>
      <c r="CH461" s="291"/>
      <c r="CI461" s="291"/>
      <c r="CJ461" s="291"/>
      <c r="CK461" s="291"/>
      <c r="CL461" s="291"/>
      <c r="CM461" s="291"/>
      <c r="CN461" s="291"/>
    </row>
    <row r="462" spans="3:92" ht="14.25" customHeight="1" x14ac:dyDescent="0.35">
      <c r="D462" s="210" t="s">
        <v>108</v>
      </c>
      <c r="E462" s="210"/>
      <c r="F462" s="210"/>
      <c r="G462" s="210"/>
      <c r="H462" s="210"/>
      <c r="I462" s="210"/>
      <c r="J462" s="210"/>
      <c r="K462" s="210"/>
      <c r="L462" s="210">
        <v>0</v>
      </c>
      <c r="M462" s="210"/>
      <c r="N462" s="210"/>
      <c r="O462" s="210"/>
      <c r="P462" s="210"/>
      <c r="Q462" s="210"/>
      <c r="R462" s="210"/>
      <c r="S462" s="210"/>
      <c r="T462" s="210"/>
      <c r="U462" s="210"/>
      <c r="V462" s="211">
        <v>0</v>
      </c>
      <c r="W462" s="211"/>
      <c r="X462" s="211"/>
      <c r="Y462" s="211"/>
      <c r="Z462" s="211"/>
      <c r="AA462" s="211"/>
      <c r="AB462" s="211"/>
      <c r="AC462" s="211"/>
      <c r="AD462" s="211"/>
      <c r="AE462" s="211">
        <v>0</v>
      </c>
      <c r="AF462" s="211"/>
      <c r="AG462" s="211"/>
      <c r="AH462" s="211"/>
      <c r="AI462" s="211"/>
      <c r="AJ462" s="211"/>
      <c r="AK462" s="211"/>
      <c r="AL462" s="211"/>
      <c r="AM462" s="210">
        <f t="shared" ref="AM462:AM464" si="18">SUM(L462:AL462)</f>
        <v>0</v>
      </c>
      <c r="AN462" s="210"/>
      <c r="AO462" s="210"/>
      <c r="AP462" s="210"/>
      <c r="AQ462" s="210"/>
      <c r="AR462" s="210"/>
      <c r="AS462" s="210"/>
      <c r="AT462" s="210"/>
      <c r="AV462" s="290" t="s">
        <v>340</v>
      </c>
      <c r="AW462" s="290"/>
      <c r="AX462" s="290"/>
      <c r="AY462" s="290"/>
      <c r="AZ462" s="290"/>
      <c r="BA462" s="290"/>
      <c r="BB462" s="290"/>
      <c r="BC462" s="290"/>
      <c r="BD462" s="290"/>
      <c r="BE462" s="290"/>
      <c r="BF462" s="290"/>
      <c r="BG462" s="290"/>
      <c r="BH462" s="290"/>
      <c r="BI462" s="290"/>
      <c r="BJ462" s="290"/>
      <c r="BK462" s="290"/>
      <c r="BL462" s="290"/>
      <c r="BM462" s="290"/>
      <c r="BN462" s="290"/>
      <c r="BO462" s="290"/>
      <c r="BP462" s="290"/>
      <c r="BQ462" s="290"/>
      <c r="BR462" s="290"/>
      <c r="BS462" s="290"/>
      <c r="BT462" s="290">
        <v>6</v>
      </c>
      <c r="BU462" s="290"/>
      <c r="BV462" s="290"/>
      <c r="BW462" s="290"/>
      <c r="BX462" s="290"/>
      <c r="BY462" s="290"/>
      <c r="BZ462" s="290"/>
      <c r="CA462" s="290"/>
      <c r="CB462" s="290"/>
      <c r="CC462" s="290"/>
      <c r="CD462" s="290"/>
      <c r="CE462" s="290"/>
      <c r="CF462" s="290"/>
      <c r="CG462" s="291">
        <f t="shared" si="17"/>
        <v>16.666666666666664</v>
      </c>
      <c r="CH462" s="291"/>
      <c r="CI462" s="291"/>
      <c r="CJ462" s="291"/>
      <c r="CK462" s="291"/>
      <c r="CL462" s="291"/>
      <c r="CM462" s="291"/>
      <c r="CN462" s="291"/>
    </row>
    <row r="463" spans="3:92" ht="14.25" customHeight="1" x14ac:dyDescent="0.35">
      <c r="D463" s="210" t="s">
        <v>235</v>
      </c>
      <c r="E463" s="210"/>
      <c r="F463" s="210"/>
      <c r="G463" s="210"/>
      <c r="H463" s="210"/>
      <c r="I463" s="210"/>
      <c r="J463" s="210"/>
      <c r="K463" s="210"/>
      <c r="L463" s="210">
        <v>0</v>
      </c>
      <c r="M463" s="210"/>
      <c r="N463" s="210"/>
      <c r="O463" s="210"/>
      <c r="P463" s="210"/>
      <c r="Q463" s="210"/>
      <c r="R463" s="210"/>
      <c r="S463" s="210"/>
      <c r="T463" s="210"/>
      <c r="U463" s="210"/>
      <c r="V463" s="211">
        <v>6</v>
      </c>
      <c r="W463" s="211"/>
      <c r="X463" s="211"/>
      <c r="Y463" s="211"/>
      <c r="Z463" s="211"/>
      <c r="AA463" s="211"/>
      <c r="AB463" s="211"/>
      <c r="AC463" s="211"/>
      <c r="AD463" s="211"/>
      <c r="AE463" s="211">
        <v>4</v>
      </c>
      <c r="AF463" s="211"/>
      <c r="AG463" s="211"/>
      <c r="AH463" s="211"/>
      <c r="AI463" s="211"/>
      <c r="AJ463" s="211"/>
      <c r="AK463" s="211"/>
      <c r="AL463" s="211"/>
      <c r="AM463" s="210">
        <f t="shared" si="18"/>
        <v>10</v>
      </c>
      <c r="AN463" s="210"/>
      <c r="AO463" s="210"/>
      <c r="AP463" s="210"/>
      <c r="AQ463" s="210"/>
      <c r="AR463" s="210"/>
      <c r="AS463" s="210"/>
      <c r="AT463" s="210"/>
      <c r="AV463" s="290" t="s">
        <v>341</v>
      </c>
      <c r="AW463" s="290"/>
      <c r="AX463" s="290"/>
      <c r="AY463" s="290"/>
      <c r="AZ463" s="290"/>
      <c r="BA463" s="290"/>
      <c r="BB463" s="290"/>
      <c r="BC463" s="290"/>
      <c r="BD463" s="290"/>
      <c r="BE463" s="290"/>
      <c r="BF463" s="290"/>
      <c r="BG463" s="290"/>
      <c r="BH463" s="290"/>
      <c r="BI463" s="290"/>
      <c r="BJ463" s="290"/>
      <c r="BK463" s="290"/>
      <c r="BL463" s="290"/>
      <c r="BM463" s="290"/>
      <c r="BN463" s="290"/>
      <c r="BO463" s="290"/>
      <c r="BP463" s="290"/>
      <c r="BQ463" s="290"/>
      <c r="BR463" s="290"/>
      <c r="BS463" s="290"/>
      <c r="BT463" s="290">
        <v>26</v>
      </c>
      <c r="BU463" s="290"/>
      <c r="BV463" s="290"/>
      <c r="BW463" s="290"/>
      <c r="BX463" s="290"/>
      <c r="BY463" s="290"/>
      <c r="BZ463" s="290"/>
      <c r="CA463" s="290"/>
      <c r="CB463" s="290"/>
      <c r="CC463" s="290"/>
      <c r="CD463" s="290"/>
      <c r="CE463" s="290"/>
      <c r="CF463" s="290"/>
      <c r="CG463" s="291">
        <f t="shared" si="17"/>
        <v>72.222222222222214</v>
      </c>
      <c r="CH463" s="291"/>
      <c r="CI463" s="291"/>
      <c r="CJ463" s="291"/>
      <c r="CK463" s="291"/>
      <c r="CL463" s="291"/>
      <c r="CM463" s="291"/>
      <c r="CN463" s="291"/>
    </row>
    <row r="464" spans="3:92" ht="14.25" customHeight="1" x14ac:dyDescent="0.35">
      <c r="D464" s="210" t="s">
        <v>892</v>
      </c>
      <c r="E464" s="210"/>
      <c r="F464" s="210"/>
      <c r="G464" s="210"/>
      <c r="H464" s="210"/>
      <c r="I464" s="210"/>
      <c r="J464" s="210"/>
      <c r="K464" s="210"/>
      <c r="L464" s="210">
        <v>0</v>
      </c>
      <c r="M464" s="210"/>
      <c r="N464" s="210"/>
      <c r="O464" s="210"/>
      <c r="P464" s="210"/>
      <c r="Q464" s="210"/>
      <c r="R464" s="210"/>
      <c r="S464" s="210"/>
      <c r="T464" s="210"/>
      <c r="U464" s="210"/>
      <c r="V464" s="211">
        <v>0</v>
      </c>
      <c r="W464" s="211"/>
      <c r="X464" s="211"/>
      <c r="Y464" s="211"/>
      <c r="Z464" s="211"/>
      <c r="AA464" s="211"/>
      <c r="AB464" s="211"/>
      <c r="AC464" s="211"/>
      <c r="AD464" s="211"/>
      <c r="AE464" s="211">
        <v>0</v>
      </c>
      <c r="AF464" s="211"/>
      <c r="AG464" s="211"/>
      <c r="AH464" s="211"/>
      <c r="AI464" s="211"/>
      <c r="AJ464" s="211"/>
      <c r="AK464" s="211"/>
      <c r="AL464" s="211"/>
      <c r="AM464" s="210">
        <f t="shared" si="18"/>
        <v>0</v>
      </c>
      <c r="AN464" s="210"/>
      <c r="AO464" s="210"/>
      <c r="AP464" s="210"/>
      <c r="AQ464" s="210"/>
      <c r="AR464" s="210"/>
      <c r="AS464" s="210"/>
      <c r="AT464" s="210"/>
      <c r="AV464" s="321" t="s">
        <v>893</v>
      </c>
      <c r="AW464" s="321"/>
      <c r="AX464" s="321"/>
      <c r="AY464" s="321"/>
      <c r="AZ464" s="321"/>
      <c r="BA464" s="321"/>
      <c r="BB464" s="321"/>
      <c r="BC464" s="321"/>
      <c r="BD464" s="321"/>
      <c r="BE464" s="321"/>
      <c r="BF464" s="321"/>
      <c r="BG464" s="321"/>
      <c r="BH464" s="321"/>
      <c r="BI464" s="321"/>
      <c r="BJ464" s="321"/>
      <c r="BK464" s="321"/>
      <c r="BL464" s="321"/>
      <c r="BM464" s="321"/>
      <c r="BN464" s="321"/>
      <c r="BO464" s="321"/>
      <c r="BP464" s="321"/>
      <c r="BQ464" s="321"/>
      <c r="BR464" s="321"/>
      <c r="BS464" s="321"/>
      <c r="BT464" s="321">
        <v>36</v>
      </c>
      <c r="BU464" s="321"/>
      <c r="BV464" s="321"/>
      <c r="BW464" s="321"/>
      <c r="BX464" s="321"/>
      <c r="BY464" s="321"/>
      <c r="BZ464" s="321"/>
      <c r="CA464" s="321"/>
      <c r="CB464" s="321"/>
      <c r="CC464" s="321"/>
      <c r="CD464" s="321"/>
      <c r="CE464" s="321"/>
      <c r="CF464" s="321"/>
      <c r="CG464" s="321">
        <v>100</v>
      </c>
      <c r="CH464" s="321"/>
      <c r="CI464" s="321"/>
      <c r="CJ464" s="321"/>
      <c r="CK464" s="321"/>
      <c r="CL464" s="321"/>
      <c r="CM464" s="321"/>
      <c r="CN464" s="321"/>
    </row>
    <row r="465" spans="4:92" ht="14.25" customHeight="1" x14ac:dyDescent="0.35">
      <c r="D465" s="198" t="s">
        <v>887</v>
      </c>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V465" s="198" t="s">
        <v>915</v>
      </c>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row>
    <row r="466" spans="4:92" ht="14.25" customHeight="1" x14ac:dyDescent="0.35"/>
    <row r="467" spans="4:92" ht="14.25" customHeight="1" x14ac:dyDescent="0.35">
      <c r="D467" s="199" t="s">
        <v>894</v>
      </c>
      <c r="E467" s="199"/>
      <c r="F467" s="199"/>
      <c r="G467" s="199"/>
      <c r="H467" s="199"/>
      <c r="I467" s="199"/>
      <c r="J467" s="199"/>
      <c r="K467" s="199"/>
      <c r="L467" s="199"/>
      <c r="M467" s="199"/>
      <c r="N467" s="199"/>
      <c r="O467" s="199"/>
      <c r="P467" s="199"/>
      <c r="Q467" s="199"/>
      <c r="R467" s="199"/>
      <c r="S467" s="199"/>
      <c r="T467" s="199"/>
      <c r="U467" s="199"/>
      <c r="V467" s="199"/>
      <c r="W467" s="199"/>
      <c r="X467" s="199"/>
      <c r="Y467" s="199"/>
      <c r="Z467" s="199"/>
      <c r="AA467" s="199"/>
      <c r="AB467" s="199"/>
      <c r="AC467" s="199"/>
      <c r="AD467" s="199"/>
      <c r="AE467" s="199"/>
      <c r="AF467" s="199"/>
      <c r="AG467" s="199"/>
      <c r="AH467" s="199"/>
      <c r="AI467" s="199"/>
      <c r="AJ467" s="199"/>
      <c r="AK467" s="199"/>
      <c r="AL467" s="199"/>
      <c r="AM467" s="199"/>
      <c r="AN467" s="199"/>
      <c r="AO467" s="199"/>
      <c r="AP467" s="199"/>
      <c r="AQ467" s="199"/>
      <c r="AR467" s="199"/>
      <c r="AS467" s="199"/>
      <c r="AT467" s="199"/>
      <c r="AV467" s="299" t="s">
        <v>911</v>
      </c>
      <c r="AW467" s="299"/>
      <c r="AX467" s="299"/>
      <c r="AY467" s="299"/>
      <c r="AZ467" s="299"/>
      <c r="BA467" s="299"/>
      <c r="BB467" s="299"/>
      <c r="BC467" s="299"/>
      <c r="BD467" s="299"/>
      <c r="BE467" s="299"/>
      <c r="BF467" s="299"/>
      <c r="BG467" s="299"/>
      <c r="BH467" s="299"/>
      <c r="BI467" s="299"/>
      <c r="BJ467" s="299"/>
      <c r="BK467" s="299"/>
      <c r="BL467" s="299"/>
      <c r="BM467" s="299"/>
      <c r="BN467" s="299"/>
      <c r="BO467" s="299"/>
      <c r="BP467" s="299"/>
      <c r="BQ467" s="299"/>
      <c r="BR467" s="299"/>
      <c r="BS467" s="299"/>
      <c r="BT467" s="299"/>
      <c r="BU467" s="299"/>
      <c r="BV467" s="299"/>
      <c r="BW467" s="299"/>
      <c r="BX467" s="299"/>
      <c r="BY467" s="299"/>
      <c r="BZ467" s="299"/>
      <c r="CA467" s="299"/>
      <c r="CB467" s="299"/>
      <c r="CC467" s="299"/>
      <c r="CD467" s="299"/>
      <c r="CE467" s="299"/>
      <c r="CF467" s="299"/>
      <c r="CG467" s="299"/>
      <c r="CH467" s="299"/>
      <c r="CI467" s="299"/>
      <c r="CJ467" s="299"/>
      <c r="CK467" s="299"/>
      <c r="CL467" s="299"/>
      <c r="CM467" s="299"/>
      <c r="CN467" s="299"/>
    </row>
    <row r="468" spans="4:92" ht="14.25" customHeight="1" x14ac:dyDescent="0.35">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V468" s="299"/>
      <c r="AW468" s="299"/>
      <c r="AX468" s="299"/>
      <c r="AY468" s="299"/>
      <c r="AZ468" s="299"/>
      <c r="BA468" s="299"/>
      <c r="BB468" s="299"/>
      <c r="BC468" s="299"/>
      <c r="BD468" s="299"/>
      <c r="BE468" s="299"/>
      <c r="BF468" s="299"/>
      <c r="BG468" s="299"/>
      <c r="BH468" s="299"/>
      <c r="BI468" s="299"/>
      <c r="BJ468" s="299"/>
      <c r="BK468" s="299"/>
      <c r="BL468" s="299"/>
      <c r="BM468" s="299"/>
      <c r="BN468" s="299"/>
      <c r="BO468" s="299"/>
      <c r="BP468" s="299"/>
      <c r="BQ468" s="299"/>
      <c r="BR468" s="299"/>
      <c r="BS468" s="299"/>
      <c r="BT468" s="299"/>
      <c r="BU468" s="299"/>
      <c r="BV468" s="299"/>
      <c r="BW468" s="299"/>
      <c r="BX468" s="299"/>
      <c r="BY468" s="299"/>
      <c r="BZ468" s="299"/>
      <c r="CA468" s="299"/>
      <c r="CB468" s="299"/>
      <c r="CC468" s="299"/>
      <c r="CD468" s="299"/>
      <c r="CE468" s="299"/>
      <c r="CF468" s="299"/>
      <c r="CG468" s="299"/>
      <c r="CH468" s="299"/>
      <c r="CI468" s="299"/>
      <c r="CJ468" s="299"/>
      <c r="CK468" s="299"/>
      <c r="CL468" s="299"/>
      <c r="CM468" s="299"/>
      <c r="CN468" s="299"/>
    </row>
    <row r="469" spans="4:92" ht="14.25" customHeight="1" x14ac:dyDescent="0.35">
      <c r="D469" s="219" t="s">
        <v>334</v>
      </c>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c r="AA469" s="220"/>
      <c r="AB469" s="220"/>
      <c r="AC469" s="220"/>
      <c r="AD469" s="220"/>
      <c r="AE469" s="220"/>
      <c r="AF469" s="221"/>
      <c r="AG469" s="201" t="s">
        <v>335</v>
      </c>
      <c r="AH469" s="201"/>
      <c r="AI469" s="201"/>
      <c r="AJ469" s="201"/>
      <c r="AK469" s="201"/>
      <c r="AL469" s="201"/>
      <c r="AM469" s="201"/>
      <c r="AN469" s="201"/>
      <c r="AO469" s="201"/>
      <c r="AP469" s="201"/>
      <c r="AQ469" s="201"/>
      <c r="AR469" s="201"/>
      <c r="AS469" s="201"/>
      <c r="AT469" s="201"/>
      <c r="AV469" s="201" t="s">
        <v>334</v>
      </c>
      <c r="AW469" s="201"/>
      <c r="AX469" s="201"/>
      <c r="AY469" s="201"/>
      <c r="AZ469" s="201"/>
      <c r="BA469" s="201"/>
      <c r="BB469" s="201"/>
      <c r="BC469" s="201"/>
      <c r="BD469" s="201"/>
      <c r="BE469" s="201"/>
      <c r="BF469" s="201"/>
      <c r="BG469" s="201"/>
      <c r="BH469" s="201"/>
      <c r="BI469" s="201"/>
      <c r="BJ469" s="201"/>
      <c r="BK469" s="201"/>
      <c r="BL469" s="201"/>
      <c r="BM469" s="201"/>
      <c r="BN469" s="201"/>
      <c r="BO469" s="201"/>
      <c r="BP469" s="201"/>
      <c r="BQ469" s="201"/>
      <c r="BR469" s="201"/>
      <c r="BS469" s="201"/>
      <c r="BT469" s="201"/>
      <c r="BU469" s="201"/>
      <c r="BV469" s="201"/>
      <c r="BW469" s="201"/>
      <c r="BX469" s="201"/>
      <c r="BY469" s="201"/>
      <c r="BZ469" s="201"/>
      <c r="CA469" s="201"/>
      <c r="CB469" s="201"/>
      <c r="CC469" s="201"/>
      <c r="CD469" s="201" t="s">
        <v>335</v>
      </c>
      <c r="CE469" s="201"/>
      <c r="CF469" s="201"/>
      <c r="CG469" s="201"/>
      <c r="CH469" s="201"/>
      <c r="CI469" s="201"/>
      <c r="CJ469" s="201"/>
      <c r="CK469" s="201"/>
      <c r="CL469" s="201"/>
      <c r="CM469" s="201"/>
      <c r="CN469" s="201"/>
    </row>
    <row r="470" spans="4:92" ht="14.25" customHeight="1" x14ac:dyDescent="0.35">
      <c r="D470" s="222"/>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4"/>
      <c r="AG470" s="201" t="s">
        <v>121</v>
      </c>
      <c r="AH470" s="201"/>
      <c r="AI470" s="201"/>
      <c r="AJ470" s="201"/>
      <c r="AK470" s="202" t="s">
        <v>895</v>
      </c>
      <c r="AL470" s="203"/>
      <c r="AM470" s="203"/>
      <c r="AN470" s="203"/>
      <c r="AO470" s="201" t="s">
        <v>896</v>
      </c>
      <c r="AP470" s="201"/>
      <c r="AQ470" s="201"/>
      <c r="AR470" s="202" t="s">
        <v>112</v>
      </c>
      <c r="AS470" s="203"/>
      <c r="AT470" s="204"/>
      <c r="AV470" s="201"/>
      <c r="AW470" s="201"/>
      <c r="AX470" s="201"/>
      <c r="AY470" s="201"/>
      <c r="AZ470" s="201"/>
      <c r="BA470" s="201"/>
      <c r="BB470" s="201"/>
      <c r="BC470" s="201"/>
      <c r="BD470" s="201"/>
      <c r="BE470" s="201"/>
      <c r="BF470" s="201"/>
      <c r="BG470" s="201"/>
      <c r="BH470" s="201"/>
      <c r="BI470" s="201"/>
      <c r="BJ470" s="201"/>
      <c r="BK470" s="201"/>
      <c r="BL470" s="201"/>
      <c r="BM470" s="201"/>
      <c r="BN470" s="201"/>
      <c r="BO470" s="201"/>
      <c r="BP470" s="201"/>
      <c r="BQ470" s="201"/>
      <c r="BR470" s="201"/>
      <c r="BS470" s="201"/>
      <c r="BT470" s="201"/>
      <c r="BU470" s="201"/>
      <c r="BV470" s="201"/>
      <c r="BW470" s="201"/>
      <c r="BX470" s="201"/>
      <c r="BY470" s="201"/>
      <c r="BZ470" s="201"/>
      <c r="CA470" s="201"/>
      <c r="CB470" s="201"/>
      <c r="CC470" s="201"/>
      <c r="CD470" s="201"/>
      <c r="CE470" s="201"/>
      <c r="CF470" s="201"/>
      <c r="CG470" s="201"/>
      <c r="CH470" s="201"/>
      <c r="CI470" s="201"/>
      <c r="CJ470" s="201"/>
      <c r="CK470" s="201"/>
      <c r="CL470" s="201"/>
      <c r="CM470" s="201"/>
      <c r="CN470" s="201"/>
    </row>
    <row r="471" spans="4:92" ht="14.25" customHeight="1" x14ac:dyDescent="0.35">
      <c r="D471" s="622" t="s">
        <v>897</v>
      </c>
      <c r="E471" s="623"/>
      <c r="F471" s="623"/>
      <c r="G471" s="623"/>
      <c r="H471" s="623"/>
      <c r="I471" s="623"/>
      <c r="J471" s="623"/>
      <c r="K471" s="623"/>
      <c r="L471" s="623"/>
      <c r="M471" s="623"/>
      <c r="N471" s="623"/>
      <c r="O471" s="623"/>
      <c r="P471" s="623"/>
      <c r="Q471" s="623"/>
      <c r="R471" s="623"/>
      <c r="S471" s="623"/>
      <c r="T471" s="623"/>
      <c r="U471" s="623"/>
      <c r="V471" s="623"/>
      <c r="W471" s="623"/>
      <c r="X471" s="623"/>
      <c r="Y471" s="623"/>
      <c r="Z471" s="623"/>
      <c r="AA471" s="623"/>
      <c r="AB471" s="623"/>
      <c r="AC471" s="623"/>
      <c r="AD471" s="623"/>
      <c r="AE471" s="623"/>
      <c r="AF471" s="624"/>
      <c r="AG471" s="197">
        <f>SUM(AK471:AT471)</f>
        <v>0</v>
      </c>
      <c r="AH471" s="197"/>
      <c r="AI471" s="197"/>
      <c r="AJ471" s="197"/>
      <c r="AK471" s="197">
        <v>0</v>
      </c>
      <c r="AL471" s="197"/>
      <c r="AM471" s="197"/>
      <c r="AN471" s="197"/>
      <c r="AO471" s="197">
        <v>0</v>
      </c>
      <c r="AP471" s="197"/>
      <c r="AQ471" s="197"/>
      <c r="AR471" s="197">
        <v>0</v>
      </c>
      <c r="AS471" s="197"/>
      <c r="AT471" s="197"/>
      <c r="AV471" s="231" t="s">
        <v>898</v>
      </c>
      <c r="AW471" s="231"/>
      <c r="AX471" s="231"/>
      <c r="AY471" s="231"/>
      <c r="AZ471" s="231"/>
      <c r="BA471" s="231"/>
      <c r="BB471" s="231"/>
      <c r="BC471" s="231"/>
      <c r="BD471" s="231"/>
      <c r="BE471" s="231"/>
      <c r="BF471" s="231"/>
      <c r="BG471" s="231"/>
      <c r="BH471" s="231"/>
      <c r="BI471" s="231"/>
      <c r="BJ471" s="231"/>
      <c r="BK471" s="231"/>
      <c r="BL471" s="231"/>
      <c r="BM471" s="231"/>
      <c r="BN471" s="231"/>
      <c r="BO471" s="231"/>
      <c r="BP471" s="231"/>
      <c r="BQ471" s="231"/>
      <c r="BR471" s="231"/>
      <c r="BS471" s="231"/>
      <c r="BT471" s="231"/>
      <c r="BU471" s="231"/>
      <c r="BV471" s="231"/>
      <c r="BW471" s="231"/>
      <c r="BX471" s="231"/>
      <c r="BY471" s="231"/>
      <c r="BZ471" s="231"/>
      <c r="CA471" s="231"/>
      <c r="CB471" s="231"/>
      <c r="CC471" s="231"/>
      <c r="CD471" s="211">
        <v>0</v>
      </c>
      <c r="CE471" s="211"/>
      <c r="CF471" s="211"/>
      <c r="CG471" s="211"/>
      <c r="CH471" s="211"/>
      <c r="CI471" s="211"/>
      <c r="CJ471" s="211"/>
      <c r="CK471" s="211"/>
      <c r="CL471" s="211"/>
      <c r="CM471" s="211"/>
      <c r="CN471" s="211"/>
    </row>
    <row r="472" spans="4:92" ht="14.25" customHeight="1" x14ac:dyDescent="0.35">
      <c r="D472" s="545" t="s">
        <v>899</v>
      </c>
      <c r="E472" s="546"/>
      <c r="F472" s="546"/>
      <c r="G472" s="546"/>
      <c r="H472" s="546"/>
      <c r="I472" s="546"/>
      <c r="J472" s="546"/>
      <c r="K472" s="546"/>
      <c r="L472" s="546"/>
      <c r="M472" s="546"/>
      <c r="N472" s="546"/>
      <c r="O472" s="546"/>
      <c r="P472" s="546"/>
      <c r="Q472" s="546"/>
      <c r="R472" s="546"/>
      <c r="S472" s="546"/>
      <c r="T472" s="546"/>
      <c r="U472" s="546"/>
      <c r="V472" s="546"/>
      <c r="W472" s="546"/>
      <c r="X472" s="546"/>
      <c r="Y472" s="546"/>
      <c r="Z472" s="546"/>
      <c r="AA472" s="546"/>
      <c r="AB472" s="546"/>
      <c r="AC472" s="546"/>
      <c r="AD472" s="546"/>
      <c r="AE472" s="546"/>
      <c r="AF472" s="547"/>
      <c r="AG472" s="197">
        <f t="shared" ref="AG472:AG476" si="19">SUM(AK472:AT472)</f>
        <v>2</v>
      </c>
      <c r="AH472" s="197"/>
      <c r="AI472" s="197"/>
      <c r="AJ472" s="197"/>
      <c r="AK472" s="197">
        <v>0</v>
      </c>
      <c r="AL472" s="197"/>
      <c r="AM472" s="197"/>
      <c r="AN472" s="197"/>
      <c r="AO472" s="197">
        <v>0</v>
      </c>
      <c r="AP472" s="197"/>
      <c r="AQ472" s="197"/>
      <c r="AR472" s="197">
        <v>2</v>
      </c>
      <c r="AS472" s="197"/>
      <c r="AT472" s="197"/>
      <c r="AV472" s="231" t="s">
        <v>900</v>
      </c>
      <c r="AW472" s="231"/>
      <c r="AX472" s="231"/>
      <c r="AY472" s="231"/>
      <c r="AZ472" s="231"/>
      <c r="BA472" s="231"/>
      <c r="BB472" s="231"/>
      <c r="BC472" s="231"/>
      <c r="BD472" s="231"/>
      <c r="BE472" s="231"/>
      <c r="BF472" s="231"/>
      <c r="BG472" s="231"/>
      <c r="BH472" s="231"/>
      <c r="BI472" s="231"/>
      <c r="BJ472" s="231"/>
      <c r="BK472" s="231"/>
      <c r="BL472" s="231"/>
      <c r="BM472" s="231"/>
      <c r="BN472" s="231"/>
      <c r="BO472" s="231"/>
      <c r="BP472" s="231"/>
      <c r="BQ472" s="231"/>
      <c r="BR472" s="231"/>
      <c r="BS472" s="231"/>
      <c r="BT472" s="231"/>
      <c r="BU472" s="231"/>
      <c r="BV472" s="231"/>
      <c r="BW472" s="231"/>
      <c r="BX472" s="231"/>
      <c r="BY472" s="231"/>
      <c r="BZ472" s="231"/>
      <c r="CA472" s="231"/>
      <c r="CB472" s="231"/>
      <c r="CC472" s="231"/>
      <c r="CD472" s="211">
        <v>10</v>
      </c>
      <c r="CE472" s="211"/>
      <c r="CF472" s="211"/>
      <c r="CG472" s="211"/>
      <c r="CH472" s="211"/>
      <c r="CI472" s="211"/>
      <c r="CJ472" s="211"/>
      <c r="CK472" s="211"/>
      <c r="CL472" s="211"/>
      <c r="CM472" s="211"/>
      <c r="CN472" s="211"/>
    </row>
    <row r="473" spans="4:92" ht="14.25" customHeight="1" x14ac:dyDescent="0.35">
      <c r="D473" s="545" t="s">
        <v>901</v>
      </c>
      <c r="E473" s="546"/>
      <c r="F473" s="546"/>
      <c r="G473" s="546"/>
      <c r="H473" s="546"/>
      <c r="I473" s="546"/>
      <c r="J473" s="546"/>
      <c r="K473" s="546"/>
      <c r="L473" s="546"/>
      <c r="M473" s="546"/>
      <c r="N473" s="546"/>
      <c r="O473" s="546"/>
      <c r="P473" s="546"/>
      <c r="Q473" s="546"/>
      <c r="R473" s="546"/>
      <c r="S473" s="546"/>
      <c r="T473" s="546"/>
      <c r="U473" s="546"/>
      <c r="V473" s="546"/>
      <c r="W473" s="546"/>
      <c r="X473" s="546"/>
      <c r="Y473" s="546"/>
      <c r="Z473" s="546"/>
      <c r="AA473" s="546"/>
      <c r="AB473" s="546"/>
      <c r="AC473" s="546"/>
      <c r="AD473" s="546"/>
      <c r="AE473" s="546"/>
      <c r="AF473" s="547"/>
      <c r="AG473" s="197">
        <f t="shared" si="19"/>
        <v>0</v>
      </c>
      <c r="AH473" s="197"/>
      <c r="AI473" s="197"/>
      <c r="AJ473" s="197"/>
      <c r="AK473" s="197">
        <v>0</v>
      </c>
      <c r="AL473" s="197"/>
      <c r="AM473" s="197"/>
      <c r="AN473" s="197"/>
      <c r="AO473" s="197">
        <v>0</v>
      </c>
      <c r="AP473" s="197"/>
      <c r="AQ473" s="197"/>
      <c r="AR473" s="197">
        <v>0</v>
      </c>
      <c r="AS473" s="197"/>
      <c r="AT473" s="197"/>
      <c r="AV473" s="231" t="s">
        <v>902</v>
      </c>
      <c r="AW473" s="231"/>
      <c r="AX473" s="231"/>
      <c r="AY473" s="231"/>
      <c r="AZ473" s="231"/>
      <c r="BA473" s="231"/>
      <c r="BB473" s="231"/>
      <c r="BC473" s="231"/>
      <c r="BD473" s="231"/>
      <c r="BE473" s="231"/>
      <c r="BF473" s="231"/>
      <c r="BG473" s="231"/>
      <c r="BH473" s="231"/>
      <c r="BI473" s="231"/>
      <c r="BJ473" s="231"/>
      <c r="BK473" s="231"/>
      <c r="BL473" s="231"/>
      <c r="BM473" s="231"/>
      <c r="BN473" s="231"/>
      <c r="BO473" s="231"/>
      <c r="BP473" s="231"/>
      <c r="BQ473" s="231"/>
      <c r="BR473" s="231"/>
      <c r="BS473" s="231"/>
      <c r="BT473" s="231"/>
      <c r="BU473" s="231"/>
      <c r="BV473" s="231"/>
      <c r="BW473" s="231"/>
      <c r="BX473" s="231"/>
      <c r="BY473" s="231"/>
      <c r="BZ473" s="231"/>
      <c r="CA473" s="231"/>
      <c r="CB473" s="231"/>
      <c r="CC473" s="231"/>
      <c r="CD473" s="211">
        <v>16</v>
      </c>
      <c r="CE473" s="211"/>
      <c r="CF473" s="211"/>
      <c r="CG473" s="211"/>
      <c r="CH473" s="211"/>
      <c r="CI473" s="211"/>
      <c r="CJ473" s="211"/>
      <c r="CK473" s="211"/>
      <c r="CL473" s="211"/>
      <c r="CM473" s="211"/>
      <c r="CN473" s="211"/>
    </row>
    <row r="474" spans="4:92" ht="14.25" customHeight="1" x14ac:dyDescent="0.35">
      <c r="D474" s="545" t="s">
        <v>903</v>
      </c>
      <c r="E474" s="546"/>
      <c r="F474" s="546"/>
      <c r="G474" s="546"/>
      <c r="H474" s="546"/>
      <c r="I474" s="546"/>
      <c r="J474" s="546"/>
      <c r="K474" s="546"/>
      <c r="L474" s="546"/>
      <c r="M474" s="546"/>
      <c r="N474" s="546"/>
      <c r="O474" s="546"/>
      <c r="P474" s="546"/>
      <c r="Q474" s="546"/>
      <c r="R474" s="546"/>
      <c r="S474" s="546"/>
      <c r="T474" s="546"/>
      <c r="U474" s="546"/>
      <c r="V474" s="546"/>
      <c r="W474" s="546"/>
      <c r="X474" s="546"/>
      <c r="Y474" s="546"/>
      <c r="Z474" s="546"/>
      <c r="AA474" s="546"/>
      <c r="AB474" s="546"/>
      <c r="AC474" s="546"/>
      <c r="AD474" s="546"/>
      <c r="AE474" s="546"/>
      <c r="AF474" s="547"/>
      <c r="AG474" s="197">
        <f t="shared" si="19"/>
        <v>0</v>
      </c>
      <c r="AH474" s="197"/>
      <c r="AI474" s="197"/>
      <c r="AJ474" s="197"/>
      <c r="AK474" s="197">
        <v>0</v>
      </c>
      <c r="AL474" s="197"/>
      <c r="AM474" s="197"/>
      <c r="AN474" s="197"/>
      <c r="AO474" s="197">
        <v>0</v>
      </c>
      <c r="AP474" s="197"/>
      <c r="AQ474" s="197"/>
      <c r="AR474" s="197">
        <v>0</v>
      </c>
      <c r="AS474" s="197"/>
      <c r="AT474" s="197"/>
      <c r="AU474" s="9"/>
      <c r="AV474" s="231" t="s">
        <v>904</v>
      </c>
      <c r="AW474" s="231"/>
      <c r="AX474" s="231"/>
      <c r="AY474" s="231"/>
      <c r="AZ474" s="231"/>
      <c r="BA474" s="231"/>
      <c r="BB474" s="231"/>
      <c r="BC474" s="231"/>
      <c r="BD474" s="231"/>
      <c r="BE474" s="231"/>
      <c r="BF474" s="231"/>
      <c r="BG474" s="231"/>
      <c r="BH474" s="231"/>
      <c r="BI474" s="231"/>
      <c r="BJ474" s="231"/>
      <c r="BK474" s="231"/>
      <c r="BL474" s="231"/>
      <c r="BM474" s="231"/>
      <c r="BN474" s="231"/>
      <c r="BO474" s="231"/>
      <c r="BP474" s="231"/>
      <c r="BQ474" s="231"/>
      <c r="BR474" s="231"/>
      <c r="BS474" s="231"/>
      <c r="BT474" s="231"/>
      <c r="BU474" s="231"/>
      <c r="BV474" s="231"/>
      <c r="BW474" s="231"/>
      <c r="BX474" s="231"/>
      <c r="BY474" s="231"/>
      <c r="BZ474" s="231"/>
      <c r="CA474" s="231"/>
      <c r="CB474" s="231"/>
      <c r="CC474" s="231"/>
      <c r="CD474" s="211">
        <v>5</v>
      </c>
      <c r="CE474" s="211"/>
      <c r="CF474" s="211"/>
      <c r="CG474" s="211"/>
      <c r="CH474" s="211"/>
      <c r="CI474" s="211"/>
      <c r="CJ474" s="211"/>
      <c r="CK474" s="211"/>
      <c r="CL474" s="211"/>
      <c r="CM474" s="211"/>
      <c r="CN474" s="211"/>
    </row>
    <row r="475" spans="4:92" ht="14.25" customHeight="1" x14ac:dyDescent="0.35">
      <c r="D475" s="545" t="s">
        <v>905</v>
      </c>
      <c r="E475" s="546"/>
      <c r="F475" s="546"/>
      <c r="G475" s="546"/>
      <c r="H475" s="546"/>
      <c r="I475" s="546"/>
      <c r="J475" s="546"/>
      <c r="K475" s="546"/>
      <c r="L475" s="546"/>
      <c r="M475" s="546"/>
      <c r="N475" s="546"/>
      <c r="O475" s="546"/>
      <c r="P475" s="546"/>
      <c r="Q475" s="546"/>
      <c r="R475" s="546"/>
      <c r="S475" s="546"/>
      <c r="T475" s="546"/>
      <c r="U475" s="546"/>
      <c r="V475" s="546"/>
      <c r="W475" s="546"/>
      <c r="X475" s="546"/>
      <c r="Y475" s="546"/>
      <c r="Z475" s="546"/>
      <c r="AA475" s="546"/>
      <c r="AB475" s="546"/>
      <c r="AC475" s="546"/>
      <c r="AD475" s="546"/>
      <c r="AE475" s="546"/>
      <c r="AF475" s="547"/>
      <c r="AG475" s="197">
        <f t="shared" si="19"/>
        <v>1</v>
      </c>
      <c r="AH475" s="197"/>
      <c r="AI475" s="197"/>
      <c r="AJ475" s="197"/>
      <c r="AK475" s="197">
        <v>0</v>
      </c>
      <c r="AL475" s="197"/>
      <c r="AM475" s="197"/>
      <c r="AN475" s="197"/>
      <c r="AO475" s="197">
        <v>0</v>
      </c>
      <c r="AP475" s="197"/>
      <c r="AQ475" s="197"/>
      <c r="AR475" s="197">
        <v>1</v>
      </c>
      <c r="AS475" s="197"/>
      <c r="AT475" s="197"/>
      <c r="AU475" s="9"/>
      <c r="AV475" s="231" t="s">
        <v>912</v>
      </c>
      <c r="AW475" s="231"/>
      <c r="AX475" s="231"/>
      <c r="AY475" s="231"/>
      <c r="AZ475" s="231"/>
      <c r="BA475" s="231"/>
      <c r="BB475" s="231"/>
      <c r="BC475" s="231"/>
      <c r="BD475" s="231"/>
      <c r="BE475" s="231"/>
      <c r="BF475" s="231"/>
      <c r="BG475" s="231"/>
      <c r="BH475" s="231"/>
      <c r="BI475" s="231"/>
      <c r="BJ475" s="231"/>
      <c r="BK475" s="231"/>
      <c r="BL475" s="231"/>
      <c r="BM475" s="231"/>
      <c r="BN475" s="231"/>
      <c r="BO475" s="231"/>
      <c r="BP475" s="231"/>
      <c r="BQ475" s="231"/>
      <c r="BR475" s="231"/>
      <c r="BS475" s="231"/>
      <c r="BT475" s="231"/>
      <c r="BU475" s="231"/>
      <c r="BV475" s="231"/>
      <c r="BW475" s="231"/>
      <c r="BX475" s="231"/>
      <c r="BY475" s="231"/>
      <c r="BZ475" s="231"/>
      <c r="CA475" s="231"/>
      <c r="CB475" s="231"/>
      <c r="CC475" s="231"/>
      <c r="CD475" s="211">
        <v>3</v>
      </c>
      <c r="CE475" s="211"/>
      <c r="CF475" s="211"/>
      <c r="CG475" s="211"/>
      <c r="CH475" s="211"/>
      <c r="CI475" s="211"/>
      <c r="CJ475" s="211"/>
      <c r="CK475" s="211"/>
      <c r="CL475" s="211"/>
      <c r="CM475" s="211"/>
      <c r="CN475" s="211"/>
    </row>
    <row r="476" spans="4:92" ht="14.25" customHeight="1" x14ac:dyDescent="0.35">
      <c r="D476" s="545" t="s">
        <v>906</v>
      </c>
      <c r="E476" s="546"/>
      <c r="F476" s="546"/>
      <c r="G476" s="546"/>
      <c r="H476" s="546"/>
      <c r="I476" s="546"/>
      <c r="J476" s="546"/>
      <c r="K476" s="546"/>
      <c r="L476" s="546"/>
      <c r="M476" s="546"/>
      <c r="N476" s="546"/>
      <c r="O476" s="546"/>
      <c r="P476" s="546"/>
      <c r="Q476" s="546"/>
      <c r="R476" s="546"/>
      <c r="S476" s="546"/>
      <c r="T476" s="546"/>
      <c r="U476" s="546"/>
      <c r="V476" s="546"/>
      <c r="W476" s="546"/>
      <c r="X476" s="546"/>
      <c r="Y476" s="546"/>
      <c r="Z476" s="546"/>
      <c r="AA476" s="546"/>
      <c r="AB476" s="546"/>
      <c r="AC476" s="546"/>
      <c r="AD476" s="546"/>
      <c r="AE476" s="546"/>
      <c r="AF476" s="547"/>
      <c r="AG476" s="197">
        <f t="shared" si="19"/>
        <v>0</v>
      </c>
      <c r="AH476" s="197"/>
      <c r="AI476" s="197"/>
      <c r="AJ476" s="197"/>
      <c r="AK476" s="197">
        <v>0</v>
      </c>
      <c r="AL476" s="197"/>
      <c r="AM476" s="197"/>
      <c r="AN476" s="197"/>
      <c r="AO476" s="197">
        <v>0</v>
      </c>
      <c r="AP476" s="197"/>
      <c r="AQ476" s="197"/>
      <c r="AR476" s="197">
        <v>0</v>
      </c>
      <c r="AS476" s="197"/>
      <c r="AT476" s="197"/>
      <c r="AV476" s="231" t="s">
        <v>907</v>
      </c>
      <c r="AW476" s="231"/>
      <c r="AX476" s="231"/>
      <c r="AY476" s="231"/>
      <c r="AZ476" s="231"/>
      <c r="BA476" s="231"/>
      <c r="BB476" s="231"/>
      <c r="BC476" s="231"/>
      <c r="BD476" s="231"/>
      <c r="BE476" s="231"/>
      <c r="BF476" s="231"/>
      <c r="BG476" s="231"/>
      <c r="BH476" s="231"/>
      <c r="BI476" s="231"/>
      <c r="BJ476" s="231"/>
      <c r="BK476" s="231"/>
      <c r="BL476" s="231"/>
      <c r="BM476" s="231"/>
      <c r="BN476" s="231"/>
      <c r="BO476" s="231"/>
      <c r="BP476" s="231"/>
      <c r="BQ476" s="231"/>
      <c r="BR476" s="231"/>
      <c r="BS476" s="231"/>
      <c r="BT476" s="231"/>
      <c r="BU476" s="231"/>
      <c r="BV476" s="231"/>
      <c r="BW476" s="231"/>
      <c r="BX476" s="231"/>
      <c r="BY476" s="231"/>
      <c r="BZ476" s="231"/>
      <c r="CA476" s="231"/>
      <c r="CB476" s="231"/>
      <c r="CC476" s="231"/>
      <c r="CD476" s="211">
        <v>5</v>
      </c>
      <c r="CE476" s="211"/>
      <c r="CF476" s="211"/>
      <c r="CG476" s="211"/>
      <c r="CH476" s="211"/>
      <c r="CI476" s="211"/>
      <c r="CJ476" s="211"/>
      <c r="CK476" s="211"/>
      <c r="CL476" s="211"/>
      <c r="CM476" s="211"/>
      <c r="CN476" s="211"/>
    </row>
    <row r="477" spans="4:92" ht="14.25" customHeight="1" x14ac:dyDescent="0.35">
      <c r="D477" s="548" t="s">
        <v>391</v>
      </c>
      <c r="E477" s="549"/>
      <c r="F477" s="549"/>
      <c r="G477" s="549"/>
      <c r="H477" s="549"/>
      <c r="I477" s="549"/>
      <c r="J477" s="549"/>
      <c r="K477" s="549"/>
      <c r="L477" s="549"/>
      <c r="M477" s="549"/>
      <c r="N477" s="549"/>
      <c r="O477" s="549"/>
      <c r="P477" s="549"/>
      <c r="Q477" s="549"/>
      <c r="R477" s="549"/>
      <c r="S477" s="549"/>
      <c r="T477" s="549"/>
      <c r="U477" s="549"/>
      <c r="V477" s="549"/>
      <c r="W477" s="549"/>
      <c r="X477" s="549"/>
      <c r="Y477" s="549"/>
      <c r="Z477" s="549"/>
      <c r="AA477" s="549"/>
      <c r="AB477" s="549"/>
      <c r="AC477" s="549"/>
      <c r="AD477" s="549"/>
      <c r="AE477" s="549"/>
      <c r="AF477" s="550"/>
      <c r="AG477" s="573">
        <f>SUM(AG471:AJ476)</f>
        <v>3</v>
      </c>
      <c r="AH477" s="574"/>
      <c r="AI477" s="574"/>
      <c r="AJ477" s="575"/>
      <c r="AK477" s="573">
        <f>SUM(AK471:AN476)</f>
        <v>0</v>
      </c>
      <c r="AL477" s="574"/>
      <c r="AM477" s="574"/>
      <c r="AN477" s="575"/>
      <c r="AO477" s="573">
        <f>SUM(AO471:AQ476)</f>
        <v>0</v>
      </c>
      <c r="AP477" s="574"/>
      <c r="AQ477" s="575"/>
      <c r="AR477" s="573">
        <f>SUM(AR471:AT476)</f>
        <v>3</v>
      </c>
      <c r="AS477" s="574"/>
      <c r="AT477" s="575"/>
      <c r="AV477" s="231" t="s">
        <v>908</v>
      </c>
      <c r="AW477" s="231"/>
      <c r="AX477" s="231"/>
      <c r="AY477" s="231"/>
      <c r="AZ477" s="231"/>
      <c r="BA477" s="231"/>
      <c r="BB477" s="231"/>
      <c r="BC477" s="231"/>
      <c r="BD477" s="231"/>
      <c r="BE477" s="231"/>
      <c r="BF477" s="231"/>
      <c r="BG477" s="231"/>
      <c r="BH477" s="231"/>
      <c r="BI477" s="231"/>
      <c r="BJ477" s="231"/>
      <c r="BK477" s="231"/>
      <c r="BL477" s="231"/>
      <c r="BM477" s="231"/>
      <c r="BN477" s="231"/>
      <c r="BO477" s="231"/>
      <c r="BP477" s="231"/>
      <c r="BQ477" s="231"/>
      <c r="BR477" s="231"/>
      <c r="BS477" s="231"/>
      <c r="BT477" s="231"/>
      <c r="BU477" s="231"/>
      <c r="BV477" s="231"/>
      <c r="BW477" s="231"/>
      <c r="BX477" s="231"/>
      <c r="BY477" s="231"/>
      <c r="BZ477" s="231"/>
      <c r="CA477" s="231"/>
      <c r="CB477" s="231"/>
      <c r="CC477" s="231"/>
      <c r="CD477" s="211">
        <v>0</v>
      </c>
      <c r="CE477" s="211"/>
      <c r="CF477" s="211"/>
      <c r="CG477" s="211"/>
      <c r="CH477" s="211"/>
      <c r="CI477" s="211"/>
      <c r="CJ477" s="211"/>
      <c r="CK477" s="211"/>
      <c r="CL477" s="211"/>
      <c r="CM477" s="211"/>
      <c r="CN477" s="211"/>
    </row>
    <row r="478" spans="4:92" ht="14.25" customHeight="1" x14ac:dyDescent="0.35">
      <c r="D478" s="551"/>
      <c r="E478" s="552"/>
      <c r="F478" s="552"/>
      <c r="G478" s="552"/>
      <c r="H478" s="552"/>
      <c r="I478" s="552"/>
      <c r="J478" s="552"/>
      <c r="K478" s="552"/>
      <c r="L478" s="552"/>
      <c r="M478" s="552"/>
      <c r="N478" s="552"/>
      <c r="O478" s="552"/>
      <c r="P478" s="552"/>
      <c r="Q478" s="552"/>
      <c r="R478" s="552"/>
      <c r="S478" s="552"/>
      <c r="T478" s="552"/>
      <c r="U478" s="552"/>
      <c r="V478" s="552"/>
      <c r="W478" s="552"/>
      <c r="X478" s="552"/>
      <c r="Y478" s="552"/>
      <c r="Z478" s="552"/>
      <c r="AA478" s="552"/>
      <c r="AB478" s="552"/>
      <c r="AC478" s="552"/>
      <c r="AD478" s="552"/>
      <c r="AE478" s="552"/>
      <c r="AF478" s="553"/>
      <c r="AG478" s="576"/>
      <c r="AH478" s="577"/>
      <c r="AI478" s="577"/>
      <c r="AJ478" s="578"/>
      <c r="AK478" s="576"/>
      <c r="AL478" s="577"/>
      <c r="AM478" s="577"/>
      <c r="AN478" s="578"/>
      <c r="AO478" s="576"/>
      <c r="AP478" s="577"/>
      <c r="AQ478" s="578"/>
      <c r="AR478" s="576"/>
      <c r="AS478" s="577"/>
      <c r="AT478" s="578"/>
      <c r="AV478" s="231" t="s">
        <v>909</v>
      </c>
      <c r="AW478" s="231"/>
      <c r="AX478" s="231"/>
      <c r="AY478" s="231"/>
      <c r="AZ478" s="231"/>
      <c r="BA478" s="231"/>
      <c r="BB478" s="231"/>
      <c r="BC478" s="231"/>
      <c r="BD478" s="231"/>
      <c r="BE478" s="231"/>
      <c r="BF478" s="231"/>
      <c r="BG478" s="231"/>
      <c r="BH478" s="231"/>
      <c r="BI478" s="231"/>
      <c r="BJ478" s="231"/>
      <c r="BK478" s="231"/>
      <c r="BL478" s="231"/>
      <c r="BM478" s="231"/>
      <c r="BN478" s="231"/>
      <c r="BO478" s="231"/>
      <c r="BP478" s="231"/>
      <c r="BQ478" s="231"/>
      <c r="BR478" s="231"/>
      <c r="BS478" s="231"/>
      <c r="BT478" s="231"/>
      <c r="BU478" s="231"/>
      <c r="BV478" s="231"/>
      <c r="BW478" s="231"/>
      <c r="BX478" s="231"/>
      <c r="BY478" s="231"/>
      <c r="BZ478" s="231"/>
      <c r="CA478" s="231"/>
      <c r="CB478" s="231"/>
      <c r="CC478" s="231"/>
      <c r="CD478" s="211">
        <v>0</v>
      </c>
      <c r="CE478" s="211"/>
      <c r="CF478" s="211"/>
      <c r="CG478" s="211"/>
      <c r="CH478" s="211"/>
      <c r="CI478" s="211"/>
      <c r="CJ478" s="211"/>
      <c r="CK478" s="211"/>
      <c r="CL478" s="211"/>
      <c r="CM478" s="211"/>
      <c r="CN478" s="211"/>
    </row>
    <row r="479" spans="4:92" ht="14.25" customHeight="1" x14ac:dyDescent="0.35">
      <c r="D479" s="120" t="s">
        <v>910</v>
      </c>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V479" s="120" t="s">
        <v>910</v>
      </c>
    </row>
    <row r="480" spans="4:92" ht="14.25" customHeight="1" x14ac:dyDescent="0.35"/>
    <row r="481" spans="4:94" ht="14.25" customHeight="1" x14ac:dyDescent="0.35">
      <c r="D481" s="329" t="s">
        <v>683</v>
      </c>
      <c r="E481" s="329"/>
      <c r="F481" s="329"/>
      <c r="G481" s="329"/>
      <c r="H481" s="329"/>
      <c r="I481" s="329"/>
      <c r="J481" s="329"/>
      <c r="K481" s="329"/>
      <c r="L481" s="329"/>
      <c r="M481" s="329"/>
      <c r="N481" s="329"/>
      <c r="O481" s="329"/>
      <c r="P481" s="329"/>
      <c r="Q481" s="329"/>
      <c r="R481" s="329"/>
      <c r="S481" s="329"/>
      <c r="T481" s="329"/>
      <c r="U481" s="329"/>
      <c r="V481" s="329"/>
      <c r="W481" s="329"/>
      <c r="X481" s="329"/>
      <c r="Y481" s="329"/>
      <c r="Z481" s="329"/>
      <c r="AA481" s="329"/>
      <c r="AB481" s="329"/>
      <c r="AC481" s="329"/>
      <c r="AD481" s="329"/>
      <c r="AE481" s="329"/>
      <c r="AF481" s="329"/>
      <c r="AG481" s="329"/>
      <c r="AH481" s="329"/>
      <c r="AI481" s="329"/>
      <c r="AJ481" s="329"/>
      <c r="AK481" s="329"/>
      <c r="AL481" s="329"/>
      <c r="AM481" s="329"/>
      <c r="AN481" s="329"/>
      <c r="AO481" s="329"/>
      <c r="AP481" s="329"/>
      <c r="AQ481" s="329"/>
      <c r="AR481" s="329"/>
      <c r="AS481" s="329"/>
      <c r="AT481" s="329"/>
      <c r="AU481" s="329"/>
      <c r="AV481" s="329"/>
      <c r="AW481" s="329"/>
      <c r="AX481" s="329"/>
      <c r="AY481" s="329"/>
      <c r="AZ481" s="329"/>
      <c r="BA481" s="329"/>
      <c r="BB481" s="329"/>
      <c r="BC481" s="329"/>
      <c r="BD481" s="329"/>
      <c r="BE481" s="329"/>
      <c r="BF481" s="329"/>
      <c r="BG481" s="329"/>
      <c r="BH481" s="329"/>
      <c r="BI481" s="329"/>
      <c r="BJ481" s="329"/>
      <c r="BK481" s="329"/>
      <c r="BL481" s="329"/>
      <c r="BM481" s="329"/>
      <c r="BN481" s="329"/>
      <c r="BO481" s="329"/>
      <c r="BP481" s="329"/>
      <c r="BQ481" s="329"/>
      <c r="BR481" s="329"/>
      <c r="BS481" s="329"/>
      <c r="BT481" s="329"/>
      <c r="BU481" s="329"/>
      <c r="BV481" s="329"/>
      <c r="BW481" s="329"/>
      <c r="BX481" s="329"/>
      <c r="BY481" s="329"/>
      <c r="BZ481" s="329"/>
      <c r="CA481" s="329"/>
      <c r="CB481" s="329"/>
      <c r="CC481" s="329"/>
      <c r="CD481" s="329"/>
      <c r="CE481" s="329"/>
      <c r="CF481" s="329"/>
      <c r="CG481" s="329"/>
      <c r="CH481" s="329"/>
      <c r="CI481" s="329"/>
      <c r="CJ481" s="329"/>
      <c r="CK481" s="329"/>
      <c r="CL481" s="329"/>
      <c r="CM481" s="329"/>
      <c r="CN481" s="329"/>
    </row>
    <row r="482" spans="4:94" ht="14.25" customHeight="1" x14ac:dyDescent="0.35">
      <c r="D482" s="329"/>
      <c r="E482" s="329"/>
      <c r="F482" s="329"/>
      <c r="G482" s="329"/>
      <c r="H482" s="329"/>
      <c r="I482" s="329"/>
      <c r="J482" s="329"/>
      <c r="K482" s="329"/>
      <c r="L482" s="329"/>
      <c r="M482" s="329"/>
      <c r="N482" s="329"/>
      <c r="O482" s="329"/>
      <c r="P482" s="329"/>
      <c r="Q482" s="329"/>
      <c r="R482" s="329"/>
      <c r="S482" s="329"/>
      <c r="T482" s="329"/>
      <c r="U482" s="329"/>
      <c r="V482" s="329"/>
      <c r="W482" s="329"/>
      <c r="X482" s="329"/>
      <c r="Y482" s="329"/>
      <c r="Z482" s="329"/>
      <c r="AA482" s="329"/>
      <c r="AB482" s="329"/>
      <c r="AC482" s="329"/>
      <c r="AD482" s="329"/>
      <c r="AE482" s="329"/>
      <c r="AF482" s="329"/>
      <c r="AG482" s="329"/>
      <c r="AH482" s="329"/>
      <c r="AI482" s="329"/>
      <c r="AJ482" s="329"/>
      <c r="AK482" s="329"/>
      <c r="AL482" s="329"/>
      <c r="AM482" s="329"/>
      <c r="AN482" s="329"/>
      <c r="AO482" s="329"/>
      <c r="AP482" s="329"/>
      <c r="AQ482" s="329"/>
      <c r="AR482" s="329"/>
      <c r="AS482" s="329"/>
      <c r="AT482" s="329"/>
      <c r="AU482" s="329"/>
      <c r="AV482" s="329"/>
      <c r="AW482" s="329"/>
      <c r="AX482" s="329"/>
      <c r="AY482" s="329"/>
      <c r="AZ482" s="329"/>
      <c r="BA482" s="329"/>
      <c r="BB482" s="329"/>
      <c r="BC482" s="329"/>
      <c r="BD482" s="329"/>
      <c r="BE482" s="329"/>
      <c r="BF482" s="329"/>
      <c r="BG482" s="329"/>
      <c r="BH482" s="329"/>
      <c r="BI482" s="329"/>
      <c r="BJ482" s="329"/>
      <c r="BK482" s="329"/>
      <c r="BL482" s="329"/>
      <c r="BM482" s="329"/>
      <c r="BN482" s="329"/>
      <c r="BO482" s="329"/>
      <c r="BP482" s="329"/>
      <c r="BQ482" s="329"/>
      <c r="BR482" s="329"/>
      <c r="BS482" s="329"/>
      <c r="BT482" s="329"/>
      <c r="BU482" s="329"/>
      <c r="BV482" s="329"/>
      <c r="BW482" s="329"/>
      <c r="BX482" s="329"/>
      <c r="BY482" s="329"/>
      <c r="BZ482" s="329"/>
      <c r="CA482" s="329"/>
      <c r="CB482" s="329"/>
      <c r="CC482" s="329"/>
      <c r="CD482" s="329"/>
      <c r="CE482" s="329"/>
      <c r="CF482" s="329"/>
      <c r="CG482" s="329"/>
      <c r="CH482" s="329"/>
      <c r="CI482" s="329"/>
      <c r="CJ482" s="329"/>
      <c r="CK482" s="329"/>
      <c r="CL482" s="329"/>
      <c r="CM482" s="329"/>
      <c r="CN482" s="329"/>
    </row>
    <row r="483" spans="4:94" ht="14.25" customHeight="1" x14ac:dyDescent="0.35">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c r="BJ483" s="101"/>
      <c r="BK483" s="101"/>
      <c r="BL483" s="101"/>
      <c r="BM483" s="101"/>
      <c r="BN483" s="101"/>
      <c r="BO483" s="101"/>
      <c r="BP483" s="101"/>
      <c r="BQ483" s="101"/>
      <c r="BR483" s="101"/>
      <c r="BS483" s="101"/>
      <c r="BT483" s="101"/>
      <c r="BU483" s="101"/>
      <c r="BV483" s="101"/>
      <c r="BW483" s="101"/>
      <c r="BX483" s="101"/>
      <c r="BY483" s="101"/>
      <c r="BZ483" s="101"/>
      <c r="CA483" s="101"/>
      <c r="CB483" s="101"/>
      <c r="CC483" s="101"/>
      <c r="CD483" s="101"/>
      <c r="CE483" s="101"/>
      <c r="CF483" s="101"/>
      <c r="CG483" s="101"/>
      <c r="CH483" s="101"/>
      <c r="CI483" s="101"/>
      <c r="CJ483" s="101"/>
      <c r="CK483" s="101"/>
      <c r="CL483" s="101"/>
      <c r="CM483" s="101"/>
      <c r="CN483" s="101"/>
    </row>
    <row r="484" spans="4:94" ht="14.25" customHeight="1" x14ac:dyDescent="0.35">
      <c r="D484" s="124" t="s">
        <v>354</v>
      </c>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V484" s="299" t="s">
        <v>355</v>
      </c>
      <c r="AW484" s="299"/>
      <c r="AX484" s="299"/>
      <c r="AY484" s="299"/>
      <c r="AZ484" s="299"/>
      <c r="BA484" s="299"/>
      <c r="BB484" s="299"/>
      <c r="BC484" s="299"/>
      <c r="BD484" s="299"/>
      <c r="BE484" s="299"/>
      <c r="BF484" s="299"/>
      <c r="BG484" s="299"/>
      <c r="BH484" s="299"/>
      <c r="BI484" s="299"/>
      <c r="BJ484" s="299"/>
      <c r="BK484" s="299"/>
      <c r="BL484" s="299"/>
      <c r="BM484" s="299"/>
      <c r="BN484" s="299"/>
      <c r="BO484" s="299"/>
      <c r="BP484" s="299"/>
      <c r="BQ484" s="299"/>
      <c r="BR484" s="299"/>
      <c r="BS484" s="299"/>
      <c r="BT484" s="299"/>
      <c r="BU484" s="299"/>
      <c r="BV484" s="299"/>
      <c r="BW484" s="299"/>
      <c r="BX484" s="299"/>
      <c r="BY484" s="299"/>
      <c r="BZ484" s="299"/>
      <c r="CA484" s="299"/>
      <c r="CB484" s="299"/>
      <c r="CC484" s="299"/>
      <c r="CD484" s="299"/>
      <c r="CE484" s="299"/>
      <c r="CF484" s="299"/>
      <c r="CG484" s="299"/>
      <c r="CH484" s="299"/>
      <c r="CI484" s="299"/>
      <c r="CJ484" s="299"/>
      <c r="CK484" s="299"/>
      <c r="CL484" s="299"/>
      <c r="CM484" s="299"/>
      <c r="CN484" s="299"/>
      <c r="CO484" s="9"/>
      <c r="CP484" s="150"/>
    </row>
    <row r="485" spans="4:94" ht="14.25" customHeight="1" x14ac:dyDescent="0.35">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c r="AO485" s="131"/>
      <c r="AP485" s="131"/>
      <c r="AQ485" s="131"/>
      <c r="AR485" s="131"/>
      <c r="AS485" s="131"/>
      <c r="AT485" s="131"/>
      <c r="AV485" s="295"/>
      <c r="AW485" s="295"/>
      <c r="AX485" s="295"/>
      <c r="AY485" s="295"/>
      <c r="AZ485" s="295"/>
      <c r="BA485" s="295"/>
      <c r="BB485" s="295"/>
      <c r="BC485" s="295"/>
      <c r="BD485" s="295"/>
      <c r="BE485" s="295"/>
      <c r="BF485" s="295"/>
      <c r="BG485" s="295"/>
      <c r="BH485" s="295"/>
      <c r="BI485" s="295"/>
      <c r="BJ485" s="295"/>
      <c r="BK485" s="295"/>
      <c r="BL485" s="295"/>
      <c r="BM485" s="295"/>
      <c r="BN485" s="295"/>
      <c r="BO485" s="295"/>
      <c r="BP485" s="295"/>
      <c r="BQ485" s="295"/>
      <c r="BR485" s="295"/>
      <c r="BS485" s="295"/>
      <c r="BT485" s="295"/>
      <c r="BU485" s="295"/>
      <c r="BV485" s="295"/>
      <c r="BW485" s="295"/>
      <c r="BX485" s="295"/>
      <c r="BY485" s="295"/>
      <c r="BZ485" s="295"/>
      <c r="CA485" s="295"/>
      <c r="CB485" s="295"/>
      <c r="CC485" s="295"/>
      <c r="CD485" s="295"/>
      <c r="CE485" s="295"/>
      <c r="CF485" s="295"/>
      <c r="CG485" s="295"/>
      <c r="CH485" s="295"/>
      <c r="CI485" s="295"/>
      <c r="CJ485" s="295"/>
      <c r="CK485" s="295"/>
      <c r="CL485" s="295"/>
      <c r="CM485" s="295"/>
      <c r="CN485" s="295"/>
      <c r="CO485" s="13"/>
      <c r="CP485" s="150"/>
    </row>
    <row r="486" spans="4:94" ht="14.25" customHeight="1" x14ac:dyDescent="0.35">
      <c r="D486" s="219" t="s">
        <v>343</v>
      </c>
      <c r="E486" s="220"/>
      <c r="F486" s="220"/>
      <c r="G486" s="220"/>
      <c r="H486" s="220"/>
      <c r="I486" s="220"/>
      <c r="J486" s="220"/>
      <c r="K486" s="220"/>
      <c r="L486" s="220"/>
      <c r="M486" s="220"/>
      <c r="N486" s="220"/>
      <c r="O486" s="220"/>
      <c r="P486" s="220"/>
      <c r="Q486" s="220"/>
      <c r="R486" s="220"/>
      <c r="S486" s="220"/>
      <c r="T486" s="220"/>
      <c r="U486" s="221"/>
      <c r="V486" s="219" t="s">
        <v>335</v>
      </c>
      <c r="W486" s="220"/>
      <c r="X486" s="220"/>
      <c r="Y486" s="220"/>
      <c r="Z486" s="220"/>
      <c r="AA486" s="220"/>
      <c r="AB486" s="221"/>
      <c r="AC486" s="219" t="s">
        <v>344</v>
      </c>
      <c r="AD486" s="220"/>
      <c r="AE486" s="220"/>
      <c r="AF486" s="220"/>
      <c r="AG486" s="220"/>
      <c r="AH486" s="220"/>
      <c r="AI486" s="220"/>
      <c r="AJ486" s="220"/>
      <c r="AK486" s="220"/>
      <c r="AL486" s="220"/>
      <c r="AM486" s="220"/>
      <c r="AN486" s="220"/>
      <c r="AO486" s="220"/>
      <c r="AP486" s="220"/>
      <c r="AQ486" s="220"/>
      <c r="AR486" s="220"/>
      <c r="AS486" s="220"/>
      <c r="AT486" s="221"/>
      <c r="AU486" s="7"/>
      <c r="AV486" s="201" t="s">
        <v>351</v>
      </c>
      <c r="AW486" s="201"/>
      <c r="AX486" s="201"/>
      <c r="AY486" s="201"/>
      <c r="AZ486" s="201"/>
      <c r="BA486" s="201"/>
      <c r="BB486" s="201"/>
      <c r="BC486" s="201"/>
      <c r="BD486" s="201"/>
      <c r="BE486" s="201"/>
      <c r="BF486" s="201" t="s">
        <v>352</v>
      </c>
      <c r="BG486" s="201"/>
      <c r="BH486" s="201"/>
      <c r="BI486" s="201"/>
      <c r="BJ486" s="201"/>
      <c r="BK486" s="201"/>
      <c r="BL486" s="201"/>
      <c r="BM486" s="201" t="s">
        <v>353</v>
      </c>
      <c r="BN486" s="201"/>
      <c r="BO486" s="201"/>
      <c r="BP486" s="201"/>
      <c r="BQ486" s="201"/>
      <c r="BR486" s="201"/>
      <c r="BS486" s="201"/>
      <c r="BT486" s="201" t="s">
        <v>344</v>
      </c>
      <c r="BU486" s="201"/>
      <c r="BV486" s="201"/>
      <c r="BW486" s="201"/>
      <c r="BX486" s="201"/>
      <c r="BY486" s="201"/>
      <c r="BZ486" s="201"/>
      <c r="CA486" s="201"/>
      <c r="CB486" s="201"/>
      <c r="CC486" s="201"/>
      <c r="CD486" s="201"/>
      <c r="CE486" s="201"/>
      <c r="CF486" s="201"/>
      <c r="CG486" s="201"/>
      <c r="CH486" s="201"/>
      <c r="CI486" s="201"/>
      <c r="CJ486" s="201"/>
      <c r="CK486" s="201"/>
      <c r="CL486" s="201"/>
      <c r="CM486" s="201"/>
      <c r="CN486" s="201"/>
      <c r="CO486" s="6"/>
    </row>
    <row r="487" spans="4:94" ht="14.25" customHeight="1" x14ac:dyDescent="0.35">
      <c r="D487" s="222"/>
      <c r="E487" s="223"/>
      <c r="F487" s="223"/>
      <c r="G487" s="223"/>
      <c r="H487" s="223"/>
      <c r="I487" s="223"/>
      <c r="J487" s="223"/>
      <c r="K487" s="223"/>
      <c r="L487" s="223"/>
      <c r="M487" s="223"/>
      <c r="N487" s="223"/>
      <c r="O487" s="223"/>
      <c r="P487" s="223"/>
      <c r="Q487" s="223"/>
      <c r="R487" s="223"/>
      <c r="S487" s="223"/>
      <c r="T487" s="223"/>
      <c r="U487" s="224"/>
      <c r="V487" s="222"/>
      <c r="W487" s="223"/>
      <c r="X487" s="223"/>
      <c r="Y487" s="223"/>
      <c r="Z487" s="223"/>
      <c r="AA487" s="223"/>
      <c r="AB487" s="224"/>
      <c r="AC487" s="222"/>
      <c r="AD487" s="223"/>
      <c r="AE487" s="223"/>
      <c r="AF487" s="223"/>
      <c r="AG487" s="223"/>
      <c r="AH487" s="223"/>
      <c r="AI487" s="223"/>
      <c r="AJ487" s="223"/>
      <c r="AK487" s="223"/>
      <c r="AL487" s="223"/>
      <c r="AM487" s="223"/>
      <c r="AN487" s="223"/>
      <c r="AO487" s="223"/>
      <c r="AP487" s="223"/>
      <c r="AQ487" s="223"/>
      <c r="AR487" s="223"/>
      <c r="AS487" s="223"/>
      <c r="AT487" s="224"/>
      <c r="AU487" s="7"/>
      <c r="AV487" s="201"/>
      <c r="AW487" s="201"/>
      <c r="AX487" s="201"/>
      <c r="AY487" s="201"/>
      <c r="AZ487" s="201"/>
      <c r="BA487" s="201"/>
      <c r="BB487" s="201"/>
      <c r="BC487" s="201"/>
      <c r="BD487" s="201"/>
      <c r="BE487" s="201"/>
      <c r="BF487" s="201"/>
      <c r="BG487" s="201"/>
      <c r="BH487" s="201"/>
      <c r="BI487" s="201"/>
      <c r="BJ487" s="201"/>
      <c r="BK487" s="201"/>
      <c r="BL487" s="201"/>
      <c r="BM487" s="201"/>
      <c r="BN487" s="201"/>
      <c r="BO487" s="201"/>
      <c r="BP487" s="201"/>
      <c r="BQ487" s="201"/>
      <c r="BR487" s="201"/>
      <c r="BS487" s="201"/>
      <c r="BT487" s="201"/>
      <c r="BU487" s="201"/>
      <c r="BV487" s="201"/>
      <c r="BW487" s="201"/>
      <c r="BX487" s="201"/>
      <c r="BY487" s="201"/>
      <c r="BZ487" s="201"/>
      <c r="CA487" s="201"/>
      <c r="CB487" s="201"/>
      <c r="CC487" s="201"/>
      <c r="CD487" s="201"/>
      <c r="CE487" s="201"/>
      <c r="CF487" s="201"/>
      <c r="CG487" s="201"/>
      <c r="CH487" s="201"/>
      <c r="CI487" s="201"/>
      <c r="CJ487" s="201"/>
      <c r="CK487" s="201"/>
      <c r="CL487" s="201"/>
      <c r="CM487" s="201"/>
      <c r="CN487" s="201"/>
    </row>
    <row r="488" spans="4:94" x14ac:dyDescent="0.35">
      <c r="D488" s="225" t="s">
        <v>345</v>
      </c>
      <c r="E488" s="226"/>
      <c r="F488" s="226"/>
      <c r="G488" s="226"/>
      <c r="H488" s="226"/>
      <c r="I488" s="226"/>
      <c r="J488" s="226"/>
      <c r="K488" s="226"/>
      <c r="L488" s="226"/>
      <c r="M488" s="226"/>
      <c r="N488" s="226"/>
      <c r="O488" s="226"/>
      <c r="P488" s="226"/>
      <c r="Q488" s="226"/>
      <c r="R488" s="226"/>
      <c r="S488" s="226"/>
      <c r="T488" s="226"/>
      <c r="U488" s="227"/>
      <c r="V488" s="194"/>
      <c r="W488" s="195"/>
      <c r="X488" s="195"/>
      <c r="Y488" s="195"/>
      <c r="Z488" s="195"/>
      <c r="AA488" s="195"/>
      <c r="AB488" s="196"/>
      <c r="AC488" s="194"/>
      <c r="AD488" s="195"/>
      <c r="AE488" s="195"/>
      <c r="AF488" s="195"/>
      <c r="AG488" s="195"/>
      <c r="AH488" s="195"/>
      <c r="AI488" s="195"/>
      <c r="AJ488" s="195"/>
      <c r="AK488" s="195"/>
      <c r="AL488" s="195"/>
      <c r="AM488" s="195"/>
      <c r="AN488" s="195"/>
      <c r="AO488" s="195"/>
      <c r="AP488" s="195"/>
      <c r="AQ488" s="195"/>
      <c r="AR488" s="195"/>
      <c r="AS488" s="195"/>
      <c r="AT488" s="196"/>
      <c r="AU488" s="8"/>
      <c r="AV488" s="205"/>
      <c r="AW488" s="206"/>
      <c r="AX488" s="206"/>
      <c r="AY488" s="206"/>
      <c r="AZ488" s="206"/>
      <c r="BA488" s="206"/>
      <c r="BB488" s="206"/>
      <c r="BC488" s="206"/>
      <c r="BD488" s="206"/>
      <c r="BE488" s="206"/>
      <c r="BF488" s="215"/>
      <c r="BG488" s="215"/>
      <c r="BH488" s="215"/>
      <c r="BI488" s="215"/>
      <c r="BJ488" s="215"/>
      <c r="BK488" s="215"/>
      <c r="BL488" s="215"/>
      <c r="BM488" s="231"/>
      <c r="BN488" s="231"/>
      <c r="BO488" s="231"/>
      <c r="BP488" s="231"/>
      <c r="BQ488" s="231"/>
      <c r="BR488" s="231"/>
      <c r="BS488" s="231"/>
      <c r="BT488" s="215"/>
      <c r="BU488" s="215"/>
      <c r="BV488" s="215"/>
      <c r="BW488" s="215"/>
      <c r="BX488" s="215"/>
      <c r="BY488" s="215"/>
      <c r="BZ488" s="215"/>
      <c r="CA488" s="215"/>
      <c r="CB488" s="215"/>
      <c r="CC488" s="215"/>
      <c r="CD488" s="215"/>
      <c r="CE488" s="215"/>
      <c r="CF488" s="215"/>
      <c r="CG488" s="215"/>
      <c r="CH488" s="215"/>
      <c r="CI488" s="215"/>
      <c r="CJ488" s="215"/>
      <c r="CK488" s="215"/>
      <c r="CL488" s="215"/>
      <c r="CM488" s="215"/>
      <c r="CN488" s="215"/>
    </row>
    <row r="489" spans="4:94" x14ac:dyDescent="0.35">
      <c r="D489" s="225" t="s">
        <v>346</v>
      </c>
      <c r="E489" s="226"/>
      <c r="F489" s="226"/>
      <c r="G489" s="226"/>
      <c r="H489" s="226"/>
      <c r="I489" s="226"/>
      <c r="J489" s="226"/>
      <c r="K489" s="226"/>
      <c r="L489" s="226"/>
      <c r="M489" s="226"/>
      <c r="N489" s="226"/>
      <c r="O489" s="226"/>
      <c r="P489" s="226"/>
      <c r="Q489" s="226"/>
      <c r="R489" s="226"/>
      <c r="S489" s="226"/>
      <c r="T489" s="226"/>
      <c r="U489" s="227"/>
      <c r="V489" s="194"/>
      <c r="W489" s="195"/>
      <c r="X489" s="195"/>
      <c r="Y489" s="195"/>
      <c r="Z489" s="195"/>
      <c r="AA489" s="195"/>
      <c r="AB489" s="196"/>
      <c r="AC489" s="194"/>
      <c r="AD489" s="195"/>
      <c r="AE489" s="195"/>
      <c r="AF489" s="195"/>
      <c r="AG489" s="195"/>
      <c r="AH489" s="195"/>
      <c r="AI489" s="195"/>
      <c r="AJ489" s="195"/>
      <c r="AK489" s="195"/>
      <c r="AL489" s="195"/>
      <c r="AM489" s="195"/>
      <c r="AN489" s="195"/>
      <c r="AO489" s="195"/>
      <c r="AP489" s="195"/>
      <c r="AQ489" s="195"/>
      <c r="AR489" s="195"/>
      <c r="AS489" s="195"/>
      <c r="AT489" s="196"/>
      <c r="AU489" s="8"/>
      <c r="AV489" s="205"/>
      <c r="AW489" s="206"/>
      <c r="AX489" s="206"/>
      <c r="AY489" s="206"/>
      <c r="AZ489" s="206"/>
      <c r="BA489" s="206"/>
      <c r="BB489" s="206"/>
      <c r="BC489" s="206"/>
      <c r="BD489" s="206"/>
      <c r="BE489" s="206"/>
      <c r="BF489" s="231"/>
      <c r="BG489" s="231"/>
      <c r="BH489" s="231"/>
      <c r="BI489" s="231"/>
      <c r="BJ489" s="231"/>
      <c r="BK489" s="231"/>
      <c r="BL489" s="231"/>
      <c r="BM489" s="231"/>
      <c r="BN489" s="231"/>
      <c r="BO489" s="231"/>
      <c r="BP489" s="231"/>
      <c r="BQ489" s="231"/>
      <c r="BR489" s="231"/>
      <c r="BS489" s="231"/>
      <c r="BT489" s="215"/>
      <c r="BU489" s="215"/>
      <c r="BV489" s="215"/>
      <c r="BW489" s="215"/>
      <c r="BX489" s="215"/>
      <c r="BY489" s="215"/>
      <c r="BZ489" s="215"/>
      <c r="CA489" s="215"/>
      <c r="CB489" s="215"/>
      <c r="CC489" s="215"/>
      <c r="CD489" s="215"/>
      <c r="CE489" s="215"/>
      <c r="CF489" s="215"/>
      <c r="CG489" s="215"/>
      <c r="CH489" s="215"/>
      <c r="CI489" s="215"/>
      <c r="CJ489" s="215"/>
      <c r="CK489" s="215"/>
      <c r="CL489" s="215"/>
      <c r="CM489" s="215"/>
      <c r="CN489" s="215"/>
    </row>
    <row r="490" spans="4:94" x14ac:dyDescent="0.35">
      <c r="D490" s="225" t="s">
        <v>347</v>
      </c>
      <c r="E490" s="226"/>
      <c r="F490" s="226"/>
      <c r="G490" s="226"/>
      <c r="H490" s="226"/>
      <c r="I490" s="226"/>
      <c r="J490" s="226"/>
      <c r="K490" s="226"/>
      <c r="L490" s="226"/>
      <c r="M490" s="226"/>
      <c r="N490" s="226"/>
      <c r="O490" s="226"/>
      <c r="P490" s="226"/>
      <c r="Q490" s="226"/>
      <c r="R490" s="226"/>
      <c r="S490" s="226"/>
      <c r="T490" s="226"/>
      <c r="U490" s="227"/>
      <c r="V490" s="194"/>
      <c r="W490" s="195"/>
      <c r="X490" s="195"/>
      <c r="Y490" s="195"/>
      <c r="Z490" s="195"/>
      <c r="AA490" s="195"/>
      <c r="AB490" s="196"/>
      <c r="AC490" s="194"/>
      <c r="AD490" s="195"/>
      <c r="AE490" s="195"/>
      <c r="AF490" s="195"/>
      <c r="AG490" s="195"/>
      <c r="AH490" s="195"/>
      <c r="AI490" s="195"/>
      <c r="AJ490" s="195"/>
      <c r="AK490" s="195"/>
      <c r="AL490" s="195"/>
      <c r="AM490" s="195"/>
      <c r="AN490" s="195"/>
      <c r="AO490" s="195"/>
      <c r="AP490" s="195"/>
      <c r="AQ490" s="195"/>
      <c r="AR490" s="195"/>
      <c r="AS490" s="195"/>
      <c r="AT490" s="196"/>
      <c r="AU490" s="8"/>
      <c r="AV490" s="194"/>
      <c r="AW490" s="195"/>
      <c r="AX490" s="195"/>
      <c r="AY490" s="195"/>
      <c r="AZ490" s="195"/>
      <c r="BA490" s="195"/>
      <c r="BB490" s="195"/>
      <c r="BC490" s="195"/>
      <c r="BD490" s="195"/>
      <c r="BE490" s="195"/>
      <c r="BF490" s="231"/>
      <c r="BG490" s="231"/>
      <c r="BH490" s="231"/>
      <c r="BI490" s="231"/>
      <c r="BJ490" s="231"/>
      <c r="BK490" s="231"/>
      <c r="BL490" s="231"/>
      <c r="BM490" s="231"/>
      <c r="BN490" s="231"/>
      <c r="BO490" s="231"/>
      <c r="BP490" s="231"/>
      <c r="BQ490" s="231"/>
      <c r="BR490" s="231"/>
      <c r="BS490" s="231"/>
      <c r="BT490" s="231"/>
      <c r="BU490" s="231"/>
      <c r="BV490" s="231"/>
      <c r="BW490" s="231"/>
      <c r="BX490" s="231"/>
      <c r="BY490" s="231"/>
      <c r="BZ490" s="231"/>
      <c r="CA490" s="231"/>
      <c r="CB490" s="231"/>
      <c r="CC490" s="231"/>
      <c r="CD490" s="231"/>
      <c r="CE490" s="231"/>
      <c r="CF490" s="231"/>
      <c r="CG490" s="231"/>
      <c r="CH490" s="231"/>
      <c r="CI490" s="231"/>
      <c r="CJ490" s="231"/>
      <c r="CK490" s="231"/>
      <c r="CL490" s="231"/>
      <c r="CM490" s="231"/>
      <c r="CN490" s="231"/>
    </row>
    <row r="491" spans="4:94" x14ac:dyDescent="0.35">
      <c r="D491" s="225" t="s">
        <v>698</v>
      </c>
      <c r="E491" s="226"/>
      <c r="F491" s="226"/>
      <c r="G491" s="226"/>
      <c r="H491" s="226"/>
      <c r="I491" s="226"/>
      <c r="J491" s="226"/>
      <c r="K491" s="226"/>
      <c r="L491" s="226"/>
      <c r="M491" s="226"/>
      <c r="N491" s="226"/>
      <c r="O491" s="226"/>
      <c r="P491" s="226"/>
      <c r="Q491" s="226"/>
      <c r="R491" s="226"/>
      <c r="S491" s="226"/>
      <c r="T491" s="226"/>
      <c r="U491" s="227"/>
      <c r="V491" s="194"/>
      <c r="W491" s="195"/>
      <c r="X491" s="195"/>
      <c r="Y491" s="195"/>
      <c r="Z491" s="195"/>
      <c r="AA491" s="195"/>
      <c r="AB491" s="196"/>
      <c r="AC491" s="205"/>
      <c r="AD491" s="206"/>
      <c r="AE491" s="206"/>
      <c r="AF491" s="206"/>
      <c r="AG491" s="206"/>
      <c r="AH491" s="206"/>
      <c r="AI491" s="206"/>
      <c r="AJ491" s="206"/>
      <c r="AK491" s="206"/>
      <c r="AL491" s="206"/>
      <c r="AM491" s="206"/>
      <c r="AN491" s="206"/>
      <c r="AO491" s="206"/>
      <c r="AP491" s="206"/>
      <c r="AQ491" s="206"/>
      <c r="AR491" s="206"/>
      <c r="AS491" s="206"/>
      <c r="AT491" s="207"/>
      <c r="AU491" s="8"/>
      <c r="AV491" s="194"/>
      <c r="AW491" s="195"/>
      <c r="AX491" s="195"/>
      <c r="AY491" s="195"/>
      <c r="AZ491" s="195"/>
      <c r="BA491" s="195"/>
      <c r="BB491" s="195"/>
      <c r="BC491" s="195"/>
      <c r="BD491" s="195"/>
      <c r="BE491" s="196"/>
      <c r="BF491" s="194"/>
      <c r="BG491" s="195"/>
      <c r="BH491" s="195"/>
      <c r="BI491" s="195"/>
      <c r="BJ491" s="195"/>
      <c r="BK491" s="195"/>
      <c r="BL491" s="196"/>
      <c r="BM491" s="194"/>
      <c r="BN491" s="195"/>
      <c r="BO491" s="195"/>
      <c r="BP491" s="195"/>
      <c r="BQ491" s="195"/>
      <c r="BR491" s="195"/>
      <c r="BS491" s="196"/>
      <c r="BT491" s="194"/>
      <c r="BU491" s="195"/>
      <c r="BV491" s="195"/>
      <c r="BW491" s="195"/>
      <c r="BX491" s="195"/>
      <c r="BY491" s="195"/>
      <c r="BZ491" s="195"/>
      <c r="CA491" s="195"/>
      <c r="CB491" s="195"/>
      <c r="CC491" s="195"/>
      <c r="CD491" s="195"/>
      <c r="CE491" s="195"/>
      <c r="CF491" s="195"/>
      <c r="CG491" s="195"/>
      <c r="CH491" s="195"/>
      <c r="CI491" s="195"/>
      <c r="CJ491" s="195"/>
      <c r="CK491" s="195"/>
      <c r="CL491" s="195"/>
      <c r="CM491" s="195"/>
      <c r="CN491" s="196"/>
    </row>
    <row r="492" spans="4:94" x14ac:dyDescent="0.35">
      <c r="D492" s="225" t="s">
        <v>699</v>
      </c>
      <c r="E492" s="226"/>
      <c r="F492" s="226"/>
      <c r="G492" s="226"/>
      <c r="H492" s="226"/>
      <c r="I492" s="226"/>
      <c r="J492" s="226"/>
      <c r="K492" s="226"/>
      <c r="L492" s="226"/>
      <c r="M492" s="226"/>
      <c r="N492" s="226"/>
      <c r="O492" s="226"/>
      <c r="P492" s="226"/>
      <c r="Q492" s="226"/>
      <c r="R492" s="226"/>
      <c r="S492" s="226"/>
      <c r="T492" s="226"/>
      <c r="U492" s="227"/>
      <c r="V492" s="194"/>
      <c r="W492" s="195"/>
      <c r="X492" s="195"/>
      <c r="Y492" s="195"/>
      <c r="Z492" s="195"/>
      <c r="AA492" s="195"/>
      <c r="AB492" s="196"/>
      <c r="AC492" s="194"/>
      <c r="AD492" s="195"/>
      <c r="AE492" s="195"/>
      <c r="AF492" s="195"/>
      <c r="AG492" s="195"/>
      <c r="AH492" s="195"/>
      <c r="AI492" s="195"/>
      <c r="AJ492" s="195"/>
      <c r="AK492" s="195"/>
      <c r="AL492" s="195"/>
      <c r="AM492" s="195"/>
      <c r="AN492" s="195"/>
      <c r="AO492" s="195"/>
      <c r="AP492" s="195"/>
      <c r="AQ492" s="195"/>
      <c r="AR492" s="195"/>
      <c r="AS492" s="195"/>
      <c r="AT492" s="196"/>
      <c r="AU492" s="8"/>
      <c r="AV492" s="194"/>
      <c r="AW492" s="195"/>
      <c r="AX492" s="195"/>
      <c r="AY492" s="195"/>
      <c r="AZ492" s="195"/>
      <c r="BA492" s="195"/>
      <c r="BB492" s="195"/>
      <c r="BC492" s="195"/>
      <c r="BD492" s="195"/>
      <c r="BE492" s="196"/>
      <c r="BF492" s="194"/>
      <c r="BG492" s="195"/>
      <c r="BH492" s="195"/>
      <c r="BI492" s="195"/>
      <c r="BJ492" s="195"/>
      <c r="BK492" s="195"/>
      <c r="BL492" s="196"/>
      <c r="BM492" s="194"/>
      <c r="BN492" s="195"/>
      <c r="BO492" s="195"/>
      <c r="BP492" s="195"/>
      <c r="BQ492" s="195"/>
      <c r="BR492" s="195"/>
      <c r="BS492" s="196"/>
      <c r="BT492" s="194"/>
      <c r="BU492" s="195"/>
      <c r="BV492" s="195"/>
      <c r="BW492" s="195"/>
      <c r="BX492" s="195"/>
      <c r="BY492" s="195"/>
      <c r="BZ492" s="195"/>
      <c r="CA492" s="195"/>
      <c r="CB492" s="195"/>
      <c r="CC492" s="195"/>
      <c r="CD492" s="195"/>
      <c r="CE492" s="195"/>
      <c r="CF492" s="195"/>
      <c r="CG492" s="195"/>
      <c r="CH492" s="195"/>
      <c r="CI492" s="195"/>
      <c r="CJ492" s="195"/>
      <c r="CK492" s="195"/>
      <c r="CL492" s="195"/>
      <c r="CM492" s="195"/>
      <c r="CN492" s="196"/>
    </row>
    <row r="493" spans="4:94" x14ac:dyDescent="0.35">
      <c r="D493" s="225" t="s">
        <v>700</v>
      </c>
      <c r="E493" s="226"/>
      <c r="F493" s="226"/>
      <c r="G493" s="226"/>
      <c r="H493" s="226"/>
      <c r="I493" s="226"/>
      <c r="J493" s="226"/>
      <c r="K493" s="226"/>
      <c r="L493" s="226"/>
      <c r="M493" s="226"/>
      <c r="N493" s="226"/>
      <c r="O493" s="226"/>
      <c r="P493" s="226"/>
      <c r="Q493" s="226"/>
      <c r="R493" s="226"/>
      <c r="S493" s="226"/>
      <c r="T493" s="226"/>
      <c r="U493" s="227"/>
      <c r="V493" s="194"/>
      <c r="W493" s="195"/>
      <c r="X493" s="195"/>
      <c r="Y493" s="195"/>
      <c r="Z493" s="195"/>
      <c r="AA493" s="195"/>
      <c r="AB493" s="196"/>
      <c r="AC493" s="205"/>
      <c r="AD493" s="206"/>
      <c r="AE493" s="206"/>
      <c r="AF493" s="206"/>
      <c r="AG493" s="206"/>
      <c r="AH493" s="206"/>
      <c r="AI493" s="206"/>
      <c r="AJ493" s="206"/>
      <c r="AK493" s="206"/>
      <c r="AL493" s="206"/>
      <c r="AM493" s="206"/>
      <c r="AN493" s="206"/>
      <c r="AO493" s="206"/>
      <c r="AP493" s="206"/>
      <c r="AQ493" s="206"/>
      <c r="AR493" s="206"/>
      <c r="AS493" s="206"/>
      <c r="AT493" s="207"/>
      <c r="AU493" s="8"/>
      <c r="AV493" s="194"/>
      <c r="AW493" s="195"/>
      <c r="AX493" s="195"/>
      <c r="AY493" s="195"/>
      <c r="AZ493" s="195"/>
      <c r="BA493" s="195"/>
      <c r="BB493" s="195"/>
      <c r="BC493" s="195"/>
      <c r="BD493" s="195"/>
      <c r="BE493" s="196"/>
      <c r="BF493" s="194"/>
      <c r="BG493" s="195"/>
      <c r="BH493" s="195"/>
      <c r="BI493" s="195"/>
      <c r="BJ493" s="195"/>
      <c r="BK493" s="195"/>
      <c r="BL493" s="196"/>
      <c r="BM493" s="194"/>
      <c r="BN493" s="195"/>
      <c r="BO493" s="195"/>
      <c r="BP493" s="195"/>
      <c r="BQ493" s="195"/>
      <c r="BR493" s="195"/>
      <c r="BS493" s="196"/>
      <c r="BT493" s="194"/>
      <c r="BU493" s="195"/>
      <c r="BV493" s="195"/>
      <c r="BW493" s="195"/>
      <c r="BX493" s="195"/>
      <c r="BY493" s="195"/>
      <c r="BZ493" s="195"/>
      <c r="CA493" s="195"/>
      <c r="CB493" s="195"/>
      <c r="CC493" s="195"/>
      <c r="CD493" s="195"/>
      <c r="CE493" s="195"/>
      <c r="CF493" s="195"/>
      <c r="CG493" s="195"/>
      <c r="CH493" s="195"/>
      <c r="CI493" s="195"/>
      <c r="CJ493" s="195"/>
      <c r="CK493" s="195"/>
      <c r="CL493" s="195"/>
      <c r="CM493" s="195"/>
      <c r="CN493" s="196"/>
    </row>
    <row r="494" spans="4:94" ht="29.25" customHeight="1" x14ac:dyDescent="0.35">
      <c r="D494" s="283" t="s">
        <v>701</v>
      </c>
      <c r="E494" s="284"/>
      <c r="F494" s="284"/>
      <c r="G494" s="284"/>
      <c r="H494" s="284"/>
      <c r="I494" s="284"/>
      <c r="J494" s="284"/>
      <c r="K494" s="284"/>
      <c r="L494" s="284"/>
      <c r="M494" s="284"/>
      <c r="N494" s="284"/>
      <c r="O494" s="284"/>
      <c r="P494" s="284"/>
      <c r="Q494" s="284"/>
      <c r="R494" s="284"/>
      <c r="S494" s="284"/>
      <c r="T494" s="284"/>
      <c r="U494" s="285"/>
      <c r="V494" s="194"/>
      <c r="W494" s="195"/>
      <c r="X494" s="195"/>
      <c r="Y494" s="195"/>
      <c r="Z494" s="195"/>
      <c r="AA494" s="195"/>
      <c r="AB494" s="196"/>
      <c r="AC494" s="205"/>
      <c r="AD494" s="206"/>
      <c r="AE494" s="206"/>
      <c r="AF494" s="206"/>
      <c r="AG494" s="206"/>
      <c r="AH494" s="206"/>
      <c r="AI494" s="206"/>
      <c r="AJ494" s="206"/>
      <c r="AK494" s="206"/>
      <c r="AL494" s="206"/>
      <c r="AM494" s="206"/>
      <c r="AN494" s="206"/>
      <c r="AO494" s="206"/>
      <c r="AP494" s="206"/>
      <c r="AQ494" s="206"/>
      <c r="AR494" s="206"/>
      <c r="AS494" s="206"/>
      <c r="AT494" s="207"/>
      <c r="AU494" s="8"/>
      <c r="AV494" s="194"/>
      <c r="AW494" s="195"/>
      <c r="AX494" s="195"/>
      <c r="AY494" s="195"/>
      <c r="AZ494" s="195"/>
      <c r="BA494" s="195"/>
      <c r="BB494" s="195"/>
      <c r="BC494" s="195"/>
      <c r="BD494" s="195"/>
      <c r="BE494" s="196"/>
      <c r="BF494" s="194"/>
      <c r="BG494" s="195"/>
      <c r="BH494" s="195"/>
      <c r="BI494" s="195"/>
      <c r="BJ494" s="195"/>
      <c r="BK494" s="195"/>
      <c r="BL494" s="196"/>
      <c r="BM494" s="194"/>
      <c r="BN494" s="195"/>
      <c r="BO494" s="195"/>
      <c r="BP494" s="195"/>
      <c r="BQ494" s="195"/>
      <c r="BR494" s="195"/>
      <c r="BS494" s="196"/>
      <c r="BT494" s="194"/>
      <c r="BU494" s="195"/>
      <c r="BV494" s="195"/>
      <c r="BW494" s="195"/>
      <c r="BX494" s="195"/>
      <c r="BY494" s="195"/>
      <c r="BZ494" s="195"/>
      <c r="CA494" s="195"/>
      <c r="CB494" s="195"/>
      <c r="CC494" s="195"/>
      <c r="CD494" s="195"/>
      <c r="CE494" s="195"/>
      <c r="CF494" s="195"/>
      <c r="CG494" s="195"/>
      <c r="CH494" s="195"/>
      <c r="CI494" s="195"/>
      <c r="CJ494" s="195"/>
      <c r="CK494" s="195"/>
      <c r="CL494" s="195"/>
      <c r="CM494" s="195"/>
      <c r="CN494" s="196"/>
    </row>
    <row r="495" spans="4:94" x14ac:dyDescent="0.35">
      <c r="D495" s="225" t="s">
        <v>348</v>
      </c>
      <c r="E495" s="226"/>
      <c r="F495" s="226"/>
      <c r="G495" s="226"/>
      <c r="H495" s="226"/>
      <c r="I495" s="226"/>
      <c r="J495" s="226"/>
      <c r="K495" s="226"/>
      <c r="L495" s="226"/>
      <c r="M495" s="226"/>
      <c r="N495" s="226"/>
      <c r="O495" s="226"/>
      <c r="P495" s="226"/>
      <c r="Q495" s="226"/>
      <c r="R495" s="226"/>
      <c r="S495" s="226"/>
      <c r="T495" s="226"/>
      <c r="U495" s="227"/>
      <c r="V495" s="194"/>
      <c r="W495" s="195"/>
      <c r="X495" s="195"/>
      <c r="Y495" s="195"/>
      <c r="Z495" s="195"/>
      <c r="AA495" s="195"/>
      <c r="AB495" s="196"/>
      <c r="AC495" s="205"/>
      <c r="AD495" s="206"/>
      <c r="AE495" s="206"/>
      <c r="AF495" s="206"/>
      <c r="AG495" s="206"/>
      <c r="AH495" s="206"/>
      <c r="AI495" s="206"/>
      <c r="AJ495" s="206"/>
      <c r="AK495" s="206"/>
      <c r="AL495" s="206"/>
      <c r="AM495" s="206"/>
      <c r="AN495" s="206"/>
      <c r="AO495" s="206"/>
      <c r="AP495" s="206"/>
      <c r="AQ495" s="206"/>
      <c r="AR495" s="206"/>
      <c r="AS495" s="206"/>
      <c r="AT495" s="207"/>
      <c r="AU495" s="8"/>
      <c r="AV495" s="194"/>
      <c r="AW495" s="195"/>
      <c r="AX495" s="195"/>
      <c r="AY495" s="195"/>
      <c r="AZ495" s="195"/>
      <c r="BA495" s="195"/>
      <c r="BB495" s="195"/>
      <c r="BC495" s="195"/>
      <c r="BD495" s="195"/>
      <c r="BE495" s="195"/>
      <c r="BF495" s="231"/>
      <c r="BG495" s="231"/>
      <c r="BH495" s="231"/>
      <c r="BI495" s="231"/>
      <c r="BJ495" s="231"/>
      <c r="BK495" s="231"/>
      <c r="BL495" s="231"/>
      <c r="BM495" s="231"/>
      <c r="BN495" s="231"/>
      <c r="BO495" s="231"/>
      <c r="BP495" s="231"/>
      <c r="BQ495" s="231"/>
      <c r="BR495" s="231"/>
      <c r="BS495" s="231"/>
      <c r="BT495" s="231"/>
      <c r="BU495" s="231"/>
      <c r="BV495" s="231"/>
      <c r="BW495" s="231"/>
      <c r="BX495" s="231"/>
      <c r="BY495" s="231"/>
      <c r="BZ495" s="231"/>
      <c r="CA495" s="231"/>
      <c r="CB495" s="231"/>
      <c r="CC495" s="231"/>
      <c r="CD495" s="231"/>
      <c r="CE495" s="231"/>
      <c r="CF495" s="231"/>
      <c r="CG495" s="231"/>
      <c r="CH495" s="231"/>
      <c r="CI495" s="231"/>
      <c r="CJ495" s="231"/>
      <c r="CK495" s="231"/>
      <c r="CL495" s="231"/>
      <c r="CM495" s="231"/>
      <c r="CN495" s="231"/>
    </row>
    <row r="496" spans="4:94" ht="14.25" customHeight="1" x14ac:dyDescent="0.35">
      <c r="D496" s="554" t="s">
        <v>349</v>
      </c>
      <c r="E496" s="555"/>
      <c r="F496" s="555"/>
      <c r="G496" s="555"/>
      <c r="H496" s="555"/>
      <c r="I496" s="555"/>
      <c r="J496" s="555"/>
      <c r="K496" s="555"/>
      <c r="L496" s="555"/>
      <c r="M496" s="555"/>
      <c r="N496" s="555"/>
      <c r="O496" s="555"/>
      <c r="P496" s="555"/>
      <c r="Q496" s="555"/>
      <c r="R496" s="555"/>
      <c r="S496" s="555"/>
      <c r="T496" s="555"/>
      <c r="U496" s="556"/>
      <c r="V496" s="563"/>
      <c r="W496" s="564"/>
      <c r="X496" s="564"/>
      <c r="Y496" s="564"/>
      <c r="Z496" s="564"/>
      <c r="AA496" s="564"/>
      <c r="AB496" s="565"/>
      <c r="AC496" s="212"/>
      <c r="AD496" s="213"/>
      <c r="AE496" s="213"/>
      <c r="AF496" s="213"/>
      <c r="AG496" s="213"/>
      <c r="AH496" s="213"/>
      <c r="AI496" s="213"/>
      <c r="AJ496" s="213"/>
      <c r="AK496" s="213"/>
      <c r="AL496" s="213"/>
      <c r="AM496" s="213"/>
      <c r="AN496" s="213"/>
      <c r="AO496" s="213"/>
      <c r="AP496" s="213"/>
      <c r="AQ496" s="213"/>
      <c r="AR496" s="213"/>
      <c r="AS496" s="213"/>
      <c r="AT496" s="214"/>
      <c r="AU496" s="8"/>
      <c r="AV496" s="194"/>
      <c r="AW496" s="195"/>
      <c r="AX496" s="195"/>
      <c r="AY496" s="195"/>
      <c r="AZ496" s="195"/>
      <c r="BA496" s="195"/>
      <c r="BB496" s="195"/>
      <c r="BC496" s="195"/>
      <c r="BD496" s="195"/>
      <c r="BE496" s="195"/>
      <c r="BF496" s="231"/>
      <c r="BG496" s="231"/>
      <c r="BH496" s="231"/>
      <c r="BI496" s="231"/>
      <c r="BJ496" s="231"/>
      <c r="BK496" s="231"/>
      <c r="BL496" s="231"/>
      <c r="BM496" s="231"/>
      <c r="BN496" s="231"/>
      <c r="BO496" s="231"/>
      <c r="BP496" s="231"/>
      <c r="BQ496" s="231"/>
      <c r="BR496" s="231"/>
      <c r="BS496" s="231"/>
      <c r="BT496" s="231"/>
      <c r="BU496" s="231"/>
      <c r="BV496" s="231"/>
      <c r="BW496" s="231"/>
      <c r="BX496" s="231"/>
      <c r="BY496" s="231"/>
      <c r="BZ496" s="231"/>
      <c r="CA496" s="231"/>
      <c r="CB496" s="231"/>
      <c r="CC496" s="231"/>
      <c r="CD496" s="231"/>
      <c r="CE496" s="231"/>
      <c r="CF496" s="231"/>
      <c r="CG496" s="231"/>
      <c r="CH496" s="231"/>
      <c r="CI496" s="231"/>
      <c r="CJ496" s="231"/>
      <c r="CK496" s="231"/>
      <c r="CL496" s="231"/>
      <c r="CM496" s="231"/>
      <c r="CN496" s="231"/>
    </row>
    <row r="497" spans="4:146" ht="14.25" customHeight="1" x14ac:dyDescent="0.35">
      <c r="D497" s="557"/>
      <c r="E497" s="558"/>
      <c r="F497" s="558"/>
      <c r="G497" s="558"/>
      <c r="H497" s="558"/>
      <c r="I497" s="558"/>
      <c r="J497" s="558"/>
      <c r="K497" s="558"/>
      <c r="L497" s="558"/>
      <c r="M497" s="558"/>
      <c r="N497" s="558"/>
      <c r="O497" s="558"/>
      <c r="P497" s="558"/>
      <c r="Q497" s="558"/>
      <c r="R497" s="558"/>
      <c r="S497" s="558"/>
      <c r="T497" s="558"/>
      <c r="U497" s="559"/>
      <c r="V497" s="566"/>
      <c r="W497" s="567"/>
      <c r="X497" s="567"/>
      <c r="Y497" s="567"/>
      <c r="Z497" s="567"/>
      <c r="AA497" s="567"/>
      <c r="AB497" s="568"/>
      <c r="AC497" s="538"/>
      <c r="AD497" s="539"/>
      <c r="AE497" s="539"/>
      <c r="AF497" s="539"/>
      <c r="AG497" s="539"/>
      <c r="AH497" s="539"/>
      <c r="AI497" s="539"/>
      <c r="AJ497" s="539"/>
      <c r="AK497" s="539"/>
      <c r="AL497" s="539"/>
      <c r="AM497" s="539"/>
      <c r="AN497" s="539"/>
      <c r="AO497" s="539"/>
      <c r="AP497" s="539"/>
      <c r="AQ497" s="539"/>
      <c r="AR497" s="539"/>
      <c r="AS497" s="539"/>
      <c r="AT497" s="540"/>
      <c r="AU497" s="8"/>
      <c r="AV497" s="194"/>
      <c r="AW497" s="195"/>
      <c r="AX497" s="195"/>
      <c r="AY497" s="195"/>
      <c r="AZ497" s="195"/>
      <c r="BA497" s="195"/>
      <c r="BB497" s="195"/>
      <c r="BC497" s="195"/>
      <c r="BD497" s="195"/>
      <c r="BE497" s="195"/>
      <c r="BF497" s="231"/>
      <c r="BG497" s="231"/>
      <c r="BH497" s="231"/>
      <c r="BI497" s="231"/>
      <c r="BJ497" s="231"/>
      <c r="BK497" s="231"/>
      <c r="BL497" s="231"/>
      <c r="BM497" s="231"/>
      <c r="BN497" s="231"/>
      <c r="BO497" s="231"/>
      <c r="BP497" s="231"/>
      <c r="BQ497" s="231"/>
      <c r="BR497" s="231"/>
      <c r="BS497" s="231"/>
      <c r="BT497" s="231"/>
      <c r="BU497" s="231"/>
      <c r="BV497" s="231"/>
      <c r="BW497" s="231"/>
      <c r="BX497" s="231"/>
      <c r="BY497" s="231"/>
      <c r="BZ497" s="231"/>
      <c r="CA497" s="231"/>
      <c r="CB497" s="231"/>
      <c r="CC497" s="231"/>
      <c r="CD497" s="231"/>
      <c r="CE497" s="231"/>
      <c r="CF497" s="231"/>
      <c r="CG497" s="231"/>
      <c r="CH497" s="231"/>
      <c r="CI497" s="231"/>
      <c r="CJ497" s="231"/>
      <c r="CK497" s="231"/>
      <c r="CL497" s="231"/>
      <c r="CM497" s="231"/>
      <c r="CN497" s="231"/>
    </row>
    <row r="498" spans="4:146" ht="14.25" customHeight="1" x14ac:dyDescent="0.35">
      <c r="D498" s="560"/>
      <c r="E498" s="561"/>
      <c r="F498" s="561"/>
      <c r="G498" s="561"/>
      <c r="H498" s="561"/>
      <c r="I498" s="561"/>
      <c r="J498" s="561"/>
      <c r="K498" s="561"/>
      <c r="L498" s="561"/>
      <c r="M498" s="561"/>
      <c r="N498" s="561"/>
      <c r="O498" s="561"/>
      <c r="P498" s="561"/>
      <c r="Q498" s="561"/>
      <c r="R498" s="561"/>
      <c r="S498" s="561"/>
      <c r="T498" s="561"/>
      <c r="U498" s="562"/>
      <c r="V498" s="569"/>
      <c r="W498" s="570"/>
      <c r="X498" s="570"/>
      <c r="Y498" s="570"/>
      <c r="Z498" s="570"/>
      <c r="AA498" s="570"/>
      <c r="AB498" s="571"/>
      <c r="AC498" s="541"/>
      <c r="AD498" s="542"/>
      <c r="AE498" s="542"/>
      <c r="AF498" s="542"/>
      <c r="AG498" s="542"/>
      <c r="AH498" s="542"/>
      <c r="AI498" s="542"/>
      <c r="AJ498" s="542"/>
      <c r="AK498" s="542"/>
      <c r="AL498" s="542"/>
      <c r="AM498" s="542"/>
      <c r="AN498" s="542"/>
      <c r="AO498" s="542"/>
      <c r="AP498" s="542"/>
      <c r="AQ498" s="542"/>
      <c r="AR498" s="542"/>
      <c r="AS498" s="542"/>
      <c r="AT498" s="543"/>
      <c r="AU498" s="8"/>
      <c r="AV498" s="194"/>
      <c r="AW498" s="195"/>
      <c r="AX498" s="195"/>
      <c r="AY498" s="195"/>
      <c r="AZ498" s="195"/>
      <c r="BA498" s="195"/>
      <c r="BB498" s="195"/>
      <c r="BC498" s="195"/>
      <c r="BD498" s="195"/>
      <c r="BE498" s="195"/>
      <c r="BF498" s="231"/>
      <c r="BG498" s="231"/>
      <c r="BH498" s="231"/>
      <c r="BI498" s="231"/>
      <c r="BJ498" s="231"/>
      <c r="BK498" s="231"/>
      <c r="BL498" s="231"/>
      <c r="BM498" s="231"/>
      <c r="BN498" s="231"/>
      <c r="BO498" s="231"/>
      <c r="BP498" s="231"/>
      <c r="BQ498" s="231"/>
      <c r="BR498" s="231"/>
      <c r="BS498" s="231"/>
      <c r="BT498" s="231"/>
      <c r="BU498" s="231"/>
      <c r="BV498" s="231"/>
      <c r="BW498" s="231"/>
      <c r="BX498" s="231"/>
      <c r="BY498" s="231"/>
      <c r="BZ498" s="231"/>
      <c r="CA498" s="231"/>
      <c r="CB498" s="231"/>
      <c r="CC498" s="231"/>
      <c r="CD498" s="231"/>
      <c r="CE498" s="231"/>
      <c r="CF498" s="231"/>
      <c r="CG498" s="231"/>
      <c r="CH498" s="231"/>
      <c r="CI498" s="231"/>
      <c r="CJ498" s="231"/>
      <c r="CK498" s="231"/>
      <c r="CL498" s="231"/>
      <c r="CM498" s="231"/>
      <c r="CN498" s="231"/>
    </row>
    <row r="499" spans="4:146" ht="14.25" customHeight="1" x14ac:dyDescent="0.35">
      <c r="D499" s="120" t="s">
        <v>350</v>
      </c>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V499" s="198" t="s">
        <v>350</v>
      </c>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EI499" s="292" t="s">
        <v>689</v>
      </c>
      <c r="EJ499" s="292"/>
      <c r="EK499" s="292"/>
      <c r="EL499" s="292"/>
      <c r="EM499" s="292" t="s">
        <v>690</v>
      </c>
      <c r="EN499" s="292"/>
      <c r="EO499" s="292"/>
      <c r="EP499" s="292"/>
    </row>
    <row r="500" spans="4:146" ht="14.25" customHeight="1" x14ac:dyDescent="0.35">
      <c r="EI500" s="149" t="str">
        <f>+O503</f>
        <v>Obesidad</v>
      </c>
      <c r="EJ500" s="149" t="s">
        <v>685</v>
      </c>
      <c r="EK500" s="149" t="s">
        <v>686</v>
      </c>
      <c r="EL500" s="149" t="s">
        <v>687</v>
      </c>
      <c r="EM500" s="149" t="str">
        <f>+O510</f>
        <v>Adecuado</v>
      </c>
      <c r="EN500" s="149" t="str">
        <f>+Y510</f>
        <v>Riesgo Talla Baja</v>
      </c>
      <c r="EO500" s="149" t="str">
        <f>+AI510</f>
        <v>DNT Cronica</v>
      </c>
    </row>
    <row r="501" spans="4:146" ht="14.25" customHeight="1" x14ac:dyDescent="0.35">
      <c r="D501" s="124" t="s">
        <v>721</v>
      </c>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c r="AR501" s="124"/>
      <c r="AS501" s="124"/>
      <c r="AT501" s="124"/>
      <c r="AU501" s="9"/>
      <c r="AV501" s="9"/>
      <c r="AW501" s="9"/>
      <c r="AX501" s="9"/>
      <c r="AY501" s="9"/>
      <c r="EI501" s="149">
        <f>+S505</f>
        <v>2.9</v>
      </c>
      <c r="EJ501" s="149">
        <f>+AA505</f>
        <v>45.7</v>
      </c>
      <c r="EK501" s="149">
        <f>+AI505</f>
        <v>40</v>
      </c>
      <c r="EL501" s="149">
        <f>+AQ505</f>
        <v>2.9</v>
      </c>
      <c r="EM501" s="149">
        <f>+T512</f>
        <v>56.2</v>
      </c>
      <c r="EN501" s="149">
        <f>+AD512</f>
        <v>34</v>
      </c>
      <c r="EO501" s="149">
        <f>+AO512</f>
        <v>9.6</v>
      </c>
    </row>
    <row r="502" spans="4:146" ht="14.25" customHeight="1" x14ac:dyDescent="0.35">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c r="AO502" s="131"/>
      <c r="AP502" s="131"/>
      <c r="AQ502" s="131"/>
      <c r="AR502" s="131"/>
      <c r="AS502" s="131"/>
      <c r="AT502" s="131"/>
      <c r="AU502" s="13"/>
      <c r="AV502" s="13"/>
      <c r="AW502" s="13"/>
      <c r="AX502" s="13"/>
      <c r="AY502" s="13"/>
    </row>
    <row r="503" spans="4:146" ht="14.25" customHeight="1" x14ac:dyDescent="0.35">
      <c r="D503" s="304" t="s">
        <v>684</v>
      </c>
      <c r="E503" s="305"/>
      <c r="F503" s="305"/>
      <c r="G503" s="305"/>
      <c r="H503" s="305"/>
      <c r="I503" s="305"/>
      <c r="J503" s="305"/>
      <c r="K503" s="305"/>
      <c r="L503" s="305"/>
      <c r="M503" s="305"/>
      <c r="N503" s="306"/>
      <c r="O503" s="202" t="s">
        <v>714</v>
      </c>
      <c r="P503" s="203"/>
      <c r="Q503" s="203"/>
      <c r="R503" s="203"/>
      <c r="S503" s="203"/>
      <c r="T503" s="203"/>
      <c r="U503" s="203"/>
      <c r="V503" s="204"/>
      <c r="W503" s="203" t="s">
        <v>685</v>
      </c>
      <c r="X503" s="203"/>
      <c r="Y503" s="203"/>
      <c r="Z503" s="203"/>
      <c r="AA503" s="203"/>
      <c r="AB503" s="203"/>
      <c r="AC503" s="203"/>
      <c r="AD503" s="204"/>
      <c r="AE503" s="202" t="s">
        <v>716</v>
      </c>
      <c r="AF503" s="203"/>
      <c r="AG503" s="203"/>
      <c r="AH503" s="203"/>
      <c r="AI503" s="203"/>
      <c r="AJ503" s="203"/>
      <c r="AK503" s="203"/>
      <c r="AL503" s="204"/>
      <c r="AM503" s="202" t="s">
        <v>717</v>
      </c>
      <c r="AN503" s="203"/>
      <c r="AO503" s="203"/>
      <c r="AP503" s="203"/>
      <c r="AQ503" s="203"/>
      <c r="AR503" s="203"/>
      <c r="AS503" s="203"/>
      <c r="AT503" s="204"/>
      <c r="AU503" s="6"/>
      <c r="AV503" s="6"/>
      <c r="AW503" s="6"/>
      <c r="AX503" s="6"/>
      <c r="AY503" s="6"/>
    </row>
    <row r="504" spans="4:146" ht="14.25" customHeight="1" x14ac:dyDescent="0.35">
      <c r="D504" s="310"/>
      <c r="E504" s="311"/>
      <c r="F504" s="311"/>
      <c r="G504" s="311"/>
      <c r="H504" s="311"/>
      <c r="I504" s="311"/>
      <c r="J504" s="311"/>
      <c r="K504" s="311"/>
      <c r="L504" s="311"/>
      <c r="M504" s="311"/>
      <c r="N504" s="312"/>
      <c r="O504" s="202" t="s">
        <v>356</v>
      </c>
      <c r="P504" s="203"/>
      <c r="Q504" s="203"/>
      <c r="R504" s="204"/>
      <c r="S504" s="202" t="s">
        <v>185</v>
      </c>
      <c r="T504" s="203"/>
      <c r="U504" s="203"/>
      <c r="V504" s="204"/>
      <c r="W504" s="202" t="s">
        <v>356</v>
      </c>
      <c r="X504" s="203"/>
      <c r="Y504" s="203"/>
      <c r="Z504" s="204"/>
      <c r="AA504" s="202" t="s">
        <v>185</v>
      </c>
      <c r="AB504" s="203"/>
      <c r="AC504" s="203"/>
      <c r="AD504" s="204"/>
      <c r="AE504" s="202" t="s">
        <v>356</v>
      </c>
      <c r="AF504" s="203"/>
      <c r="AG504" s="203"/>
      <c r="AH504" s="204"/>
      <c r="AI504" s="202" t="s">
        <v>185</v>
      </c>
      <c r="AJ504" s="203"/>
      <c r="AK504" s="203"/>
      <c r="AL504" s="204"/>
      <c r="AM504" s="202" t="s">
        <v>356</v>
      </c>
      <c r="AN504" s="203"/>
      <c r="AO504" s="203"/>
      <c r="AP504" s="204"/>
      <c r="AQ504" s="202" t="s">
        <v>185</v>
      </c>
      <c r="AR504" s="203"/>
      <c r="AS504" s="203"/>
      <c r="AT504" s="204"/>
    </row>
    <row r="505" spans="4:146" ht="14.25" customHeight="1" x14ac:dyDescent="0.35">
      <c r="D505" s="314">
        <v>35</v>
      </c>
      <c r="E505" s="315"/>
      <c r="F505" s="315"/>
      <c r="G505" s="315"/>
      <c r="H505" s="315"/>
      <c r="I505" s="315"/>
      <c r="J505" s="315"/>
      <c r="K505" s="315"/>
      <c r="L505" s="315"/>
      <c r="M505" s="315"/>
      <c r="N505" s="316"/>
      <c r="O505" s="236">
        <v>1</v>
      </c>
      <c r="P505" s="217"/>
      <c r="Q505" s="217"/>
      <c r="R505" s="218"/>
      <c r="S505" s="585">
        <v>2.9</v>
      </c>
      <c r="T505" s="586"/>
      <c r="U505" s="586"/>
      <c r="V505" s="587"/>
      <c r="W505" s="236">
        <v>16</v>
      </c>
      <c r="X505" s="217"/>
      <c r="Y505" s="217"/>
      <c r="Z505" s="218"/>
      <c r="AA505" s="585">
        <v>45.7</v>
      </c>
      <c r="AB505" s="586"/>
      <c r="AC505" s="586"/>
      <c r="AD505" s="587"/>
      <c r="AE505" s="236">
        <v>14</v>
      </c>
      <c r="AF505" s="217"/>
      <c r="AG505" s="217"/>
      <c r="AH505" s="218"/>
      <c r="AI505" s="585">
        <v>40</v>
      </c>
      <c r="AJ505" s="586"/>
      <c r="AK505" s="586"/>
      <c r="AL505" s="587"/>
      <c r="AM505" s="236">
        <v>1</v>
      </c>
      <c r="AN505" s="217"/>
      <c r="AO505" s="217"/>
      <c r="AP505" s="218"/>
      <c r="AQ505" s="585">
        <v>2.9</v>
      </c>
      <c r="AR505" s="586"/>
      <c r="AS505" s="586"/>
      <c r="AT505" s="587"/>
    </row>
    <row r="506" spans="4:146" ht="14.25" customHeight="1" x14ac:dyDescent="0.35">
      <c r="D506" s="120" t="s">
        <v>682</v>
      </c>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row>
    <row r="507" spans="4:146" ht="14.25" customHeight="1" x14ac:dyDescent="0.35"/>
    <row r="508" spans="4:146" ht="14.25" customHeight="1" x14ac:dyDescent="0.35">
      <c r="D508" s="124" t="s">
        <v>720</v>
      </c>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c r="AR508" s="124"/>
      <c r="AS508" s="124"/>
      <c r="AT508" s="124"/>
      <c r="AY508" s="9"/>
    </row>
    <row r="509" spans="4:146" ht="14.25" customHeight="1" x14ac:dyDescent="0.35">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c r="AO509" s="131"/>
      <c r="AP509" s="131"/>
      <c r="AQ509" s="131"/>
      <c r="AR509" s="131"/>
      <c r="AS509" s="131"/>
      <c r="AT509" s="131"/>
      <c r="AY509" s="13"/>
      <c r="BD509" s="296"/>
      <c r="BE509" s="296"/>
      <c r="BF509" s="296"/>
      <c r="BG509" s="296"/>
      <c r="BH509" s="296"/>
      <c r="BI509" s="296"/>
      <c r="BJ509" s="296"/>
      <c r="BK509" s="296"/>
      <c r="BL509" s="296"/>
      <c r="BM509" s="296"/>
      <c r="BN509" s="296"/>
      <c r="BO509" s="296"/>
      <c r="BP509" s="296"/>
      <c r="BQ509" s="296"/>
      <c r="BR509" s="296"/>
      <c r="BS509" s="296"/>
    </row>
    <row r="510" spans="4:146" ht="14.25" customHeight="1" x14ac:dyDescent="0.35">
      <c r="D510" s="304" t="s">
        <v>684</v>
      </c>
      <c r="E510" s="305"/>
      <c r="F510" s="305"/>
      <c r="G510" s="305"/>
      <c r="H510" s="305"/>
      <c r="I510" s="305"/>
      <c r="J510" s="305"/>
      <c r="K510" s="305"/>
      <c r="L510" s="305"/>
      <c r="M510" s="305"/>
      <c r="N510" s="306"/>
      <c r="O510" s="202" t="s">
        <v>685</v>
      </c>
      <c r="P510" s="203"/>
      <c r="Q510" s="203"/>
      <c r="R510" s="203"/>
      <c r="S510" s="203"/>
      <c r="T510" s="203"/>
      <c r="U510" s="203"/>
      <c r="V510" s="203"/>
      <c r="W510" s="203"/>
      <c r="X510" s="204"/>
      <c r="Y510" s="202" t="s">
        <v>718</v>
      </c>
      <c r="Z510" s="203"/>
      <c r="AA510" s="203"/>
      <c r="AB510" s="203"/>
      <c r="AC510" s="203"/>
      <c r="AD510" s="203"/>
      <c r="AE510" s="203"/>
      <c r="AF510" s="203"/>
      <c r="AG510" s="203"/>
      <c r="AH510" s="204"/>
      <c r="AI510" s="202" t="s">
        <v>719</v>
      </c>
      <c r="AJ510" s="203"/>
      <c r="AK510" s="203"/>
      <c r="AL510" s="203"/>
      <c r="AM510" s="203"/>
      <c r="AN510" s="203"/>
      <c r="AO510" s="203"/>
      <c r="AP510" s="203"/>
      <c r="AQ510" s="203"/>
      <c r="AR510" s="203"/>
      <c r="AS510" s="203"/>
      <c r="AT510" s="204"/>
      <c r="AU510" s="6"/>
      <c r="AV510" s="6"/>
      <c r="AW510" s="6"/>
      <c r="AX510" s="6"/>
      <c r="AY510" s="6"/>
      <c r="BD510" s="296"/>
      <c r="BE510" s="296"/>
      <c r="BF510" s="296"/>
      <c r="BG510" s="296"/>
      <c r="BH510" s="296"/>
      <c r="BI510" s="296"/>
      <c r="BJ510" s="296"/>
      <c r="BK510" s="296"/>
      <c r="BL510" s="296"/>
      <c r="BM510" s="296"/>
      <c r="BN510" s="296"/>
      <c r="BO510" s="296"/>
      <c r="BP510" s="296"/>
      <c r="BQ510" s="296"/>
      <c r="BR510" s="296"/>
      <c r="BS510" s="296"/>
    </row>
    <row r="511" spans="4:146" ht="14.25" customHeight="1" x14ac:dyDescent="0.35">
      <c r="D511" s="116"/>
      <c r="E511" s="117"/>
      <c r="F511" s="117"/>
      <c r="G511" s="117"/>
      <c r="H511" s="117"/>
      <c r="I511" s="117"/>
      <c r="J511" s="117"/>
      <c r="K511" s="117"/>
      <c r="L511" s="117"/>
      <c r="M511" s="117"/>
      <c r="N511" s="118"/>
      <c r="O511" s="202" t="s">
        <v>356</v>
      </c>
      <c r="P511" s="203"/>
      <c r="Q511" s="203"/>
      <c r="R511" s="203"/>
      <c r="S511" s="204"/>
      <c r="T511" s="202" t="s">
        <v>185</v>
      </c>
      <c r="U511" s="203"/>
      <c r="V511" s="203"/>
      <c r="W511" s="203"/>
      <c r="X511" s="204"/>
      <c r="Y511" s="202" t="s">
        <v>356</v>
      </c>
      <c r="Z511" s="203"/>
      <c r="AA511" s="203"/>
      <c r="AB511" s="203"/>
      <c r="AC511" s="204"/>
      <c r="AD511" s="202" t="s">
        <v>185</v>
      </c>
      <c r="AE511" s="203"/>
      <c r="AF511" s="203"/>
      <c r="AG511" s="203"/>
      <c r="AH511" s="204"/>
      <c r="AI511" s="202" t="s">
        <v>356</v>
      </c>
      <c r="AJ511" s="203"/>
      <c r="AK511" s="203"/>
      <c r="AL511" s="203"/>
      <c r="AM511" s="203"/>
      <c r="AN511" s="204"/>
      <c r="AO511" s="202" t="s">
        <v>185</v>
      </c>
      <c r="AP511" s="203"/>
      <c r="AQ511" s="203"/>
      <c r="AR511" s="203"/>
      <c r="AS511" s="203"/>
      <c r="AT511" s="204"/>
      <c r="BD511" s="297"/>
      <c r="BE511" s="297"/>
      <c r="BF511" s="297"/>
      <c r="BG511" s="297"/>
      <c r="BH511" s="298"/>
      <c r="BI511" s="298"/>
      <c r="BJ511" s="298"/>
      <c r="BK511" s="298"/>
      <c r="BL511" s="297"/>
      <c r="BM511" s="297"/>
      <c r="BN511" s="297"/>
      <c r="BO511" s="297"/>
      <c r="BP511" s="298"/>
      <c r="BQ511" s="298"/>
      <c r="BR511" s="298"/>
      <c r="BS511" s="298"/>
    </row>
    <row r="512" spans="4:146" ht="14.25" customHeight="1" x14ac:dyDescent="0.35">
      <c r="D512" s="314">
        <v>73</v>
      </c>
      <c r="E512" s="315"/>
      <c r="F512" s="315"/>
      <c r="G512" s="315"/>
      <c r="H512" s="315"/>
      <c r="I512" s="315"/>
      <c r="J512" s="315"/>
      <c r="K512" s="315"/>
      <c r="L512" s="315"/>
      <c r="M512" s="315"/>
      <c r="N512" s="316"/>
      <c r="O512" s="236">
        <v>41</v>
      </c>
      <c r="P512" s="217"/>
      <c r="Q512" s="217"/>
      <c r="R512" s="217"/>
      <c r="S512" s="218"/>
      <c r="T512" s="585">
        <v>56.2</v>
      </c>
      <c r="U512" s="586"/>
      <c r="V512" s="586"/>
      <c r="W512" s="586"/>
      <c r="X512" s="587"/>
      <c r="Y512" s="236">
        <v>25</v>
      </c>
      <c r="Z512" s="217"/>
      <c r="AA512" s="217"/>
      <c r="AB512" s="217"/>
      <c r="AC512" s="218"/>
      <c r="AD512" s="585">
        <v>34</v>
      </c>
      <c r="AE512" s="586"/>
      <c r="AF512" s="586"/>
      <c r="AG512" s="586"/>
      <c r="AH512" s="587"/>
      <c r="AI512" s="236">
        <v>7</v>
      </c>
      <c r="AJ512" s="217"/>
      <c r="AK512" s="217"/>
      <c r="AL512" s="217"/>
      <c r="AM512" s="217"/>
      <c r="AN512" s="218"/>
      <c r="AO512" s="314">
        <v>9.6</v>
      </c>
      <c r="AP512" s="315"/>
      <c r="AQ512" s="315"/>
      <c r="AR512" s="315"/>
      <c r="AS512" s="315"/>
      <c r="AT512" s="316"/>
    </row>
    <row r="513" spans="4:145" ht="14.25" customHeight="1" x14ac:dyDescent="0.35">
      <c r="D513" s="120" t="s">
        <v>682</v>
      </c>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row>
    <row r="514" spans="4:145" ht="14.25" customHeight="1" x14ac:dyDescent="0.35">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row>
    <row r="515" spans="4:145" ht="14.25" customHeight="1" x14ac:dyDescent="0.35"/>
    <row r="516" spans="4:145" ht="15.75" customHeight="1" x14ac:dyDescent="0.35">
      <c r="D516" s="401" t="s">
        <v>705</v>
      </c>
      <c r="E516" s="401"/>
      <c r="F516" s="401"/>
      <c r="G516" s="401"/>
      <c r="H516" s="401"/>
      <c r="I516" s="401"/>
      <c r="J516" s="401"/>
      <c r="K516" s="401"/>
      <c r="L516" s="401"/>
      <c r="M516" s="401"/>
      <c r="N516" s="401"/>
      <c r="O516" s="401"/>
      <c r="P516" s="401"/>
      <c r="Q516" s="401"/>
      <c r="R516" s="401"/>
      <c r="S516" s="401"/>
      <c r="T516" s="401"/>
      <c r="U516" s="401"/>
      <c r="V516" s="401"/>
      <c r="W516" s="401"/>
      <c r="X516" s="401"/>
      <c r="Y516" s="401"/>
      <c r="Z516" s="401"/>
      <c r="AA516" s="401"/>
      <c r="AB516" s="401"/>
      <c r="AC516" s="401"/>
      <c r="AD516" s="401"/>
      <c r="AE516" s="401"/>
      <c r="AF516" s="401"/>
      <c r="AG516" s="401"/>
      <c r="AH516" s="401"/>
      <c r="AI516" s="401"/>
      <c r="AJ516" s="401"/>
      <c r="AK516" s="401"/>
      <c r="AL516" s="401"/>
      <c r="AM516" s="401"/>
      <c r="AN516" s="401"/>
      <c r="AO516" s="401"/>
      <c r="AP516" s="401"/>
      <c r="AQ516" s="401"/>
      <c r="AR516" s="401"/>
      <c r="AS516" s="401"/>
      <c r="AT516" s="401"/>
      <c r="AU516" s="401"/>
      <c r="AV516" s="401"/>
      <c r="AW516" s="401"/>
      <c r="AX516" s="401"/>
      <c r="AY516" s="401"/>
      <c r="AZ516" s="401"/>
      <c r="BA516" s="401"/>
      <c r="BB516" s="401"/>
      <c r="BC516" s="401"/>
      <c r="BD516" s="401"/>
      <c r="BE516" s="401"/>
      <c r="BF516" s="401"/>
      <c r="BG516" s="401"/>
      <c r="BH516" s="401"/>
      <c r="BI516" s="401"/>
      <c r="BJ516" s="401"/>
      <c r="BK516" s="401"/>
      <c r="BL516" s="401"/>
      <c r="BM516" s="401"/>
      <c r="BN516" s="401"/>
      <c r="BO516" s="401"/>
      <c r="BP516" s="401"/>
      <c r="BQ516" s="401"/>
      <c r="BR516" s="401"/>
      <c r="BS516" s="401"/>
      <c r="BT516" s="401"/>
      <c r="BU516" s="401"/>
      <c r="BV516" s="401"/>
      <c r="BW516" s="401"/>
      <c r="BX516" s="401"/>
      <c r="BY516" s="401"/>
      <c r="BZ516" s="401"/>
      <c r="CA516" s="401"/>
      <c r="CB516" s="401"/>
      <c r="CC516" s="401"/>
      <c r="CD516" s="401"/>
      <c r="CE516" s="401"/>
      <c r="CF516" s="401"/>
      <c r="CG516" s="401"/>
      <c r="CH516" s="401"/>
      <c r="CI516" s="401"/>
      <c r="CJ516" s="401"/>
      <c r="CK516" s="401"/>
      <c r="CL516" s="401"/>
      <c r="CM516" s="401"/>
      <c r="CN516" s="401"/>
      <c r="EI516" s="149">
        <f>+S524</f>
        <v>0</v>
      </c>
      <c r="EJ516" s="149">
        <f>+AA524</f>
        <v>0</v>
      </c>
      <c r="EK516" s="149">
        <f>+AI524</f>
        <v>0</v>
      </c>
      <c r="EL516" s="149">
        <f>+AQ524</f>
        <v>0</v>
      </c>
      <c r="EM516" s="149">
        <f>+T532</f>
        <v>0</v>
      </c>
      <c r="EN516" s="149">
        <f>+AD532</f>
        <v>0</v>
      </c>
      <c r="EO516" s="149">
        <f>+AO532</f>
        <v>0</v>
      </c>
    </row>
    <row r="517" spans="4:145" ht="15.75" customHeight="1" x14ac:dyDescent="0.35">
      <c r="D517" s="401"/>
      <c r="E517" s="401"/>
      <c r="F517" s="401"/>
      <c r="G517" s="401"/>
      <c r="H517" s="401"/>
      <c r="I517" s="401"/>
      <c r="J517" s="401"/>
      <c r="K517" s="401"/>
      <c r="L517" s="401"/>
      <c r="M517" s="401"/>
      <c r="N517" s="401"/>
      <c r="O517" s="401"/>
      <c r="P517" s="401"/>
      <c r="Q517" s="401"/>
      <c r="R517" s="401"/>
      <c r="S517" s="401"/>
      <c r="T517" s="401"/>
      <c r="U517" s="401"/>
      <c r="V517" s="401"/>
      <c r="W517" s="401"/>
      <c r="X517" s="401"/>
      <c r="Y517" s="401"/>
      <c r="Z517" s="401"/>
      <c r="AA517" s="401"/>
      <c r="AB517" s="401"/>
      <c r="AC517" s="401"/>
      <c r="AD517" s="401"/>
      <c r="AE517" s="401"/>
      <c r="AF517" s="401"/>
      <c r="AG517" s="401"/>
      <c r="AH517" s="401"/>
      <c r="AI517" s="401"/>
      <c r="AJ517" s="401"/>
      <c r="AK517" s="401"/>
      <c r="AL517" s="401"/>
      <c r="AM517" s="401"/>
      <c r="AN517" s="401"/>
      <c r="AO517" s="401"/>
      <c r="AP517" s="401"/>
      <c r="AQ517" s="401"/>
      <c r="AR517" s="401"/>
      <c r="AS517" s="401"/>
      <c r="AT517" s="401"/>
      <c r="AU517" s="401"/>
      <c r="AV517" s="401"/>
      <c r="AW517" s="401"/>
      <c r="AX517" s="401"/>
      <c r="AY517" s="401"/>
      <c r="AZ517" s="401"/>
      <c r="BA517" s="401"/>
      <c r="BB517" s="401"/>
      <c r="BC517" s="401"/>
      <c r="BD517" s="401"/>
      <c r="BE517" s="401"/>
      <c r="BF517" s="401"/>
      <c r="BG517" s="401"/>
      <c r="BH517" s="401"/>
      <c r="BI517" s="401"/>
      <c r="BJ517" s="401"/>
      <c r="BK517" s="401"/>
      <c r="BL517" s="401"/>
      <c r="BM517" s="401"/>
      <c r="BN517" s="401"/>
      <c r="BO517" s="401"/>
      <c r="BP517" s="401"/>
      <c r="BQ517" s="401"/>
      <c r="BR517" s="401"/>
      <c r="BS517" s="401"/>
      <c r="BT517" s="401"/>
      <c r="BU517" s="401"/>
      <c r="BV517" s="401"/>
      <c r="BW517" s="401"/>
      <c r="BX517" s="401"/>
      <c r="BY517" s="401"/>
      <c r="BZ517" s="401"/>
      <c r="CA517" s="401"/>
      <c r="CB517" s="401"/>
      <c r="CC517" s="401"/>
      <c r="CD517" s="401"/>
      <c r="CE517" s="401"/>
      <c r="CF517" s="401"/>
      <c r="CG517" s="401"/>
      <c r="CH517" s="401"/>
      <c r="CI517" s="401"/>
      <c r="CJ517" s="401"/>
      <c r="CK517" s="401"/>
      <c r="CL517" s="401"/>
      <c r="CM517" s="401"/>
      <c r="CN517" s="401"/>
    </row>
    <row r="518" spans="4:145" ht="15.75" customHeight="1" x14ac:dyDescent="0.35">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row>
    <row r="519" spans="4:145" ht="15.75" customHeight="1" x14ac:dyDescent="0.35">
      <c r="D519" s="124" t="s">
        <v>706</v>
      </c>
      <c r="E519" s="124"/>
      <c r="F519" s="124"/>
      <c r="G519" s="124"/>
      <c r="H519" s="124"/>
      <c r="I519" s="124"/>
      <c r="J519" s="124"/>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4" t="s">
        <v>707</v>
      </c>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row>
    <row r="520" spans="4:145" ht="15.75" customHeight="1" x14ac:dyDescent="0.35">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7"/>
      <c r="AQ520" s="107"/>
      <c r="AR520" s="107"/>
      <c r="AS520" s="107"/>
      <c r="AT520" s="107"/>
      <c r="AU520" s="13"/>
      <c r="AV520" s="13"/>
      <c r="AW520" s="13"/>
      <c r="AX520" s="13"/>
      <c r="AY520" s="13"/>
    </row>
    <row r="521" spans="4:145" ht="15.75" customHeight="1" x14ac:dyDescent="0.35">
      <c r="D521" s="209" t="s">
        <v>688</v>
      </c>
      <c r="E521" s="209"/>
      <c r="F521" s="209"/>
      <c r="G521" s="209"/>
      <c r="H521" s="209"/>
      <c r="I521" s="209"/>
      <c r="J521" s="209"/>
      <c r="K521" s="209"/>
      <c r="L521" s="209"/>
      <c r="M521" s="209"/>
      <c r="N521" s="209"/>
      <c r="O521" s="209"/>
      <c r="P521" s="209"/>
      <c r="Q521" s="209"/>
      <c r="R521" s="209"/>
      <c r="S521" s="209"/>
      <c r="T521" s="209"/>
      <c r="U521" s="209"/>
      <c r="V521" s="209"/>
      <c r="W521" s="201" t="s">
        <v>703</v>
      </c>
      <c r="X521" s="201"/>
      <c r="Y521" s="201"/>
      <c r="Z521" s="201"/>
      <c r="AA521" s="201"/>
      <c r="AB521" s="201"/>
      <c r="AC521" s="201"/>
      <c r="AD521" s="201"/>
      <c r="AE521" s="201"/>
      <c r="AF521" s="201"/>
      <c r="AG521" s="201"/>
      <c r="AH521" s="201"/>
      <c r="AI521" s="304" t="s">
        <v>704</v>
      </c>
      <c r="AJ521" s="305"/>
      <c r="AK521" s="305"/>
      <c r="AL521" s="305"/>
      <c r="AM521" s="305"/>
      <c r="AN521" s="305"/>
      <c r="AO521" s="305"/>
      <c r="AP521" s="305"/>
      <c r="AQ521" s="305"/>
      <c r="AR521" s="305"/>
      <c r="AS521" s="305"/>
      <c r="AT521" s="306"/>
      <c r="AU521" s="13"/>
      <c r="AV521" s="209" t="s">
        <v>710</v>
      </c>
      <c r="AW521" s="209"/>
      <c r="AX521" s="209"/>
      <c r="AY521" s="209"/>
      <c r="AZ521" s="209"/>
      <c r="BA521" s="209"/>
      <c r="BB521" s="209"/>
      <c r="BC521" s="209"/>
      <c r="BD521" s="209" t="s">
        <v>715</v>
      </c>
      <c r="BE521" s="209"/>
      <c r="BF521" s="209"/>
      <c r="BG521" s="209"/>
      <c r="BH521" s="209"/>
      <c r="BI521" s="209"/>
      <c r="BJ521" s="209"/>
      <c r="BK521" s="209"/>
      <c r="BL521" s="209"/>
      <c r="BM521" s="209"/>
      <c r="BN521" s="209" t="s">
        <v>712</v>
      </c>
      <c r="BO521" s="209"/>
      <c r="BP521" s="209"/>
      <c r="BQ521" s="209"/>
      <c r="BR521" s="209"/>
      <c r="BS521" s="209"/>
      <c r="BT521" s="209"/>
      <c r="BU521" s="209"/>
      <c r="BV521" s="209"/>
      <c r="BW521" s="209"/>
      <c r="BX521" s="209" t="s">
        <v>713</v>
      </c>
      <c r="BY521" s="209"/>
      <c r="BZ521" s="209"/>
      <c r="CA521" s="209"/>
      <c r="CB521" s="209"/>
      <c r="CC521" s="209"/>
      <c r="CD521" s="209"/>
      <c r="CE521" s="209"/>
      <c r="CF521" s="209"/>
      <c r="CG521" s="209" t="s">
        <v>714</v>
      </c>
      <c r="CH521" s="209"/>
      <c r="CI521" s="209"/>
      <c r="CJ521" s="209"/>
      <c r="CK521" s="209"/>
      <c r="CL521" s="209"/>
      <c r="CM521" s="209"/>
      <c r="CN521" s="209"/>
    </row>
    <row r="522" spans="4:145" ht="14.25" customHeight="1" x14ac:dyDescent="0.35">
      <c r="D522" s="209"/>
      <c r="E522" s="209"/>
      <c r="F522" s="209"/>
      <c r="G522" s="209"/>
      <c r="H522" s="209"/>
      <c r="I522" s="209"/>
      <c r="J522" s="209"/>
      <c r="K522" s="209"/>
      <c r="L522" s="209"/>
      <c r="M522" s="209"/>
      <c r="N522" s="209"/>
      <c r="O522" s="209"/>
      <c r="P522" s="209"/>
      <c r="Q522" s="209"/>
      <c r="R522" s="209"/>
      <c r="S522" s="209"/>
      <c r="T522" s="209"/>
      <c r="U522" s="209"/>
      <c r="V522" s="209"/>
      <c r="W522" s="201"/>
      <c r="X522" s="201"/>
      <c r="Y522" s="201"/>
      <c r="Z522" s="201"/>
      <c r="AA522" s="201"/>
      <c r="AB522" s="201"/>
      <c r="AC522" s="201"/>
      <c r="AD522" s="201"/>
      <c r="AE522" s="201"/>
      <c r="AF522" s="201"/>
      <c r="AG522" s="201"/>
      <c r="AH522" s="201"/>
      <c r="AI522" s="310"/>
      <c r="AJ522" s="311"/>
      <c r="AK522" s="311"/>
      <c r="AL522" s="311"/>
      <c r="AM522" s="311"/>
      <c r="AN522" s="311"/>
      <c r="AO522" s="311"/>
      <c r="AP522" s="311"/>
      <c r="AQ522" s="311"/>
      <c r="AR522" s="311"/>
      <c r="AS522" s="311"/>
      <c r="AT522" s="312"/>
      <c r="AU522" s="6"/>
      <c r="AV522" s="209"/>
      <c r="AW522" s="209"/>
      <c r="AX522" s="209"/>
      <c r="AY522" s="209"/>
      <c r="AZ522" s="209"/>
      <c r="BA522" s="209"/>
      <c r="BB522" s="209"/>
      <c r="BC522" s="209"/>
      <c r="BD522" s="209"/>
      <c r="BE522" s="209"/>
      <c r="BF522" s="209"/>
      <c r="BG522" s="209"/>
      <c r="BH522" s="209"/>
      <c r="BI522" s="209"/>
      <c r="BJ522" s="209"/>
      <c r="BK522" s="209"/>
      <c r="BL522" s="209"/>
      <c r="BM522" s="209"/>
      <c r="BN522" s="209"/>
      <c r="BO522" s="209"/>
      <c r="BP522" s="209"/>
      <c r="BQ522" s="209"/>
      <c r="BR522" s="209"/>
      <c r="BS522" s="209"/>
      <c r="BT522" s="209"/>
      <c r="BU522" s="209"/>
      <c r="BV522" s="209"/>
      <c r="BW522" s="209"/>
      <c r="BX522" s="209"/>
      <c r="BY522" s="209"/>
      <c r="BZ522" s="209"/>
      <c r="CA522" s="209"/>
      <c r="CB522" s="209"/>
      <c r="CC522" s="209"/>
      <c r="CD522" s="209"/>
      <c r="CE522" s="209"/>
      <c r="CF522" s="209"/>
      <c r="CG522" s="209"/>
      <c r="CH522" s="209"/>
      <c r="CI522" s="209"/>
      <c r="CJ522" s="209"/>
      <c r="CK522" s="209"/>
      <c r="CL522" s="209"/>
      <c r="CM522" s="209"/>
      <c r="CN522" s="209"/>
    </row>
    <row r="523" spans="4:145" ht="14.25" customHeight="1" x14ac:dyDescent="0.35">
      <c r="D523" s="271" t="s">
        <v>335</v>
      </c>
      <c r="E523" s="272"/>
      <c r="F523" s="272"/>
      <c r="G523" s="272"/>
      <c r="H523" s="272"/>
      <c r="I523" s="272"/>
      <c r="J523" s="272"/>
      <c r="K523" s="272"/>
      <c r="L523" s="272"/>
      <c r="M523" s="272"/>
      <c r="N523" s="273"/>
      <c r="O523" s="202" t="s">
        <v>702</v>
      </c>
      <c r="P523" s="203"/>
      <c r="Q523" s="203"/>
      <c r="R523" s="203"/>
      <c r="S523" s="203"/>
      <c r="T523" s="203"/>
      <c r="U523" s="203"/>
      <c r="V523" s="204"/>
      <c r="W523" s="202" t="s">
        <v>335</v>
      </c>
      <c r="X523" s="203"/>
      <c r="Y523" s="203"/>
      <c r="Z523" s="203"/>
      <c r="AA523" s="203"/>
      <c r="AB523" s="204"/>
      <c r="AC523" s="203" t="s">
        <v>702</v>
      </c>
      <c r="AD523" s="203"/>
      <c r="AE523" s="203"/>
      <c r="AF523" s="203"/>
      <c r="AG523" s="203"/>
      <c r="AH523" s="204"/>
      <c r="AI523" s="202" t="s">
        <v>335</v>
      </c>
      <c r="AJ523" s="203"/>
      <c r="AK523" s="203"/>
      <c r="AL523" s="203"/>
      <c r="AM523" s="203"/>
      <c r="AN523" s="204"/>
      <c r="AO523" s="203" t="s">
        <v>702</v>
      </c>
      <c r="AP523" s="203"/>
      <c r="AQ523" s="203"/>
      <c r="AR523" s="203"/>
      <c r="AS523" s="203"/>
      <c r="AT523" s="204"/>
      <c r="AV523" s="209" t="s">
        <v>711</v>
      </c>
      <c r="AW523" s="209"/>
      <c r="AX523" s="209"/>
      <c r="AY523" s="209"/>
      <c r="AZ523" s="209" t="s">
        <v>185</v>
      </c>
      <c r="BA523" s="209"/>
      <c r="BB523" s="209"/>
      <c r="BC523" s="209"/>
      <c r="BD523" s="209" t="s">
        <v>711</v>
      </c>
      <c r="BE523" s="209"/>
      <c r="BF523" s="209"/>
      <c r="BG523" s="209"/>
      <c r="BH523" s="209"/>
      <c r="BI523" s="201" t="s">
        <v>185</v>
      </c>
      <c r="BJ523" s="201"/>
      <c r="BK523" s="201"/>
      <c r="BL523" s="201"/>
      <c r="BM523" s="201"/>
      <c r="BN523" s="209" t="s">
        <v>711</v>
      </c>
      <c r="BO523" s="209"/>
      <c r="BP523" s="209"/>
      <c r="BQ523" s="209"/>
      <c r="BR523" s="209"/>
      <c r="BS523" s="201" t="s">
        <v>185</v>
      </c>
      <c r="BT523" s="201"/>
      <c r="BU523" s="201"/>
      <c r="BV523" s="201"/>
      <c r="BW523" s="201"/>
      <c r="BX523" s="201" t="s">
        <v>711</v>
      </c>
      <c r="BY523" s="201"/>
      <c r="BZ523" s="201"/>
      <c r="CA523" s="201"/>
      <c r="CB523" s="201"/>
      <c r="CC523" s="201" t="s">
        <v>185</v>
      </c>
      <c r="CD523" s="201"/>
      <c r="CE523" s="201"/>
      <c r="CF523" s="201"/>
      <c r="CG523" s="202" t="s">
        <v>711</v>
      </c>
      <c r="CH523" s="203"/>
      <c r="CI523" s="203"/>
      <c r="CJ523" s="203"/>
      <c r="CK523" s="204"/>
      <c r="CL523" s="201" t="s">
        <v>185</v>
      </c>
      <c r="CM523" s="201"/>
      <c r="CN523" s="201"/>
    </row>
    <row r="524" spans="4:145" ht="14.25" customHeight="1" x14ac:dyDescent="0.35">
      <c r="D524" s="314"/>
      <c r="E524" s="315"/>
      <c r="F524" s="315"/>
      <c r="G524" s="315"/>
      <c r="H524" s="315"/>
      <c r="I524" s="315"/>
      <c r="J524" s="315"/>
      <c r="K524" s="315"/>
      <c r="L524" s="315"/>
      <c r="M524" s="315"/>
      <c r="N524" s="316"/>
      <c r="O524" s="236"/>
      <c r="P524" s="217"/>
      <c r="Q524" s="217"/>
      <c r="R524" s="217"/>
      <c r="S524" s="217"/>
      <c r="T524" s="217"/>
      <c r="U524" s="217"/>
      <c r="V524" s="218"/>
      <c r="W524" s="236"/>
      <c r="X524" s="217"/>
      <c r="Y524" s="217"/>
      <c r="Z524" s="217"/>
      <c r="AA524" s="217"/>
      <c r="AB524" s="218"/>
      <c r="AC524" s="586"/>
      <c r="AD524" s="586"/>
      <c r="AE524" s="586"/>
      <c r="AF524" s="586"/>
      <c r="AG524" s="586"/>
      <c r="AH524" s="587"/>
      <c r="AI524" s="323"/>
      <c r="AJ524" s="323"/>
      <c r="AK524" s="323"/>
      <c r="AL524" s="323"/>
      <c r="AM524" s="323"/>
      <c r="AN524" s="323"/>
      <c r="AO524" s="217"/>
      <c r="AP524" s="217"/>
      <c r="AQ524" s="217"/>
      <c r="AR524" s="217"/>
      <c r="AS524" s="217"/>
      <c r="AT524" s="218"/>
      <c r="AV524" s="335"/>
      <c r="AW524" s="335"/>
      <c r="AX524" s="335"/>
      <c r="AY524" s="335"/>
      <c r="AZ524" s="335"/>
      <c r="BA524" s="335"/>
      <c r="BB524" s="335"/>
      <c r="BC524" s="335"/>
      <c r="BD524" s="335"/>
      <c r="BE524" s="335"/>
      <c r="BF524" s="335"/>
      <c r="BG524" s="335"/>
      <c r="BH524" s="335"/>
      <c r="BI524" s="281"/>
      <c r="BJ524" s="281"/>
      <c r="BK524" s="281"/>
      <c r="BL524" s="281"/>
      <c r="BM524" s="281"/>
      <c r="BN524" s="335"/>
      <c r="BO524" s="335"/>
      <c r="BP524" s="335"/>
      <c r="BQ524" s="335"/>
      <c r="BR524" s="335"/>
      <c r="BS524" s="281"/>
      <c r="BT524" s="281"/>
      <c r="BU524" s="281"/>
      <c r="BV524" s="281"/>
      <c r="BW524" s="281"/>
      <c r="BX524" s="323"/>
      <c r="BY524" s="323"/>
      <c r="BZ524" s="323"/>
      <c r="CA524" s="323"/>
      <c r="CB524" s="323"/>
      <c r="CC524" s="323"/>
      <c r="CD524" s="323"/>
      <c r="CE524" s="323"/>
      <c r="CF524" s="323"/>
      <c r="CG524" s="323"/>
      <c r="CH524" s="323"/>
      <c r="CI524" s="323"/>
      <c r="CJ524" s="323"/>
      <c r="CK524" s="323"/>
      <c r="CL524" s="243"/>
      <c r="CM524" s="243"/>
      <c r="CN524" s="243"/>
    </row>
    <row r="525" spans="4:145" ht="14.25" customHeight="1" x14ac:dyDescent="0.35">
      <c r="D525" s="120" t="s">
        <v>708</v>
      </c>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V525" s="120" t="s">
        <v>708</v>
      </c>
    </row>
    <row r="526" spans="4:145" ht="14.25" customHeight="1" x14ac:dyDescent="0.35"/>
    <row r="527" spans="4:145" ht="14.25" customHeight="1" x14ac:dyDescent="0.35">
      <c r="D527" s="124" t="s">
        <v>709</v>
      </c>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c r="AN527" s="124"/>
      <c r="AO527" s="124"/>
      <c r="AP527" s="124"/>
      <c r="AQ527" s="124"/>
      <c r="AR527" s="124"/>
      <c r="AS527" s="124"/>
      <c r="AT527" s="124"/>
      <c r="AY527" s="9"/>
    </row>
    <row r="528" spans="4:145" ht="14.25" customHeight="1" x14ac:dyDescent="0.35">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c r="AO528" s="131"/>
      <c r="AP528" s="131"/>
      <c r="AQ528" s="131"/>
      <c r="AR528" s="131"/>
      <c r="AS528" s="131"/>
      <c r="AT528" s="131"/>
      <c r="AY528" s="13"/>
      <c r="BD528" s="296"/>
      <c r="BE528" s="296"/>
      <c r="BF528" s="296"/>
      <c r="BG528" s="296"/>
      <c r="BH528" s="296"/>
      <c r="BI528" s="296"/>
      <c r="BJ528" s="296"/>
      <c r="BK528" s="296"/>
      <c r="BL528" s="296"/>
      <c r="BM528" s="296"/>
      <c r="BN528" s="296"/>
      <c r="BO528" s="296"/>
      <c r="BP528" s="296"/>
      <c r="BQ528" s="296"/>
      <c r="BR528" s="296"/>
      <c r="BS528" s="296"/>
    </row>
    <row r="529" spans="4:140" ht="14.25" customHeight="1" x14ac:dyDescent="0.35">
      <c r="D529" s="209" t="s">
        <v>722</v>
      </c>
      <c r="E529" s="209"/>
      <c r="F529" s="209"/>
      <c r="G529" s="209"/>
      <c r="H529" s="209"/>
      <c r="I529" s="209"/>
      <c r="J529" s="209"/>
      <c r="K529" s="209"/>
      <c r="L529" s="209"/>
      <c r="M529" s="209"/>
      <c r="N529" s="209"/>
      <c r="O529" s="209"/>
      <c r="P529" s="209"/>
      <c r="Q529" s="209"/>
      <c r="R529" s="209"/>
      <c r="S529" s="209"/>
      <c r="T529" s="209"/>
      <c r="U529" s="209"/>
      <c r="V529" s="209"/>
      <c r="W529" s="209" t="s">
        <v>715</v>
      </c>
      <c r="X529" s="209"/>
      <c r="Y529" s="209"/>
      <c r="Z529" s="209"/>
      <c r="AA529" s="209"/>
      <c r="AB529" s="209"/>
      <c r="AC529" s="209"/>
      <c r="AD529" s="209"/>
      <c r="AE529" s="209"/>
      <c r="AF529" s="209"/>
      <c r="AG529" s="209"/>
      <c r="AH529" s="209"/>
      <c r="AI529" s="209"/>
      <c r="AJ529" s="209"/>
      <c r="AK529" s="209"/>
      <c r="AL529" s="209"/>
      <c r="AM529" s="209"/>
      <c r="AN529" s="209"/>
      <c r="AO529" s="209"/>
      <c r="AP529" s="304" t="s">
        <v>723</v>
      </c>
      <c r="AQ529" s="305"/>
      <c r="AR529" s="305"/>
      <c r="AS529" s="305"/>
      <c r="AT529" s="305"/>
      <c r="AU529" s="305"/>
      <c r="AV529" s="305"/>
      <c r="AW529" s="305"/>
      <c r="AX529" s="305"/>
      <c r="AY529" s="305"/>
      <c r="AZ529" s="305"/>
      <c r="BA529" s="305"/>
      <c r="BB529" s="305"/>
      <c r="BC529" s="305"/>
      <c r="BD529" s="305"/>
      <c r="BE529" s="305"/>
      <c r="BF529" s="305"/>
      <c r="BG529" s="305"/>
      <c r="BH529" s="306"/>
      <c r="BI529" s="304" t="s">
        <v>713</v>
      </c>
      <c r="BJ529" s="305"/>
      <c r="BK529" s="305"/>
      <c r="BL529" s="305"/>
      <c r="BM529" s="305"/>
      <c r="BN529" s="305"/>
      <c r="BO529" s="305"/>
      <c r="BP529" s="305"/>
      <c r="BQ529" s="305"/>
      <c r="BR529" s="305"/>
      <c r="BS529" s="305"/>
      <c r="BT529" s="305"/>
      <c r="BU529" s="305"/>
      <c r="BV529" s="305"/>
      <c r="BW529" s="305"/>
      <c r="BX529" s="305"/>
      <c r="BY529" s="209" t="s">
        <v>714</v>
      </c>
      <c r="BZ529" s="209"/>
      <c r="CA529" s="209"/>
      <c r="CB529" s="209"/>
      <c r="CC529" s="209"/>
      <c r="CD529" s="209"/>
      <c r="CE529" s="209"/>
      <c r="CF529" s="209"/>
      <c r="CG529" s="209"/>
      <c r="CH529" s="209"/>
      <c r="CI529" s="209"/>
      <c r="CJ529" s="209"/>
      <c r="CK529" s="209"/>
      <c r="CL529" s="209"/>
      <c r="CM529" s="209"/>
      <c r="CN529" s="209"/>
    </row>
    <row r="530" spans="4:140" ht="14.25" customHeight="1" x14ac:dyDescent="0.35">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209"/>
      <c r="AM530" s="209"/>
      <c r="AN530" s="209"/>
      <c r="AO530" s="209"/>
      <c r="AP530" s="310"/>
      <c r="AQ530" s="311"/>
      <c r="AR530" s="311"/>
      <c r="AS530" s="311"/>
      <c r="AT530" s="311"/>
      <c r="AU530" s="311"/>
      <c r="AV530" s="311"/>
      <c r="AW530" s="311"/>
      <c r="AX530" s="311"/>
      <c r="AY530" s="311"/>
      <c r="AZ530" s="311"/>
      <c r="BA530" s="311"/>
      <c r="BB530" s="311"/>
      <c r="BC530" s="311"/>
      <c r="BD530" s="311"/>
      <c r="BE530" s="311"/>
      <c r="BF530" s="311"/>
      <c r="BG530" s="311"/>
      <c r="BH530" s="312"/>
      <c r="BI530" s="310"/>
      <c r="BJ530" s="311"/>
      <c r="BK530" s="311"/>
      <c r="BL530" s="311"/>
      <c r="BM530" s="311"/>
      <c r="BN530" s="311"/>
      <c r="BO530" s="311"/>
      <c r="BP530" s="311"/>
      <c r="BQ530" s="311"/>
      <c r="BR530" s="311"/>
      <c r="BS530" s="311"/>
      <c r="BT530" s="311"/>
      <c r="BU530" s="311"/>
      <c r="BV530" s="311"/>
      <c r="BW530" s="311"/>
      <c r="BX530" s="311"/>
      <c r="BY530" s="209"/>
      <c r="BZ530" s="209"/>
      <c r="CA530" s="209"/>
      <c r="CB530" s="209"/>
      <c r="CC530" s="209"/>
      <c r="CD530" s="209"/>
      <c r="CE530" s="209"/>
      <c r="CF530" s="209"/>
      <c r="CG530" s="209"/>
      <c r="CH530" s="209"/>
      <c r="CI530" s="209"/>
      <c r="CJ530" s="209"/>
      <c r="CK530" s="209"/>
      <c r="CL530" s="209"/>
      <c r="CM530" s="209"/>
      <c r="CN530" s="209"/>
    </row>
    <row r="531" spans="4:140" ht="14.25" customHeight="1" x14ac:dyDescent="0.35">
      <c r="D531" s="271" t="s">
        <v>335</v>
      </c>
      <c r="E531" s="272"/>
      <c r="F531" s="272"/>
      <c r="G531" s="272"/>
      <c r="H531" s="272"/>
      <c r="I531" s="272"/>
      <c r="J531" s="272"/>
      <c r="K531" s="272"/>
      <c r="L531" s="272"/>
      <c r="M531" s="272"/>
      <c r="N531" s="273"/>
      <c r="O531" s="202" t="s">
        <v>702</v>
      </c>
      <c r="P531" s="203"/>
      <c r="Q531" s="203"/>
      <c r="R531" s="203"/>
      <c r="S531" s="203"/>
      <c r="T531" s="203"/>
      <c r="U531" s="203"/>
      <c r="V531" s="204"/>
      <c r="W531" s="271" t="s">
        <v>335</v>
      </c>
      <c r="X531" s="272"/>
      <c r="Y531" s="272"/>
      <c r="Z531" s="272"/>
      <c r="AA531" s="272"/>
      <c r="AB531" s="272"/>
      <c r="AC531" s="272"/>
      <c r="AD531" s="272"/>
      <c r="AE531" s="272"/>
      <c r="AF531" s="272"/>
      <c r="AG531" s="273"/>
      <c r="AH531" s="202" t="s">
        <v>702</v>
      </c>
      <c r="AI531" s="203"/>
      <c r="AJ531" s="203"/>
      <c r="AK531" s="203"/>
      <c r="AL531" s="203"/>
      <c r="AM531" s="203"/>
      <c r="AN531" s="203"/>
      <c r="AO531" s="204"/>
      <c r="AP531" s="271" t="s">
        <v>335</v>
      </c>
      <c r="AQ531" s="272"/>
      <c r="AR531" s="272"/>
      <c r="AS531" s="272"/>
      <c r="AT531" s="272"/>
      <c r="AU531" s="272"/>
      <c r="AV531" s="272"/>
      <c r="AW531" s="272"/>
      <c r="AX531" s="272"/>
      <c r="AY531" s="272"/>
      <c r="AZ531" s="273"/>
      <c r="BA531" s="202" t="s">
        <v>702</v>
      </c>
      <c r="BB531" s="203"/>
      <c r="BC531" s="203"/>
      <c r="BD531" s="203"/>
      <c r="BE531" s="203"/>
      <c r="BF531" s="203"/>
      <c r="BG531" s="203"/>
      <c r="BH531" s="204"/>
      <c r="BI531" s="271" t="s">
        <v>335</v>
      </c>
      <c r="BJ531" s="272"/>
      <c r="BK531" s="272"/>
      <c r="BL531" s="272"/>
      <c r="BM531" s="272"/>
      <c r="BN531" s="272"/>
      <c r="BO531" s="272"/>
      <c r="BP531" s="272"/>
      <c r="BQ531" s="201" t="s">
        <v>702</v>
      </c>
      <c r="BR531" s="201"/>
      <c r="BS531" s="201"/>
      <c r="BT531" s="201"/>
      <c r="BU531" s="201"/>
      <c r="BV531" s="201"/>
      <c r="BW531" s="201"/>
      <c r="BX531" s="201"/>
      <c r="BY531" s="271" t="s">
        <v>335</v>
      </c>
      <c r="BZ531" s="272"/>
      <c r="CA531" s="272"/>
      <c r="CB531" s="272"/>
      <c r="CC531" s="272"/>
      <c r="CD531" s="272"/>
      <c r="CE531" s="272"/>
      <c r="CF531" s="272"/>
      <c r="CG531" s="201" t="s">
        <v>702</v>
      </c>
      <c r="CH531" s="201"/>
      <c r="CI531" s="201"/>
      <c r="CJ531" s="201"/>
      <c r="CK531" s="201"/>
      <c r="CL531" s="201"/>
      <c r="CM531" s="201"/>
      <c r="CN531" s="201"/>
    </row>
    <row r="532" spans="4:140" ht="14.25" customHeight="1" x14ac:dyDescent="0.35">
      <c r="D532" s="314"/>
      <c r="E532" s="315"/>
      <c r="F532" s="315"/>
      <c r="G532" s="315"/>
      <c r="H532" s="315"/>
      <c r="I532" s="315"/>
      <c r="J532" s="315"/>
      <c r="K532" s="315"/>
      <c r="L532" s="315"/>
      <c r="M532" s="315"/>
      <c r="N532" s="316"/>
      <c r="O532" s="281"/>
      <c r="P532" s="281"/>
      <c r="Q532" s="281"/>
      <c r="R532" s="281"/>
      <c r="S532" s="281"/>
      <c r="T532" s="281"/>
      <c r="U532" s="281"/>
      <c r="V532" s="281"/>
      <c r="W532" s="314"/>
      <c r="X532" s="315"/>
      <c r="Y532" s="315"/>
      <c r="Z532" s="315"/>
      <c r="AA532" s="315"/>
      <c r="AB532" s="315"/>
      <c r="AC532" s="315"/>
      <c r="AD532" s="315"/>
      <c r="AE532" s="315"/>
      <c r="AF532" s="315"/>
      <c r="AG532" s="316"/>
      <c r="AH532" s="281"/>
      <c r="AI532" s="281"/>
      <c r="AJ532" s="281"/>
      <c r="AK532" s="281"/>
      <c r="AL532" s="281"/>
      <c r="AM532" s="281"/>
      <c r="AN532" s="281"/>
      <c r="AO532" s="281"/>
      <c r="AP532" s="314"/>
      <c r="AQ532" s="315"/>
      <c r="AR532" s="315"/>
      <c r="AS532" s="315"/>
      <c r="AT532" s="315"/>
      <c r="AU532" s="315"/>
      <c r="AV532" s="315"/>
      <c r="AW532" s="315"/>
      <c r="AX532" s="315"/>
      <c r="AY532" s="315"/>
      <c r="AZ532" s="316"/>
      <c r="BA532" s="281"/>
      <c r="BB532" s="281"/>
      <c r="BC532" s="281"/>
      <c r="BD532" s="281"/>
      <c r="BE532" s="281"/>
      <c r="BF532" s="281"/>
      <c r="BG532" s="281"/>
      <c r="BH532" s="281"/>
      <c r="BI532" s="243"/>
      <c r="BJ532" s="243"/>
      <c r="BK532" s="243"/>
      <c r="BL532" s="243"/>
      <c r="BM532" s="243"/>
      <c r="BN532" s="243"/>
      <c r="BO532" s="243"/>
      <c r="BP532" s="243"/>
      <c r="BQ532" s="243"/>
      <c r="BR532" s="243"/>
      <c r="BS532" s="243"/>
      <c r="BT532" s="243"/>
      <c r="BU532" s="243"/>
      <c r="BV532" s="243"/>
      <c r="BW532" s="243"/>
      <c r="BX532" s="243"/>
      <c r="BY532" s="243"/>
      <c r="BZ532" s="243"/>
      <c r="CA532" s="243"/>
      <c r="CB532" s="243"/>
      <c r="CC532" s="243"/>
      <c r="CD532" s="243"/>
      <c r="CE532" s="243"/>
      <c r="CF532" s="243"/>
      <c r="CG532" s="243"/>
      <c r="CH532" s="243"/>
      <c r="CI532" s="243"/>
      <c r="CJ532" s="243"/>
      <c r="CK532" s="243"/>
      <c r="CL532" s="243"/>
      <c r="CM532" s="243"/>
      <c r="CN532" s="243"/>
    </row>
    <row r="533" spans="4:140" ht="14.25" customHeight="1" x14ac:dyDescent="0.35">
      <c r="D533" s="120" t="s">
        <v>708</v>
      </c>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row>
    <row r="534" spans="4:140" ht="14.25" customHeight="1" x14ac:dyDescent="0.35"/>
    <row r="535" spans="4:140" ht="14.25" customHeight="1" x14ac:dyDescent="0.35"/>
    <row r="536" spans="4:140" ht="14.25" customHeight="1" x14ac:dyDescent="0.35">
      <c r="D536" s="125" t="s">
        <v>357</v>
      </c>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c r="BI536" s="125"/>
      <c r="BJ536" s="125"/>
      <c r="BK536" s="125"/>
      <c r="BL536" s="125"/>
      <c r="BM536" s="125"/>
      <c r="BN536" s="125"/>
      <c r="BO536" s="125"/>
      <c r="BP536" s="125"/>
      <c r="BQ536" s="125"/>
      <c r="BR536" s="125"/>
      <c r="BS536" s="125"/>
      <c r="BT536" s="125"/>
      <c r="BU536" s="125"/>
      <c r="BV536" s="125"/>
      <c r="BW536" s="125"/>
      <c r="BX536" s="125"/>
      <c r="BY536" s="125"/>
      <c r="BZ536" s="125"/>
      <c r="CA536" s="125"/>
      <c r="CB536" s="125"/>
      <c r="CC536" s="125"/>
      <c r="CD536" s="125"/>
      <c r="CE536" s="125"/>
      <c r="CF536" s="125"/>
      <c r="CG536" s="125"/>
      <c r="CH536" s="125"/>
      <c r="CI536" s="125"/>
      <c r="CJ536" s="125"/>
      <c r="CK536" s="125"/>
      <c r="CL536" s="125"/>
      <c r="CM536" s="125"/>
      <c r="CN536" s="125"/>
    </row>
    <row r="537" spans="4:140" ht="14.25" customHeight="1" x14ac:dyDescent="0.3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c r="BI537" s="125"/>
      <c r="BJ537" s="125"/>
      <c r="BK537" s="125"/>
      <c r="BL537" s="125"/>
      <c r="BM537" s="125"/>
      <c r="BN537" s="125"/>
      <c r="BO537" s="125"/>
      <c r="BP537" s="125"/>
      <c r="BQ537" s="125"/>
      <c r="BR537" s="125"/>
      <c r="BS537" s="125"/>
      <c r="BT537" s="125"/>
      <c r="BU537" s="125"/>
      <c r="BV537" s="125"/>
      <c r="BW537" s="125"/>
      <c r="BX537" s="125"/>
      <c r="BY537" s="125"/>
      <c r="BZ537" s="125"/>
      <c r="CA537" s="125"/>
      <c r="CB537" s="125"/>
      <c r="CC537" s="125"/>
      <c r="CD537" s="125"/>
      <c r="CE537" s="125"/>
      <c r="CF537" s="125"/>
      <c r="CG537" s="125"/>
      <c r="CH537" s="125"/>
      <c r="CI537" s="125"/>
      <c r="CJ537" s="125"/>
      <c r="CK537" s="125"/>
      <c r="CL537" s="125"/>
      <c r="CM537" s="125"/>
      <c r="CN537" s="125"/>
    </row>
    <row r="538" spans="4:140" ht="14.25" customHeight="1" x14ac:dyDescent="0.35"/>
    <row r="539" spans="4:140" ht="14.25" customHeight="1" x14ac:dyDescent="0.35">
      <c r="D539" s="130" t="s">
        <v>358</v>
      </c>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row>
    <row r="540" spans="4:140" ht="14.25" customHeight="1" x14ac:dyDescent="0.35">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c r="AO540" s="131"/>
      <c r="AP540" s="131"/>
      <c r="AQ540" s="131"/>
      <c r="AR540" s="131"/>
      <c r="AS540" s="131"/>
      <c r="AT540" s="131"/>
      <c r="EH540" s="292" t="s">
        <v>364</v>
      </c>
      <c r="EI540" s="292"/>
      <c r="EJ540" s="292"/>
    </row>
    <row r="541" spans="4:140" ht="14.25" customHeight="1" x14ac:dyDescent="0.35">
      <c r="D541" s="219" t="s">
        <v>362</v>
      </c>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1"/>
      <c r="AA541" s="591">
        <v>42339</v>
      </c>
      <c r="AB541" s="592"/>
      <c r="AC541" s="592"/>
      <c r="AD541" s="592"/>
      <c r="AE541" s="592"/>
      <c r="AF541" s="592"/>
      <c r="AG541" s="592"/>
      <c r="AH541" s="592"/>
      <c r="AI541" s="592"/>
      <c r="AJ541" s="593"/>
      <c r="AK541" s="591">
        <v>42705</v>
      </c>
      <c r="AL541" s="592"/>
      <c r="AM541" s="592"/>
      <c r="AN541" s="592"/>
      <c r="AO541" s="592"/>
      <c r="AP541" s="592"/>
      <c r="AQ541" s="592"/>
      <c r="AR541" s="592"/>
      <c r="AS541" s="592"/>
      <c r="AT541" s="593"/>
      <c r="EH541" s="172" t="s">
        <v>365</v>
      </c>
      <c r="EI541" s="172">
        <v>2015</v>
      </c>
      <c r="EJ541" s="172">
        <v>2016</v>
      </c>
    </row>
    <row r="542" spans="4:140" ht="14.25" customHeight="1" x14ac:dyDescent="0.35">
      <c r="D542" s="222"/>
      <c r="E542" s="223"/>
      <c r="F542" s="223"/>
      <c r="G542" s="223"/>
      <c r="H542" s="223"/>
      <c r="I542" s="223"/>
      <c r="J542" s="223"/>
      <c r="K542" s="223"/>
      <c r="L542" s="223"/>
      <c r="M542" s="223"/>
      <c r="N542" s="223"/>
      <c r="O542" s="223"/>
      <c r="P542" s="223"/>
      <c r="Q542" s="223"/>
      <c r="R542" s="223"/>
      <c r="S542" s="223"/>
      <c r="T542" s="223"/>
      <c r="U542" s="223"/>
      <c r="V542" s="223"/>
      <c r="W542" s="223"/>
      <c r="X542" s="223"/>
      <c r="Y542" s="223"/>
      <c r="Z542" s="224"/>
      <c r="AA542" s="594"/>
      <c r="AB542" s="595"/>
      <c r="AC542" s="595"/>
      <c r="AD542" s="595"/>
      <c r="AE542" s="595"/>
      <c r="AF542" s="595"/>
      <c r="AG542" s="595"/>
      <c r="AH542" s="595"/>
      <c r="AI542" s="595"/>
      <c r="AJ542" s="596"/>
      <c r="AK542" s="594"/>
      <c r="AL542" s="595"/>
      <c r="AM542" s="595"/>
      <c r="AN542" s="595"/>
      <c r="AO542" s="595"/>
      <c r="AP542" s="595"/>
      <c r="AQ542" s="595"/>
      <c r="AR542" s="595"/>
      <c r="AS542" s="595"/>
      <c r="AT542" s="596"/>
      <c r="EH542" s="149" t="s">
        <v>137</v>
      </c>
      <c r="EI542" s="149">
        <f>+AA553</f>
        <v>89.14</v>
      </c>
      <c r="EJ542" s="149">
        <f>+AK553</f>
        <v>88.4</v>
      </c>
    </row>
    <row r="543" spans="4:140" ht="14.25" customHeight="1" x14ac:dyDescent="0.35">
      <c r="D543" s="194" t="s">
        <v>360</v>
      </c>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6"/>
      <c r="AA543" s="244">
        <v>702</v>
      </c>
      <c r="AB543" s="246"/>
      <c r="AC543" s="246"/>
      <c r="AD543" s="246"/>
      <c r="AE543" s="246"/>
      <c r="AF543" s="246"/>
      <c r="AG543" s="246"/>
      <c r="AH543" s="246"/>
      <c r="AI543" s="246"/>
      <c r="AJ543" s="247"/>
      <c r="AK543" s="244">
        <v>841</v>
      </c>
      <c r="AL543" s="246"/>
      <c r="AM543" s="246"/>
      <c r="AN543" s="246"/>
      <c r="AO543" s="246"/>
      <c r="AP543" s="246"/>
      <c r="AQ543" s="246"/>
      <c r="AR543" s="246"/>
      <c r="AS543" s="246"/>
      <c r="AT543" s="247"/>
      <c r="EH543" s="149" t="s">
        <v>886</v>
      </c>
      <c r="EI543" s="149">
        <f>+AA554</f>
        <v>80.88</v>
      </c>
      <c r="EJ543" s="149">
        <f>+AK554</f>
        <v>80.97</v>
      </c>
    </row>
    <row r="544" spans="4:140" ht="14.25" customHeight="1" x14ac:dyDescent="0.35">
      <c r="D544" s="194" t="s">
        <v>361</v>
      </c>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6"/>
      <c r="AA544" s="244">
        <v>4213</v>
      </c>
      <c r="AB544" s="246"/>
      <c r="AC544" s="246"/>
      <c r="AD544" s="246"/>
      <c r="AE544" s="246"/>
      <c r="AF544" s="246"/>
      <c r="AG544" s="246"/>
      <c r="AH544" s="246"/>
      <c r="AI544" s="246"/>
      <c r="AJ544" s="247"/>
      <c r="AK544" s="244">
        <v>4022</v>
      </c>
      <c r="AL544" s="246"/>
      <c r="AM544" s="246"/>
      <c r="AN544" s="246"/>
      <c r="AO544" s="246"/>
      <c r="AP544" s="246"/>
      <c r="AQ544" s="246"/>
      <c r="AR544" s="246"/>
      <c r="AS544" s="246"/>
      <c r="AT544" s="247"/>
    </row>
    <row r="545" spans="1:92" ht="14.25" customHeight="1" x14ac:dyDescent="0.35">
      <c r="D545" s="194" t="s">
        <v>363</v>
      </c>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6"/>
      <c r="AA545" s="244">
        <v>50</v>
      </c>
      <c r="AB545" s="246"/>
      <c r="AC545" s="246"/>
      <c r="AD545" s="246"/>
      <c r="AE545" s="246"/>
      <c r="AF545" s="246"/>
      <c r="AG545" s="246"/>
      <c r="AH545" s="246"/>
      <c r="AI545" s="246"/>
      <c r="AJ545" s="247"/>
      <c r="AK545" s="244">
        <v>74</v>
      </c>
      <c r="AL545" s="246"/>
      <c r="AM545" s="246"/>
      <c r="AN545" s="246"/>
      <c r="AO545" s="246"/>
      <c r="AP545" s="246"/>
      <c r="AQ545" s="246"/>
      <c r="AR545" s="246"/>
      <c r="AS545" s="246"/>
      <c r="AT545" s="247"/>
    </row>
    <row r="546" spans="1:92" ht="14.25" customHeight="1" x14ac:dyDescent="0.35">
      <c r="D546" s="194" t="s">
        <v>359</v>
      </c>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6"/>
      <c r="AA546" s="244">
        <f>SUM(AA543:AJ545)</f>
        <v>4965</v>
      </c>
      <c r="AB546" s="246"/>
      <c r="AC546" s="246"/>
      <c r="AD546" s="246"/>
      <c r="AE546" s="246"/>
      <c r="AF546" s="246"/>
      <c r="AG546" s="246"/>
      <c r="AH546" s="246"/>
      <c r="AI546" s="246"/>
      <c r="AJ546" s="247"/>
      <c r="AK546" s="244">
        <f>SUM(AK543:AT545)</f>
        <v>4937</v>
      </c>
      <c r="AL546" s="246"/>
      <c r="AM546" s="246"/>
      <c r="AN546" s="246"/>
      <c r="AO546" s="246"/>
      <c r="AP546" s="246"/>
      <c r="AQ546" s="246"/>
      <c r="AR546" s="246"/>
      <c r="AS546" s="246"/>
      <c r="AT546" s="247"/>
    </row>
    <row r="547" spans="1:92" ht="14.25" customHeight="1" x14ac:dyDescent="0.35">
      <c r="D547" s="120" t="s">
        <v>367</v>
      </c>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row>
    <row r="548" spans="1:92" ht="14.25" customHeight="1" x14ac:dyDescent="0.35"/>
    <row r="549" spans="1:92" ht="14.25" customHeight="1" x14ac:dyDescent="0.35">
      <c r="D549" s="130" t="s">
        <v>366</v>
      </c>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row>
    <row r="550" spans="1:92" ht="14.25" customHeight="1" x14ac:dyDescent="0.35">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c r="AO550" s="131"/>
      <c r="AP550" s="131"/>
      <c r="AQ550" s="131"/>
      <c r="AR550" s="131"/>
      <c r="AS550" s="131"/>
      <c r="AT550" s="131"/>
    </row>
    <row r="551" spans="1:92" ht="14.25" customHeight="1" x14ac:dyDescent="0.35">
      <c r="D551" s="219" t="s">
        <v>365</v>
      </c>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1"/>
      <c r="AA551" s="591">
        <v>42339</v>
      </c>
      <c r="AB551" s="592"/>
      <c r="AC551" s="592"/>
      <c r="AD551" s="592"/>
      <c r="AE551" s="592"/>
      <c r="AF551" s="592"/>
      <c r="AG551" s="592"/>
      <c r="AH551" s="592"/>
      <c r="AI551" s="592"/>
      <c r="AJ551" s="593"/>
      <c r="AK551" s="591">
        <v>42705</v>
      </c>
      <c r="AL551" s="592"/>
      <c r="AM551" s="592"/>
      <c r="AN551" s="592"/>
      <c r="AO551" s="592"/>
      <c r="AP551" s="592"/>
      <c r="AQ551" s="592"/>
      <c r="AR551" s="592"/>
      <c r="AS551" s="592"/>
      <c r="AT551" s="593"/>
    </row>
    <row r="552" spans="1:92" ht="14.25" customHeight="1" x14ac:dyDescent="0.35">
      <c r="D552" s="222"/>
      <c r="E552" s="223"/>
      <c r="F552" s="223"/>
      <c r="G552" s="223"/>
      <c r="H552" s="223"/>
      <c r="I552" s="223"/>
      <c r="J552" s="223"/>
      <c r="K552" s="223"/>
      <c r="L552" s="223"/>
      <c r="M552" s="223"/>
      <c r="N552" s="223"/>
      <c r="O552" s="223"/>
      <c r="P552" s="223"/>
      <c r="Q552" s="223"/>
      <c r="R552" s="223"/>
      <c r="S552" s="223"/>
      <c r="T552" s="223"/>
      <c r="U552" s="223"/>
      <c r="V552" s="223"/>
      <c r="W552" s="223"/>
      <c r="X552" s="223"/>
      <c r="Y552" s="223"/>
      <c r="Z552" s="224"/>
      <c r="AA552" s="594"/>
      <c r="AB552" s="595"/>
      <c r="AC552" s="595"/>
      <c r="AD552" s="595"/>
      <c r="AE552" s="595"/>
      <c r="AF552" s="595"/>
      <c r="AG552" s="595"/>
      <c r="AH552" s="595"/>
      <c r="AI552" s="595"/>
      <c r="AJ552" s="596"/>
      <c r="AK552" s="594"/>
      <c r="AL552" s="595"/>
      <c r="AM552" s="595"/>
      <c r="AN552" s="595"/>
      <c r="AO552" s="595"/>
      <c r="AP552" s="595"/>
      <c r="AQ552" s="595"/>
      <c r="AR552" s="595"/>
      <c r="AS552" s="595"/>
      <c r="AT552" s="596"/>
    </row>
    <row r="553" spans="1:92" ht="14.25" customHeight="1" x14ac:dyDescent="0.35">
      <c r="D553" s="268" t="s">
        <v>137</v>
      </c>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70"/>
      <c r="AA553" s="194">
        <v>89.14</v>
      </c>
      <c r="AB553" s="195"/>
      <c r="AC553" s="195"/>
      <c r="AD553" s="195"/>
      <c r="AE553" s="195"/>
      <c r="AF553" s="195"/>
      <c r="AG553" s="195"/>
      <c r="AH553" s="195"/>
      <c r="AI553" s="195"/>
      <c r="AJ553" s="196"/>
      <c r="AK553" s="194">
        <v>88.4</v>
      </c>
      <c r="AL553" s="195"/>
      <c r="AM553" s="195"/>
      <c r="AN553" s="195"/>
      <c r="AO553" s="195"/>
      <c r="AP553" s="195"/>
      <c r="AQ553" s="195"/>
      <c r="AR553" s="195"/>
      <c r="AS553" s="195"/>
      <c r="AT553" s="196"/>
    </row>
    <row r="554" spans="1:92" ht="14.25" customHeight="1" x14ac:dyDescent="0.35">
      <c r="D554" s="268" t="s">
        <v>854</v>
      </c>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70"/>
      <c r="AA554" s="194">
        <v>80.88</v>
      </c>
      <c r="AB554" s="195"/>
      <c r="AC554" s="195"/>
      <c r="AD554" s="195"/>
      <c r="AE554" s="195"/>
      <c r="AF554" s="195"/>
      <c r="AG554" s="195"/>
      <c r="AH554" s="195"/>
      <c r="AI554" s="195"/>
      <c r="AJ554" s="196"/>
      <c r="AK554" s="194">
        <v>80.97</v>
      </c>
      <c r="AL554" s="195"/>
      <c r="AM554" s="195"/>
      <c r="AN554" s="195"/>
      <c r="AO554" s="195"/>
      <c r="AP554" s="195"/>
      <c r="AQ554" s="195"/>
      <c r="AR554" s="195"/>
      <c r="AS554" s="195"/>
      <c r="AT554" s="196"/>
    </row>
    <row r="555" spans="1:92" ht="14.25" customHeight="1" x14ac:dyDescent="0.35">
      <c r="D555" s="120" t="s">
        <v>368</v>
      </c>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c r="AO555" s="120"/>
      <c r="AP555" s="120"/>
      <c r="AQ555" s="120"/>
      <c r="AR555" s="120"/>
      <c r="AS555" s="120"/>
      <c r="AT555" s="120"/>
    </row>
    <row r="556" spans="1:92" ht="14.25" customHeight="1" x14ac:dyDescent="0.35"/>
    <row r="557" spans="1:92" ht="14.25" customHeight="1" x14ac:dyDescent="0.35">
      <c r="A557" s="138"/>
      <c r="B557" s="138"/>
      <c r="C557" s="138"/>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c r="AA557" s="138"/>
      <c r="AB557" s="138"/>
      <c r="AC557" s="138"/>
      <c r="AD557" s="138"/>
      <c r="AE557" s="138"/>
      <c r="AF557" s="138"/>
      <c r="AG557" s="138"/>
      <c r="AH557" s="138"/>
      <c r="AI557" s="138"/>
      <c r="AJ557" s="138"/>
      <c r="AK557" s="138"/>
      <c r="AL557" s="138"/>
      <c r="AM557" s="138"/>
      <c r="AN557" s="138"/>
      <c r="AO557" s="138"/>
      <c r="AP557" s="138"/>
      <c r="AQ557" s="138"/>
      <c r="AR557" s="138"/>
      <c r="AS557" s="138"/>
      <c r="AT557" s="138"/>
      <c r="AU557" s="138"/>
      <c r="AV557" s="138"/>
      <c r="AW557" s="138"/>
      <c r="AX557" s="138"/>
      <c r="AY557" s="138"/>
      <c r="AZ557" s="138"/>
      <c r="BA557" s="138"/>
      <c r="BB557" s="138"/>
      <c r="BC557" s="138"/>
      <c r="BD557" s="138"/>
      <c r="BE557" s="138"/>
      <c r="BF557" s="138"/>
      <c r="BG557" s="138"/>
      <c r="BH557" s="138"/>
      <c r="BI557" s="138"/>
      <c r="BJ557" s="138"/>
      <c r="BK557" s="138"/>
      <c r="BL557" s="138"/>
      <c r="BM557" s="138"/>
      <c r="BN557" s="138"/>
      <c r="BO557" s="138"/>
      <c r="BP557" s="138"/>
      <c r="BQ557" s="138"/>
      <c r="BR557" s="138"/>
      <c r="BS557" s="138"/>
      <c r="BT557" s="138"/>
      <c r="BU557" s="138"/>
      <c r="BV557" s="138"/>
      <c r="BW557" s="138"/>
      <c r="BX557" s="138"/>
      <c r="BY557" s="138"/>
      <c r="BZ557" s="138"/>
      <c r="CA557" s="138"/>
      <c r="CB557" s="138"/>
      <c r="CC557" s="138"/>
      <c r="CD557" s="138"/>
      <c r="CE557" s="138"/>
      <c r="CF557" s="138"/>
      <c r="CG557" s="138"/>
      <c r="CH557" s="138"/>
      <c r="CI557" s="138"/>
      <c r="CJ557" s="138"/>
      <c r="CK557" s="138"/>
      <c r="CL557" s="138"/>
      <c r="CM557" s="138"/>
      <c r="CN557" s="138"/>
    </row>
    <row r="558" spans="1:92" ht="14.25" customHeight="1" x14ac:dyDescent="0.35">
      <c r="A558" s="138"/>
      <c r="B558" s="138"/>
      <c r="C558" s="138"/>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c r="AB558" s="138"/>
      <c r="AC558" s="138"/>
      <c r="AD558" s="138"/>
      <c r="AE558" s="138"/>
      <c r="AF558" s="138"/>
      <c r="AG558" s="138"/>
      <c r="AH558" s="138"/>
      <c r="AI558" s="138"/>
      <c r="AJ558" s="138"/>
      <c r="AK558" s="138"/>
      <c r="AL558" s="138"/>
      <c r="AM558" s="138"/>
      <c r="AN558" s="138"/>
      <c r="AO558" s="138"/>
      <c r="AP558" s="138"/>
      <c r="AQ558" s="138"/>
      <c r="AR558" s="138"/>
      <c r="AS558" s="138"/>
      <c r="AT558" s="138"/>
      <c r="AU558" s="138"/>
      <c r="AV558" s="138"/>
      <c r="AW558" s="138"/>
      <c r="AX558" s="138"/>
      <c r="AY558" s="138"/>
      <c r="AZ558" s="138"/>
      <c r="BA558" s="138"/>
      <c r="BB558" s="138"/>
      <c r="BC558" s="138"/>
      <c r="BD558" s="138"/>
      <c r="BE558" s="138"/>
      <c r="BF558" s="138"/>
      <c r="BG558" s="138"/>
      <c r="BH558" s="138"/>
      <c r="BI558" s="138"/>
      <c r="BJ558" s="138"/>
      <c r="BK558" s="138"/>
      <c r="BL558" s="138"/>
      <c r="BM558" s="138"/>
      <c r="BN558" s="138"/>
      <c r="BO558" s="138"/>
      <c r="BP558" s="138"/>
      <c r="BQ558" s="138"/>
      <c r="BR558" s="138"/>
      <c r="BS558" s="138"/>
      <c r="BT558" s="138"/>
      <c r="BU558" s="138"/>
      <c r="BV558" s="138"/>
      <c r="BW558" s="138"/>
      <c r="BX558" s="138"/>
      <c r="BY558" s="138"/>
      <c r="BZ558" s="138"/>
      <c r="CA558" s="138"/>
      <c r="CB558" s="138"/>
      <c r="CC558" s="138"/>
      <c r="CD558" s="138"/>
      <c r="CE558" s="138"/>
      <c r="CF558" s="138"/>
      <c r="CG558" s="138"/>
      <c r="CH558" s="138"/>
      <c r="CI558" s="138"/>
      <c r="CJ558" s="138"/>
      <c r="CK558" s="138"/>
      <c r="CL558" s="138"/>
      <c r="CM558" s="138"/>
      <c r="CN558" s="138"/>
    </row>
    <row r="559" spans="1:92" ht="14.25" customHeight="1" x14ac:dyDescent="0.35"/>
    <row r="560" spans="1:92" ht="14.25" customHeight="1" x14ac:dyDescent="0.35">
      <c r="D560" s="130" t="s">
        <v>382</v>
      </c>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c r="AY560" s="130"/>
      <c r="AZ560" s="130"/>
      <c r="BA560" s="130"/>
      <c r="BB560" s="130"/>
      <c r="BC560" s="130"/>
      <c r="BD560" s="130"/>
      <c r="BE560" s="130"/>
    </row>
    <row r="561" spans="4:142" ht="14.25" customHeight="1" x14ac:dyDescent="0.35">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c r="AW561" s="130"/>
      <c r="AX561" s="130"/>
      <c r="AY561" s="130"/>
      <c r="AZ561" s="130"/>
      <c r="BA561" s="130"/>
      <c r="BB561" s="130"/>
      <c r="BC561" s="130"/>
      <c r="BD561" s="130"/>
      <c r="BE561" s="130"/>
    </row>
    <row r="562" spans="4:142" ht="14.25" customHeight="1" x14ac:dyDescent="0.35">
      <c r="D562" s="579" t="s">
        <v>383</v>
      </c>
      <c r="E562" s="580"/>
      <c r="F562" s="580"/>
      <c r="G562" s="580"/>
      <c r="H562" s="580"/>
      <c r="I562" s="580"/>
      <c r="J562" s="580"/>
      <c r="K562" s="580"/>
      <c r="L562" s="580"/>
      <c r="M562" s="580"/>
      <c r="N562" s="580"/>
      <c r="O562" s="580"/>
      <c r="P562" s="580"/>
      <c r="Q562" s="581"/>
      <c r="R562" s="588" t="s">
        <v>386</v>
      </c>
      <c r="S562" s="589"/>
      <c r="T562" s="589"/>
      <c r="U562" s="589"/>
      <c r="V562" s="589"/>
      <c r="W562" s="589"/>
      <c r="X562" s="589"/>
      <c r="Y562" s="590"/>
      <c r="Z562" s="597" t="s">
        <v>390</v>
      </c>
      <c r="AA562" s="598"/>
      <c r="AB562" s="598"/>
      <c r="AC562" s="598"/>
      <c r="AD562" s="598"/>
      <c r="AE562" s="598"/>
      <c r="AF562" s="598"/>
      <c r="AG562" s="598"/>
      <c r="AH562" s="598"/>
      <c r="AI562" s="598"/>
      <c r="AJ562" s="598"/>
      <c r="AK562" s="598"/>
      <c r="AL562" s="599"/>
      <c r="AM562" s="597" t="s">
        <v>46</v>
      </c>
      <c r="AN562" s="598"/>
      <c r="AO562" s="598"/>
      <c r="AP562" s="598"/>
      <c r="AQ562" s="598"/>
      <c r="AR562" s="598"/>
      <c r="AS562" s="598"/>
      <c r="AT562" s="599"/>
      <c r="AV562" s="393" t="s">
        <v>383</v>
      </c>
      <c r="AW562" s="393"/>
      <c r="AX562" s="393"/>
      <c r="AY562" s="393"/>
      <c r="AZ562" s="393"/>
      <c r="BA562" s="393"/>
      <c r="BB562" s="393"/>
      <c r="BC562" s="393"/>
      <c r="BD562" s="393"/>
      <c r="BE562" s="393"/>
      <c r="BF562" s="393"/>
      <c r="BG562" s="393"/>
      <c r="BH562" s="393"/>
      <c r="BI562" s="393"/>
      <c r="BJ562" s="393"/>
      <c r="BK562" s="393"/>
      <c r="BL562" s="393" t="s">
        <v>386</v>
      </c>
      <c r="BM562" s="393"/>
      <c r="BN562" s="393"/>
      <c r="BO562" s="393"/>
      <c r="BP562" s="393"/>
      <c r="BQ562" s="393"/>
      <c r="BR562" s="393"/>
      <c r="BS562" s="393"/>
      <c r="BT562" s="395" t="s">
        <v>390</v>
      </c>
      <c r="BU562" s="395"/>
      <c r="BV562" s="395"/>
      <c r="BW562" s="395"/>
      <c r="BX562" s="395"/>
      <c r="BY562" s="395"/>
      <c r="BZ562" s="395"/>
      <c r="CA562" s="395"/>
      <c r="CB562" s="395"/>
      <c r="CC562" s="395"/>
      <c r="CD562" s="395"/>
      <c r="CE562" s="395"/>
      <c r="CF562" s="395"/>
      <c r="CG562" s="395" t="s">
        <v>46</v>
      </c>
      <c r="CH562" s="395"/>
      <c r="CI562" s="395"/>
      <c r="CJ562" s="395"/>
      <c r="CK562" s="395"/>
      <c r="CL562" s="395"/>
      <c r="CM562" s="395"/>
      <c r="CN562" s="395"/>
    </row>
    <row r="563" spans="4:142" ht="14.25" customHeight="1" x14ac:dyDescent="0.35">
      <c r="D563" s="582"/>
      <c r="E563" s="583"/>
      <c r="F563" s="583"/>
      <c r="G563" s="583"/>
      <c r="H563" s="583"/>
      <c r="I563" s="583"/>
      <c r="J563" s="583"/>
      <c r="K563" s="583"/>
      <c r="L563" s="583"/>
      <c r="M563" s="583"/>
      <c r="N563" s="583"/>
      <c r="O563" s="583"/>
      <c r="P563" s="583"/>
      <c r="Q563" s="584"/>
      <c r="R563" s="588" t="s">
        <v>385</v>
      </c>
      <c r="S563" s="589"/>
      <c r="T563" s="589"/>
      <c r="U563" s="590"/>
      <c r="V563" s="588" t="s">
        <v>724</v>
      </c>
      <c r="W563" s="589"/>
      <c r="X563" s="589"/>
      <c r="Y563" s="590"/>
      <c r="Z563" s="588" t="s">
        <v>400</v>
      </c>
      <c r="AA563" s="589"/>
      <c r="AB563" s="589"/>
      <c r="AC563" s="590"/>
      <c r="AD563" s="588" t="s">
        <v>387</v>
      </c>
      <c r="AE563" s="589"/>
      <c r="AF563" s="590"/>
      <c r="AG563" s="588" t="s">
        <v>388</v>
      </c>
      <c r="AH563" s="589"/>
      <c r="AI563" s="590"/>
      <c r="AJ563" s="588" t="s">
        <v>389</v>
      </c>
      <c r="AK563" s="589"/>
      <c r="AL563" s="590"/>
      <c r="AM563" s="588" t="s">
        <v>123</v>
      </c>
      <c r="AN563" s="589"/>
      <c r="AO563" s="589"/>
      <c r="AP563" s="590"/>
      <c r="AQ563" s="588" t="s">
        <v>124</v>
      </c>
      <c r="AR563" s="589"/>
      <c r="AS563" s="589"/>
      <c r="AT563" s="590"/>
      <c r="AV563" s="393"/>
      <c r="AW563" s="393"/>
      <c r="AX563" s="393"/>
      <c r="AY563" s="393"/>
      <c r="AZ563" s="393"/>
      <c r="BA563" s="393"/>
      <c r="BB563" s="393"/>
      <c r="BC563" s="393"/>
      <c r="BD563" s="393"/>
      <c r="BE563" s="393"/>
      <c r="BF563" s="393"/>
      <c r="BG563" s="393"/>
      <c r="BH563" s="393"/>
      <c r="BI563" s="393"/>
      <c r="BJ563" s="393"/>
      <c r="BK563" s="393"/>
      <c r="BL563" s="393" t="s">
        <v>385</v>
      </c>
      <c r="BM563" s="393"/>
      <c r="BN563" s="393"/>
      <c r="BO563" s="393"/>
      <c r="BP563" s="393" t="s">
        <v>724</v>
      </c>
      <c r="BQ563" s="393"/>
      <c r="BR563" s="393"/>
      <c r="BS563" s="393"/>
      <c r="BT563" s="393" t="s">
        <v>400</v>
      </c>
      <c r="BU563" s="393"/>
      <c r="BV563" s="393"/>
      <c r="BW563" s="393"/>
      <c r="BX563" s="393" t="s">
        <v>387</v>
      </c>
      <c r="BY563" s="393"/>
      <c r="BZ563" s="393"/>
      <c r="CA563" s="393" t="s">
        <v>388</v>
      </c>
      <c r="CB563" s="393"/>
      <c r="CC563" s="393"/>
      <c r="CD563" s="393" t="s">
        <v>389</v>
      </c>
      <c r="CE563" s="393"/>
      <c r="CF563" s="393"/>
      <c r="CG563" s="393" t="s">
        <v>123</v>
      </c>
      <c r="CH563" s="393"/>
      <c r="CI563" s="393"/>
      <c r="CJ563" s="393"/>
      <c r="CK563" s="393" t="s">
        <v>124</v>
      </c>
      <c r="CL563" s="393"/>
      <c r="CM563" s="393"/>
      <c r="CN563" s="393"/>
    </row>
    <row r="564" spans="4:142" ht="17.25" customHeight="1" x14ac:dyDescent="0.35">
      <c r="D564" s="283" t="s">
        <v>858</v>
      </c>
      <c r="E564" s="284"/>
      <c r="F564" s="284"/>
      <c r="G564" s="284"/>
      <c r="H564" s="284"/>
      <c r="I564" s="284"/>
      <c r="J564" s="284"/>
      <c r="K564" s="284"/>
      <c r="L564" s="284"/>
      <c r="M564" s="284"/>
      <c r="N564" s="284"/>
      <c r="O564" s="284"/>
      <c r="P564" s="284"/>
      <c r="Q564" s="285"/>
      <c r="R564" s="330"/>
      <c r="S564" s="331"/>
      <c r="T564" s="331"/>
      <c r="U564" s="332"/>
      <c r="V564" s="330" t="s">
        <v>695</v>
      </c>
      <c r="W564" s="331"/>
      <c r="X564" s="331"/>
      <c r="Y564" s="332"/>
      <c r="Z564" s="330">
        <v>0</v>
      </c>
      <c r="AA564" s="331"/>
      <c r="AB564" s="331"/>
      <c r="AC564" s="332"/>
      <c r="AD564" s="330">
        <v>0</v>
      </c>
      <c r="AE564" s="331"/>
      <c r="AF564" s="332"/>
      <c r="AG564" s="330">
        <v>0</v>
      </c>
      <c r="AH564" s="331"/>
      <c r="AI564" s="332"/>
      <c r="AJ564" s="330"/>
      <c r="AK564" s="331"/>
      <c r="AL564" s="332"/>
      <c r="AM564" s="330" t="s">
        <v>939</v>
      </c>
      <c r="AN564" s="331"/>
      <c r="AO564" s="331"/>
      <c r="AP564" s="332"/>
      <c r="AQ564" s="330"/>
      <c r="AR564" s="331"/>
      <c r="AS564" s="331"/>
      <c r="AT564" s="332"/>
      <c r="AV564" s="396"/>
      <c r="AW564" s="396"/>
      <c r="AX564" s="396"/>
      <c r="AY564" s="396"/>
      <c r="AZ564" s="396"/>
      <c r="BA564" s="396"/>
      <c r="BB564" s="396"/>
      <c r="BC564" s="396"/>
      <c r="BD564" s="396"/>
      <c r="BE564" s="396"/>
      <c r="BF564" s="396"/>
      <c r="BG564" s="396"/>
      <c r="BH564" s="396"/>
      <c r="BI564" s="396"/>
      <c r="BJ564" s="396"/>
      <c r="BK564" s="396"/>
      <c r="BL564" s="391"/>
      <c r="BM564" s="391"/>
      <c r="BN564" s="391"/>
      <c r="BO564" s="391"/>
      <c r="BP564" s="391"/>
      <c r="BQ564" s="391"/>
      <c r="BR564" s="391"/>
      <c r="BS564" s="391"/>
      <c r="BT564" s="391"/>
      <c r="BU564" s="391"/>
      <c r="BV564" s="391"/>
      <c r="BW564" s="391"/>
      <c r="BX564" s="391"/>
      <c r="BY564" s="391"/>
      <c r="BZ564" s="391"/>
      <c r="CA564" s="391"/>
      <c r="CB564" s="391"/>
      <c r="CC564" s="391"/>
      <c r="CD564" s="391"/>
      <c r="CE564" s="391"/>
      <c r="CF564" s="391"/>
      <c r="CG564" s="391"/>
      <c r="CH564" s="391"/>
      <c r="CI564" s="391"/>
      <c r="CJ564" s="391"/>
      <c r="CK564" s="391"/>
      <c r="CL564" s="391"/>
      <c r="CM564" s="391"/>
      <c r="CN564" s="391"/>
    </row>
    <row r="565" spans="4:142" ht="17.25" customHeight="1" x14ac:dyDescent="0.35">
      <c r="D565" s="283" t="s">
        <v>859</v>
      </c>
      <c r="E565" s="284"/>
      <c r="F565" s="284"/>
      <c r="G565" s="284"/>
      <c r="H565" s="284"/>
      <c r="I565" s="284"/>
      <c r="J565" s="284"/>
      <c r="K565" s="284"/>
      <c r="L565" s="284"/>
      <c r="M565" s="284"/>
      <c r="N565" s="284"/>
      <c r="O565" s="284"/>
      <c r="P565" s="284"/>
      <c r="Q565" s="285"/>
      <c r="R565" s="330"/>
      <c r="S565" s="331"/>
      <c r="T565" s="331"/>
      <c r="U565" s="332"/>
      <c r="V565" s="330" t="s">
        <v>695</v>
      </c>
      <c r="W565" s="331"/>
      <c r="X565" s="331"/>
      <c r="Y565" s="332"/>
      <c r="Z565" s="330">
        <v>25</v>
      </c>
      <c r="AA565" s="331"/>
      <c r="AB565" s="331"/>
      <c r="AC565" s="332"/>
      <c r="AD565" s="330">
        <v>166</v>
      </c>
      <c r="AE565" s="331"/>
      <c r="AF565" s="332"/>
      <c r="AG565" s="330">
        <v>176</v>
      </c>
      <c r="AH565" s="331"/>
      <c r="AI565" s="332"/>
      <c r="AJ565" s="330"/>
      <c r="AK565" s="331"/>
      <c r="AL565" s="332"/>
      <c r="AM565" s="330" t="s">
        <v>695</v>
      </c>
      <c r="AN565" s="331"/>
      <c r="AO565" s="331"/>
      <c r="AP565" s="332"/>
      <c r="AQ565" s="330"/>
      <c r="AR565" s="331"/>
      <c r="AS565" s="331"/>
      <c r="AT565" s="332"/>
      <c r="AV565" s="396"/>
      <c r="AW565" s="396"/>
      <c r="AX565" s="396"/>
      <c r="AY565" s="396"/>
      <c r="AZ565" s="396"/>
      <c r="BA565" s="396"/>
      <c r="BB565" s="396"/>
      <c r="BC565" s="396"/>
      <c r="BD565" s="396"/>
      <c r="BE565" s="396"/>
      <c r="BF565" s="396"/>
      <c r="BG565" s="396"/>
      <c r="BH565" s="396"/>
      <c r="BI565" s="396"/>
      <c r="BJ565" s="396"/>
      <c r="BK565" s="396"/>
      <c r="BL565" s="391"/>
      <c r="BM565" s="391"/>
      <c r="BN565" s="391"/>
      <c r="BO565" s="391"/>
      <c r="BP565" s="391"/>
      <c r="BQ565" s="391"/>
      <c r="BR565" s="391"/>
      <c r="BS565" s="391"/>
      <c r="BT565" s="391"/>
      <c r="BU565" s="391"/>
      <c r="BV565" s="391"/>
      <c r="BW565" s="391"/>
      <c r="BX565" s="391"/>
      <c r="BY565" s="391"/>
      <c r="BZ565" s="391"/>
      <c r="CA565" s="391"/>
      <c r="CB565" s="391"/>
      <c r="CC565" s="391"/>
      <c r="CD565" s="391"/>
      <c r="CE565" s="391"/>
      <c r="CF565" s="391"/>
      <c r="CG565" s="391"/>
      <c r="CH565" s="391"/>
      <c r="CI565" s="391"/>
      <c r="CJ565" s="391"/>
      <c r="CK565" s="391"/>
      <c r="CL565" s="391"/>
      <c r="CM565" s="391"/>
      <c r="CN565" s="391"/>
      <c r="EH565" s="163" t="s">
        <v>395</v>
      </c>
      <c r="EI565" s="163" t="s">
        <v>393</v>
      </c>
      <c r="EJ565" s="163" t="s">
        <v>394</v>
      </c>
      <c r="EK565" s="163" t="s">
        <v>389</v>
      </c>
      <c r="EL565" s="163" t="s">
        <v>121</v>
      </c>
    </row>
    <row r="566" spans="4:142" ht="17.25" customHeight="1" x14ac:dyDescent="0.35">
      <c r="D566" s="283" t="s">
        <v>860</v>
      </c>
      <c r="E566" s="284"/>
      <c r="F566" s="284"/>
      <c r="G566" s="284"/>
      <c r="H566" s="284"/>
      <c r="I566" s="284"/>
      <c r="J566" s="284"/>
      <c r="K566" s="284"/>
      <c r="L566" s="284"/>
      <c r="M566" s="284"/>
      <c r="N566" s="284"/>
      <c r="O566" s="284"/>
      <c r="P566" s="284"/>
      <c r="Q566" s="285"/>
      <c r="R566" s="330"/>
      <c r="S566" s="331"/>
      <c r="T566" s="331"/>
      <c r="U566" s="332"/>
      <c r="V566" s="330" t="s">
        <v>695</v>
      </c>
      <c r="W566" s="331"/>
      <c r="X566" s="331"/>
      <c r="Y566" s="332"/>
      <c r="Z566" s="330">
        <v>46</v>
      </c>
      <c r="AA566" s="331"/>
      <c r="AB566" s="331"/>
      <c r="AC566" s="332"/>
      <c r="AD566" s="330">
        <v>184</v>
      </c>
      <c r="AE566" s="331"/>
      <c r="AF566" s="332"/>
      <c r="AG566" s="330">
        <v>177</v>
      </c>
      <c r="AH566" s="331"/>
      <c r="AI566" s="332"/>
      <c r="AJ566" s="330">
        <v>87</v>
      </c>
      <c r="AK566" s="331"/>
      <c r="AL566" s="332"/>
      <c r="AM566" s="330" t="s">
        <v>695</v>
      </c>
      <c r="AN566" s="331"/>
      <c r="AO566" s="331"/>
      <c r="AP566" s="332"/>
      <c r="AQ566" s="330"/>
      <c r="AR566" s="331"/>
      <c r="AS566" s="331"/>
      <c r="AT566" s="332"/>
      <c r="AV566" s="396"/>
      <c r="AW566" s="396"/>
      <c r="AX566" s="396"/>
      <c r="AY566" s="396"/>
      <c r="AZ566" s="396"/>
      <c r="BA566" s="396"/>
      <c r="BB566" s="396"/>
      <c r="BC566" s="396"/>
      <c r="BD566" s="396"/>
      <c r="BE566" s="396"/>
      <c r="BF566" s="396"/>
      <c r="BG566" s="396"/>
      <c r="BH566" s="396"/>
      <c r="BI566" s="396"/>
      <c r="BJ566" s="396"/>
      <c r="BK566" s="396"/>
      <c r="BL566" s="391"/>
      <c r="BM566" s="391"/>
      <c r="BN566" s="391"/>
      <c r="BO566" s="391"/>
      <c r="BP566" s="391"/>
      <c r="BQ566" s="391"/>
      <c r="BR566" s="391"/>
      <c r="BS566" s="391"/>
      <c r="BT566" s="391"/>
      <c r="BU566" s="391"/>
      <c r="BV566" s="391"/>
      <c r="BW566" s="391"/>
      <c r="BX566" s="391"/>
      <c r="BY566" s="391"/>
      <c r="BZ566" s="391"/>
      <c r="CA566" s="391"/>
      <c r="CB566" s="391"/>
      <c r="CC566" s="391"/>
      <c r="CD566" s="391"/>
      <c r="CE566" s="391"/>
      <c r="CF566" s="391"/>
      <c r="CG566" s="391"/>
      <c r="CH566" s="391"/>
      <c r="CI566" s="391"/>
      <c r="CJ566" s="391"/>
      <c r="CK566" s="391"/>
      <c r="CL566" s="391"/>
      <c r="CM566" s="391"/>
      <c r="CN566" s="391"/>
      <c r="EH566" s="173">
        <f>+BT587</f>
        <v>96</v>
      </c>
      <c r="EI566" s="173">
        <f>+BX587</f>
        <v>552</v>
      </c>
      <c r="EJ566" s="173">
        <f>+CA587</f>
        <v>662</v>
      </c>
      <c r="EK566" s="173">
        <f>+CD587</f>
        <v>131</v>
      </c>
      <c r="EL566" s="173">
        <f>SUM(EH566:EK566)</f>
        <v>1441</v>
      </c>
    </row>
    <row r="567" spans="4:142" ht="30" customHeight="1" x14ac:dyDescent="0.35">
      <c r="D567" s="283" t="s">
        <v>861</v>
      </c>
      <c r="E567" s="284"/>
      <c r="F567" s="284"/>
      <c r="G567" s="284"/>
      <c r="H567" s="284"/>
      <c r="I567" s="284"/>
      <c r="J567" s="284"/>
      <c r="K567" s="284"/>
      <c r="L567" s="284"/>
      <c r="M567" s="284"/>
      <c r="N567" s="284"/>
      <c r="O567" s="284"/>
      <c r="P567" s="284"/>
      <c r="Q567" s="285"/>
      <c r="R567" s="330"/>
      <c r="S567" s="331"/>
      <c r="T567" s="331"/>
      <c r="U567" s="332"/>
      <c r="V567" s="330" t="s">
        <v>695</v>
      </c>
      <c r="W567" s="331"/>
      <c r="X567" s="331"/>
      <c r="Y567" s="332"/>
      <c r="Z567" s="330">
        <v>1</v>
      </c>
      <c r="AA567" s="331"/>
      <c r="AB567" s="331"/>
      <c r="AC567" s="332"/>
      <c r="AD567" s="330">
        <v>24</v>
      </c>
      <c r="AE567" s="331"/>
      <c r="AF567" s="332"/>
      <c r="AG567" s="330">
        <v>45</v>
      </c>
      <c r="AH567" s="331"/>
      <c r="AI567" s="332"/>
      <c r="AJ567" s="330"/>
      <c r="AK567" s="331"/>
      <c r="AL567" s="332"/>
      <c r="AM567" s="330"/>
      <c r="AN567" s="331"/>
      <c r="AO567" s="331"/>
      <c r="AP567" s="332"/>
      <c r="AQ567" s="330" t="s">
        <v>695</v>
      </c>
      <c r="AR567" s="331"/>
      <c r="AS567" s="331"/>
      <c r="AT567" s="332"/>
      <c r="AV567" s="396"/>
      <c r="AW567" s="396"/>
      <c r="AX567" s="396"/>
      <c r="AY567" s="396"/>
      <c r="AZ567" s="396"/>
      <c r="BA567" s="396"/>
      <c r="BB567" s="396"/>
      <c r="BC567" s="396"/>
      <c r="BD567" s="396"/>
      <c r="BE567" s="396"/>
      <c r="BF567" s="396"/>
      <c r="BG567" s="396"/>
      <c r="BH567" s="396"/>
      <c r="BI567" s="396"/>
      <c r="BJ567" s="396"/>
      <c r="BK567" s="396"/>
      <c r="BL567" s="391"/>
      <c r="BM567" s="391"/>
      <c r="BN567" s="391"/>
      <c r="BO567" s="391"/>
      <c r="BP567" s="391"/>
      <c r="BQ567" s="391"/>
      <c r="BR567" s="391"/>
      <c r="BS567" s="391"/>
      <c r="BT567" s="391"/>
      <c r="BU567" s="391"/>
      <c r="BV567" s="391"/>
      <c r="BW567" s="391"/>
      <c r="BX567" s="391"/>
      <c r="BY567" s="391"/>
      <c r="BZ567" s="391"/>
      <c r="CA567" s="391"/>
      <c r="CB567" s="391"/>
      <c r="CC567" s="391"/>
      <c r="CD567" s="391"/>
      <c r="CE567" s="391"/>
      <c r="CF567" s="391"/>
      <c r="CG567" s="391"/>
      <c r="CH567" s="391"/>
      <c r="CI567" s="391"/>
      <c r="CJ567" s="391"/>
      <c r="CK567" s="391"/>
      <c r="CL567" s="391"/>
      <c r="CM567" s="391"/>
      <c r="CN567" s="391"/>
      <c r="EH567" s="174">
        <f>+EH566/$EL$566</f>
        <v>6.6620402498265091E-2</v>
      </c>
      <c r="EI567" s="174">
        <f>+EI566/$EL$566</f>
        <v>0.38306731436502428</v>
      </c>
      <c r="EJ567" s="174">
        <f>+EJ566/$EL$566</f>
        <v>0.45940319222761972</v>
      </c>
      <c r="EK567" s="174">
        <f>+EK566/$EL$566</f>
        <v>9.0909090909090912E-2</v>
      </c>
      <c r="EL567" s="163"/>
    </row>
    <row r="568" spans="4:142" ht="17.25" customHeight="1" x14ac:dyDescent="0.35">
      <c r="D568" s="283" t="s">
        <v>862</v>
      </c>
      <c r="E568" s="284"/>
      <c r="F568" s="284"/>
      <c r="G568" s="284"/>
      <c r="H568" s="284"/>
      <c r="I568" s="284"/>
      <c r="J568" s="284"/>
      <c r="K568" s="284"/>
      <c r="L568" s="284"/>
      <c r="M568" s="284"/>
      <c r="N568" s="284"/>
      <c r="O568" s="284"/>
      <c r="P568" s="284"/>
      <c r="Q568" s="285"/>
      <c r="R568" s="330"/>
      <c r="S568" s="331"/>
      <c r="T568" s="331"/>
      <c r="U568" s="332"/>
      <c r="V568" s="330" t="s">
        <v>695</v>
      </c>
      <c r="W568" s="331"/>
      <c r="X568" s="331"/>
      <c r="Y568" s="332"/>
      <c r="Z568" s="330">
        <v>4</v>
      </c>
      <c r="AA568" s="331"/>
      <c r="AB568" s="331"/>
      <c r="AC568" s="332"/>
      <c r="AD568" s="330">
        <v>16</v>
      </c>
      <c r="AE568" s="331"/>
      <c r="AF568" s="332"/>
      <c r="AG568" s="330"/>
      <c r="AH568" s="331"/>
      <c r="AI568" s="332"/>
      <c r="AJ568" s="330"/>
      <c r="AK568" s="331"/>
      <c r="AL568" s="332"/>
      <c r="AM568" s="330"/>
      <c r="AN568" s="331"/>
      <c r="AO568" s="331"/>
      <c r="AP568" s="332"/>
      <c r="AQ568" s="330" t="s">
        <v>695</v>
      </c>
      <c r="AR568" s="331"/>
      <c r="AS568" s="331"/>
      <c r="AT568" s="332"/>
      <c r="AV568" s="396"/>
      <c r="AW568" s="396"/>
      <c r="AX568" s="396"/>
      <c r="AY568" s="396"/>
      <c r="AZ568" s="396"/>
      <c r="BA568" s="396"/>
      <c r="BB568" s="396"/>
      <c r="BC568" s="396"/>
      <c r="BD568" s="396"/>
      <c r="BE568" s="396"/>
      <c r="BF568" s="396"/>
      <c r="BG568" s="396"/>
      <c r="BH568" s="396"/>
      <c r="BI568" s="396"/>
      <c r="BJ568" s="396"/>
      <c r="BK568" s="396"/>
      <c r="BL568" s="391"/>
      <c r="BM568" s="391"/>
      <c r="BN568" s="391"/>
      <c r="BO568" s="391"/>
      <c r="BP568" s="391"/>
      <c r="BQ568" s="391"/>
      <c r="BR568" s="391"/>
      <c r="BS568" s="391"/>
      <c r="BT568" s="391"/>
      <c r="BU568" s="391"/>
      <c r="BV568" s="391"/>
      <c r="BW568" s="391"/>
      <c r="BX568" s="391"/>
      <c r="BY568" s="391"/>
      <c r="BZ568" s="391"/>
      <c r="CA568" s="391"/>
      <c r="CB568" s="391"/>
      <c r="CC568" s="391"/>
      <c r="CD568" s="391"/>
      <c r="CE568" s="391"/>
      <c r="CF568" s="391"/>
      <c r="CG568" s="391"/>
      <c r="CH568" s="391"/>
      <c r="CI568" s="391"/>
      <c r="CJ568" s="391"/>
      <c r="CK568" s="391"/>
      <c r="CL568" s="391"/>
      <c r="CM568" s="391"/>
      <c r="CN568" s="391"/>
    </row>
    <row r="569" spans="4:142" ht="17.25" customHeight="1" x14ac:dyDescent="0.35">
      <c r="D569" s="283" t="s">
        <v>863</v>
      </c>
      <c r="E569" s="284"/>
      <c r="F569" s="284"/>
      <c r="G569" s="284"/>
      <c r="H569" s="284"/>
      <c r="I569" s="284"/>
      <c r="J569" s="284"/>
      <c r="K569" s="284"/>
      <c r="L569" s="284"/>
      <c r="M569" s="284"/>
      <c r="N569" s="284"/>
      <c r="O569" s="284"/>
      <c r="P569" s="284"/>
      <c r="Q569" s="285"/>
      <c r="R569" s="330"/>
      <c r="S569" s="331"/>
      <c r="T569" s="331"/>
      <c r="U569" s="332"/>
      <c r="V569" s="330" t="s">
        <v>695</v>
      </c>
      <c r="W569" s="331"/>
      <c r="X569" s="331"/>
      <c r="Y569" s="332"/>
      <c r="Z569" s="330">
        <v>3</v>
      </c>
      <c r="AA569" s="331"/>
      <c r="AB569" s="331"/>
      <c r="AC569" s="332"/>
      <c r="AD569" s="330">
        <v>21</v>
      </c>
      <c r="AE569" s="331"/>
      <c r="AF569" s="332"/>
      <c r="AG569" s="330"/>
      <c r="AH569" s="331"/>
      <c r="AI569" s="332"/>
      <c r="AJ569" s="330"/>
      <c r="AK569" s="331"/>
      <c r="AL569" s="332"/>
      <c r="AM569" s="330"/>
      <c r="AN569" s="331"/>
      <c r="AO569" s="331"/>
      <c r="AP569" s="332"/>
      <c r="AQ569" s="330" t="s">
        <v>695</v>
      </c>
      <c r="AR569" s="331"/>
      <c r="AS569" s="331"/>
      <c r="AT569" s="332"/>
      <c r="AV569" s="396"/>
      <c r="AW569" s="396"/>
      <c r="AX569" s="396"/>
      <c r="AY569" s="396"/>
      <c r="AZ569" s="396"/>
      <c r="BA569" s="396"/>
      <c r="BB569" s="396"/>
      <c r="BC569" s="396"/>
      <c r="BD569" s="396"/>
      <c r="BE569" s="396"/>
      <c r="BF569" s="396"/>
      <c r="BG569" s="396"/>
      <c r="BH569" s="396"/>
      <c r="BI569" s="396"/>
      <c r="BJ569" s="396"/>
      <c r="BK569" s="396"/>
      <c r="BL569" s="391"/>
      <c r="BM569" s="391"/>
      <c r="BN569" s="391"/>
      <c r="BO569" s="391"/>
      <c r="BP569" s="391"/>
      <c r="BQ569" s="391"/>
      <c r="BR569" s="391"/>
      <c r="BS569" s="391"/>
      <c r="BT569" s="391"/>
      <c r="BU569" s="391"/>
      <c r="BV569" s="391"/>
      <c r="BW569" s="391"/>
      <c r="BX569" s="391"/>
      <c r="BY569" s="391"/>
      <c r="BZ569" s="391"/>
      <c r="CA569" s="391"/>
      <c r="CB569" s="391"/>
      <c r="CC569" s="391"/>
      <c r="CD569" s="391"/>
      <c r="CE569" s="391"/>
      <c r="CF569" s="391"/>
      <c r="CG569" s="391"/>
      <c r="CH569" s="391"/>
      <c r="CI569" s="391"/>
      <c r="CJ569" s="391"/>
      <c r="CK569" s="391"/>
      <c r="CL569" s="391"/>
      <c r="CM569" s="391"/>
      <c r="CN569" s="391"/>
    </row>
    <row r="570" spans="4:142" ht="17.25" customHeight="1" x14ac:dyDescent="0.35">
      <c r="D570" s="283" t="s">
        <v>864</v>
      </c>
      <c r="E570" s="284"/>
      <c r="F570" s="284"/>
      <c r="G570" s="284"/>
      <c r="H570" s="284"/>
      <c r="I570" s="284"/>
      <c r="J570" s="284"/>
      <c r="K570" s="284"/>
      <c r="L570" s="284"/>
      <c r="M570" s="284"/>
      <c r="N570" s="284"/>
      <c r="O570" s="284"/>
      <c r="P570" s="284"/>
      <c r="Q570" s="285"/>
      <c r="R570" s="330"/>
      <c r="S570" s="331"/>
      <c r="T570" s="331"/>
      <c r="U570" s="332"/>
      <c r="V570" s="330" t="s">
        <v>695</v>
      </c>
      <c r="W570" s="331"/>
      <c r="X570" s="331"/>
      <c r="Y570" s="332"/>
      <c r="Z570" s="330">
        <v>1</v>
      </c>
      <c r="AA570" s="331"/>
      <c r="AB570" s="331"/>
      <c r="AC570" s="332"/>
      <c r="AD570" s="330">
        <v>4</v>
      </c>
      <c r="AE570" s="331"/>
      <c r="AF570" s="332"/>
      <c r="AG570" s="330"/>
      <c r="AH570" s="331"/>
      <c r="AI570" s="332"/>
      <c r="AJ570" s="330"/>
      <c r="AK570" s="331"/>
      <c r="AL570" s="332"/>
      <c r="AM570" s="330"/>
      <c r="AN570" s="331"/>
      <c r="AO570" s="331"/>
      <c r="AP570" s="332"/>
      <c r="AQ570" s="330" t="s">
        <v>695</v>
      </c>
      <c r="AR570" s="331"/>
      <c r="AS570" s="331"/>
      <c r="AT570" s="332"/>
      <c r="AV570" s="396"/>
      <c r="AW570" s="396"/>
      <c r="AX570" s="396"/>
      <c r="AY570" s="396"/>
      <c r="AZ570" s="396"/>
      <c r="BA570" s="396"/>
      <c r="BB570" s="396"/>
      <c r="BC570" s="396"/>
      <c r="BD570" s="396"/>
      <c r="BE570" s="396"/>
      <c r="BF570" s="396"/>
      <c r="BG570" s="396"/>
      <c r="BH570" s="396"/>
      <c r="BI570" s="396"/>
      <c r="BJ570" s="396"/>
      <c r="BK570" s="396"/>
      <c r="BL570" s="391"/>
      <c r="BM570" s="391"/>
      <c r="BN570" s="391"/>
      <c r="BO570" s="391"/>
      <c r="BP570" s="391"/>
      <c r="BQ570" s="391"/>
      <c r="BR570" s="391"/>
      <c r="BS570" s="391"/>
      <c r="BT570" s="391"/>
      <c r="BU570" s="391"/>
      <c r="BV570" s="391"/>
      <c r="BW570" s="391"/>
      <c r="BX570" s="391"/>
      <c r="BY570" s="391"/>
      <c r="BZ570" s="391"/>
      <c r="CA570" s="391"/>
      <c r="CB570" s="391"/>
      <c r="CC570" s="391"/>
      <c r="CD570" s="391"/>
      <c r="CE570" s="391"/>
      <c r="CF570" s="391"/>
      <c r="CG570" s="391"/>
      <c r="CH570" s="391"/>
      <c r="CI570" s="391"/>
      <c r="CJ570" s="391"/>
      <c r="CK570" s="391"/>
      <c r="CL570" s="391"/>
      <c r="CM570" s="391"/>
      <c r="CN570" s="391"/>
      <c r="EH570" s="163" t="s">
        <v>385</v>
      </c>
      <c r="EI570" s="163" t="s">
        <v>396</v>
      </c>
      <c r="EJ570" s="163" t="s">
        <v>184</v>
      </c>
      <c r="EK570" s="163" t="s">
        <v>124</v>
      </c>
      <c r="EL570" s="163" t="s">
        <v>121</v>
      </c>
    </row>
    <row r="571" spans="4:142" ht="17.25" customHeight="1" x14ac:dyDescent="0.35">
      <c r="D571" s="283" t="s">
        <v>865</v>
      </c>
      <c r="E571" s="284"/>
      <c r="F571" s="284"/>
      <c r="G571" s="284"/>
      <c r="H571" s="284"/>
      <c r="I571" s="284"/>
      <c r="J571" s="284"/>
      <c r="K571" s="284"/>
      <c r="L571" s="284"/>
      <c r="M571" s="284"/>
      <c r="N571" s="284"/>
      <c r="O571" s="284"/>
      <c r="P571" s="284"/>
      <c r="Q571" s="285"/>
      <c r="R571" s="330"/>
      <c r="S571" s="331"/>
      <c r="T571" s="331"/>
      <c r="U571" s="332"/>
      <c r="V571" s="330" t="s">
        <v>695</v>
      </c>
      <c r="W571" s="331"/>
      <c r="X571" s="331"/>
      <c r="Y571" s="332"/>
      <c r="Z571" s="330">
        <v>1</v>
      </c>
      <c r="AA571" s="331"/>
      <c r="AB571" s="331"/>
      <c r="AC571" s="332"/>
      <c r="AD571" s="330">
        <v>9</v>
      </c>
      <c r="AE571" s="331"/>
      <c r="AF571" s="332"/>
      <c r="AG571" s="330"/>
      <c r="AH571" s="331"/>
      <c r="AI571" s="332"/>
      <c r="AJ571" s="330"/>
      <c r="AK571" s="331"/>
      <c r="AL571" s="332"/>
      <c r="AM571" s="330"/>
      <c r="AN571" s="331"/>
      <c r="AO571" s="331"/>
      <c r="AP571" s="332"/>
      <c r="AQ571" s="330" t="s">
        <v>695</v>
      </c>
      <c r="AR571" s="331"/>
      <c r="AS571" s="331"/>
      <c r="AT571" s="332"/>
      <c r="AV571" s="396"/>
      <c r="AW571" s="396"/>
      <c r="AX571" s="396"/>
      <c r="AY571" s="396"/>
      <c r="AZ571" s="396"/>
      <c r="BA571" s="396"/>
      <c r="BB571" s="396"/>
      <c r="BC571" s="396"/>
      <c r="BD571" s="396"/>
      <c r="BE571" s="396"/>
      <c r="BF571" s="396"/>
      <c r="BG571" s="396"/>
      <c r="BH571" s="396"/>
      <c r="BI571" s="396"/>
      <c r="BJ571" s="396"/>
      <c r="BK571" s="396"/>
      <c r="BL571" s="391"/>
      <c r="BM571" s="391"/>
      <c r="BN571" s="391"/>
      <c r="BO571" s="391"/>
      <c r="BP571" s="391"/>
      <c r="BQ571" s="391"/>
      <c r="BR571" s="391"/>
      <c r="BS571" s="391"/>
      <c r="BT571" s="391"/>
      <c r="BU571" s="391"/>
      <c r="BV571" s="391"/>
      <c r="BW571" s="391"/>
      <c r="BX571" s="391"/>
      <c r="BY571" s="391"/>
      <c r="BZ571" s="391"/>
      <c r="CA571" s="391"/>
      <c r="CB571" s="391"/>
      <c r="CC571" s="391"/>
      <c r="CD571" s="391"/>
      <c r="CE571" s="391"/>
      <c r="CF571" s="391"/>
      <c r="CG571" s="391"/>
      <c r="CH571" s="391"/>
      <c r="CI571" s="391"/>
      <c r="CJ571" s="391"/>
      <c r="CK571" s="391"/>
      <c r="CL571" s="391"/>
      <c r="CM571" s="391"/>
      <c r="CN571" s="391"/>
      <c r="EH571" s="173">
        <f>+BL587</f>
        <v>0</v>
      </c>
      <c r="EI571" s="173">
        <f>+BP587</f>
        <v>22</v>
      </c>
      <c r="EJ571" s="173">
        <f>+CG587</f>
        <v>4</v>
      </c>
      <c r="EK571" s="173">
        <f>+CK587</f>
        <v>16</v>
      </c>
      <c r="EL571" s="173">
        <f>+EH571+EI571</f>
        <v>22</v>
      </c>
    </row>
    <row r="572" spans="4:142" ht="17.25" customHeight="1" x14ac:dyDescent="0.35">
      <c r="D572" s="283" t="s">
        <v>866</v>
      </c>
      <c r="E572" s="284"/>
      <c r="F572" s="284"/>
      <c r="G572" s="284"/>
      <c r="H572" s="284"/>
      <c r="I572" s="284"/>
      <c r="J572" s="284"/>
      <c r="K572" s="284"/>
      <c r="L572" s="284"/>
      <c r="M572" s="284"/>
      <c r="N572" s="284"/>
      <c r="O572" s="284"/>
      <c r="P572" s="284"/>
      <c r="Q572" s="285"/>
      <c r="R572" s="330"/>
      <c r="S572" s="331"/>
      <c r="T572" s="331"/>
      <c r="U572" s="332"/>
      <c r="V572" s="330" t="s">
        <v>695</v>
      </c>
      <c r="W572" s="331"/>
      <c r="X572" s="331"/>
      <c r="Y572" s="332"/>
      <c r="Z572" s="330">
        <v>2</v>
      </c>
      <c r="AA572" s="331"/>
      <c r="AB572" s="331"/>
      <c r="AC572" s="332"/>
      <c r="AD572" s="330">
        <v>14</v>
      </c>
      <c r="AE572" s="331"/>
      <c r="AF572" s="332"/>
      <c r="AG572" s="330"/>
      <c r="AH572" s="331"/>
      <c r="AI572" s="332"/>
      <c r="AJ572" s="330"/>
      <c r="AK572" s="331"/>
      <c r="AL572" s="332"/>
      <c r="AM572" s="330"/>
      <c r="AN572" s="331"/>
      <c r="AO572" s="331"/>
      <c r="AP572" s="332"/>
      <c r="AQ572" s="330" t="s">
        <v>695</v>
      </c>
      <c r="AR572" s="331"/>
      <c r="AS572" s="331"/>
      <c r="AT572" s="332"/>
      <c r="AV572" s="396"/>
      <c r="AW572" s="396"/>
      <c r="AX572" s="396"/>
      <c r="AY572" s="396"/>
      <c r="AZ572" s="396"/>
      <c r="BA572" s="396"/>
      <c r="BB572" s="396"/>
      <c r="BC572" s="396"/>
      <c r="BD572" s="396"/>
      <c r="BE572" s="396"/>
      <c r="BF572" s="396"/>
      <c r="BG572" s="396"/>
      <c r="BH572" s="396"/>
      <c r="BI572" s="396"/>
      <c r="BJ572" s="396"/>
      <c r="BK572" s="396"/>
      <c r="BL572" s="391"/>
      <c r="BM572" s="391"/>
      <c r="BN572" s="391"/>
      <c r="BO572" s="391"/>
      <c r="BP572" s="391"/>
      <c r="BQ572" s="391"/>
      <c r="BR572" s="391"/>
      <c r="BS572" s="391"/>
      <c r="BT572" s="391"/>
      <c r="BU572" s="391"/>
      <c r="BV572" s="391"/>
      <c r="BW572" s="391"/>
      <c r="BX572" s="391"/>
      <c r="BY572" s="391"/>
      <c r="BZ572" s="391"/>
      <c r="CA572" s="391"/>
      <c r="CB572" s="391"/>
      <c r="CC572" s="391"/>
      <c r="CD572" s="391"/>
      <c r="CE572" s="391"/>
      <c r="CF572" s="391"/>
      <c r="CG572" s="391"/>
      <c r="CH572" s="391"/>
      <c r="CI572" s="391"/>
      <c r="CJ572" s="391"/>
      <c r="CK572" s="391"/>
      <c r="CL572" s="391"/>
      <c r="CM572" s="391"/>
      <c r="CN572" s="391"/>
      <c r="EH572" s="174">
        <f>+EH571/$EL$571</f>
        <v>0</v>
      </c>
      <c r="EI572" s="174">
        <f>+EI571/$EL$571</f>
        <v>1</v>
      </c>
      <c r="EJ572" s="174">
        <f>+EJ571/$EL$571</f>
        <v>0.18181818181818182</v>
      </c>
      <c r="EK572" s="174">
        <f>+EK571/$EL$571</f>
        <v>0.72727272727272729</v>
      </c>
      <c r="EL572" s="163"/>
    </row>
    <row r="573" spans="4:142" ht="17.25" customHeight="1" x14ac:dyDescent="0.35">
      <c r="D573" s="283" t="s">
        <v>867</v>
      </c>
      <c r="E573" s="284"/>
      <c r="F573" s="284"/>
      <c r="G573" s="284"/>
      <c r="H573" s="284"/>
      <c r="I573" s="284"/>
      <c r="J573" s="284"/>
      <c r="K573" s="284"/>
      <c r="L573" s="284"/>
      <c r="M573" s="284"/>
      <c r="N573" s="284"/>
      <c r="O573" s="284"/>
      <c r="P573" s="284"/>
      <c r="Q573" s="285"/>
      <c r="R573" s="330"/>
      <c r="S573" s="331"/>
      <c r="T573" s="331"/>
      <c r="U573" s="332"/>
      <c r="V573" s="330" t="s">
        <v>695</v>
      </c>
      <c r="W573" s="331"/>
      <c r="X573" s="331"/>
      <c r="Y573" s="332"/>
      <c r="Z573" s="330"/>
      <c r="AA573" s="331"/>
      <c r="AB573" s="331"/>
      <c r="AC573" s="332"/>
      <c r="AD573" s="330" t="s">
        <v>923</v>
      </c>
      <c r="AE573" s="331"/>
      <c r="AF573" s="332"/>
      <c r="AG573" s="330"/>
      <c r="AH573" s="331"/>
      <c r="AI573" s="332"/>
      <c r="AJ573" s="330"/>
      <c r="AK573" s="331"/>
      <c r="AL573" s="332"/>
      <c r="AM573" s="330"/>
      <c r="AN573" s="331"/>
      <c r="AO573" s="331"/>
      <c r="AP573" s="332"/>
      <c r="AQ573" s="330" t="s">
        <v>695</v>
      </c>
      <c r="AR573" s="331"/>
      <c r="AS573" s="331"/>
      <c r="AT573" s="332"/>
      <c r="AV573" s="396"/>
      <c r="AW573" s="396"/>
      <c r="AX573" s="396"/>
      <c r="AY573" s="396"/>
      <c r="AZ573" s="396"/>
      <c r="BA573" s="396"/>
      <c r="BB573" s="396"/>
      <c r="BC573" s="396"/>
      <c r="BD573" s="396"/>
      <c r="BE573" s="396"/>
      <c r="BF573" s="396"/>
      <c r="BG573" s="396"/>
      <c r="BH573" s="396"/>
      <c r="BI573" s="396"/>
      <c r="BJ573" s="396"/>
      <c r="BK573" s="396"/>
      <c r="BL573" s="391"/>
      <c r="BM573" s="391"/>
      <c r="BN573" s="391"/>
      <c r="BO573" s="391"/>
      <c r="BP573" s="391"/>
      <c r="BQ573" s="391"/>
      <c r="BR573" s="391"/>
      <c r="BS573" s="391"/>
      <c r="BT573" s="391"/>
      <c r="BU573" s="391"/>
      <c r="BV573" s="391"/>
      <c r="BW573" s="391"/>
      <c r="BX573" s="391"/>
      <c r="BY573" s="391"/>
      <c r="BZ573" s="391"/>
      <c r="CA573" s="391"/>
      <c r="CB573" s="391"/>
      <c r="CC573" s="391"/>
      <c r="CD573" s="391"/>
      <c r="CE573" s="391"/>
      <c r="CF573" s="391"/>
      <c r="CG573" s="391"/>
      <c r="CH573" s="391"/>
      <c r="CI573" s="391"/>
      <c r="CJ573" s="391"/>
      <c r="CK573" s="391"/>
      <c r="CL573" s="391"/>
      <c r="CM573" s="391"/>
      <c r="CN573" s="391"/>
    </row>
    <row r="574" spans="4:142" ht="17.25" customHeight="1" x14ac:dyDescent="0.35">
      <c r="D574" s="283" t="s">
        <v>868</v>
      </c>
      <c r="E574" s="284"/>
      <c r="F574" s="284"/>
      <c r="G574" s="284"/>
      <c r="H574" s="284"/>
      <c r="I574" s="284"/>
      <c r="J574" s="284"/>
      <c r="K574" s="284"/>
      <c r="L574" s="284"/>
      <c r="M574" s="284"/>
      <c r="N574" s="284"/>
      <c r="O574" s="284"/>
      <c r="P574" s="284"/>
      <c r="Q574" s="285"/>
      <c r="R574" s="330"/>
      <c r="S574" s="331"/>
      <c r="T574" s="331"/>
      <c r="U574" s="332"/>
      <c r="V574" s="330" t="s">
        <v>695</v>
      </c>
      <c r="W574" s="331"/>
      <c r="X574" s="331"/>
      <c r="Y574" s="332"/>
      <c r="Z574" s="330">
        <v>1</v>
      </c>
      <c r="AA574" s="331"/>
      <c r="AB574" s="331"/>
      <c r="AC574" s="332"/>
      <c r="AD574" s="330">
        <v>4</v>
      </c>
      <c r="AE574" s="331"/>
      <c r="AF574" s="332"/>
      <c r="AG574" s="330"/>
      <c r="AH574" s="331"/>
      <c r="AI574" s="332"/>
      <c r="AJ574" s="330"/>
      <c r="AK574" s="331"/>
      <c r="AL574" s="332"/>
      <c r="AM574" s="330"/>
      <c r="AN574" s="331"/>
      <c r="AO574" s="331"/>
      <c r="AP574" s="332"/>
      <c r="AQ574" s="330" t="s">
        <v>695</v>
      </c>
      <c r="AR574" s="331"/>
      <c r="AS574" s="331"/>
      <c r="AT574" s="332"/>
      <c r="AV574" s="396"/>
      <c r="AW574" s="396"/>
      <c r="AX574" s="396"/>
      <c r="AY574" s="396"/>
      <c r="AZ574" s="396"/>
      <c r="BA574" s="396"/>
      <c r="BB574" s="396"/>
      <c r="BC574" s="396"/>
      <c r="BD574" s="396"/>
      <c r="BE574" s="396"/>
      <c r="BF574" s="396"/>
      <c r="BG574" s="396"/>
      <c r="BH574" s="396"/>
      <c r="BI574" s="396"/>
      <c r="BJ574" s="396"/>
      <c r="BK574" s="396"/>
      <c r="BL574" s="391"/>
      <c r="BM574" s="391"/>
      <c r="BN574" s="391"/>
      <c r="BO574" s="391"/>
      <c r="BP574" s="391"/>
      <c r="BQ574" s="391"/>
      <c r="BR574" s="391"/>
      <c r="BS574" s="391"/>
      <c r="BT574" s="391"/>
      <c r="BU574" s="391"/>
      <c r="BV574" s="391"/>
      <c r="BW574" s="391"/>
      <c r="BX574" s="391"/>
      <c r="BY574" s="391"/>
      <c r="BZ574" s="391"/>
      <c r="CA574" s="391"/>
      <c r="CB574" s="391"/>
      <c r="CC574" s="391"/>
      <c r="CD574" s="391"/>
      <c r="CE574" s="391"/>
      <c r="CF574" s="391"/>
      <c r="CG574" s="391"/>
      <c r="CH574" s="391"/>
      <c r="CI574" s="391"/>
      <c r="CJ574" s="391"/>
      <c r="CK574" s="391"/>
      <c r="CL574" s="391"/>
      <c r="CM574" s="391"/>
      <c r="CN574" s="391"/>
    </row>
    <row r="575" spans="4:142" ht="17.25" customHeight="1" x14ac:dyDescent="0.35">
      <c r="D575" s="283" t="s">
        <v>869</v>
      </c>
      <c r="E575" s="284"/>
      <c r="F575" s="284"/>
      <c r="G575" s="284"/>
      <c r="H575" s="284"/>
      <c r="I575" s="284"/>
      <c r="J575" s="284"/>
      <c r="K575" s="284"/>
      <c r="L575" s="284"/>
      <c r="M575" s="284"/>
      <c r="N575" s="284"/>
      <c r="O575" s="284"/>
      <c r="P575" s="284"/>
      <c r="Q575" s="285"/>
      <c r="R575" s="330"/>
      <c r="S575" s="331"/>
      <c r="T575" s="331"/>
      <c r="U575" s="332"/>
      <c r="V575" s="330" t="s">
        <v>695</v>
      </c>
      <c r="W575" s="331"/>
      <c r="X575" s="331"/>
      <c r="Y575" s="332"/>
      <c r="Z575" s="330"/>
      <c r="AA575" s="331"/>
      <c r="AB575" s="331"/>
      <c r="AC575" s="332"/>
      <c r="AD575" s="330" t="s">
        <v>923</v>
      </c>
      <c r="AE575" s="331"/>
      <c r="AF575" s="332"/>
      <c r="AG575" s="330"/>
      <c r="AH575" s="331"/>
      <c r="AI575" s="332"/>
      <c r="AJ575" s="330"/>
      <c r="AK575" s="331"/>
      <c r="AL575" s="332"/>
      <c r="AM575" s="330"/>
      <c r="AN575" s="331"/>
      <c r="AO575" s="331"/>
      <c r="AP575" s="332"/>
      <c r="AQ575" s="330" t="s">
        <v>695</v>
      </c>
      <c r="AR575" s="331"/>
      <c r="AS575" s="331"/>
      <c r="AT575" s="332"/>
      <c r="AV575" s="396"/>
      <c r="AW575" s="396"/>
      <c r="AX575" s="396"/>
      <c r="AY575" s="396"/>
      <c r="AZ575" s="396"/>
      <c r="BA575" s="396"/>
      <c r="BB575" s="396"/>
      <c r="BC575" s="396"/>
      <c r="BD575" s="396"/>
      <c r="BE575" s="396"/>
      <c r="BF575" s="396"/>
      <c r="BG575" s="396"/>
      <c r="BH575" s="396"/>
      <c r="BI575" s="396"/>
      <c r="BJ575" s="396"/>
      <c r="BK575" s="396"/>
      <c r="BL575" s="391"/>
      <c r="BM575" s="391"/>
      <c r="BN575" s="391"/>
      <c r="BO575" s="391"/>
      <c r="BP575" s="391"/>
      <c r="BQ575" s="391"/>
      <c r="BR575" s="391"/>
      <c r="BS575" s="391"/>
      <c r="BT575" s="391"/>
      <c r="BU575" s="391"/>
      <c r="BV575" s="391"/>
      <c r="BW575" s="391"/>
      <c r="BX575" s="391"/>
      <c r="BY575" s="391"/>
      <c r="BZ575" s="391"/>
      <c r="CA575" s="391"/>
      <c r="CB575" s="391"/>
      <c r="CC575" s="391"/>
      <c r="CD575" s="391"/>
      <c r="CE575" s="391"/>
      <c r="CF575" s="391"/>
      <c r="CG575" s="391"/>
      <c r="CH575" s="391"/>
      <c r="CI575" s="391"/>
      <c r="CJ575" s="391"/>
      <c r="CK575" s="391"/>
      <c r="CL575" s="391"/>
      <c r="CM575" s="391"/>
      <c r="CN575" s="391"/>
    </row>
    <row r="576" spans="4:142" ht="17.25" customHeight="1" x14ac:dyDescent="0.35">
      <c r="D576" s="283" t="s">
        <v>870</v>
      </c>
      <c r="E576" s="284"/>
      <c r="F576" s="284"/>
      <c r="G576" s="284"/>
      <c r="H576" s="284"/>
      <c r="I576" s="284"/>
      <c r="J576" s="284"/>
      <c r="K576" s="284"/>
      <c r="L576" s="284"/>
      <c r="M576" s="284"/>
      <c r="N576" s="284"/>
      <c r="O576" s="284"/>
      <c r="P576" s="284"/>
      <c r="Q576" s="285"/>
      <c r="R576" s="330"/>
      <c r="S576" s="331"/>
      <c r="T576" s="331"/>
      <c r="U576" s="332"/>
      <c r="V576" s="330" t="s">
        <v>695</v>
      </c>
      <c r="W576" s="331"/>
      <c r="X576" s="331"/>
      <c r="Y576" s="332"/>
      <c r="Z576" s="330"/>
      <c r="AA576" s="331"/>
      <c r="AB576" s="331"/>
      <c r="AC576" s="332"/>
      <c r="AD576" s="330">
        <v>14</v>
      </c>
      <c r="AE576" s="331"/>
      <c r="AF576" s="332"/>
      <c r="AG576" s="330"/>
      <c r="AH576" s="331"/>
      <c r="AI576" s="332"/>
      <c r="AJ576" s="330"/>
      <c r="AK576" s="331"/>
      <c r="AL576" s="332"/>
      <c r="AM576" s="330"/>
      <c r="AN576" s="331"/>
      <c r="AO576" s="331"/>
      <c r="AP576" s="332"/>
      <c r="AQ576" s="330" t="s">
        <v>695</v>
      </c>
      <c r="AR576" s="331"/>
      <c r="AS576" s="331"/>
      <c r="AT576" s="332"/>
      <c r="AV576" s="396"/>
      <c r="AW576" s="396"/>
      <c r="AX576" s="396"/>
      <c r="AY576" s="396"/>
      <c r="AZ576" s="396"/>
      <c r="BA576" s="396"/>
      <c r="BB576" s="396"/>
      <c r="BC576" s="396"/>
      <c r="BD576" s="396"/>
      <c r="BE576" s="396"/>
      <c r="BF576" s="396"/>
      <c r="BG576" s="396"/>
      <c r="BH576" s="396"/>
      <c r="BI576" s="396"/>
      <c r="BJ576" s="396"/>
      <c r="BK576" s="396"/>
      <c r="BL576" s="391"/>
      <c r="BM576" s="391"/>
      <c r="BN576" s="391"/>
      <c r="BO576" s="391"/>
      <c r="BP576" s="391"/>
      <c r="BQ576" s="391"/>
      <c r="BR576" s="391"/>
      <c r="BS576" s="391"/>
      <c r="BT576" s="391"/>
      <c r="BU576" s="391"/>
      <c r="BV576" s="391"/>
      <c r="BW576" s="391"/>
      <c r="BX576" s="391"/>
      <c r="BY576" s="391"/>
      <c r="BZ576" s="391"/>
      <c r="CA576" s="391"/>
      <c r="CB576" s="391"/>
      <c r="CC576" s="391"/>
      <c r="CD576" s="391"/>
      <c r="CE576" s="391"/>
      <c r="CF576" s="391"/>
      <c r="CG576" s="391"/>
      <c r="CH576" s="391"/>
      <c r="CI576" s="391"/>
      <c r="CJ576" s="391"/>
      <c r="CK576" s="391"/>
      <c r="CL576" s="391"/>
      <c r="CM576" s="391"/>
      <c r="CN576" s="391"/>
    </row>
    <row r="577" spans="4:92" ht="17.25" customHeight="1" x14ac:dyDescent="0.35">
      <c r="D577" s="283" t="s">
        <v>871</v>
      </c>
      <c r="E577" s="284"/>
      <c r="F577" s="284"/>
      <c r="G577" s="284"/>
      <c r="H577" s="284"/>
      <c r="I577" s="284"/>
      <c r="J577" s="284"/>
      <c r="K577" s="284"/>
      <c r="L577" s="284"/>
      <c r="M577" s="284"/>
      <c r="N577" s="284"/>
      <c r="O577" s="284"/>
      <c r="P577" s="284"/>
      <c r="Q577" s="285"/>
      <c r="R577" s="330"/>
      <c r="S577" s="331"/>
      <c r="T577" s="331"/>
      <c r="U577" s="332"/>
      <c r="V577" s="330" t="s">
        <v>695</v>
      </c>
      <c r="W577" s="331"/>
      <c r="X577" s="331"/>
      <c r="Y577" s="332"/>
      <c r="Z577" s="330"/>
      <c r="AA577" s="331"/>
      <c r="AB577" s="331"/>
      <c r="AC577" s="332"/>
      <c r="AD577" s="330">
        <v>7</v>
      </c>
      <c r="AE577" s="331"/>
      <c r="AF577" s="332"/>
      <c r="AG577" s="330"/>
      <c r="AH577" s="331"/>
      <c r="AI577" s="332"/>
      <c r="AJ577" s="330"/>
      <c r="AK577" s="331"/>
      <c r="AL577" s="332"/>
      <c r="AM577" s="330"/>
      <c r="AN577" s="331"/>
      <c r="AO577" s="331"/>
      <c r="AP577" s="332"/>
      <c r="AQ577" s="330" t="s">
        <v>695</v>
      </c>
      <c r="AR577" s="331"/>
      <c r="AS577" s="331"/>
      <c r="AT577" s="332"/>
      <c r="AV577" s="396"/>
      <c r="AW577" s="396"/>
      <c r="AX577" s="396"/>
      <c r="AY577" s="396"/>
      <c r="AZ577" s="396"/>
      <c r="BA577" s="396"/>
      <c r="BB577" s="396"/>
      <c r="BC577" s="396"/>
      <c r="BD577" s="396"/>
      <c r="BE577" s="396"/>
      <c r="BF577" s="396"/>
      <c r="BG577" s="396"/>
      <c r="BH577" s="396"/>
      <c r="BI577" s="396"/>
      <c r="BJ577" s="396"/>
      <c r="BK577" s="396"/>
      <c r="BL577" s="391"/>
      <c r="BM577" s="391"/>
      <c r="BN577" s="391"/>
      <c r="BO577" s="391"/>
      <c r="BP577" s="391"/>
      <c r="BQ577" s="391"/>
      <c r="BR577" s="391"/>
      <c r="BS577" s="391"/>
      <c r="BT577" s="391"/>
      <c r="BU577" s="391"/>
      <c r="BV577" s="391"/>
      <c r="BW577" s="391"/>
      <c r="BX577" s="391"/>
      <c r="BY577" s="391"/>
      <c r="BZ577" s="391"/>
      <c r="CA577" s="391"/>
      <c r="CB577" s="391"/>
      <c r="CC577" s="391"/>
      <c r="CD577" s="391"/>
      <c r="CE577" s="391"/>
      <c r="CF577" s="391"/>
      <c r="CG577" s="391"/>
      <c r="CH577" s="391"/>
      <c r="CI577" s="391"/>
      <c r="CJ577" s="391"/>
      <c r="CK577" s="391"/>
      <c r="CL577" s="391"/>
      <c r="CM577" s="391"/>
      <c r="CN577" s="391"/>
    </row>
    <row r="578" spans="4:92" ht="14.25" customHeight="1" x14ac:dyDescent="0.35">
      <c r="D578" s="283" t="s">
        <v>872</v>
      </c>
      <c r="E578" s="284"/>
      <c r="F578" s="284"/>
      <c r="G578" s="284"/>
      <c r="H578" s="284"/>
      <c r="I578" s="284"/>
      <c r="J578" s="284"/>
      <c r="K578" s="284"/>
      <c r="L578" s="284"/>
      <c r="M578" s="284"/>
      <c r="N578" s="284"/>
      <c r="O578" s="284"/>
      <c r="P578" s="284"/>
      <c r="Q578" s="285"/>
      <c r="R578" s="330"/>
      <c r="S578" s="331"/>
      <c r="T578" s="331"/>
      <c r="U578" s="332"/>
      <c r="V578" s="330" t="s">
        <v>695</v>
      </c>
      <c r="W578" s="331"/>
      <c r="X578" s="331"/>
      <c r="Y578" s="332"/>
      <c r="Z578" s="330">
        <v>1</v>
      </c>
      <c r="AA578" s="331"/>
      <c r="AB578" s="331"/>
      <c r="AC578" s="332"/>
      <c r="AD578" s="330">
        <v>9</v>
      </c>
      <c r="AE578" s="331"/>
      <c r="AF578" s="332"/>
      <c r="AG578" s="330"/>
      <c r="AH578" s="331"/>
      <c r="AI578" s="332"/>
      <c r="AJ578" s="330"/>
      <c r="AK578" s="331"/>
      <c r="AL578" s="332"/>
      <c r="AM578" s="330"/>
      <c r="AN578" s="331"/>
      <c r="AO578" s="331"/>
      <c r="AP578" s="332"/>
      <c r="AQ578" s="330" t="s">
        <v>695</v>
      </c>
      <c r="AR578" s="331"/>
      <c r="AS578" s="331"/>
      <c r="AT578" s="332"/>
      <c r="AV578" s="396"/>
      <c r="AW578" s="396"/>
      <c r="AX578" s="396"/>
      <c r="AY578" s="396"/>
      <c r="AZ578" s="396"/>
      <c r="BA578" s="396"/>
      <c r="BB578" s="396"/>
      <c r="BC578" s="396"/>
      <c r="BD578" s="396"/>
      <c r="BE578" s="396"/>
      <c r="BF578" s="396"/>
      <c r="BG578" s="396"/>
      <c r="BH578" s="396"/>
      <c r="BI578" s="396"/>
      <c r="BJ578" s="396"/>
      <c r="BK578" s="396"/>
      <c r="BL578" s="391"/>
      <c r="BM578" s="391"/>
      <c r="BN578" s="391"/>
      <c r="BO578" s="391"/>
      <c r="BP578" s="391"/>
      <c r="BQ578" s="391"/>
      <c r="BR578" s="391"/>
      <c r="BS578" s="391"/>
      <c r="BT578" s="391"/>
      <c r="BU578" s="391"/>
      <c r="BV578" s="391"/>
      <c r="BW578" s="391"/>
      <c r="BX578" s="391"/>
      <c r="BY578" s="391"/>
      <c r="BZ578" s="391"/>
      <c r="CA578" s="391"/>
      <c r="CB578" s="391"/>
      <c r="CC578" s="391"/>
      <c r="CD578" s="391"/>
      <c r="CE578" s="391"/>
      <c r="CF578" s="391"/>
      <c r="CG578" s="391"/>
      <c r="CH578" s="391"/>
      <c r="CI578" s="391"/>
      <c r="CJ578" s="391"/>
      <c r="CK578" s="391"/>
      <c r="CL578" s="391"/>
      <c r="CM578" s="391"/>
      <c r="CN578" s="391"/>
    </row>
    <row r="579" spans="4:92" ht="15" customHeight="1" x14ac:dyDescent="0.35">
      <c r="D579" s="283" t="s">
        <v>873</v>
      </c>
      <c r="E579" s="284"/>
      <c r="F579" s="284"/>
      <c r="G579" s="284"/>
      <c r="H579" s="284"/>
      <c r="I579" s="284"/>
      <c r="J579" s="284"/>
      <c r="K579" s="284"/>
      <c r="L579" s="284"/>
      <c r="M579" s="284"/>
      <c r="N579" s="284"/>
      <c r="O579" s="284"/>
      <c r="P579" s="284"/>
      <c r="Q579" s="285"/>
      <c r="R579" s="330"/>
      <c r="S579" s="331"/>
      <c r="T579" s="331"/>
      <c r="U579" s="332"/>
      <c r="V579" s="330" t="s">
        <v>695</v>
      </c>
      <c r="W579" s="331"/>
      <c r="X579" s="331"/>
      <c r="Y579" s="332"/>
      <c r="Z579" s="330" t="s">
        <v>939</v>
      </c>
      <c r="AA579" s="331"/>
      <c r="AB579" s="331"/>
      <c r="AC579" s="332"/>
      <c r="AD579" s="330" t="s">
        <v>939</v>
      </c>
      <c r="AE579" s="331"/>
      <c r="AF579" s="332"/>
      <c r="AG579" s="330">
        <v>264</v>
      </c>
      <c r="AH579" s="331"/>
      <c r="AI579" s="332"/>
      <c r="AJ579" s="330">
        <v>44</v>
      </c>
      <c r="AK579" s="331"/>
      <c r="AL579" s="332"/>
      <c r="AM579" s="330" t="s">
        <v>939</v>
      </c>
      <c r="AN579" s="331"/>
      <c r="AO579" s="331"/>
      <c r="AP579" s="332"/>
      <c r="AQ579" s="330"/>
      <c r="AR579" s="331"/>
      <c r="AS579" s="331"/>
      <c r="AT579" s="332"/>
      <c r="AV579" s="396"/>
      <c r="AW579" s="396"/>
      <c r="AX579" s="396"/>
      <c r="AY579" s="396"/>
      <c r="AZ579" s="396"/>
      <c r="BA579" s="396"/>
      <c r="BB579" s="396"/>
      <c r="BC579" s="396"/>
      <c r="BD579" s="396"/>
      <c r="BE579" s="396"/>
      <c r="BF579" s="396"/>
      <c r="BG579" s="396"/>
      <c r="BH579" s="396"/>
      <c r="BI579" s="396"/>
      <c r="BJ579" s="396"/>
      <c r="BK579" s="396"/>
      <c r="BL579" s="391"/>
      <c r="BM579" s="391"/>
      <c r="BN579" s="391"/>
      <c r="BO579" s="391"/>
      <c r="BP579" s="391"/>
      <c r="BQ579" s="391"/>
      <c r="BR579" s="391"/>
      <c r="BS579" s="391"/>
      <c r="BT579" s="391"/>
      <c r="BU579" s="391"/>
      <c r="BV579" s="391"/>
      <c r="BW579" s="391"/>
      <c r="BX579" s="391"/>
      <c r="BY579" s="391"/>
      <c r="BZ579" s="391"/>
      <c r="CA579" s="391"/>
      <c r="CB579" s="391"/>
      <c r="CC579" s="391"/>
      <c r="CD579" s="391"/>
      <c r="CE579" s="391"/>
      <c r="CF579" s="391"/>
      <c r="CG579" s="391"/>
      <c r="CH579" s="391"/>
      <c r="CI579" s="391"/>
      <c r="CJ579" s="391"/>
      <c r="CK579" s="391"/>
      <c r="CL579" s="391"/>
      <c r="CM579" s="391"/>
      <c r="CN579" s="391"/>
    </row>
    <row r="580" spans="4:92" ht="14.25" customHeight="1" x14ac:dyDescent="0.35">
      <c r="D580" s="283" t="s">
        <v>874</v>
      </c>
      <c r="E580" s="284"/>
      <c r="F580" s="284"/>
      <c r="G580" s="284"/>
      <c r="H580" s="284"/>
      <c r="I580" s="284"/>
      <c r="J580" s="284"/>
      <c r="K580" s="284"/>
      <c r="L580" s="284"/>
      <c r="M580" s="284"/>
      <c r="N580" s="284"/>
      <c r="O580" s="284"/>
      <c r="P580" s="284"/>
      <c r="Q580" s="285"/>
      <c r="R580" s="330"/>
      <c r="S580" s="331"/>
      <c r="T580" s="331"/>
      <c r="U580" s="332"/>
      <c r="V580" s="330" t="s">
        <v>695</v>
      </c>
      <c r="W580" s="331"/>
      <c r="X580" s="331"/>
      <c r="Y580" s="332"/>
      <c r="Z580" s="330">
        <v>0</v>
      </c>
      <c r="AA580" s="331"/>
      <c r="AB580" s="331"/>
      <c r="AC580" s="332"/>
      <c r="AD580" s="330">
        <v>8</v>
      </c>
      <c r="AE580" s="331"/>
      <c r="AF580" s="332"/>
      <c r="AG580" s="330" t="s">
        <v>695</v>
      </c>
      <c r="AH580" s="331"/>
      <c r="AI580" s="332"/>
      <c r="AJ580" s="330" t="s">
        <v>695</v>
      </c>
      <c r="AK580" s="331"/>
      <c r="AL580" s="332"/>
      <c r="AM580" s="330"/>
      <c r="AN580" s="331"/>
      <c r="AO580" s="331"/>
      <c r="AP580" s="332"/>
      <c r="AQ580" s="330"/>
      <c r="AR580" s="331"/>
      <c r="AS580" s="331"/>
      <c r="AT580" s="332"/>
      <c r="AV580" s="396"/>
      <c r="AW580" s="396"/>
      <c r="AX580" s="396"/>
      <c r="AY580" s="396"/>
      <c r="AZ580" s="396"/>
      <c r="BA580" s="396"/>
      <c r="BB580" s="396"/>
      <c r="BC580" s="396"/>
      <c r="BD580" s="396"/>
      <c r="BE580" s="396"/>
      <c r="BF580" s="396"/>
      <c r="BG580" s="396"/>
      <c r="BH580" s="396"/>
      <c r="BI580" s="396"/>
      <c r="BJ580" s="396"/>
      <c r="BK580" s="396"/>
      <c r="BL580" s="391"/>
      <c r="BM580" s="391"/>
      <c r="BN580" s="391"/>
      <c r="BO580" s="391"/>
      <c r="BP580" s="391"/>
      <c r="BQ580" s="391"/>
      <c r="BR580" s="391"/>
      <c r="BS580" s="391"/>
      <c r="BT580" s="391"/>
      <c r="BU580" s="391"/>
      <c r="BV580" s="391"/>
      <c r="BW580" s="391"/>
      <c r="BX580" s="391"/>
      <c r="BY580" s="391"/>
      <c r="BZ580" s="391"/>
      <c r="CA580" s="391"/>
      <c r="CB580" s="391"/>
      <c r="CC580" s="391"/>
      <c r="CD580" s="391"/>
      <c r="CE580" s="391"/>
      <c r="CF580" s="391"/>
      <c r="CG580" s="391"/>
      <c r="CH580" s="391"/>
      <c r="CI580" s="391"/>
      <c r="CJ580" s="391"/>
      <c r="CK580" s="391"/>
      <c r="CL580" s="391"/>
      <c r="CM580" s="391"/>
      <c r="CN580" s="391"/>
    </row>
    <row r="581" spans="4:92" ht="14.25" customHeight="1" x14ac:dyDescent="0.35">
      <c r="D581" s="283" t="s">
        <v>875</v>
      </c>
      <c r="E581" s="284"/>
      <c r="F581" s="284"/>
      <c r="G581" s="284"/>
      <c r="H581" s="284"/>
      <c r="I581" s="284"/>
      <c r="J581" s="284"/>
      <c r="K581" s="284"/>
      <c r="L581" s="284"/>
      <c r="M581" s="284"/>
      <c r="N581" s="284"/>
      <c r="O581" s="284"/>
      <c r="P581" s="284"/>
      <c r="Q581" s="285"/>
      <c r="R581" s="330"/>
      <c r="S581" s="331"/>
      <c r="T581" s="331"/>
      <c r="U581" s="332"/>
      <c r="V581" s="330" t="s">
        <v>695</v>
      </c>
      <c r="W581" s="331"/>
      <c r="X581" s="331"/>
      <c r="Y581" s="332"/>
      <c r="Z581" s="330">
        <v>2</v>
      </c>
      <c r="AA581" s="331"/>
      <c r="AB581" s="331"/>
      <c r="AC581" s="332"/>
      <c r="AD581" s="330">
        <v>9</v>
      </c>
      <c r="AE581" s="331"/>
      <c r="AF581" s="332"/>
      <c r="AG581" s="330" t="s">
        <v>695</v>
      </c>
      <c r="AH581" s="331"/>
      <c r="AI581" s="332"/>
      <c r="AJ581" s="330" t="s">
        <v>695</v>
      </c>
      <c r="AK581" s="331"/>
      <c r="AL581" s="332"/>
      <c r="AM581" s="330"/>
      <c r="AN581" s="331"/>
      <c r="AO581" s="331"/>
      <c r="AP581" s="332"/>
      <c r="AQ581" s="330" t="s">
        <v>695</v>
      </c>
      <c r="AR581" s="331"/>
      <c r="AS581" s="331"/>
      <c r="AT581" s="332"/>
      <c r="AV581" s="396"/>
      <c r="AW581" s="396"/>
      <c r="AX581" s="396"/>
      <c r="AY581" s="396"/>
      <c r="AZ581" s="396"/>
      <c r="BA581" s="396"/>
      <c r="BB581" s="396"/>
      <c r="BC581" s="396"/>
      <c r="BD581" s="396"/>
      <c r="BE581" s="396"/>
      <c r="BF581" s="396"/>
      <c r="BG581" s="396"/>
      <c r="BH581" s="396"/>
      <c r="BI581" s="396"/>
      <c r="BJ581" s="396"/>
      <c r="BK581" s="396"/>
      <c r="BL581" s="391"/>
      <c r="BM581" s="391"/>
      <c r="BN581" s="391"/>
      <c r="BO581" s="391"/>
      <c r="BP581" s="391"/>
      <c r="BQ581" s="391"/>
      <c r="BR581" s="391"/>
      <c r="BS581" s="391"/>
      <c r="BT581" s="391"/>
      <c r="BU581" s="391"/>
      <c r="BV581" s="391"/>
      <c r="BW581" s="391"/>
      <c r="BX581" s="391"/>
      <c r="BY581" s="391"/>
      <c r="BZ581" s="391"/>
      <c r="CA581" s="391"/>
      <c r="CB581" s="391"/>
      <c r="CC581" s="391"/>
      <c r="CD581" s="391"/>
      <c r="CE581" s="391"/>
      <c r="CF581" s="391"/>
      <c r="CG581" s="391"/>
      <c r="CH581" s="391"/>
      <c r="CI581" s="391"/>
      <c r="CJ581" s="391"/>
      <c r="CK581" s="391"/>
      <c r="CL581" s="391"/>
      <c r="CM581" s="391"/>
      <c r="CN581" s="391"/>
    </row>
    <row r="582" spans="4:92" ht="14.25" customHeight="1" x14ac:dyDescent="0.35">
      <c r="D582" s="283" t="s">
        <v>801</v>
      </c>
      <c r="E582" s="284"/>
      <c r="F582" s="284"/>
      <c r="G582" s="284"/>
      <c r="H582" s="284"/>
      <c r="I582" s="284"/>
      <c r="J582" s="284"/>
      <c r="K582" s="284"/>
      <c r="L582" s="284"/>
      <c r="M582" s="284"/>
      <c r="N582" s="284"/>
      <c r="O582" s="284"/>
      <c r="P582" s="284"/>
      <c r="Q582" s="285"/>
      <c r="R582" s="330"/>
      <c r="S582" s="331"/>
      <c r="T582" s="331"/>
      <c r="U582" s="332"/>
      <c r="V582" s="330" t="s">
        <v>695</v>
      </c>
      <c r="W582" s="331"/>
      <c r="X582" s="331"/>
      <c r="Y582" s="332"/>
      <c r="Z582" s="330">
        <v>0</v>
      </c>
      <c r="AA582" s="331"/>
      <c r="AB582" s="331"/>
      <c r="AC582" s="332"/>
      <c r="AD582" s="330">
        <v>13</v>
      </c>
      <c r="AE582" s="331"/>
      <c r="AF582" s="332"/>
      <c r="AG582" s="330" t="s">
        <v>695</v>
      </c>
      <c r="AH582" s="331"/>
      <c r="AI582" s="332"/>
      <c r="AJ582" s="330" t="s">
        <v>695</v>
      </c>
      <c r="AK582" s="331"/>
      <c r="AL582" s="332"/>
      <c r="AM582" s="330"/>
      <c r="AN582" s="331"/>
      <c r="AO582" s="331"/>
      <c r="AP582" s="332"/>
      <c r="AQ582" s="330" t="s">
        <v>695</v>
      </c>
      <c r="AR582" s="331"/>
      <c r="AS582" s="331"/>
      <c r="AT582" s="332"/>
      <c r="AV582" s="396"/>
      <c r="AW582" s="396"/>
      <c r="AX582" s="396"/>
      <c r="AY582" s="396"/>
      <c r="AZ582" s="396"/>
      <c r="BA582" s="396"/>
      <c r="BB582" s="396"/>
      <c r="BC582" s="396"/>
      <c r="BD582" s="396"/>
      <c r="BE582" s="396"/>
      <c r="BF582" s="396"/>
      <c r="BG582" s="396"/>
      <c r="BH582" s="396"/>
      <c r="BI582" s="396"/>
      <c r="BJ582" s="396"/>
      <c r="BK582" s="396"/>
      <c r="BL582" s="391"/>
      <c r="BM582" s="391"/>
      <c r="BN582" s="391"/>
      <c r="BO582" s="391"/>
      <c r="BP582" s="391"/>
      <c r="BQ582" s="391"/>
      <c r="BR582" s="391"/>
      <c r="BS582" s="391"/>
      <c r="BT582" s="391"/>
      <c r="BU582" s="391"/>
      <c r="BV582" s="391"/>
      <c r="BW582" s="391"/>
      <c r="BX582" s="391"/>
      <c r="BY582" s="391"/>
      <c r="BZ582" s="391"/>
      <c r="CA582" s="391"/>
      <c r="CB582" s="391"/>
      <c r="CC582" s="391"/>
      <c r="CD582" s="391"/>
      <c r="CE582" s="391"/>
      <c r="CF582" s="391"/>
      <c r="CG582" s="391"/>
      <c r="CH582" s="391"/>
      <c r="CI582" s="391"/>
      <c r="CJ582" s="391"/>
      <c r="CK582" s="391"/>
      <c r="CL582" s="391"/>
      <c r="CM582" s="391"/>
      <c r="CN582" s="391"/>
    </row>
    <row r="583" spans="4:92" ht="14.25" customHeight="1" x14ac:dyDescent="0.35">
      <c r="D583" s="283" t="s">
        <v>800</v>
      </c>
      <c r="E583" s="284"/>
      <c r="F583" s="284"/>
      <c r="G583" s="284"/>
      <c r="H583" s="284"/>
      <c r="I583" s="284"/>
      <c r="J583" s="284"/>
      <c r="K583" s="284"/>
      <c r="L583" s="284"/>
      <c r="M583" s="284"/>
      <c r="N583" s="284"/>
      <c r="O583" s="284"/>
      <c r="P583" s="284"/>
      <c r="Q583" s="285"/>
      <c r="R583" s="330"/>
      <c r="S583" s="331"/>
      <c r="T583" s="331"/>
      <c r="U583" s="332"/>
      <c r="V583" s="330" t="s">
        <v>695</v>
      </c>
      <c r="W583" s="331"/>
      <c r="X583" s="331"/>
      <c r="Y583" s="332"/>
      <c r="Z583" s="330">
        <v>2</v>
      </c>
      <c r="AA583" s="331"/>
      <c r="AB583" s="331"/>
      <c r="AC583" s="332"/>
      <c r="AD583" s="330">
        <v>16</v>
      </c>
      <c r="AE583" s="331"/>
      <c r="AF583" s="332"/>
      <c r="AG583" s="330" t="s">
        <v>695</v>
      </c>
      <c r="AH583" s="331"/>
      <c r="AI583" s="332"/>
      <c r="AJ583" s="330" t="s">
        <v>695</v>
      </c>
      <c r="AK583" s="331"/>
      <c r="AL583" s="332"/>
      <c r="AM583" s="330"/>
      <c r="AN583" s="331"/>
      <c r="AO583" s="331"/>
      <c r="AP583" s="332"/>
      <c r="AQ583" s="330" t="s">
        <v>695</v>
      </c>
      <c r="AR583" s="331"/>
      <c r="AS583" s="331"/>
      <c r="AT583" s="332"/>
      <c r="AV583" s="396"/>
      <c r="AW583" s="396"/>
      <c r="AX583" s="396"/>
      <c r="AY583" s="396"/>
      <c r="AZ583" s="396"/>
      <c r="BA583" s="396"/>
      <c r="BB583" s="396"/>
      <c r="BC583" s="396"/>
      <c r="BD583" s="396"/>
      <c r="BE583" s="396"/>
      <c r="BF583" s="396"/>
      <c r="BG583" s="396"/>
      <c r="BH583" s="396"/>
      <c r="BI583" s="396"/>
      <c r="BJ583" s="396"/>
      <c r="BK583" s="396"/>
      <c r="BL583" s="391"/>
      <c r="BM583" s="391"/>
      <c r="BN583" s="391"/>
      <c r="BO583" s="391"/>
      <c r="BP583" s="391"/>
      <c r="BQ583" s="391"/>
      <c r="BR583" s="391"/>
      <c r="BS583" s="391"/>
      <c r="BT583" s="391"/>
      <c r="BU583" s="391"/>
      <c r="BV583" s="391"/>
      <c r="BW583" s="391"/>
      <c r="BX583" s="391"/>
      <c r="BY583" s="391"/>
      <c r="BZ583" s="391"/>
      <c r="CA583" s="391"/>
      <c r="CB583" s="391"/>
      <c r="CC583" s="391"/>
      <c r="CD583" s="391"/>
      <c r="CE583" s="391"/>
      <c r="CF583" s="391"/>
      <c r="CG583" s="391"/>
      <c r="CH583" s="391"/>
      <c r="CI583" s="391"/>
      <c r="CJ583" s="391"/>
      <c r="CK583" s="391"/>
      <c r="CL583" s="391"/>
      <c r="CM583" s="391"/>
      <c r="CN583" s="391"/>
    </row>
    <row r="584" spans="4:92" ht="14.25" customHeight="1" x14ac:dyDescent="0.35">
      <c r="D584" s="283" t="s">
        <v>794</v>
      </c>
      <c r="E584" s="284"/>
      <c r="F584" s="284"/>
      <c r="G584" s="284"/>
      <c r="H584" s="284"/>
      <c r="I584" s="284"/>
      <c r="J584" s="284"/>
      <c r="K584" s="284"/>
      <c r="L584" s="284"/>
      <c r="M584" s="284"/>
      <c r="N584" s="284"/>
      <c r="O584" s="284"/>
      <c r="P584" s="284"/>
      <c r="Q584" s="285"/>
      <c r="R584" s="330"/>
      <c r="S584" s="331"/>
      <c r="T584" s="331"/>
      <c r="U584" s="332"/>
      <c r="V584" s="330" t="s">
        <v>695</v>
      </c>
      <c r="W584" s="331"/>
      <c r="X584" s="331"/>
      <c r="Y584" s="332"/>
      <c r="Z584" s="330">
        <v>5</v>
      </c>
      <c r="AA584" s="331"/>
      <c r="AB584" s="331"/>
      <c r="AC584" s="332"/>
      <c r="AD584" s="330">
        <v>24</v>
      </c>
      <c r="AE584" s="331"/>
      <c r="AF584" s="332"/>
      <c r="AG584" s="330" t="s">
        <v>695</v>
      </c>
      <c r="AH584" s="331"/>
      <c r="AI584" s="332"/>
      <c r="AJ584" s="330" t="s">
        <v>695</v>
      </c>
      <c r="AK584" s="331"/>
      <c r="AL584" s="332"/>
      <c r="AM584" s="330"/>
      <c r="AN584" s="331"/>
      <c r="AO584" s="331"/>
      <c r="AP584" s="332"/>
      <c r="AQ584" s="330"/>
      <c r="AR584" s="331"/>
      <c r="AS584" s="331"/>
      <c r="AT584" s="332"/>
      <c r="AV584" s="396"/>
      <c r="AW584" s="396"/>
      <c r="AX584" s="396"/>
      <c r="AY584" s="396"/>
      <c r="AZ584" s="396"/>
      <c r="BA584" s="396"/>
      <c r="BB584" s="396"/>
      <c r="BC584" s="396"/>
      <c r="BD584" s="396"/>
      <c r="BE584" s="396"/>
      <c r="BF584" s="396"/>
      <c r="BG584" s="396"/>
      <c r="BH584" s="396"/>
      <c r="BI584" s="396"/>
      <c r="BJ584" s="396"/>
      <c r="BK584" s="396"/>
      <c r="BL584" s="391"/>
      <c r="BM584" s="391"/>
      <c r="BN584" s="391"/>
      <c r="BO584" s="391"/>
      <c r="BP584" s="391"/>
      <c r="BQ584" s="391"/>
      <c r="BR584" s="391"/>
      <c r="BS584" s="391"/>
      <c r="BT584" s="391"/>
      <c r="BU584" s="391"/>
      <c r="BV584" s="391"/>
      <c r="BW584" s="391"/>
      <c r="BX584" s="391"/>
      <c r="BY584" s="391"/>
      <c r="BZ584" s="391"/>
      <c r="CA584" s="391"/>
      <c r="CB584" s="391"/>
      <c r="CC584" s="391"/>
      <c r="CD584" s="391"/>
      <c r="CE584" s="391"/>
      <c r="CF584" s="391"/>
      <c r="CG584" s="391"/>
      <c r="CH584" s="391"/>
      <c r="CI584" s="391"/>
      <c r="CJ584" s="391"/>
      <c r="CK584" s="391"/>
      <c r="CL584" s="391"/>
      <c r="CM584" s="391"/>
      <c r="CN584" s="391"/>
    </row>
    <row r="585" spans="4:92" ht="14.25" customHeight="1" x14ac:dyDescent="0.35">
      <c r="D585" s="283" t="s">
        <v>876</v>
      </c>
      <c r="E585" s="284"/>
      <c r="F585" s="284"/>
      <c r="G585" s="284"/>
      <c r="H585" s="284"/>
      <c r="I585" s="284"/>
      <c r="J585" s="284"/>
      <c r="K585" s="284"/>
      <c r="L585" s="284"/>
      <c r="M585" s="284"/>
      <c r="N585" s="284"/>
      <c r="O585" s="284"/>
      <c r="P585" s="284"/>
      <c r="Q585" s="285"/>
      <c r="R585" s="330"/>
      <c r="S585" s="331"/>
      <c r="T585" s="331"/>
      <c r="U585" s="332"/>
      <c r="V585" s="330" t="s">
        <v>695</v>
      </c>
      <c r="W585" s="331"/>
      <c r="X585" s="331"/>
      <c r="Y585" s="332"/>
      <c r="Z585" s="330">
        <v>2</v>
      </c>
      <c r="AA585" s="331"/>
      <c r="AB585" s="331"/>
      <c r="AC585" s="332"/>
      <c r="AD585" s="330">
        <v>10</v>
      </c>
      <c r="AE585" s="331"/>
      <c r="AF585" s="332"/>
      <c r="AG585" s="330" t="s">
        <v>695</v>
      </c>
      <c r="AH585" s="331"/>
      <c r="AI585" s="332"/>
      <c r="AJ585" s="330" t="s">
        <v>695</v>
      </c>
      <c r="AK585" s="331"/>
      <c r="AL585" s="332"/>
      <c r="AM585" s="330"/>
      <c r="AN585" s="331"/>
      <c r="AO585" s="331"/>
      <c r="AP585" s="332"/>
      <c r="AQ585" s="330" t="s">
        <v>695</v>
      </c>
      <c r="AR585" s="331"/>
      <c r="AS585" s="331"/>
      <c r="AT585" s="332"/>
      <c r="AV585" s="396"/>
      <c r="AW585" s="396"/>
      <c r="AX585" s="396"/>
      <c r="AY585" s="396"/>
      <c r="AZ585" s="396"/>
      <c r="BA585" s="396"/>
      <c r="BB585" s="396"/>
      <c r="BC585" s="396"/>
      <c r="BD585" s="396"/>
      <c r="BE585" s="396"/>
      <c r="BF585" s="396"/>
      <c r="BG585" s="396"/>
      <c r="BH585" s="396"/>
      <c r="BI585" s="396"/>
      <c r="BJ585" s="396"/>
      <c r="BK585" s="396"/>
      <c r="BL585" s="391"/>
      <c r="BM585" s="391"/>
      <c r="BN585" s="391"/>
      <c r="BO585" s="391"/>
      <c r="BP585" s="391"/>
      <c r="BQ585" s="391"/>
      <c r="BR585" s="391"/>
      <c r="BS585" s="391"/>
      <c r="BT585" s="391"/>
      <c r="BU585" s="391"/>
      <c r="BV585" s="391"/>
      <c r="BW585" s="391"/>
      <c r="BX585" s="391"/>
      <c r="BY585" s="391"/>
      <c r="BZ585" s="391"/>
      <c r="CA585" s="391"/>
      <c r="CB585" s="391"/>
      <c r="CC585" s="391"/>
      <c r="CD585" s="391"/>
      <c r="CE585" s="391"/>
      <c r="CF585" s="391"/>
      <c r="CG585" s="391"/>
      <c r="CH585" s="391"/>
      <c r="CI585" s="391"/>
      <c r="CJ585" s="391"/>
      <c r="CK585" s="391"/>
      <c r="CL585" s="391"/>
      <c r="CM585" s="391"/>
      <c r="CN585" s="391"/>
    </row>
    <row r="586" spans="4:92" ht="14.25" customHeight="1" x14ac:dyDescent="0.35">
      <c r="D586" s="205"/>
      <c r="E586" s="206"/>
      <c r="F586" s="206"/>
      <c r="G586" s="206"/>
      <c r="H586" s="206"/>
      <c r="I586" s="206"/>
      <c r="J586" s="206"/>
      <c r="K586" s="206"/>
      <c r="L586" s="206"/>
      <c r="M586" s="206"/>
      <c r="N586" s="206"/>
      <c r="O586" s="206"/>
      <c r="P586" s="206"/>
      <c r="Q586" s="207"/>
      <c r="R586" s="258"/>
      <c r="S586" s="259"/>
      <c r="T586" s="259"/>
      <c r="U586" s="260"/>
      <c r="V586" s="258"/>
      <c r="W586" s="259"/>
      <c r="X586" s="259"/>
      <c r="Y586" s="260"/>
      <c r="Z586" s="258"/>
      <c r="AA586" s="259"/>
      <c r="AB586" s="259"/>
      <c r="AC586" s="260"/>
      <c r="AD586" s="258"/>
      <c r="AE586" s="259"/>
      <c r="AF586" s="260"/>
      <c r="AG586" s="258"/>
      <c r="AH586" s="259"/>
      <c r="AI586" s="260"/>
      <c r="AJ586" s="258"/>
      <c r="AK586" s="259"/>
      <c r="AL586" s="260"/>
      <c r="AM586" s="258"/>
      <c r="AN586" s="259"/>
      <c r="AO586" s="259"/>
      <c r="AP586" s="260"/>
      <c r="AQ586" s="258"/>
      <c r="AR586" s="259"/>
      <c r="AS586" s="259"/>
      <c r="AT586" s="260"/>
      <c r="AV586" s="396"/>
      <c r="AW586" s="396"/>
      <c r="AX586" s="396"/>
      <c r="AY586" s="396"/>
      <c r="AZ586" s="396"/>
      <c r="BA586" s="396"/>
      <c r="BB586" s="396"/>
      <c r="BC586" s="396"/>
      <c r="BD586" s="396"/>
      <c r="BE586" s="396"/>
      <c r="BF586" s="396"/>
      <c r="BG586" s="396"/>
      <c r="BH586" s="396"/>
      <c r="BI586" s="396"/>
      <c r="BJ586" s="396"/>
      <c r="BK586" s="396"/>
      <c r="BL586" s="391"/>
      <c r="BM586" s="391"/>
      <c r="BN586" s="391"/>
      <c r="BO586" s="391"/>
      <c r="BP586" s="391"/>
      <c r="BQ586" s="391"/>
      <c r="BR586" s="391"/>
      <c r="BS586" s="391"/>
      <c r="BT586" s="391"/>
      <c r="BU586" s="391"/>
      <c r="BV586" s="391"/>
      <c r="BW586" s="391"/>
      <c r="BX586" s="391"/>
      <c r="BY586" s="391"/>
      <c r="BZ586" s="391"/>
      <c r="CA586" s="391"/>
      <c r="CB586" s="391"/>
      <c r="CC586" s="391"/>
      <c r="CD586" s="391"/>
      <c r="CE586" s="391"/>
      <c r="CF586" s="391"/>
      <c r="CG586" s="391"/>
      <c r="CH586" s="391"/>
      <c r="CI586" s="391"/>
      <c r="CJ586" s="391"/>
      <c r="CK586" s="391"/>
      <c r="CL586" s="391"/>
      <c r="CM586" s="391"/>
      <c r="CN586" s="391"/>
    </row>
    <row r="587" spans="4:92" ht="14.25" customHeight="1" x14ac:dyDescent="0.35">
      <c r="D587" s="205"/>
      <c r="E587" s="206"/>
      <c r="F587" s="206"/>
      <c r="G587" s="206"/>
      <c r="H587" s="206"/>
      <c r="I587" s="206"/>
      <c r="J587" s="206"/>
      <c r="K587" s="206"/>
      <c r="L587" s="206"/>
      <c r="M587" s="206"/>
      <c r="N587" s="206"/>
      <c r="O587" s="206"/>
      <c r="P587" s="206"/>
      <c r="Q587" s="207"/>
      <c r="R587" s="258"/>
      <c r="S587" s="259"/>
      <c r="T587" s="259"/>
      <c r="U587" s="260"/>
      <c r="V587" s="258"/>
      <c r="W587" s="259"/>
      <c r="X587" s="259"/>
      <c r="Y587" s="260"/>
      <c r="Z587" s="258"/>
      <c r="AA587" s="259"/>
      <c r="AB587" s="259"/>
      <c r="AC587" s="260"/>
      <c r="AD587" s="258"/>
      <c r="AE587" s="259"/>
      <c r="AF587" s="260"/>
      <c r="AG587" s="258"/>
      <c r="AH587" s="259"/>
      <c r="AI587" s="260"/>
      <c r="AJ587" s="258"/>
      <c r="AK587" s="259"/>
      <c r="AL587" s="260"/>
      <c r="AM587" s="258"/>
      <c r="AN587" s="259"/>
      <c r="AO587" s="259"/>
      <c r="AP587" s="260"/>
      <c r="AQ587" s="258"/>
      <c r="AR587" s="259"/>
      <c r="AS587" s="259"/>
      <c r="AT587" s="260"/>
      <c r="AV587" s="400" t="s">
        <v>391</v>
      </c>
      <c r="AW587" s="400"/>
      <c r="AX587" s="400"/>
      <c r="AY587" s="400"/>
      <c r="AZ587" s="400"/>
      <c r="BA587" s="400"/>
      <c r="BB587" s="400"/>
      <c r="BC587" s="400"/>
      <c r="BD587" s="400"/>
      <c r="BE587" s="400"/>
      <c r="BF587" s="400"/>
      <c r="BG587" s="400"/>
      <c r="BH587" s="400"/>
      <c r="BI587" s="400"/>
      <c r="BJ587" s="400"/>
      <c r="BK587" s="400"/>
      <c r="BL587" s="381">
        <f>+(COUNTIF(R564:U587,"x")+COUNTIF(BL564:BO586,"x"))</f>
        <v>0</v>
      </c>
      <c r="BM587" s="381"/>
      <c r="BN587" s="381"/>
      <c r="BO587" s="381"/>
      <c r="BP587" s="381">
        <f>+(COUNTIF(V564:Y587,"x")+COUNTIF(BP564:BS586,"x"))</f>
        <v>22</v>
      </c>
      <c r="BQ587" s="381"/>
      <c r="BR587" s="381"/>
      <c r="BS587" s="381"/>
      <c r="BT587" s="381">
        <f>SUM(Z564:AC587)+(SUM(BT564:BW586))</f>
        <v>96</v>
      </c>
      <c r="BU587" s="381"/>
      <c r="BV587" s="381"/>
      <c r="BW587" s="381"/>
      <c r="BX587" s="382">
        <f>SUM(AD564:AF587)+(SUM(BX564:BZ586))</f>
        <v>552</v>
      </c>
      <c r="BY587" s="383"/>
      <c r="BZ587" s="384"/>
      <c r="CA587" s="382">
        <f>SUM(AG564:AI587)+(SUM(CA564:CC586))</f>
        <v>662</v>
      </c>
      <c r="CB587" s="383"/>
      <c r="CC587" s="384"/>
      <c r="CD587" s="382">
        <f>SUM(AJ564:AL587)+(SUM(CD564:CF586))</f>
        <v>131</v>
      </c>
      <c r="CE587" s="383"/>
      <c r="CF587" s="384"/>
      <c r="CG587" s="381">
        <f>+(COUNTIF(AM564:AP587,"x")+COUNTIF(CG564:CJ586,"x"))</f>
        <v>4</v>
      </c>
      <c r="CH587" s="381"/>
      <c r="CI587" s="381"/>
      <c r="CJ587" s="381"/>
      <c r="CK587" s="381">
        <f>+(COUNTIF(AQ564:AT587,"x")+COUNTIF(CK564:CN586,"x"))</f>
        <v>16</v>
      </c>
      <c r="CL587" s="381"/>
      <c r="CM587" s="381"/>
      <c r="CN587" s="381"/>
    </row>
    <row r="588" spans="4:92" ht="14.25" customHeight="1" x14ac:dyDescent="0.35">
      <c r="D588" s="144" t="s">
        <v>392</v>
      </c>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c r="AR588" s="144"/>
      <c r="AS588" s="144"/>
      <c r="AT588" s="144"/>
      <c r="AV588" s="385" t="s">
        <v>392</v>
      </c>
      <c r="AW588" s="385"/>
      <c r="AX588" s="385"/>
      <c r="AY588" s="385"/>
      <c r="AZ588" s="385"/>
      <c r="BA588" s="385"/>
      <c r="BB588" s="385"/>
      <c r="BC588" s="385"/>
      <c r="BD588" s="385"/>
      <c r="BE588" s="385"/>
      <c r="BF588" s="385"/>
      <c r="BG588" s="385"/>
      <c r="BH588" s="385"/>
      <c r="BI588" s="385"/>
      <c r="BJ588" s="385"/>
      <c r="BK588" s="385"/>
      <c r="BL588" s="385"/>
      <c r="BM588" s="385"/>
      <c r="BN588" s="385"/>
      <c r="BO588" s="385"/>
      <c r="BP588" s="385"/>
      <c r="BQ588" s="385"/>
      <c r="BR588" s="385"/>
      <c r="BS588" s="385"/>
      <c r="BT588" s="385"/>
      <c r="BU588" s="385"/>
      <c r="BV588" s="385"/>
      <c r="BW588" s="385"/>
      <c r="BX588" s="385"/>
      <c r="BY588" s="385"/>
      <c r="BZ588" s="385"/>
      <c r="CA588" s="385"/>
      <c r="CB588" s="385"/>
      <c r="CC588" s="385"/>
      <c r="CD588" s="385"/>
      <c r="CE588" s="385"/>
      <c r="CF588" s="385"/>
      <c r="CG588" s="385"/>
      <c r="CH588" s="385"/>
      <c r="CI588" s="385"/>
      <c r="CJ588" s="385"/>
      <c r="CK588" s="385"/>
      <c r="CL588" s="385"/>
    </row>
    <row r="589" spans="4:92" ht="14.25" customHeight="1" x14ac:dyDescent="0.35"/>
    <row r="590" spans="4:92" ht="14.25" customHeight="1" x14ac:dyDescent="0.35"/>
    <row r="591" spans="4:92" ht="14.25" customHeight="1" x14ac:dyDescent="0.35"/>
    <row r="592" spans="4:92" ht="14.25" customHeight="1" x14ac:dyDescent="0.35"/>
    <row r="593" spans="4:92" ht="14.25" customHeight="1" x14ac:dyDescent="0.35"/>
    <row r="594" spans="4:92" ht="14.25" customHeight="1" x14ac:dyDescent="0.35"/>
    <row r="595" spans="4:92" ht="14.25" customHeight="1" x14ac:dyDescent="0.35"/>
    <row r="596" spans="4:92" ht="14.25" customHeight="1" x14ac:dyDescent="0.35"/>
    <row r="597" spans="4:92" ht="14.25" customHeight="1" x14ac:dyDescent="0.35"/>
    <row r="598" spans="4:92" ht="14.25" customHeight="1" x14ac:dyDescent="0.35"/>
    <row r="599" spans="4:92" ht="14.25" customHeight="1" x14ac:dyDescent="0.35"/>
    <row r="600" spans="4:92" ht="14.25" customHeight="1" x14ac:dyDescent="0.35"/>
    <row r="601" spans="4:92" ht="14.25" customHeight="1" x14ac:dyDescent="0.35"/>
    <row r="602" spans="4:92" ht="14.25" customHeight="1" x14ac:dyDescent="0.35"/>
    <row r="603" spans="4:92" ht="14.25" customHeight="1" x14ac:dyDescent="0.35"/>
    <row r="604" spans="4:92" ht="14.25" customHeight="1" x14ac:dyDescent="0.35"/>
    <row r="605" spans="4:92" ht="14.25" customHeight="1" x14ac:dyDescent="0.35">
      <c r="D605" s="144" t="s">
        <v>397</v>
      </c>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c r="AR605" s="144"/>
      <c r="AS605" s="144"/>
      <c r="AT605" s="144"/>
      <c r="AV605" s="380" t="s">
        <v>397</v>
      </c>
      <c r="AW605" s="380"/>
      <c r="AX605" s="380"/>
      <c r="AY605" s="380"/>
      <c r="AZ605" s="380"/>
      <c r="BA605" s="380"/>
      <c r="BB605" s="380"/>
      <c r="BC605" s="380"/>
      <c r="BD605" s="380"/>
      <c r="BE605" s="380"/>
      <c r="BF605" s="380"/>
      <c r="BG605" s="380"/>
      <c r="BH605" s="380"/>
      <c r="BI605" s="380"/>
      <c r="BJ605" s="380"/>
      <c r="BK605" s="380"/>
      <c r="BL605" s="380"/>
      <c r="BM605" s="380"/>
      <c r="BN605" s="380"/>
      <c r="BO605" s="380"/>
      <c r="BP605" s="380"/>
      <c r="BQ605" s="380"/>
      <c r="BR605" s="380"/>
      <c r="BS605" s="380"/>
      <c r="BT605" s="380"/>
      <c r="BU605" s="380"/>
      <c r="BV605" s="380"/>
      <c r="BW605" s="380"/>
      <c r="BX605" s="380"/>
      <c r="BY605" s="380"/>
      <c r="BZ605" s="380"/>
      <c r="CA605" s="380"/>
      <c r="CB605" s="380"/>
      <c r="CC605" s="380"/>
      <c r="CD605" s="380"/>
      <c r="CE605" s="380"/>
      <c r="CF605" s="380"/>
      <c r="CG605" s="380"/>
      <c r="CH605" s="380"/>
      <c r="CI605" s="380"/>
      <c r="CJ605" s="380"/>
      <c r="CK605" s="380"/>
      <c r="CL605" s="380"/>
      <c r="CM605" s="380"/>
      <c r="CN605" s="380"/>
    </row>
    <row r="606" spans="4:92" ht="14.25" customHeight="1" x14ac:dyDescent="0.35"/>
    <row r="607" spans="4:92" ht="14.25" customHeight="1" x14ac:dyDescent="0.35">
      <c r="D607" s="130" t="s">
        <v>398</v>
      </c>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
      <c r="AV607" s="13"/>
      <c r="AW607" s="13"/>
      <c r="AX607" s="13"/>
      <c r="AY607" s="13"/>
      <c r="AZ607" s="13"/>
      <c r="BA607" s="13"/>
      <c r="BB607" s="13"/>
      <c r="BC607" s="13"/>
      <c r="BD607" s="13"/>
      <c r="BE607" s="13"/>
    </row>
    <row r="608" spans="4:92" ht="14.25" customHeight="1" x14ac:dyDescent="0.35">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c r="AO608" s="131"/>
      <c r="AP608" s="131"/>
      <c r="AQ608" s="131"/>
      <c r="AR608" s="131"/>
      <c r="AS608" s="131"/>
      <c r="AT608" s="131"/>
      <c r="AU608" s="13"/>
      <c r="AV608" s="13"/>
      <c r="AW608" s="13"/>
      <c r="AX608" s="13"/>
      <c r="AY608" s="13"/>
      <c r="AZ608" s="13"/>
      <c r="BA608" s="13"/>
      <c r="BB608" s="13"/>
      <c r="BC608" s="13"/>
      <c r="BD608" s="13"/>
      <c r="BE608" s="13"/>
    </row>
    <row r="609" spans="4:92" ht="14.25" customHeight="1" x14ac:dyDescent="0.35">
      <c r="D609" s="579" t="s">
        <v>383</v>
      </c>
      <c r="E609" s="580"/>
      <c r="F609" s="580"/>
      <c r="G609" s="580"/>
      <c r="H609" s="580"/>
      <c r="I609" s="580"/>
      <c r="J609" s="580"/>
      <c r="K609" s="580"/>
      <c r="L609" s="580"/>
      <c r="M609" s="580"/>
      <c r="N609" s="580"/>
      <c r="O609" s="580"/>
      <c r="P609" s="580"/>
      <c r="Q609" s="580"/>
      <c r="R609" s="580"/>
      <c r="S609" s="580"/>
      <c r="T609" s="580"/>
      <c r="U609" s="581"/>
      <c r="V609" s="588" t="s">
        <v>386</v>
      </c>
      <c r="W609" s="589"/>
      <c r="X609" s="589"/>
      <c r="Y609" s="589"/>
      <c r="Z609" s="589"/>
      <c r="AA609" s="589"/>
      <c r="AB609" s="589"/>
      <c r="AC609" s="590"/>
      <c r="AD609" s="597" t="s">
        <v>399</v>
      </c>
      <c r="AE609" s="598"/>
      <c r="AF609" s="598"/>
      <c r="AG609" s="598"/>
      <c r="AH609" s="598"/>
      <c r="AI609" s="598"/>
      <c r="AJ609" s="598"/>
      <c r="AK609" s="598"/>
      <c r="AL609" s="598"/>
      <c r="AM609" s="598"/>
      <c r="AN609" s="598"/>
      <c r="AO609" s="598"/>
      <c r="AP609" s="598"/>
      <c r="AQ609" s="598"/>
      <c r="AR609" s="598"/>
      <c r="AS609" s="598"/>
      <c r="AT609" s="599"/>
      <c r="AV609" s="393" t="s">
        <v>383</v>
      </c>
      <c r="AW609" s="393"/>
      <c r="AX609" s="393"/>
      <c r="AY609" s="393"/>
      <c r="AZ609" s="393"/>
      <c r="BA609" s="393"/>
      <c r="BB609" s="393"/>
      <c r="BC609" s="393"/>
      <c r="BD609" s="393"/>
      <c r="BE609" s="393"/>
      <c r="BF609" s="393"/>
      <c r="BG609" s="393"/>
      <c r="BH609" s="393"/>
      <c r="BI609" s="393"/>
      <c r="BJ609" s="393"/>
      <c r="BK609" s="393"/>
      <c r="BL609" s="393"/>
      <c r="BM609" s="393"/>
      <c r="BN609" s="393"/>
      <c r="BO609" s="393"/>
      <c r="BP609" s="393" t="s">
        <v>386</v>
      </c>
      <c r="BQ609" s="393"/>
      <c r="BR609" s="393"/>
      <c r="BS609" s="393"/>
      <c r="BT609" s="393"/>
      <c r="BU609" s="393"/>
      <c r="BV609" s="393"/>
      <c r="BW609" s="393"/>
      <c r="BX609" s="395" t="s">
        <v>399</v>
      </c>
      <c r="BY609" s="395"/>
      <c r="BZ609" s="395"/>
      <c r="CA609" s="395"/>
      <c r="CB609" s="395"/>
      <c r="CC609" s="395"/>
      <c r="CD609" s="395"/>
      <c r="CE609" s="395"/>
      <c r="CF609" s="395"/>
      <c r="CG609" s="395"/>
      <c r="CH609" s="395"/>
      <c r="CI609" s="395"/>
      <c r="CJ609" s="395"/>
      <c r="CK609" s="395"/>
      <c r="CL609" s="395"/>
      <c r="CM609" s="395"/>
      <c r="CN609" s="395"/>
    </row>
    <row r="610" spans="4:92" ht="14.25" customHeight="1" x14ac:dyDescent="0.35">
      <c r="D610" s="582"/>
      <c r="E610" s="583"/>
      <c r="F610" s="583"/>
      <c r="G610" s="583"/>
      <c r="H610" s="583"/>
      <c r="I610" s="583"/>
      <c r="J610" s="583"/>
      <c r="K610" s="583"/>
      <c r="L610" s="583"/>
      <c r="M610" s="583"/>
      <c r="N610" s="583"/>
      <c r="O610" s="583"/>
      <c r="P610" s="583"/>
      <c r="Q610" s="583"/>
      <c r="R610" s="583"/>
      <c r="S610" s="583"/>
      <c r="T610" s="583"/>
      <c r="U610" s="584"/>
      <c r="V610" s="588" t="s">
        <v>385</v>
      </c>
      <c r="W610" s="589"/>
      <c r="X610" s="589"/>
      <c r="Y610" s="590"/>
      <c r="Z610" s="588" t="s">
        <v>384</v>
      </c>
      <c r="AA610" s="589"/>
      <c r="AB610" s="589"/>
      <c r="AC610" s="590"/>
      <c r="AD610" s="588" t="s">
        <v>400</v>
      </c>
      <c r="AE610" s="589"/>
      <c r="AF610" s="589"/>
      <c r="AG610" s="590"/>
      <c r="AH610" s="588" t="s">
        <v>387</v>
      </c>
      <c r="AI610" s="589"/>
      <c r="AJ610" s="589"/>
      <c r="AK610" s="590"/>
      <c r="AL610" s="588" t="s">
        <v>388</v>
      </c>
      <c r="AM610" s="589"/>
      <c r="AN610" s="589"/>
      <c r="AO610" s="590"/>
      <c r="AP610" s="588" t="s">
        <v>389</v>
      </c>
      <c r="AQ610" s="589"/>
      <c r="AR610" s="589"/>
      <c r="AS610" s="589"/>
      <c r="AT610" s="590"/>
      <c r="AV610" s="393"/>
      <c r="AW610" s="393"/>
      <c r="AX610" s="393"/>
      <c r="AY610" s="393"/>
      <c r="AZ610" s="393"/>
      <c r="BA610" s="393"/>
      <c r="BB610" s="393"/>
      <c r="BC610" s="393"/>
      <c r="BD610" s="393"/>
      <c r="BE610" s="393"/>
      <c r="BF610" s="393"/>
      <c r="BG610" s="393"/>
      <c r="BH610" s="393"/>
      <c r="BI610" s="393"/>
      <c r="BJ610" s="393"/>
      <c r="BK610" s="393"/>
      <c r="BL610" s="393"/>
      <c r="BM610" s="393"/>
      <c r="BN610" s="393"/>
      <c r="BO610" s="393"/>
      <c r="BP610" s="393" t="s">
        <v>385</v>
      </c>
      <c r="BQ610" s="393"/>
      <c r="BR610" s="393"/>
      <c r="BS610" s="393"/>
      <c r="BT610" s="393" t="s">
        <v>384</v>
      </c>
      <c r="BU610" s="393"/>
      <c r="BV610" s="393"/>
      <c r="BW610" s="393"/>
      <c r="BX610" s="393" t="s">
        <v>400</v>
      </c>
      <c r="BY610" s="393"/>
      <c r="BZ610" s="393"/>
      <c r="CA610" s="393"/>
      <c r="CB610" s="393" t="s">
        <v>387</v>
      </c>
      <c r="CC610" s="393"/>
      <c r="CD610" s="393"/>
      <c r="CE610" s="393"/>
      <c r="CF610" s="393" t="s">
        <v>388</v>
      </c>
      <c r="CG610" s="393"/>
      <c r="CH610" s="393"/>
      <c r="CI610" s="393"/>
      <c r="CJ610" s="393" t="s">
        <v>389</v>
      </c>
      <c r="CK610" s="393"/>
      <c r="CL610" s="393"/>
      <c r="CM610" s="393"/>
      <c r="CN610" s="393"/>
    </row>
    <row r="611" spans="4:92" x14ac:dyDescent="0.35">
      <c r="D611" s="283" t="s">
        <v>858</v>
      </c>
      <c r="E611" s="284"/>
      <c r="F611" s="284"/>
      <c r="G611" s="284"/>
      <c r="H611" s="284"/>
      <c r="I611" s="284"/>
      <c r="J611" s="284"/>
      <c r="K611" s="284"/>
      <c r="L611" s="284"/>
      <c r="M611" s="284"/>
      <c r="N611" s="284"/>
      <c r="O611" s="284"/>
      <c r="P611" s="284"/>
      <c r="Q611" s="284"/>
      <c r="R611" s="284"/>
      <c r="S611" s="284"/>
      <c r="T611" s="284"/>
      <c r="U611" s="285"/>
      <c r="V611" s="330"/>
      <c r="W611" s="331"/>
      <c r="X611" s="331"/>
      <c r="Y611" s="332"/>
      <c r="Z611" s="330" t="s">
        <v>695</v>
      </c>
      <c r="AA611" s="331"/>
      <c r="AB611" s="331"/>
      <c r="AC611" s="332"/>
      <c r="AD611" s="330"/>
      <c r="AE611" s="331"/>
      <c r="AF611" s="331"/>
      <c r="AG611" s="332"/>
      <c r="AH611" s="330"/>
      <c r="AI611" s="331"/>
      <c r="AJ611" s="331"/>
      <c r="AK611" s="332"/>
      <c r="AL611" s="330"/>
      <c r="AM611" s="331"/>
      <c r="AN611" s="331"/>
      <c r="AO611" s="332"/>
      <c r="AP611" s="330"/>
      <c r="AQ611" s="331"/>
      <c r="AR611" s="331"/>
      <c r="AS611" s="331"/>
      <c r="AT611" s="332"/>
      <c r="AU611" s="102"/>
      <c r="AV611" s="397"/>
      <c r="AW611" s="398"/>
      <c r="AX611" s="398"/>
      <c r="AY611" s="398"/>
      <c r="AZ611" s="398"/>
      <c r="BA611" s="398"/>
      <c r="BB611" s="398"/>
      <c r="BC611" s="398"/>
      <c r="BD611" s="398"/>
      <c r="BE611" s="398"/>
      <c r="BF611" s="398"/>
      <c r="BG611" s="398"/>
      <c r="BH611" s="398"/>
      <c r="BI611" s="398"/>
      <c r="BJ611" s="398"/>
      <c r="BK611" s="398"/>
      <c r="BL611" s="398"/>
      <c r="BM611" s="398"/>
      <c r="BN611" s="398"/>
      <c r="BO611" s="399"/>
      <c r="BP611" s="391"/>
      <c r="BQ611" s="391"/>
      <c r="BR611" s="391"/>
      <c r="BS611" s="391"/>
      <c r="BT611" s="391"/>
      <c r="BU611" s="391"/>
      <c r="BV611" s="391"/>
      <c r="BW611" s="391"/>
      <c r="BX611" s="391"/>
      <c r="BY611" s="391"/>
      <c r="BZ611" s="391"/>
      <c r="CA611" s="391"/>
      <c r="CB611" s="391"/>
      <c r="CC611" s="391"/>
      <c r="CD611" s="391"/>
      <c r="CE611" s="391"/>
      <c r="CF611" s="391"/>
      <c r="CG611" s="391"/>
      <c r="CH611" s="391"/>
      <c r="CI611" s="391"/>
      <c r="CJ611" s="391"/>
      <c r="CK611" s="391"/>
      <c r="CL611" s="391"/>
      <c r="CM611" s="391"/>
      <c r="CN611" s="391"/>
    </row>
    <row r="612" spans="4:92" x14ac:dyDescent="0.35">
      <c r="D612" s="283" t="s">
        <v>859</v>
      </c>
      <c r="E612" s="284"/>
      <c r="F612" s="284"/>
      <c r="G612" s="284"/>
      <c r="H612" s="284"/>
      <c r="I612" s="284"/>
      <c r="J612" s="284"/>
      <c r="K612" s="284"/>
      <c r="L612" s="284"/>
      <c r="M612" s="284"/>
      <c r="N612" s="284"/>
      <c r="O612" s="284"/>
      <c r="P612" s="284"/>
      <c r="Q612" s="284"/>
      <c r="R612" s="284"/>
      <c r="S612" s="284"/>
      <c r="T612" s="284"/>
      <c r="U612" s="285"/>
      <c r="V612" s="330"/>
      <c r="W612" s="331"/>
      <c r="X612" s="331"/>
      <c r="Y612" s="332"/>
      <c r="Z612" s="610" t="s">
        <v>695</v>
      </c>
      <c r="AA612" s="611"/>
      <c r="AB612" s="611"/>
      <c r="AC612" s="612"/>
      <c r="AD612" s="610">
        <v>1</v>
      </c>
      <c r="AE612" s="611"/>
      <c r="AF612" s="611"/>
      <c r="AG612" s="612"/>
      <c r="AH612" s="610">
        <v>12</v>
      </c>
      <c r="AI612" s="611"/>
      <c r="AJ612" s="611"/>
      <c r="AK612" s="612"/>
      <c r="AL612" s="610">
        <v>6</v>
      </c>
      <c r="AM612" s="611"/>
      <c r="AN612" s="611"/>
      <c r="AO612" s="612"/>
      <c r="AP612" s="610">
        <v>1</v>
      </c>
      <c r="AQ612" s="611"/>
      <c r="AR612" s="611"/>
      <c r="AS612" s="611"/>
      <c r="AT612" s="612"/>
      <c r="AU612" s="102"/>
      <c r="AV612" s="392"/>
      <c r="AW612" s="392"/>
      <c r="AX612" s="392"/>
      <c r="AY612" s="392"/>
      <c r="AZ612" s="392"/>
      <c r="BA612" s="392"/>
      <c r="BB612" s="392"/>
      <c r="BC612" s="392"/>
      <c r="BD612" s="392"/>
      <c r="BE612" s="392"/>
      <c r="BF612" s="392"/>
      <c r="BG612" s="392"/>
      <c r="BH612" s="392"/>
      <c r="BI612" s="392"/>
      <c r="BJ612" s="392"/>
      <c r="BK612" s="392"/>
      <c r="BL612" s="392"/>
      <c r="BM612" s="392"/>
      <c r="BN612" s="392"/>
      <c r="BO612" s="392"/>
      <c r="BP612" s="391"/>
      <c r="BQ612" s="391"/>
      <c r="BR612" s="391"/>
      <c r="BS612" s="391"/>
      <c r="BT612" s="391"/>
      <c r="BU612" s="391"/>
      <c r="BV612" s="391"/>
      <c r="BW612" s="391"/>
      <c r="BX612" s="391"/>
      <c r="BY612" s="391"/>
      <c r="BZ612" s="391"/>
      <c r="CA612" s="391"/>
      <c r="CB612" s="391"/>
      <c r="CC612" s="391"/>
      <c r="CD612" s="391"/>
      <c r="CE612" s="391"/>
      <c r="CF612" s="391"/>
      <c r="CG612" s="391"/>
      <c r="CH612" s="391"/>
      <c r="CI612" s="391"/>
      <c r="CJ612" s="391"/>
      <c r="CK612" s="391"/>
      <c r="CL612" s="391"/>
      <c r="CM612" s="391"/>
      <c r="CN612" s="391"/>
    </row>
    <row r="613" spans="4:92" x14ac:dyDescent="0.35">
      <c r="D613" s="283" t="s">
        <v>860</v>
      </c>
      <c r="E613" s="284"/>
      <c r="F613" s="284"/>
      <c r="G613" s="284"/>
      <c r="H613" s="284"/>
      <c r="I613" s="284"/>
      <c r="J613" s="284"/>
      <c r="K613" s="284"/>
      <c r="L613" s="284"/>
      <c r="M613" s="284"/>
      <c r="N613" s="284"/>
      <c r="O613" s="284"/>
      <c r="P613" s="284"/>
      <c r="Q613" s="284"/>
      <c r="R613" s="284"/>
      <c r="S613" s="284"/>
      <c r="T613" s="284"/>
      <c r="U613" s="285"/>
      <c r="V613" s="330"/>
      <c r="W613" s="331"/>
      <c r="X613" s="331"/>
      <c r="Y613" s="332"/>
      <c r="Z613" s="610" t="s">
        <v>695</v>
      </c>
      <c r="AA613" s="611"/>
      <c r="AB613" s="611"/>
      <c r="AC613" s="612"/>
      <c r="AD613" s="610"/>
      <c r="AE613" s="611"/>
      <c r="AF613" s="611"/>
      <c r="AG613" s="612"/>
      <c r="AH613" s="610"/>
      <c r="AI613" s="611"/>
      <c r="AJ613" s="611"/>
      <c r="AK613" s="612"/>
      <c r="AL613" s="610"/>
      <c r="AM613" s="611"/>
      <c r="AN613" s="611"/>
      <c r="AO613" s="612"/>
      <c r="AP613" s="610"/>
      <c r="AQ613" s="611"/>
      <c r="AR613" s="611"/>
      <c r="AS613" s="611"/>
      <c r="AT613" s="612"/>
      <c r="AU613" s="102"/>
      <c r="AV613" s="255"/>
      <c r="AW613" s="256"/>
      <c r="AX613" s="256"/>
      <c r="AY613" s="256"/>
      <c r="AZ613" s="256"/>
      <c r="BA613" s="256"/>
      <c r="BB613" s="256"/>
      <c r="BC613" s="256"/>
      <c r="BD613" s="256"/>
      <c r="BE613" s="256"/>
      <c r="BF613" s="256"/>
      <c r="BG613" s="256"/>
      <c r="BH613" s="256"/>
      <c r="BI613" s="256"/>
      <c r="BJ613" s="256"/>
      <c r="BK613" s="256"/>
      <c r="BL613" s="256"/>
      <c r="BM613" s="256"/>
      <c r="BN613" s="256"/>
      <c r="BO613" s="257"/>
      <c r="BP613" s="258"/>
      <c r="BQ613" s="259"/>
      <c r="BR613" s="259"/>
      <c r="BS613" s="260"/>
      <c r="BT613" s="258"/>
      <c r="BU613" s="259"/>
      <c r="BV613" s="259"/>
      <c r="BW613" s="260"/>
      <c r="BX613" s="258"/>
      <c r="BY613" s="259"/>
      <c r="BZ613" s="259"/>
      <c r="CA613" s="260"/>
      <c r="CB613" s="258"/>
      <c r="CC613" s="259"/>
      <c r="CD613" s="259"/>
      <c r="CE613" s="260"/>
      <c r="CF613" s="258"/>
      <c r="CG613" s="259"/>
      <c r="CH613" s="259"/>
      <c r="CI613" s="260"/>
      <c r="CJ613" s="258"/>
      <c r="CK613" s="259"/>
      <c r="CL613" s="259"/>
      <c r="CM613" s="259"/>
      <c r="CN613" s="260"/>
    </row>
    <row r="614" spans="4:92" x14ac:dyDescent="0.35">
      <c r="D614" s="283" t="s">
        <v>861</v>
      </c>
      <c r="E614" s="284"/>
      <c r="F614" s="284"/>
      <c r="G614" s="284"/>
      <c r="H614" s="284"/>
      <c r="I614" s="284"/>
      <c r="J614" s="284"/>
      <c r="K614" s="284"/>
      <c r="L614" s="284"/>
      <c r="M614" s="284"/>
      <c r="N614" s="284"/>
      <c r="O614" s="284"/>
      <c r="P614" s="284"/>
      <c r="Q614" s="284"/>
      <c r="R614" s="284"/>
      <c r="S614" s="284"/>
      <c r="T614" s="284"/>
      <c r="U614" s="285"/>
      <c r="V614" s="330"/>
      <c r="W614" s="331"/>
      <c r="X614" s="331"/>
      <c r="Y614" s="332"/>
      <c r="Z614" s="330" t="s">
        <v>695</v>
      </c>
      <c r="AA614" s="331"/>
      <c r="AB614" s="331"/>
      <c r="AC614" s="332"/>
      <c r="AD614" s="330"/>
      <c r="AE614" s="331"/>
      <c r="AF614" s="331"/>
      <c r="AG614" s="332"/>
      <c r="AH614" s="330"/>
      <c r="AI614" s="331"/>
      <c r="AJ614" s="331"/>
      <c r="AK614" s="332"/>
      <c r="AL614" s="330">
        <v>2</v>
      </c>
      <c r="AM614" s="331"/>
      <c r="AN614" s="331"/>
      <c r="AO614" s="332"/>
      <c r="AP614" s="330">
        <v>2</v>
      </c>
      <c r="AQ614" s="331"/>
      <c r="AR614" s="331"/>
      <c r="AS614" s="331"/>
      <c r="AT614" s="332"/>
      <c r="AU614" s="102"/>
      <c r="AV614" s="392"/>
      <c r="AW614" s="392"/>
      <c r="AX614" s="392"/>
      <c r="AY614" s="392"/>
      <c r="AZ614" s="392"/>
      <c r="BA614" s="392"/>
      <c r="BB614" s="392"/>
      <c r="BC614" s="392"/>
      <c r="BD614" s="392"/>
      <c r="BE614" s="392"/>
      <c r="BF614" s="392"/>
      <c r="BG614" s="392"/>
      <c r="BH614" s="392"/>
      <c r="BI614" s="392"/>
      <c r="BJ614" s="392"/>
      <c r="BK614" s="392"/>
      <c r="BL614" s="392"/>
      <c r="BM614" s="392"/>
      <c r="BN614" s="392"/>
      <c r="BO614" s="392"/>
      <c r="BP614" s="391"/>
      <c r="BQ614" s="391"/>
      <c r="BR614" s="391"/>
      <c r="BS614" s="391"/>
      <c r="BT614" s="391"/>
      <c r="BU614" s="391"/>
      <c r="BV614" s="391"/>
      <c r="BW614" s="391"/>
      <c r="BX614" s="391"/>
      <c r="BY614" s="391"/>
      <c r="BZ614" s="391"/>
      <c r="CA614" s="391"/>
      <c r="CB614" s="391"/>
      <c r="CC614" s="391"/>
      <c r="CD614" s="391"/>
      <c r="CE614" s="391"/>
      <c r="CF614" s="391"/>
      <c r="CG614" s="391"/>
      <c r="CH614" s="391"/>
      <c r="CI614" s="391"/>
      <c r="CJ614" s="391"/>
      <c r="CK614" s="391"/>
      <c r="CL614" s="391"/>
      <c r="CM614" s="391"/>
      <c r="CN614" s="391"/>
    </row>
    <row r="615" spans="4:92" x14ac:dyDescent="0.35">
      <c r="D615" s="283" t="s">
        <v>862</v>
      </c>
      <c r="E615" s="284"/>
      <c r="F615" s="284"/>
      <c r="G615" s="284"/>
      <c r="H615" s="284"/>
      <c r="I615" s="284"/>
      <c r="J615" s="284"/>
      <c r="K615" s="284"/>
      <c r="L615" s="284"/>
      <c r="M615" s="284"/>
      <c r="N615" s="284"/>
      <c r="O615" s="284"/>
      <c r="P615" s="284"/>
      <c r="Q615" s="284"/>
      <c r="R615" s="284"/>
      <c r="S615" s="284"/>
      <c r="T615" s="284"/>
      <c r="U615" s="285"/>
      <c r="V615" s="330"/>
      <c r="W615" s="331"/>
      <c r="X615" s="331"/>
      <c r="Y615" s="332"/>
      <c r="Z615" s="330" t="s">
        <v>695</v>
      </c>
      <c r="AA615" s="331"/>
      <c r="AB615" s="331"/>
      <c r="AC615" s="332"/>
      <c r="AD615" s="330"/>
      <c r="AE615" s="331"/>
      <c r="AF615" s="331"/>
      <c r="AG615" s="332"/>
      <c r="AH615" s="330">
        <v>1</v>
      </c>
      <c r="AI615" s="331"/>
      <c r="AJ615" s="331"/>
      <c r="AK615" s="332"/>
      <c r="AL615" s="330"/>
      <c r="AM615" s="331"/>
      <c r="AN615" s="331"/>
      <c r="AO615" s="332"/>
      <c r="AP615" s="330"/>
      <c r="AQ615" s="331"/>
      <c r="AR615" s="331"/>
      <c r="AS615" s="331"/>
      <c r="AT615" s="332"/>
      <c r="AU615" s="102"/>
      <c r="AV615" s="392"/>
      <c r="AW615" s="392"/>
      <c r="AX615" s="392"/>
      <c r="AY615" s="392"/>
      <c r="AZ615" s="392"/>
      <c r="BA615" s="392"/>
      <c r="BB615" s="392"/>
      <c r="BC615" s="392"/>
      <c r="BD615" s="392"/>
      <c r="BE615" s="392"/>
      <c r="BF615" s="392"/>
      <c r="BG615" s="392"/>
      <c r="BH615" s="392"/>
      <c r="BI615" s="392"/>
      <c r="BJ615" s="392"/>
      <c r="BK615" s="392"/>
      <c r="BL615" s="392"/>
      <c r="BM615" s="392"/>
      <c r="BN615" s="392"/>
      <c r="BO615" s="392"/>
      <c r="BP615" s="391"/>
      <c r="BQ615" s="391"/>
      <c r="BR615" s="391"/>
      <c r="BS615" s="391"/>
      <c r="BT615" s="391"/>
      <c r="BU615" s="391"/>
      <c r="BV615" s="391"/>
      <c r="BW615" s="391"/>
      <c r="BX615" s="391"/>
      <c r="BY615" s="391"/>
      <c r="BZ615" s="391"/>
      <c r="CA615" s="391"/>
      <c r="CB615" s="391"/>
      <c r="CC615" s="391"/>
      <c r="CD615" s="391"/>
      <c r="CE615" s="391"/>
      <c r="CF615" s="391"/>
      <c r="CG615" s="391"/>
      <c r="CH615" s="391"/>
      <c r="CI615" s="391"/>
      <c r="CJ615" s="391"/>
      <c r="CK615" s="391"/>
      <c r="CL615" s="391"/>
      <c r="CM615" s="391"/>
      <c r="CN615" s="391"/>
    </row>
    <row r="616" spans="4:92" x14ac:dyDescent="0.35">
      <c r="D616" s="283" t="s">
        <v>863</v>
      </c>
      <c r="E616" s="284"/>
      <c r="F616" s="284"/>
      <c r="G616" s="284"/>
      <c r="H616" s="284"/>
      <c r="I616" s="284"/>
      <c r="J616" s="284"/>
      <c r="K616" s="284"/>
      <c r="L616" s="284"/>
      <c r="M616" s="284"/>
      <c r="N616" s="284"/>
      <c r="O616" s="284"/>
      <c r="P616" s="284"/>
      <c r="Q616" s="284"/>
      <c r="R616" s="284"/>
      <c r="S616" s="284"/>
      <c r="T616" s="284"/>
      <c r="U616" s="285"/>
      <c r="V616" s="330"/>
      <c r="W616" s="331"/>
      <c r="X616" s="331"/>
      <c r="Y616" s="332"/>
      <c r="Z616" s="330" t="s">
        <v>695</v>
      </c>
      <c r="AA616" s="331"/>
      <c r="AB616" s="331"/>
      <c r="AC616" s="332"/>
      <c r="AD616" s="330"/>
      <c r="AE616" s="331"/>
      <c r="AF616" s="331"/>
      <c r="AG616" s="332"/>
      <c r="AH616" s="330"/>
      <c r="AI616" s="331"/>
      <c r="AJ616" s="331"/>
      <c r="AK616" s="332"/>
      <c r="AL616" s="330"/>
      <c r="AM616" s="331"/>
      <c r="AN616" s="331"/>
      <c r="AO616" s="332"/>
      <c r="AP616" s="330"/>
      <c r="AQ616" s="331"/>
      <c r="AR616" s="331"/>
      <c r="AS616" s="331"/>
      <c r="AT616" s="332"/>
      <c r="AU616" s="102"/>
      <c r="AV616" s="392"/>
      <c r="AW616" s="392"/>
      <c r="AX616" s="392"/>
      <c r="AY616" s="392"/>
      <c r="AZ616" s="392"/>
      <c r="BA616" s="392"/>
      <c r="BB616" s="392"/>
      <c r="BC616" s="392"/>
      <c r="BD616" s="392"/>
      <c r="BE616" s="392"/>
      <c r="BF616" s="392"/>
      <c r="BG616" s="392"/>
      <c r="BH616" s="392"/>
      <c r="BI616" s="392"/>
      <c r="BJ616" s="392"/>
      <c r="BK616" s="392"/>
      <c r="BL616" s="392"/>
      <c r="BM616" s="392"/>
      <c r="BN616" s="392"/>
      <c r="BO616" s="392"/>
      <c r="BP616" s="391"/>
      <c r="BQ616" s="391"/>
      <c r="BR616" s="391"/>
      <c r="BS616" s="391"/>
      <c r="BT616" s="391"/>
      <c r="BU616" s="391"/>
      <c r="BV616" s="391"/>
      <c r="BW616" s="391"/>
      <c r="BX616" s="391"/>
      <c r="BY616" s="391"/>
      <c r="BZ616" s="391"/>
      <c r="CA616" s="391"/>
      <c r="CB616" s="391"/>
      <c r="CC616" s="391"/>
      <c r="CD616" s="391"/>
      <c r="CE616" s="391"/>
      <c r="CF616" s="391"/>
      <c r="CG616" s="391"/>
      <c r="CH616" s="391"/>
      <c r="CI616" s="391"/>
      <c r="CJ616" s="391"/>
      <c r="CK616" s="391"/>
      <c r="CL616" s="391"/>
      <c r="CM616" s="391"/>
      <c r="CN616" s="391"/>
    </row>
    <row r="617" spans="4:92" x14ac:dyDescent="0.35">
      <c r="D617" s="283" t="s">
        <v>864</v>
      </c>
      <c r="E617" s="284"/>
      <c r="F617" s="284"/>
      <c r="G617" s="284"/>
      <c r="H617" s="284"/>
      <c r="I617" s="284"/>
      <c r="J617" s="284"/>
      <c r="K617" s="284"/>
      <c r="L617" s="284"/>
      <c r="M617" s="284"/>
      <c r="N617" s="284"/>
      <c r="O617" s="284"/>
      <c r="P617" s="284"/>
      <c r="Q617" s="284"/>
      <c r="R617" s="284"/>
      <c r="S617" s="284"/>
      <c r="T617" s="284"/>
      <c r="U617" s="285"/>
      <c r="V617" s="330"/>
      <c r="W617" s="331"/>
      <c r="X617" s="331"/>
      <c r="Y617" s="332"/>
      <c r="Z617" s="330" t="s">
        <v>695</v>
      </c>
      <c r="AA617" s="331"/>
      <c r="AB617" s="331"/>
      <c r="AC617" s="332"/>
      <c r="AD617" s="330"/>
      <c r="AE617" s="331"/>
      <c r="AF617" s="331"/>
      <c r="AG617" s="332"/>
      <c r="AH617" s="330"/>
      <c r="AI617" s="331"/>
      <c r="AJ617" s="331"/>
      <c r="AK617" s="332"/>
      <c r="AL617" s="330"/>
      <c r="AM617" s="331"/>
      <c r="AN617" s="331"/>
      <c r="AO617" s="332"/>
      <c r="AP617" s="330"/>
      <c r="AQ617" s="331"/>
      <c r="AR617" s="331"/>
      <c r="AS617" s="331"/>
      <c r="AT617" s="332"/>
      <c r="AU617" s="102"/>
      <c r="AV617" s="392"/>
      <c r="AW617" s="392"/>
      <c r="AX617" s="392"/>
      <c r="AY617" s="392"/>
      <c r="AZ617" s="392"/>
      <c r="BA617" s="392"/>
      <c r="BB617" s="392"/>
      <c r="BC617" s="392"/>
      <c r="BD617" s="392"/>
      <c r="BE617" s="392"/>
      <c r="BF617" s="392"/>
      <c r="BG617" s="392"/>
      <c r="BH617" s="392"/>
      <c r="BI617" s="392"/>
      <c r="BJ617" s="392"/>
      <c r="BK617" s="392"/>
      <c r="BL617" s="392"/>
      <c r="BM617" s="392"/>
      <c r="BN617" s="392"/>
      <c r="BO617" s="392"/>
      <c r="BP617" s="391"/>
      <c r="BQ617" s="391"/>
      <c r="BR617" s="391"/>
      <c r="BS617" s="391"/>
      <c r="BT617" s="391"/>
      <c r="BU617" s="391"/>
      <c r="BV617" s="391"/>
      <c r="BW617" s="391"/>
      <c r="BX617" s="391"/>
      <c r="BY617" s="391"/>
      <c r="BZ617" s="391"/>
      <c r="CA617" s="391"/>
      <c r="CB617" s="391"/>
      <c r="CC617" s="391"/>
      <c r="CD617" s="391"/>
      <c r="CE617" s="391"/>
      <c r="CF617" s="391"/>
      <c r="CG617" s="391"/>
      <c r="CH617" s="391"/>
      <c r="CI617" s="391"/>
      <c r="CJ617" s="391"/>
      <c r="CK617" s="391"/>
      <c r="CL617" s="391"/>
      <c r="CM617" s="391"/>
      <c r="CN617" s="391"/>
    </row>
    <row r="618" spans="4:92" x14ac:dyDescent="0.35">
      <c r="D618" s="283" t="s">
        <v>865</v>
      </c>
      <c r="E618" s="284"/>
      <c r="F618" s="284"/>
      <c r="G618" s="284"/>
      <c r="H618" s="284"/>
      <c r="I618" s="284"/>
      <c r="J618" s="284"/>
      <c r="K618" s="284"/>
      <c r="L618" s="284"/>
      <c r="M618" s="284"/>
      <c r="N618" s="284"/>
      <c r="O618" s="284"/>
      <c r="P618" s="284"/>
      <c r="Q618" s="284"/>
      <c r="R618" s="284"/>
      <c r="S618" s="284"/>
      <c r="T618" s="284"/>
      <c r="U618" s="285"/>
      <c r="V618" s="330"/>
      <c r="W618" s="331"/>
      <c r="X618" s="331"/>
      <c r="Y618" s="332"/>
      <c r="Z618" s="330" t="s">
        <v>695</v>
      </c>
      <c r="AA618" s="331"/>
      <c r="AB618" s="331"/>
      <c r="AC618" s="332"/>
      <c r="AD618" s="330"/>
      <c r="AE618" s="331"/>
      <c r="AF618" s="331"/>
      <c r="AG618" s="332"/>
      <c r="AH618" s="330"/>
      <c r="AI618" s="331"/>
      <c r="AJ618" s="331"/>
      <c r="AK618" s="332"/>
      <c r="AL618" s="330"/>
      <c r="AM618" s="331"/>
      <c r="AN618" s="331"/>
      <c r="AO618" s="332"/>
      <c r="AP618" s="330"/>
      <c r="AQ618" s="331"/>
      <c r="AR618" s="331"/>
      <c r="AS618" s="331"/>
      <c r="AT618" s="332"/>
      <c r="AU618" s="102"/>
      <c r="AV618" s="392"/>
      <c r="AW618" s="392"/>
      <c r="AX618" s="392"/>
      <c r="AY618" s="392"/>
      <c r="AZ618" s="392"/>
      <c r="BA618" s="392"/>
      <c r="BB618" s="392"/>
      <c r="BC618" s="392"/>
      <c r="BD618" s="392"/>
      <c r="BE618" s="392"/>
      <c r="BF618" s="392"/>
      <c r="BG618" s="392"/>
      <c r="BH618" s="392"/>
      <c r="BI618" s="392"/>
      <c r="BJ618" s="392"/>
      <c r="BK618" s="392"/>
      <c r="BL618" s="392"/>
      <c r="BM618" s="392"/>
      <c r="BN618" s="392"/>
      <c r="BO618" s="392"/>
      <c r="BP618" s="391"/>
      <c r="BQ618" s="391"/>
      <c r="BR618" s="391"/>
      <c r="BS618" s="391"/>
      <c r="BT618" s="391"/>
      <c r="BU618" s="391"/>
      <c r="BV618" s="391"/>
      <c r="BW618" s="391"/>
      <c r="BX618" s="391"/>
      <c r="BY618" s="391"/>
      <c r="BZ618" s="391"/>
      <c r="CA618" s="391"/>
      <c r="CB618" s="391"/>
      <c r="CC618" s="391"/>
      <c r="CD618" s="391"/>
      <c r="CE618" s="391"/>
      <c r="CF618" s="391"/>
      <c r="CG618" s="391"/>
      <c r="CH618" s="391"/>
      <c r="CI618" s="391"/>
      <c r="CJ618" s="391"/>
      <c r="CK618" s="391"/>
      <c r="CL618" s="391"/>
      <c r="CM618" s="391"/>
      <c r="CN618" s="391"/>
    </row>
    <row r="619" spans="4:92" x14ac:dyDescent="0.35">
      <c r="D619" s="283" t="s">
        <v>866</v>
      </c>
      <c r="E619" s="284"/>
      <c r="F619" s="284"/>
      <c r="G619" s="284"/>
      <c r="H619" s="284"/>
      <c r="I619" s="284"/>
      <c r="J619" s="284"/>
      <c r="K619" s="284"/>
      <c r="L619" s="284"/>
      <c r="M619" s="284"/>
      <c r="N619" s="284"/>
      <c r="O619" s="284"/>
      <c r="P619" s="284"/>
      <c r="Q619" s="284"/>
      <c r="R619" s="284"/>
      <c r="S619" s="284"/>
      <c r="T619" s="284"/>
      <c r="U619" s="285"/>
      <c r="V619" s="330"/>
      <c r="W619" s="331"/>
      <c r="X619" s="331"/>
      <c r="Y619" s="332"/>
      <c r="Z619" s="330" t="s">
        <v>695</v>
      </c>
      <c r="AA619" s="331"/>
      <c r="AB619" s="331"/>
      <c r="AC619" s="332"/>
      <c r="AD619" s="330"/>
      <c r="AE619" s="331"/>
      <c r="AF619" s="331"/>
      <c r="AG619" s="332"/>
      <c r="AH619" s="330"/>
      <c r="AI619" s="331"/>
      <c r="AJ619" s="331"/>
      <c r="AK619" s="332"/>
      <c r="AL619" s="330"/>
      <c r="AM619" s="331"/>
      <c r="AN619" s="331"/>
      <c r="AO619" s="332"/>
      <c r="AP619" s="330"/>
      <c r="AQ619" s="331"/>
      <c r="AR619" s="331"/>
      <c r="AS619" s="331"/>
      <c r="AT619" s="332"/>
      <c r="AU619" s="102"/>
      <c r="AV619" s="392"/>
      <c r="AW619" s="392"/>
      <c r="AX619" s="392"/>
      <c r="AY619" s="392"/>
      <c r="AZ619" s="392"/>
      <c r="BA619" s="392"/>
      <c r="BB619" s="392"/>
      <c r="BC619" s="392"/>
      <c r="BD619" s="392"/>
      <c r="BE619" s="392"/>
      <c r="BF619" s="392"/>
      <c r="BG619" s="392"/>
      <c r="BH619" s="392"/>
      <c r="BI619" s="392"/>
      <c r="BJ619" s="392"/>
      <c r="BK619" s="392"/>
      <c r="BL619" s="392"/>
      <c r="BM619" s="392"/>
      <c r="BN619" s="392"/>
      <c r="BO619" s="392"/>
      <c r="BP619" s="391"/>
      <c r="BQ619" s="391"/>
      <c r="BR619" s="391"/>
      <c r="BS619" s="391"/>
      <c r="BT619" s="391"/>
      <c r="BU619" s="391"/>
      <c r="BV619" s="391"/>
      <c r="BW619" s="391"/>
      <c r="BX619" s="391"/>
      <c r="BY619" s="391"/>
      <c r="BZ619" s="391"/>
      <c r="CA619" s="391"/>
      <c r="CB619" s="391"/>
      <c r="CC619" s="391"/>
      <c r="CD619" s="391"/>
      <c r="CE619" s="391"/>
      <c r="CF619" s="391"/>
      <c r="CG619" s="391"/>
      <c r="CH619" s="391"/>
      <c r="CI619" s="391"/>
      <c r="CJ619" s="391"/>
      <c r="CK619" s="391"/>
      <c r="CL619" s="391"/>
      <c r="CM619" s="391"/>
      <c r="CN619" s="391"/>
    </row>
    <row r="620" spans="4:92" x14ac:dyDescent="0.35">
      <c r="D620" s="283" t="s">
        <v>867</v>
      </c>
      <c r="E620" s="284"/>
      <c r="F620" s="284"/>
      <c r="G620" s="284"/>
      <c r="H620" s="284"/>
      <c r="I620" s="284"/>
      <c r="J620" s="284"/>
      <c r="K620" s="284"/>
      <c r="L620" s="284"/>
      <c r="M620" s="284"/>
      <c r="N620" s="284"/>
      <c r="O620" s="284"/>
      <c r="P620" s="284"/>
      <c r="Q620" s="284"/>
      <c r="R620" s="284"/>
      <c r="S620" s="284"/>
      <c r="T620" s="284"/>
      <c r="U620" s="285"/>
      <c r="V620" s="330"/>
      <c r="W620" s="331"/>
      <c r="X620" s="331"/>
      <c r="Y620" s="332"/>
      <c r="Z620" s="330" t="s">
        <v>695</v>
      </c>
      <c r="AA620" s="331"/>
      <c r="AB620" s="331"/>
      <c r="AC620" s="332"/>
      <c r="AD620" s="330"/>
      <c r="AE620" s="331"/>
      <c r="AF620" s="331"/>
      <c r="AG620" s="332"/>
      <c r="AH620" s="330"/>
      <c r="AI620" s="331"/>
      <c r="AJ620" s="331"/>
      <c r="AK620" s="332"/>
      <c r="AL620" s="330"/>
      <c r="AM620" s="331"/>
      <c r="AN620" s="331"/>
      <c r="AO620" s="332"/>
      <c r="AP620" s="330"/>
      <c r="AQ620" s="331"/>
      <c r="AR620" s="331"/>
      <c r="AS620" s="331"/>
      <c r="AT620" s="332"/>
      <c r="AU620" s="102"/>
      <c r="AV620" s="392"/>
      <c r="AW620" s="392"/>
      <c r="AX620" s="392"/>
      <c r="AY620" s="392"/>
      <c r="AZ620" s="392"/>
      <c r="BA620" s="392"/>
      <c r="BB620" s="392"/>
      <c r="BC620" s="392"/>
      <c r="BD620" s="392"/>
      <c r="BE620" s="392"/>
      <c r="BF620" s="392"/>
      <c r="BG620" s="392"/>
      <c r="BH620" s="392"/>
      <c r="BI620" s="392"/>
      <c r="BJ620" s="392"/>
      <c r="BK620" s="392"/>
      <c r="BL620" s="392"/>
      <c r="BM620" s="392"/>
      <c r="BN620" s="392"/>
      <c r="BO620" s="392"/>
      <c r="BP620" s="391"/>
      <c r="BQ620" s="391"/>
      <c r="BR620" s="391"/>
      <c r="BS620" s="391"/>
      <c r="BT620" s="391"/>
      <c r="BU620" s="391"/>
      <c r="BV620" s="391"/>
      <c r="BW620" s="391"/>
      <c r="BX620" s="391"/>
      <c r="BY620" s="391"/>
      <c r="BZ620" s="391"/>
      <c r="CA620" s="391"/>
      <c r="CB620" s="391"/>
      <c r="CC620" s="391"/>
      <c r="CD620" s="391"/>
      <c r="CE620" s="391"/>
      <c r="CF620" s="391"/>
      <c r="CG620" s="391"/>
      <c r="CH620" s="391"/>
      <c r="CI620" s="391"/>
      <c r="CJ620" s="391"/>
      <c r="CK620" s="391"/>
      <c r="CL620" s="391"/>
      <c r="CM620" s="391"/>
      <c r="CN620" s="391"/>
    </row>
    <row r="621" spans="4:92" x14ac:dyDescent="0.35">
      <c r="D621" s="283" t="s">
        <v>868</v>
      </c>
      <c r="E621" s="284"/>
      <c r="F621" s="284"/>
      <c r="G621" s="284"/>
      <c r="H621" s="284"/>
      <c r="I621" s="284"/>
      <c r="J621" s="284"/>
      <c r="K621" s="284"/>
      <c r="L621" s="284"/>
      <c r="M621" s="284"/>
      <c r="N621" s="284"/>
      <c r="O621" s="284"/>
      <c r="P621" s="284"/>
      <c r="Q621" s="284"/>
      <c r="R621" s="284"/>
      <c r="S621" s="284"/>
      <c r="T621" s="284"/>
      <c r="U621" s="285"/>
      <c r="V621" s="330"/>
      <c r="W621" s="331"/>
      <c r="X621" s="331"/>
      <c r="Y621" s="332"/>
      <c r="Z621" s="330" t="s">
        <v>695</v>
      </c>
      <c r="AA621" s="331"/>
      <c r="AB621" s="331"/>
      <c r="AC621" s="332"/>
      <c r="AD621" s="330"/>
      <c r="AE621" s="331"/>
      <c r="AF621" s="331"/>
      <c r="AG621" s="332"/>
      <c r="AH621" s="330"/>
      <c r="AI621" s="331"/>
      <c r="AJ621" s="331"/>
      <c r="AK621" s="332"/>
      <c r="AL621" s="330"/>
      <c r="AM621" s="331"/>
      <c r="AN621" s="331"/>
      <c r="AO621" s="332"/>
      <c r="AP621" s="330"/>
      <c r="AQ621" s="331"/>
      <c r="AR621" s="331"/>
      <c r="AS621" s="331"/>
      <c r="AT621" s="332"/>
      <c r="AU621" s="102"/>
      <c r="AV621" s="392"/>
      <c r="AW621" s="392"/>
      <c r="AX621" s="392"/>
      <c r="AY621" s="392"/>
      <c r="AZ621" s="392"/>
      <c r="BA621" s="392"/>
      <c r="BB621" s="392"/>
      <c r="BC621" s="392"/>
      <c r="BD621" s="392"/>
      <c r="BE621" s="392"/>
      <c r="BF621" s="392"/>
      <c r="BG621" s="392"/>
      <c r="BH621" s="392"/>
      <c r="BI621" s="392"/>
      <c r="BJ621" s="392"/>
      <c r="BK621" s="392"/>
      <c r="BL621" s="392"/>
      <c r="BM621" s="392"/>
      <c r="BN621" s="392"/>
      <c r="BO621" s="392"/>
      <c r="BP621" s="391"/>
      <c r="BQ621" s="391"/>
      <c r="BR621" s="391"/>
      <c r="BS621" s="391"/>
      <c r="BT621" s="391"/>
      <c r="BU621" s="391"/>
      <c r="BV621" s="391"/>
      <c r="BW621" s="391"/>
      <c r="BX621" s="391"/>
      <c r="BY621" s="391"/>
      <c r="BZ621" s="391"/>
      <c r="CA621" s="391"/>
      <c r="CB621" s="391"/>
      <c r="CC621" s="391"/>
      <c r="CD621" s="391"/>
      <c r="CE621" s="391"/>
      <c r="CF621" s="391"/>
      <c r="CG621" s="391"/>
      <c r="CH621" s="391"/>
      <c r="CI621" s="391"/>
      <c r="CJ621" s="391"/>
      <c r="CK621" s="391"/>
      <c r="CL621" s="391"/>
      <c r="CM621" s="391"/>
      <c r="CN621" s="391"/>
    </row>
    <row r="622" spans="4:92" x14ac:dyDescent="0.35">
      <c r="D622" s="283" t="s">
        <v>869</v>
      </c>
      <c r="E622" s="284"/>
      <c r="F622" s="284"/>
      <c r="G622" s="284"/>
      <c r="H622" s="284"/>
      <c r="I622" s="284"/>
      <c r="J622" s="284"/>
      <c r="K622" s="284"/>
      <c r="L622" s="284"/>
      <c r="M622" s="284"/>
      <c r="N622" s="284"/>
      <c r="O622" s="284"/>
      <c r="P622" s="284"/>
      <c r="Q622" s="284"/>
      <c r="R622" s="284"/>
      <c r="S622" s="284"/>
      <c r="T622" s="284"/>
      <c r="U622" s="285"/>
      <c r="V622" s="330"/>
      <c r="W622" s="331"/>
      <c r="X622" s="331"/>
      <c r="Y622" s="332"/>
      <c r="Z622" s="330" t="s">
        <v>695</v>
      </c>
      <c r="AA622" s="331"/>
      <c r="AB622" s="331"/>
      <c r="AC622" s="332"/>
      <c r="AD622" s="330"/>
      <c r="AE622" s="331"/>
      <c r="AF622" s="331"/>
      <c r="AG622" s="332"/>
      <c r="AH622" s="330"/>
      <c r="AI622" s="331"/>
      <c r="AJ622" s="331"/>
      <c r="AK622" s="332"/>
      <c r="AL622" s="330"/>
      <c r="AM622" s="331"/>
      <c r="AN622" s="331"/>
      <c r="AO622" s="332"/>
      <c r="AP622" s="330"/>
      <c r="AQ622" s="331"/>
      <c r="AR622" s="331"/>
      <c r="AS622" s="331"/>
      <c r="AT622" s="332"/>
      <c r="AU622" s="102"/>
      <c r="AV622" s="392"/>
      <c r="AW622" s="392"/>
      <c r="AX622" s="392"/>
      <c r="AY622" s="392"/>
      <c r="AZ622" s="392"/>
      <c r="BA622" s="392"/>
      <c r="BB622" s="392"/>
      <c r="BC622" s="392"/>
      <c r="BD622" s="392"/>
      <c r="BE622" s="392"/>
      <c r="BF622" s="392"/>
      <c r="BG622" s="392"/>
      <c r="BH622" s="392"/>
      <c r="BI622" s="392"/>
      <c r="BJ622" s="392"/>
      <c r="BK622" s="392"/>
      <c r="BL622" s="392"/>
      <c r="BM622" s="392"/>
      <c r="BN622" s="392"/>
      <c r="BO622" s="392"/>
      <c r="BP622" s="391"/>
      <c r="BQ622" s="391"/>
      <c r="BR622" s="391"/>
      <c r="BS622" s="391"/>
      <c r="BT622" s="391"/>
      <c r="BU622" s="391"/>
      <c r="BV622" s="391"/>
      <c r="BW622" s="391"/>
      <c r="BX622" s="391"/>
      <c r="BY622" s="391"/>
      <c r="BZ622" s="391"/>
      <c r="CA622" s="391"/>
      <c r="CB622" s="391"/>
      <c r="CC622" s="391"/>
      <c r="CD622" s="391"/>
      <c r="CE622" s="391"/>
      <c r="CF622" s="391"/>
      <c r="CG622" s="391"/>
      <c r="CH622" s="391"/>
      <c r="CI622" s="391"/>
      <c r="CJ622" s="391"/>
      <c r="CK622" s="391"/>
      <c r="CL622" s="391"/>
      <c r="CM622" s="391"/>
      <c r="CN622" s="391"/>
    </row>
    <row r="623" spans="4:92" x14ac:dyDescent="0.35">
      <c r="D623" s="283" t="s">
        <v>870</v>
      </c>
      <c r="E623" s="284"/>
      <c r="F623" s="284"/>
      <c r="G623" s="284"/>
      <c r="H623" s="284"/>
      <c r="I623" s="284"/>
      <c r="J623" s="284"/>
      <c r="K623" s="284"/>
      <c r="L623" s="284"/>
      <c r="M623" s="284"/>
      <c r="N623" s="284"/>
      <c r="O623" s="284"/>
      <c r="P623" s="284"/>
      <c r="Q623" s="284"/>
      <c r="R623" s="284"/>
      <c r="S623" s="284"/>
      <c r="T623" s="284"/>
      <c r="U623" s="285"/>
      <c r="V623" s="330"/>
      <c r="W623" s="331"/>
      <c r="X623" s="331"/>
      <c r="Y623" s="332"/>
      <c r="Z623" s="330" t="s">
        <v>695</v>
      </c>
      <c r="AA623" s="331"/>
      <c r="AB623" s="331"/>
      <c r="AC623" s="332"/>
      <c r="AD623" s="330"/>
      <c r="AE623" s="331"/>
      <c r="AF623" s="331"/>
      <c r="AG623" s="332"/>
      <c r="AH623" s="330"/>
      <c r="AI623" s="331"/>
      <c r="AJ623" s="331"/>
      <c r="AK623" s="332"/>
      <c r="AL623" s="330"/>
      <c r="AM623" s="331"/>
      <c r="AN623" s="331"/>
      <c r="AO623" s="332"/>
      <c r="AP623" s="330"/>
      <c r="AQ623" s="331"/>
      <c r="AR623" s="331"/>
      <c r="AS623" s="331"/>
      <c r="AT623" s="332"/>
      <c r="AU623" s="102"/>
      <c r="AV623" s="392"/>
      <c r="AW623" s="392"/>
      <c r="AX623" s="392"/>
      <c r="AY623" s="392"/>
      <c r="AZ623" s="392"/>
      <c r="BA623" s="392"/>
      <c r="BB623" s="392"/>
      <c r="BC623" s="392"/>
      <c r="BD623" s="392"/>
      <c r="BE623" s="392"/>
      <c r="BF623" s="392"/>
      <c r="BG623" s="392"/>
      <c r="BH623" s="392"/>
      <c r="BI623" s="392"/>
      <c r="BJ623" s="392"/>
      <c r="BK623" s="392"/>
      <c r="BL623" s="392"/>
      <c r="BM623" s="392"/>
      <c r="BN623" s="392"/>
      <c r="BO623" s="392"/>
      <c r="BP623" s="391"/>
      <c r="BQ623" s="391"/>
      <c r="BR623" s="391"/>
      <c r="BS623" s="391"/>
      <c r="BT623" s="391"/>
      <c r="BU623" s="391"/>
      <c r="BV623" s="391"/>
      <c r="BW623" s="391"/>
      <c r="BX623" s="391"/>
      <c r="BY623" s="391"/>
      <c r="BZ623" s="391"/>
      <c r="CA623" s="391"/>
      <c r="CB623" s="391"/>
      <c r="CC623" s="391"/>
      <c r="CD623" s="391"/>
      <c r="CE623" s="391"/>
      <c r="CF623" s="391"/>
      <c r="CG623" s="391"/>
      <c r="CH623" s="391"/>
      <c r="CI623" s="391"/>
      <c r="CJ623" s="391"/>
      <c r="CK623" s="391"/>
      <c r="CL623" s="391"/>
      <c r="CM623" s="391"/>
      <c r="CN623" s="391"/>
    </row>
    <row r="624" spans="4:92" x14ac:dyDescent="0.35">
      <c r="D624" s="283" t="s">
        <v>871</v>
      </c>
      <c r="E624" s="284"/>
      <c r="F624" s="284"/>
      <c r="G624" s="284"/>
      <c r="H624" s="284"/>
      <c r="I624" s="284"/>
      <c r="J624" s="284"/>
      <c r="K624" s="284"/>
      <c r="L624" s="284"/>
      <c r="M624" s="284"/>
      <c r="N624" s="284"/>
      <c r="O624" s="284"/>
      <c r="P624" s="284"/>
      <c r="Q624" s="284"/>
      <c r="R624" s="284"/>
      <c r="S624" s="284"/>
      <c r="T624" s="284"/>
      <c r="U624" s="285"/>
      <c r="V624" s="330"/>
      <c r="W624" s="331"/>
      <c r="X624" s="331"/>
      <c r="Y624" s="332"/>
      <c r="Z624" s="330" t="s">
        <v>695</v>
      </c>
      <c r="AA624" s="331"/>
      <c r="AB624" s="331"/>
      <c r="AC624" s="332"/>
      <c r="AD624" s="330"/>
      <c r="AE624" s="331"/>
      <c r="AF624" s="331"/>
      <c r="AG624" s="332"/>
      <c r="AH624" s="330"/>
      <c r="AI624" s="331"/>
      <c r="AJ624" s="331"/>
      <c r="AK624" s="332"/>
      <c r="AL624" s="330"/>
      <c r="AM624" s="331"/>
      <c r="AN624" s="331"/>
      <c r="AO624" s="332"/>
      <c r="AP624" s="330"/>
      <c r="AQ624" s="331"/>
      <c r="AR624" s="331"/>
      <c r="AS624" s="331"/>
      <c r="AT624" s="332"/>
      <c r="AU624" s="102"/>
      <c r="AV624" s="392"/>
      <c r="AW624" s="392"/>
      <c r="AX624" s="392"/>
      <c r="AY624" s="392"/>
      <c r="AZ624" s="392"/>
      <c r="BA624" s="392"/>
      <c r="BB624" s="392"/>
      <c r="BC624" s="392"/>
      <c r="BD624" s="392"/>
      <c r="BE624" s="392"/>
      <c r="BF624" s="392"/>
      <c r="BG624" s="392"/>
      <c r="BH624" s="392"/>
      <c r="BI624" s="392"/>
      <c r="BJ624" s="392"/>
      <c r="BK624" s="392"/>
      <c r="BL624" s="392"/>
      <c r="BM624" s="392"/>
      <c r="BN624" s="392"/>
      <c r="BO624" s="392"/>
      <c r="BP624" s="391"/>
      <c r="BQ624" s="391"/>
      <c r="BR624" s="391"/>
      <c r="BS624" s="391"/>
      <c r="BT624" s="391"/>
      <c r="BU624" s="391"/>
      <c r="BV624" s="391"/>
      <c r="BW624" s="391"/>
      <c r="BX624" s="391"/>
      <c r="BY624" s="391"/>
      <c r="BZ624" s="391"/>
      <c r="CA624" s="391"/>
      <c r="CB624" s="391"/>
      <c r="CC624" s="391"/>
      <c r="CD624" s="391"/>
      <c r="CE624" s="391"/>
      <c r="CF624" s="391"/>
      <c r="CG624" s="391"/>
      <c r="CH624" s="391"/>
      <c r="CI624" s="391"/>
      <c r="CJ624" s="391"/>
      <c r="CK624" s="391"/>
      <c r="CL624" s="391"/>
      <c r="CM624" s="391"/>
      <c r="CN624" s="391"/>
    </row>
    <row r="625" spans="4:148" x14ac:dyDescent="0.35">
      <c r="D625" s="283" t="s">
        <v>872</v>
      </c>
      <c r="E625" s="284"/>
      <c r="F625" s="284"/>
      <c r="G625" s="284"/>
      <c r="H625" s="284"/>
      <c r="I625" s="284"/>
      <c r="J625" s="284"/>
      <c r="K625" s="284"/>
      <c r="L625" s="284"/>
      <c r="M625" s="284"/>
      <c r="N625" s="284"/>
      <c r="O625" s="284"/>
      <c r="P625" s="284"/>
      <c r="Q625" s="284"/>
      <c r="R625" s="284"/>
      <c r="S625" s="284"/>
      <c r="T625" s="284"/>
      <c r="U625" s="285"/>
      <c r="V625" s="258"/>
      <c r="W625" s="259"/>
      <c r="X625" s="259"/>
      <c r="Y625" s="260"/>
      <c r="Z625" s="330" t="s">
        <v>695</v>
      </c>
      <c r="AA625" s="331"/>
      <c r="AB625" s="331"/>
      <c r="AC625" s="332"/>
      <c r="AD625" s="258"/>
      <c r="AE625" s="259"/>
      <c r="AF625" s="259"/>
      <c r="AG625" s="260"/>
      <c r="AH625" s="258"/>
      <c r="AI625" s="259"/>
      <c r="AJ625" s="259"/>
      <c r="AK625" s="260"/>
      <c r="AL625" s="258"/>
      <c r="AM625" s="259"/>
      <c r="AN625" s="259"/>
      <c r="AO625" s="260"/>
      <c r="AP625" s="258"/>
      <c r="AQ625" s="259"/>
      <c r="AR625" s="259"/>
      <c r="AS625" s="259"/>
      <c r="AT625" s="260"/>
      <c r="AU625" s="102"/>
      <c r="AV625" s="392"/>
      <c r="AW625" s="392"/>
      <c r="AX625" s="392"/>
      <c r="AY625" s="392"/>
      <c r="AZ625" s="392"/>
      <c r="BA625" s="392"/>
      <c r="BB625" s="392"/>
      <c r="BC625" s="392"/>
      <c r="BD625" s="392"/>
      <c r="BE625" s="392"/>
      <c r="BF625" s="392"/>
      <c r="BG625" s="392"/>
      <c r="BH625" s="392"/>
      <c r="BI625" s="392"/>
      <c r="BJ625" s="392"/>
      <c r="BK625" s="392"/>
      <c r="BL625" s="392"/>
      <c r="BM625" s="392"/>
      <c r="BN625" s="392"/>
      <c r="BO625" s="392"/>
      <c r="BP625" s="391"/>
      <c r="BQ625" s="391"/>
      <c r="BR625" s="391"/>
      <c r="BS625" s="391"/>
      <c r="BT625" s="391"/>
      <c r="BU625" s="391"/>
      <c r="BV625" s="391"/>
      <c r="BW625" s="391"/>
      <c r="BX625" s="391"/>
      <c r="BY625" s="391"/>
      <c r="BZ625" s="391"/>
      <c r="CA625" s="391"/>
      <c r="CB625" s="391"/>
      <c r="CC625" s="391"/>
      <c r="CD625" s="391"/>
      <c r="CE625" s="391"/>
      <c r="CF625" s="391"/>
      <c r="CG625" s="391"/>
      <c r="CH625" s="391"/>
      <c r="CI625" s="391"/>
      <c r="CJ625" s="391"/>
      <c r="CK625" s="391"/>
      <c r="CL625" s="391"/>
      <c r="CM625" s="391"/>
      <c r="CN625" s="391"/>
    </row>
    <row r="626" spans="4:148" x14ac:dyDescent="0.35">
      <c r="D626" s="283" t="s">
        <v>873</v>
      </c>
      <c r="E626" s="284"/>
      <c r="F626" s="284"/>
      <c r="G626" s="284"/>
      <c r="H626" s="284"/>
      <c r="I626" s="284"/>
      <c r="J626" s="284"/>
      <c r="K626" s="284"/>
      <c r="L626" s="284"/>
      <c r="M626" s="284"/>
      <c r="N626" s="284"/>
      <c r="O626" s="284"/>
      <c r="P626" s="284"/>
      <c r="Q626" s="284"/>
      <c r="R626" s="284"/>
      <c r="S626" s="284"/>
      <c r="T626" s="284"/>
      <c r="U626" s="285"/>
      <c r="V626" s="258"/>
      <c r="W626" s="259"/>
      <c r="X626" s="259"/>
      <c r="Y626" s="260"/>
      <c r="Z626" s="330" t="s">
        <v>695</v>
      </c>
      <c r="AA626" s="331"/>
      <c r="AB626" s="331"/>
      <c r="AC626" s="332"/>
      <c r="AD626" s="258" t="s">
        <v>695</v>
      </c>
      <c r="AE626" s="259"/>
      <c r="AF626" s="259"/>
      <c r="AG626" s="260"/>
      <c r="AH626" s="258" t="s">
        <v>695</v>
      </c>
      <c r="AI626" s="259"/>
      <c r="AJ626" s="259"/>
      <c r="AK626" s="260"/>
      <c r="AL626" s="258">
        <v>18</v>
      </c>
      <c r="AM626" s="259"/>
      <c r="AN626" s="259"/>
      <c r="AO626" s="260"/>
      <c r="AP626" s="258">
        <v>1</v>
      </c>
      <c r="AQ626" s="259"/>
      <c r="AR626" s="259"/>
      <c r="AS626" s="259"/>
      <c r="AT626" s="260"/>
      <c r="AU626" s="102"/>
      <c r="AV626" s="392"/>
      <c r="AW626" s="392"/>
      <c r="AX626" s="392"/>
      <c r="AY626" s="392"/>
      <c r="AZ626" s="392"/>
      <c r="BA626" s="392"/>
      <c r="BB626" s="392"/>
      <c r="BC626" s="392"/>
      <c r="BD626" s="392"/>
      <c r="BE626" s="392"/>
      <c r="BF626" s="392"/>
      <c r="BG626" s="392"/>
      <c r="BH626" s="392"/>
      <c r="BI626" s="392"/>
      <c r="BJ626" s="392"/>
      <c r="BK626" s="392"/>
      <c r="BL626" s="392"/>
      <c r="BM626" s="392"/>
      <c r="BN626" s="392"/>
      <c r="BO626" s="392"/>
      <c r="BP626" s="391"/>
      <c r="BQ626" s="391"/>
      <c r="BR626" s="391"/>
      <c r="BS626" s="391"/>
      <c r="BT626" s="391"/>
      <c r="BU626" s="391"/>
      <c r="BV626" s="391"/>
      <c r="BW626" s="391"/>
      <c r="BX626" s="391"/>
      <c r="BY626" s="391"/>
      <c r="BZ626" s="391"/>
      <c r="CA626" s="391"/>
      <c r="CB626" s="391"/>
      <c r="CC626" s="391"/>
      <c r="CD626" s="391"/>
      <c r="CE626" s="391"/>
      <c r="CF626" s="391"/>
      <c r="CG626" s="391"/>
      <c r="CH626" s="391"/>
      <c r="CI626" s="391"/>
      <c r="CJ626" s="391"/>
      <c r="CK626" s="391"/>
      <c r="CL626" s="391"/>
      <c r="CM626" s="391"/>
      <c r="CN626" s="391"/>
    </row>
    <row r="627" spans="4:148" x14ac:dyDescent="0.35">
      <c r="D627" s="283" t="s">
        <v>874</v>
      </c>
      <c r="E627" s="284"/>
      <c r="F627" s="284"/>
      <c r="G627" s="284"/>
      <c r="H627" s="284"/>
      <c r="I627" s="284"/>
      <c r="J627" s="284"/>
      <c r="K627" s="284"/>
      <c r="L627" s="284"/>
      <c r="M627" s="284"/>
      <c r="N627" s="284"/>
      <c r="O627" s="284"/>
      <c r="P627" s="284"/>
      <c r="Q627" s="284"/>
      <c r="R627" s="284"/>
      <c r="S627" s="284"/>
      <c r="T627" s="284"/>
      <c r="U627" s="285"/>
      <c r="V627" s="258"/>
      <c r="W627" s="259"/>
      <c r="X627" s="259"/>
      <c r="Y627" s="260"/>
      <c r="Z627" s="330" t="s">
        <v>695</v>
      </c>
      <c r="AA627" s="331"/>
      <c r="AB627" s="331"/>
      <c r="AC627" s="332"/>
      <c r="AD627" s="258">
        <v>0</v>
      </c>
      <c r="AE627" s="259"/>
      <c r="AF627" s="259"/>
      <c r="AG627" s="260"/>
      <c r="AH627" s="258">
        <v>2</v>
      </c>
      <c r="AI627" s="259"/>
      <c r="AJ627" s="259"/>
      <c r="AK627" s="260"/>
      <c r="AL627" s="258" t="s">
        <v>695</v>
      </c>
      <c r="AM627" s="259"/>
      <c r="AN627" s="259"/>
      <c r="AO627" s="260"/>
      <c r="AP627" s="258" t="s">
        <v>695</v>
      </c>
      <c r="AQ627" s="259"/>
      <c r="AR627" s="259"/>
      <c r="AS627" s="259"/>
      <c r="AT627" s="260"/>
      <c r="AU627" s="102"/>
      <c r="AV627" s="392"/>
      <c r="AW627" s="392"/>
      <c r="AX627" s="392"/>
      <c r="AY627" s="392"/>
      <c r="AZ627" s="392"/>
      <c r="BA627" s="392"/>
      <c r="BB627" s="392"/>
      <c r="BC627" s="392"/>
      <c r="BD627" s="392"/>
      <c r="BE627" s="392"/>
      <c r="BF627" s="392"/>
      <c r="BG627" s="392"/>
      <c r="BH627" s="392"/>
      <c r="BI627" s="392"/>
      <c r="BJ627" s="392"/>
      <c r="BK627" s="392"/>
      <c r="BL627" s="392"/>
      <c r="BM627" s="392"/>
      <c r="BN627" s="392"/>
      <c r="BO627" s="392"/>
      <c r="BP627" s="391"/>
      <c r="BQ627" s="391"/>
      <c r="BR627" s="391"/>
      <c r="BS627" s="391"/>
      <c r="BT627" s="391"/>
      <c r="BU627" s="391"/>
      <c r="BV627" s="391"/>
      <c r="BW627" s="391"/>
      <c r="BX627" s="391"/>
      <c r="BY627" s="391"/>
      <c r="BZ627" s="391"/>
      <c r="CA627" s="391"/>
      <c r="CB627" s="391"/>
      <c r="CC627" s="391"/>
      <c r="CD627" s="391"/>
      <c r="CE627" s="391"/>
      <c r="CF627" s="391"/>
      <c r="CG627" s="391"/>
      <c r="CH627" s="391"/>
      <c r="CI627" s="391"/>
      <c r="CJ627" s="391"/>
      <c r="CK627" s="391"/>
      <c r="CL627" s="391"/>
      <c r="CM627" s="391"/>
      <c r="CN627" s="391"/>
    </row>
    <row r="628" spans="4:148" ht="17.25" customHeight="1" x14ac:dyDescent="0.35">
      <c r="D628" s="283" t="s">
        <v>875</v>
      </c>
      <c r="E628" s="284"/>
      <c r="F628" s="284"/>
      <c r="G628" s="284"/>
      <c r="H628" s="284"/>
      <c r="I628" s="284"/>
      <c r="J628" s="284"/>
      <c r="K628" s="284"/>
      <c r="L628" s="284"/>
      <c r="M628" s="284"/>
      <c r="N628" s="284"/>
      <c r="O628" s="284"/>
      <c r="P628" s="284"/>
      <c r="Q628" s="284"/>
      <c r="R628" s="284"/>
      <c r="S628" s="284"/>
      <c r="T628" s="284"/>
      <c r="U628" s="285"/>
      <c r="V628" s="258"/>
      <c r="W628" s="259"/>
      <c r="X628" s="259"/>
      <c r="Y628" s="260"/>
      <c r="Z628" s="330" t="s">
        <v>695</v>
      </c>
      <c r="AA628" s="331"/>
      <c r="AB628" s="331"/>
      <c r="AC628" s="332"/>
      <c r="AD628" s="258">
        <v>1</v>
      </c>
      <c r="AE628" s="259"/>
      <c r="AF628" s="259"/>
      <c r="AG628" s="260"/>
      <c r="AH628" s="258">
        <v>5</v>
      </c>
      <c r="AI628" s="259"/>
      <c r="AJ628" s="259"/>
      <c r="AK628" s="260"/>
      <c r="AL628" s="258" t="s">
        <v>695</v>
      </c>
      <c r="AM628" s="259"/>
      <c r="AN628" s="259"/>
      <c r="AO628" s="260"/>
      <c r="AP628" s="258" t="s">
        <v>695</v>
      </c>
      <c r="AQ628" s="259"/>
      <c r="AR628" s="259"/>
      <c r="AS628" s="259"/>
      <c r="AT628" s="260"/>
      <c r="AU628" s="102"/>
      <c r="AV628" s="392"/>
      <c r="AW628" s="392"/>
      <c r="AX628" s="392"/>
      <c r="AY628" s="392"/>
      <c r="AZ628" s="392"/>
      <c r="BA628" s="392"/>
      <c r="BB628" s="392"/>
      <c r="BC628" s="392"/>
      <c r="BD628" s="392"/>
      <c r="BE628" s="392"/>
      <c r="BF628" s="392"/>
      <c r="BG628" s="392"/>
      <c r="BH628" s="392"/>
      <c r="BI628" s="392"/>
      <c r="BJ628" s="392"/>
      <c r="BK628" s="392"/>
      <c r="BL628" s="392"/>
      <c r="BM628" s="392"/>
      <c r="BN628" s="392"/>
      <c r="BO628" s="392"/>
      <c r="BP628" s="391"/>
      <c r="BQ628" s="391"/>
      <c r="BR628" s="391"/>
      <c r="BS628" s="391"/>
      <c r="BT628" s="391"/>
      <c r="BU628" s="391"/>
      <c r="BV628" s="391"/>
      <c r="BW628" s="391"/>
      <c r="BX628" s="391"/>
      <c r="BY628" s="391"/>
      <c r="BZ628" s="391"/>
      <c r="CA628" s="391"/>
      <c r="CB628" s="391"/>
      <c r="CC628" s="391"/>
      <c r="CD628" s="391"/>
      <c r="CE628" s="391"/>
      <c r="CF628" s="391"/>
      <c r="CG628" s="391"/>
      <c r="CH628" s="391"/>
      <c r="CI628" s="391"/>
      <c r="CJ628" s="391"/>
      <c r="CK628" s="391"/>
      <c r="CL628" s="391"/>
      <c r="CM628" s="391"/>
      <c r="CN628" s="391"/>
    </row>
    <row r="629" spans="4:148" ht="17.25" customHeight="1" x14ac:dyDescent="0.35">
      <c r="D629" s="283" t="s">
        <v>801</v>
      </c>
      <c r="E629" s="284"/>
      <c r="F629" s="284"/>
      <c r="G629" s="284"/>
      <c r="H629" s="284"/>
      <c r="I629" s="284"/>
      <c r="J629" s="284"/>
      <c r="K629" s="284"/>
      <c r="L629" s="284"/>
      <c r="M629" s="284"/>
      <c r="N629" s="284"/>
      <c r="O629" s="284"/>
      <c r="P629" s="284"/>
      <c r="Q629" s="284"/>
      <c r="R629" s="284"/>
      <c r="S629" s="284"/>
      <c r="T629" s="284"/>
      <c r="U629" s="285"/>
      <c r="V629" s="258"/>
      <c r="W629" s="259"/>
      <c r="X629" s="259"/>
      <c r="Y629" s="260"/>
      <c r="Z629" s="330" t="s">
        <v>695</v>
      </c>
      <c r="AA629" s="331"/>
      <c r="AB629" s="331"/>
      <c r="AC629" s="332"/>
      <c r="AD629" s="258">
        <v>0</v>
      </c>
      <c r="AE629" s="259"/>
      <c r="AF629" s="259"/>
      <c r="AG629" s="260"/>
      <c r="AH629" s="258">
        <v>4</v>
      </c>
      <c r="AI629" s="259"/>
      <c r="AJ629" s="259"/>
      <c r="AK629" s="260"/>
      <c r="AL629" s="258" t="s">
        <v>695</v>
      </c>
      <c r="AM629" s="259"/>
      <c r="AN629" s="259"/>
      <c r="AO629" s="260"/>
      <c r="AP629" s="258" t="s">
        <v>695</v>
      </c>
      <c r="AQ629" s="259"/>
      <c r="AR629" s="259"/>
      <c r="AS629" s="259"/>
      <c r="AT629" s="260"/>
      <c r="AU629" s="102"/>
      <c r="AV629" s="392"/>
      <c r="AW629" s="392"/>
      <c r="AX629" s="392"/>
      <c r="AY629" s="392"/>
      <c r="AZ629" s="392"/>
      <c r="BA629" s="392"/>
      <c r="BB629" s="392"/>
      <c r="BC629" s="392"/>
      <c r="BD629" s="392"/>
      <c r="BE629" s="392"/>
      <c r="BF629" s="392"/>
      <c r="BG629" s="392"/>
      <c r="BH629" s="392"/>
      <c r="BI629" s="392"/>
      <c r="BJ629" s="392"/>
      <c r="BK629" s="392"/>
      <c r="BL629" s="392"/>
      <c r="BM629" s="392"/>
      <c r="BN629" s="392"/>
      <c r="BO629" s="392"/>
      <c r="BP629" s="391"/>
      <c r="BQ629" s="391"/>
      <c r="BR629" s="391"/>
      <c r="BS629" s="391"/>
      <c r="BT629" s="391"/>
      <c r="BU629" s="391"/>
      <c r="BV629" s="391"/>
      <c r="BW629" s="391"/>
      <c r="BX629" s="391"/>
      <c r="BY629" s="391"/>
      <c r="BZ629" s="391"/>
      <c r="CA629" s="391"/>
      <c r="CB629" s="391"/>
      <c r="CC629" s="391"/>
      <c r="CD629" s="391"/>
      <c r="CE629" s="391"/>
      <c r="CF629" s="391"/>
      <c r="CG629" s="391"/>
      <c r="CH629" s="391"/>
      <c r="CI629" s="391"/>
      <c r="CJ629" s="391"/>
      <c r="CK629" s="391"/>
      <c r="CL629" s="391"/>
      <c r="CM629" s="391"/>
      <c r="CN629" s="391"/>
    </row>
    <row r="630" spans="4:148" x14ac:dyDescent="0.35">
      <c r="D630" s="283" t="s">
        <v>800</v>
      </c>
      <c r="E630" s="284"/>
      <c r="F630" s="284"/>
      <c r="G630" s="284"/>
      <c r="H630" s="284"/>
      <c r="I630" s="284"/>
      <c r="J630" s="284"/>
      <c r="K630" s="284"/>
      <c r="L630" s="284"/>
      <c r="M630" s="284"/>
      <c r="N630" s="284"/>
      <c r="O630" s="284"/>
      <c r="P630" s="284"/>
      <c r="Q630" s="284"/>
      <c r="R630" s="284"/>
      <c r="S630" s="284"/>
      <c r="T630" s="284"/>
      <c r="U630" s="285"/>
      <c r="V630" s="258"/>
      <c r="W630" s="259"/>
      <c r="X630" s="259"/>
      <c r="Y630" s="260"/>
      <c r="Z630" s="330" t="s">
        <v>695</v>
      </c>
      <c r="AA630" s="331"/>
      <c r="AB630" s="331"/>
      <c r="AC630" s="332"/>
      <c r="AD630" s="258">
        <v>1</v>
      </c>
      <c r="AE630" s="259"/>
      <c r="AF630" s="259"/>
      <c r="AG630" s="260"/>
      <c r="AH630" s="258">
        <v>8</v>
      </c>
      <c r="AI630" s="259"/>
      <c r="AJ630" s="259"/>
      <c r="AK630" s="260"/>
      <c r="AL630" s="258" t="s">
        <v>695</v>
      </c>
      <c r="AM630" s="259"/>
      <c r="AN630" s="259"/>
      <c r="AO630" s="260"/>
      <c r="AP630" s="258" t="s">
        <v>695</v>
      </c>
      <c r="AQ630" s="259"/>
      <c r="AR630" s="259"/>
      <c r="AS630" s="259"/>
      <c r="AT630" s="260"/>
      <c r="AU630" s="102"/>
      <c r="AV630" s="392"/>
      <c r="AW630" s="392"/>
      <c r="AX630" s="392"/>
      <c r="AY630" s="392"/>
      <c r="AZ630" s="392"/>
      <c r="BA630" s="392"/>
      <c r="BB630" s="392"/>
      <c r="BC630" s="392"/>
      <c r="BD630" s="392"/>
      <c r="BE630" s="392"/>
      <c r="BF630" s="392"/>
      <c r="BG630" s="392"/>
      <c r="BH630" s="392"/>
      <c r="BI630" s="392"/>
      <c r="BJ630" s="392"/>
      <c r="BK630" s="392"/>
      <c r="BL630" s="392"/>
      <c r="BM630" s="392"/>
      <c r="BN630" s="392"/>
      <c r="BO630" s="392"/>
      <c r="BP630" s="391"/>
      <c r="BQ630" s="391"/>
      <c r="BR630" s="391"/>
      <c r="BS630" s="391"/>
      <c r="BT630" s="391"/>
      <c r="BU630" s="391"/>
      <c r="BV630" s="391"/>
      <c r="BW630" s="391"/>
      <c r="BX630" s="391"/>
      <c r="BY630" s="391"/>
      <c r="BZ630" s="391"/>
      <c r="CA630" s="391"/>
      <c r="CB630" s="391"/>
      <c r="CC630" s="391"/>
      <c r="CD630" s="391"/>
      <c r="CE630" s="391"/>
      <c r="CF630" s="391"/>
      <c r="CG630" s="391"/>
      <c r="CH630" s="391"/>
      <c r="CI630" s="391"/>
      <c r="CJ630" s="391"/>
      <c r="CK630" s="391"/>
      <c r="CL630" s="391"/>
      <c r="CM630" s="391"/>
      <c r="CN630" s="391"/>
    </row>
    <row r="631" spans="4:148" x14ac:dyDescent="0.35">
      <c r="D631" s="283" t="s">
        <v>794</v>
      </c>
      <c r="E631" s="284"/>
      <c r="F631" s="284"/>
      <c r="G631" s="284"/>
      <c r="H631" s="284"/>
      <c r="I631" s="284"/>
      <c r="J631" s="284"/>
      <c r="K631" s="284"/>
      <c r="L631" s="284"/>
      <c r="M631" s="284"/>
      <c r="N631" s="284"/>
      <c r="O631" s="284"/>
      <c r="P631" s="284"/>
      <c r="Q631" s="284"/>
      <c r="R631" s="284"/>
      <c r="S631" s="284"/>
      <c r="T631" s="284"/>
      <c r="U631" s="285"/>
      <c r="V631" s="258"/>
      <c r="W631" s="259"/>
      <c r="X631" s="259"/>
      <c r="Y631" s="260"/>
      <c r="Z631" s="330" t="s">
        <v>695</v>
      </c>
      <c r="AA631" s="331"/>
      <c r="AB631" s="331"/>
      <c r="AC631" s="332"/>
      <c r="AD631" s="258">
        <v>1</v>
      </c>
      <c r="AE631" s="259"/>
      <c r="AF631" s="259"/>
      <c r="AG631" s="260"/>
      <c r="AH631" s="258">
        <v>9</v>
      </c>
      <c r="AI631" s="259"/>
      <c r="AJ631" s="259"/>
      <c r="AK631" s="260"/>
      <c r="AL631" s="258" t="s">
        <v>695</v>
      </c>
      <c r="AM631" s="259"/>
      <c r="AN631" s="259"/>
      <c r="AO631" s="260"/>
      <c r="AP631" s="258" t="s">
        <v>695</v>
      </c>
      <c r="AQ631" s="259"/>
      <c r="AR631" s="259"/>
      <c r="AS631" s="259"/>
      <c r="AT631" s="260"/>
      <c r="AU631" s="102"/>
      <c r="AV631" s="392"/>
      <c r="AW631" s="392"/>
      <c r="AX631" s="392"/>
      <c r="AY631" s="392"/>
      <c r="AZ631" s="392"/>
      <c r="BA631" s="392"/>
      <c r="BB631" s="392"/>
      <c r="BC631" s="392"/>
      <c r="BD631" s="392"/>
      <c r="BE631" s="392"/>
      <c r="BF631" s="392"/>
      <c r="BG631" s="392"/>
      <c r="BH631" s="392"/>
      <c r="BI631" s="392"/>
      <c r="BJ631" s="392"/>
      <c r="BK631" s="392"/>
      <c r="BL631" s="392"/>
      <c r="BM631" s="392"/>
      <c r="BN631" s="392"/>
      <c r="BO631" s="392"/>
      <c r="BP631" s="391"/>
      <c r="BQ631" s="391"/>
      <c r="BR631" s="391"/>
      <c r="BS631" s="391"/>
      <c r="BT631" s="391"/>
      <c r="BU631" s="391"/>
      <c r="BV631" s="391"/>
      <c r="BW631" s="391"/>
      <c r="BX631" s="391"/>
      <c r="BY631" s="391"/>
      <c r="BZ631" s="391"/>
      <c r="CA631" s="391"/>
      <c r="CB631" s="391"/>
      <c r="CC631" s="391"/>
      <c r="CD631" s="391"/>
      <c r="CE631" s="391"/>
      <c r="CF631" s="391"/>
      <c r="CG631" s="391"/>
      <c r="CH631" s="391"/>
      <c r="CI631" s="391"/>
      <c r="CJ631" s="391"/>
      <c r="CK631" s="391"/>
      <c r="CL631" s="391"/>
      <c r="CM631" s="391"/>
      <c r="CN631" s="391"/>
    </row>
    <row r="632" spans="4:148" ht="17.25" customHeight="1" x14ac:dyDescent="0.35">
      <c r="D632" s="283" t="s">
        <v>876</v>
      </c>
      <c r="E632" s="284"/>
      <c r="F632" s="284"/>
      <c r="G632" s="284"/>
      <c r="H632" s="284"/>
      <c r="I632" s="284"/>
      <c r="J632" s="284"/>
      <c r="K632" s="284"/>
      <c r="L632" s="284"/>
      <c r="M632" s="284"/>
      <c r="N632" s="284"/>
      <c r="O632" s="284"/>
      <c r="P632" s="284"/>
      <c r="Q632" s="284"/>
      <c r="R632" s="284"/>
      <c r="S632" s="284"/>
      <c r="T632" s="284"/>
      <c r="U632" s="285"/>
      <c r="V632" s="258"/>
      <c r="W632" s="259"/>
      <c r="X632" s="259"/>
      <c r="Y632" s="260"/>
      <c r="Z632" s="330" t="s">
        <v>695</v>
      </c>
      <c r="AA632" s="331"/>
      <c r="AB632" s="331"/>
      <c r="AC632" s="332"/>
      <c r="AD632" s="258">
        <v>1</v>
      </c>
      <c r="AE632" s="259"/>
      <c r="AF632" s="259"/>
      <c r="AG632" s="260"/>
      <c r="AH632" s="258">
        <v>0</v>
      </c>
      <c r="AI632" s="259"/>
      <c r="AJ632" s="259"/>
      <c r="AK632" s="260"/>
      <c r="AL632" s="258" t="s">
        <v>695</v>
      </c>
      <c r="AM632" s="259"/>
      <c r="AN632" s="259"/>
      <c r="AO632" s="260"/>
      <c r="AP632" s="258" t="s">
        <v>695</v>
      </c>
      <c r="AQ632" s="259"/>
      <c r="AR632" s="259"/>
      <c r="AS632" s="259"/>
      <c r="AT632" s="260"/>
      <c r="AU632" s="102"/>
      <c r="AV632" s="392"/>
      <c r="AW632" s="392"/>
      <c r="AX632" s="392"/>
      <c r="AY632" s="392"/>
      <c r="AZ632" s="392"/>
      <c r="BA632" s="392"/>
      <c r="BB632" s="392"/>
      <c r="BC632" s="392"/>
      <c r="BD632" s="392"/>
      <c r="BE632" s="392"/>
      <c r="BF632" s="392"/>
      <c r="BG632" s="392"/>
      <c r="BH632" s="392"/>
      <c r="BI632" s="392"/>
      <c r="BJ632" s="392"/>
      <c r="BK632" s="392"/>
      <c r="BL632" s="392"/>
      <c r="BM632" s="392"/>
      <c r="BN632" s="392"/>
      <c r="BO632" s="392"/>
      <c r="BP632" s="391"/>
      <c r="BQ632" s="391"/>
      <c r="BR632" s="391"/>
      <c r="BS632" s="391"/>
      <c r="BT632" s="391"/>
      <c r="BU632" s="391"/>
      <c r="BV632" s="391"/>
      <c r="BW632" s="391"/>
      <c r="BX632" s="391"/>
      <c r="BY632" s="391"/>
      <c r="BZ632" s="391"/>
      <c r="CA632" s="391"/>
      <c r="CB632" s="391"/>
      <c r="CC632" s="391"/>
      <c r="CD632" s="391"/>
      <c r="CE632" s="391"/>
      <c r="CF632" s="391"/>
      <c r="CG632" s="391"/>
      <c r="CH632" s="391"/>
      <c r="CI632" s="391"/>
      <c r="CJ632" s="391"/>
      <c r="CK632" s="391"/>
      <c r="CL632" s="391"/>
      <c r="CM632" s="391"/>
      <c r="CN632" s="391"/>
    </row>
    <row r="633" spans="4:148" x14ac:dyDescent="0.35">
      <c r="D633" s="283"/>
      <c r="E633" s="284"/>
      <c r="F633" s="284"/>
      <c r="G633" s="284"/>
      <c r="H633" s="284"/>
      <c r="I633" s="284"/>
      <c r="J633" s="284"/>
      <c r="K633" s="284"/>
      <c r="L633" s="284"/>
      <c r="M633" s="284"/>
      <c r="N633" s="284"/>
      <c r="O633" s="284"/>
      <c r="P633" s="284"/>
      <c r="Q633" s="284"/>
      <c r="R633" s="284"/>
      <c r="S633" s="284"/>
      <c r="T633" s="284"/>
      <c r="U633" s="285"/>
      <c r="V633" s="258"/>
      <c r="W633" s="259"/>
      <c r="X633" s="259"/>
      <c r="Y633" s="260"/>
      <c r="Z633" s="258"/>
      <c r="AA633" s="259"/>
      <c r="AB633" s="259"/>
      <c r="AC633" s="260"/>
      <c r="AD633" s="258"/>
      <c r="AE633" s="259"/>
      <c r="AF633" s="259"/>
      <c r="AG633" s="260"/>
      <c r="AH633" s="258"/>
      <c r="AI633" s="259"/>
      <c r="AJ633" s="259"/>
      <c r="AK633" s="260"/>
      <c r="AL633" s="258"/>
      <c r="AM633" s="259"/>
      <c r="AN633" s="259"/>
      <c r="AO633" s="260"/>
      <c r="AP633" s="258"/>
      <c r="AQ633" s="259"/>
      <c r="AR633" s="259"/>
      <c r="AS633" s="259"/>
      <c r="AT633" s="260"/>
      <c r="AU633" s="102"/>
      <c r="AV633" s="392"/>
      <c r="AW633" s="392"/>
      <c r="AX633" s="392"/>
      <c r="AY633" s="392"/>
      <c r="AZ633" s="392"/>
      <c r="BA633" s="392"/>
      <c r="BB633" s="392"/>
      <c r="BC633" s="392"/>
      <c r="BD633" s="392"/>
      <c r="BE633" s="392"/>
      <c r="BF633" s="392"/>
      <c r="BG633" s="392"/>
      <c r="BH633" s="392"/>
      <c r="BI633" s="392"/>
      <c r="BJ633" s="392"/>
      <c r="BK633" s="392"/>
      <c r="BL633" s="392"/>
      <c r="BM633" s="392"/>
      <c r="BN633" s="392"/>
      <c r="BO633" s="392"/>
      <c r="BP633" s="391"/>
      <c r="BQ633" s="391"/>
      <c r="BR633" s="391"/>
      <c r="BS633" s="391"/>
      <c r="BT633" s="391"/>
      <c r="BU633" s="391"/>
      <c r="BV633" s="391"/>
      <c r="BW633" s="391"/>
      <c r="BX633" s="391"/>
      <c r="BY633" s="391"/>
      <c r="BZ633" s="391"/>
      <c r="CA633" s="391"/>
      <c r="CB633" s="391"/>
      <c r="CC633" s="391"/>
      <c r="CD633" s="391"/>
      <c r="CE633" s="391"/>
      <c r="CF633" s="391"/>
      <c r="CG633" s="391"/>
      <c r="CH633" s="391"/>
      <c r="CI633" s="391"/>
      <c r="CJ633" s="391"/>
      <c r="CK633" s="391"/>
      <c r="CL633" s="391"/>
      <c r="CM633" s="391"/>
      <c r="CN633" s="391"/>
    </row>
    <row r="634" spans="4:148" ht="14.25" customHeight="1" x14ac:dyDescent="0.35">
      <c r="D634" s="283"/>
      <c r="E634" s="284"/>
      <c r="F634" s="284"/>
      <c r="G634" s="284"/>
      <c r="H634" s="284"/>
      <c r="I634" s="284"/>
      <c r="J634" s="284"/>
      <c r="K634" s="284"/>
      <c r="L634" s="284"/>
      <c r="M634" s="284"/>
      <c r="N634" s="284"/>
      <c r="O634" s="284"/>
      <c r="P634" s="284"/>
      <c r="Q634" s="284"/>
      <c r="R634" s="284"/>
      <c r="S634" s="284"/>
      <c r="T634" s="284"/>
      <c r="U634" s="285"/>
      <c r="V634" s="258"/>
      <c r="W634" s="259"/>
      <c r="X634" s="259"/>
      <c r="Y634" s="260"/>
      <c r="Z634" s="258"/>
      <c r="AA634" s="259"/>
      <c r="AB634" s="259"/>
      <c r="AC634" s="260"/>
      <c r="AD634" s="258"/>
      <c r="AE634" s="259"/>
      <c r="AF634" s="259"/>
      <c r="AG634" s="260"/>
      <c r="AH634" s="258"/>
      <c r="AI634" s="259"/>
      <c r="AJ634" s="259"/>
      <c r="AK634" s="260"/>
      <c r="AL634" s="258"/>
      <c r="AM634" s="259"/>
      <c r="AN634" s="259"/>
      <c r="AO634" s="260"/>
      <c r="AP634" s="258"/>
      <c r="AQ634" s="259"/>
      <c r="AR634" s="259"/>
      <c r="AS634" s="259"/>
      <c r="AT634" s="260"/>
      <c r="AU634" s="102"/>
      <c r="AV634" s="386" t="s">
        <v>391</v>
      </c>
      <c r="AW634" s="387"/>
      <c r="AX634" s="387"/>
      <c r="AY634" s="387"/>
      <c r="AZ634" s="387"/>
      <c r="BA634" s="387"/>
      <c r="BB634" s="387"/>
      <c r="BC634" s="387"/>
      <c r="BD634" s="387"/>
      <c r="BE634" s="387"/>
      <c r="BF634" s="387"/>
      <c r="BG634" s="387"/>
      <c r="BH634" s="387"/>
      <c r="BI634" s="387"/>
      <c r="BJ634" s="387"/>
      <c r="BK634" s="387"/>
      <c r="BL634" s="387"/>
      <c r="BM634" s="387"/>
      <c r="BN634" s="387"/>
      <c r="BO634" s="388"/>
      <c r="BP634" s="381">
        <f>+(COUNTIF(V612:Y634,"x")+COUNTIF(BP612:BS633,"x"))</f>
        <v>0</v>
      </c>
      <c r="BQ634" s="381"/>
      <c r="BR634" s="381"/>
      <c r="BS634" s="381"/>
      <c r="BT634" s="381">
        <f>+(COUNTIF(Z611:AC634,"x")+COUNTIF(BT611:BW633,"x"))</f>
        <v>22</v>
      </c>
      <c r="BU634" s="381"/>
      <c r="BV634" s="381"/>
      <c r="BW634" s="381"/>
      <c r="BX634" s="381">
        <f>SUM(AD611:AG634)+(SUM(BX611:CA633))</f>
        <v>5</v>
      </c>
      <c r="BY634" s="381"/>
      <c r="BZ634" s="381"/>
      <c r="CA634" s="381"/>
      <c r="CB634" s="382">
        <f>SUM(AH611:AK634,CB611:CE633)</f>
        <v>41</v>
      </c>
      <c r="CC634" s="383"/>
      <c r="CD634" s="383"/>
      <c r="CE634" s="384"/>
      <c r="CF634" s="382">
        <f>SUM(AL611:AO634,CF611:CI633)</f>
        <v>26</v>
      </c>
      <c r="CG634" s="383"/>
      <c r="CH634" s="383"/>
      <c r="CI634" s="384"/>
      <c r="CJ634" s="382">
        <f>SUM(AP611:AT634,CJ611:CN633)</f>
        <v>4</v>
      </c>
      <c r="CK634" s="383"/>
      <c r="CL634" s="383"/>
      <c r="CM634" s="383"/>
      <c r="CN634" s="384"/>
    </row>
    <row r="635" spans="4:148" ht="14.25" customHeight="1" x14ac:dyDescent="0.35">
      <c r="D635" s="144" t="s">
        <v>392</v>
      </c>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4"/>
      <c r="AL635" s="144"/>
      <c r="AM635" s="144"/>
      <c r="AN635" s="144"/>
      <c r="AO635" s="144"/>
      <c r="AP635" s="144"/>
      <c r="AQ635" s="144"/>
      <c r="AR635" s="144"/>
      <c r="AS635" s="144"/>
      <c r="AT635" s="144"/>
      <c r="AV635" s="385" t="s">
        <v>392</v>
      </c>
      <c r="AW635" s="385"/>
      <c r="AX635" s="385"/>
      <c r="AY635" s="385"/>
      <c r="AZ635" s="385"/>
      <c r="BA635" s="385"/>
      <c r="BB635" s="385"/>
      <c r="BC635" s="385"/>
      <c r="BD635" s="385"/>
      <c r="BE635" s="385"/>
      <c r="BF635" s="385"/>
      <c r="BG635" s="385"/>
      <c r="BH635" s="385"/>
      <c r="BI635" s="385"/>
      <c r="BJ635" s="385"/>
      <c r="BK635" s="385"/>
      <c r="BL635" s="385"/>
      <c r="BM635" s="385"/>
      <c r="BN635" s="385"/>
      <c r="BO635" s="385"/>
      <c r="BP635" s="385"/>
      <c r="BQ635" s="385"/>
      <c r="BR635" s="385"/>
      <c r="BS635" s="385"/>
      <c r="BT635" s="385"/>
      <c r="BU635" s="385"/>
      <c r="BV635" s="385"/>
      <c r="BW635" s="385"/>
      <c r="BX635" s="385"/>
      <c r="BY635" s="385"/>
      <c r="BZ635" s="385"/>
      <c r="CA635" s="385"/>
      <c r="CB635" s="385"/>
      <c r="CC635" s="385"/>
      <c r="CD635" s="385"/>
      <c r="CE635" s="385"/>
      <c r="CF635" s="385"/>
      <c r="CG635" s="385"/>
      <c r="CH635" s="385"/>
      <c r="CI635" s="385"/>
      <c r="CJ635" s="385"/>
      <c r="CK635" s="385"/>
      <c r="CL635" s="385"/>
      <c r="CM635" s="385"/>
      <c r="CN635" s="385"/>
    </row>
    <row r="636" spans="4:148" ht="14.25" customHeight="1" x14ac:dyDescent="0.35"/>
    <row r="637" spans="4:148" ht="14.25" customHeight="1" x14ac:dyDescent="0.35">
      <c r="D637" s="130" t="s">
        <v>419</v>
      </c>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V637" s="254" t="s">
        <v>691</v>
      </c>
      <c r="AW637" s="254"/>
      <c r="AX637" s="254"/>
      <c r="AY637" s="254"/>
      <c r="AZ637" s="254"/>
      <c r="BA637" s="254"/>
      <c r="BB637" s="254"/>
      <c r="BC637" s="254"/>
      <c r="BD637" s="254"/>
      <c r="BE637" s="254"/>
      <c r="BF637" s="254"/>
      <c r="BG637" s="254"/>
      <c r="BH637" s="254"/>
      <c r="BI637" s="254"/>
      <c r="BJ637" s="254"/>
      <c r="BK637" s="254"/>
      <c r="BL637" s="254"/>
      <c r="BM637" s="254"/>
      <c r="BN637" s="254"/>
      <c r="BO637" s="254"/>
      <c r="BP637" s="254"/>
      <c r="BQ637" s="254"/>
      <c r="BR637" s="254"/>
      <c r="BS637" s="254"/>
      <c r="BT637" s="254"/>
      <c r="BU637" s="254"/>
      <c r="BV637" s="254"/>
      <c r="BW637" s="254"/>
      <c r="BX637" s="254"/>
      <c r="BY637" s="254"/>
      <c r="BZ637" s="254"/>
      <c r="CA637" s="254"/>
      <c r="CB637" s="254"/>
      <c r="CC637" s="254"/>
      <c r="CD637" s="254"/>
      <c r="CE637" s="254"/>
      <c r="CF637" s="254"/>
      <c r="CG637" s="254"/>
      <c r="CH637" s="254"/>
      <c r="CI637" s="254"/>
      <c r="CJ637" s="254"/>
      <c r="CK637" s="254"/>
      <c r="CL637" s="254"/>
      <c r="CM637" s="254"/>
      <c r="CN637" s="254"/>
    </row>
    <row r="638" spans="4:148" ht="14.25" customHeight="1" x14ac:dyDescent="0.35">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V638" s="254"/>
      <c r="AW638" s="254"/>
      <c r="AX638" s="254"/>
      <c r="AY638" s="254"/>
      <c r="AZ638" s="254"/>
      <c r="BA638" s="254"/>
      <c r="BB638" s="254"/>
      <c r="BC638" s="254"/>
      <c r="BD638" s="254"/>
      <c r="BE638" s="254"/>
      <c r="BF638" s="254"/>
      <c r="BG638" s="254"/>
      <c r="BH638" s="254"/>
      <c r="BI638" s="254"/>
      <c r="BJ638" s="254"/>
      <c r="BK638" s="254"/>
      <c r="BL638" s="254"/>
      <c r="BM638" s="254"/>
      <c r="BN638" s="254"/>
      <c r="BO638" s="254"/>
      <c r="BP638" s="254"/>
      <c r="BQ638" s="254"/>
      <c r="BR638" s="254"/>
      <c r="BS638" s="254"/>
      <c r="BT638" s="254"/>
      <c r="BU638" s="254"/>
      <c r="BV638" s="254"/>
      <c r="BW638" s="254"/>
      <c r="BX638" s="254"/>
      <c r="BY638" s="254"/>
      <c r="BZ638" s="254"/>
      <c r="CA638" s="254"/>
      <c r="CB638" s="254"/>
      <c r="CC638" s="254"/>
      <c r="CD638" s="254"/>
      <c r="CE638" s="254"/>
      <c r="CF638" s="254"/>
      <c r="CG638" s="254"/>
      <c r="CH638" s="254"/>
      <c r="CI638" s="254"/>
      <c r="CJ638" s="254"/>
      <c r="CK638" s="254"/>
      <c r="CL638" s="254"/>
      <c r="CM638" s="254"/>
      <c r="CN638" s="254"/>
      <c r="EN638" s="149" t="s">
        <v>414</v>
      </c>
      <c r="EO638" s="149" t="s">
        <v>416</v>
      </c>
      <c r="EP638" s="149" t="s">
        <v>417</v>
      </c>
      <c r="EQ638" s="149" t="s">
        <v>415</v>
      </c>
    </row>
    <row r="639" spans="4:148" ht="14.25" customHeight="1" x14ac:dyDescent="0.35">
      <c r="EH639" s="292" t="s">
        <v>411</v>
      </c>
      <c r="EI639" s="292"/>
      <c r="EM639" s="149" t="s">
        <v>412</v>
      </c>
      <c r="EN639" s="175">
        <v>0</v>
      </c>
      <c r="EO639" s="175">
        <v>8.5999999999999993E-2</v>
      </c>
      <c r="EP639" s="175">
        <v>0</v>
      </c>
      <c r="EQ639" s="175">
        <v>0.91400000000000003</v>
      </c>
      <c r="ER639" s="176"/>
    </row>
    <row r="640" spans="4:148" ht="14.25" customHeight="1" x14ac:dyDescent="0.35">
      <c r="EH640" s="149" t="s">
        <v>406</v>
      </c>
      <c r="EI640" s="177">
        <v>0.495</v>
      </c>
      <c r="EM640" s="149" t="s">
        <v>393</v>
      </c>
      <c r="EN640" s="175">
        <v>0</v>
      </c>
      <c r="EO640" s="175">
        <v>4.7600000000000003E-2</v>
      </c>
      <c r="EP640" s="175">
        <v>3.4000000000000002E-2</v>
      </c>
      <c r="EQ640" s="175">
        <v>0.91839999999999999</v>
      </c>
      <c r="ER640" s="176"/>
    </row>
    <row r="641" spans="138:148" ht="14.25" customHeight="1" x14ac:dyDescent="0.35">
      <c r="EH641" s="149" t="s">
        <v>407</v>
      </c>
      <c r="EI641" s="177">
        <v>0.71489999999999998</v>
      </c>
      <c r="EM641" s="149" t="s">
        <v>394</v>
      </c>
      <c r="EN641" s="175">
        <v>0</v>
      </c>
      <c r="EO641" s="175">
        <v>4.8800000000000003E-2</v>
      </c>
      <c r="EP641" s="175">
        <v>3.7100000000000001E-2</v>
      </c>
      <c r="EQ641" s="175">
        <v>0.91410000000000002</v>
      </c>
      <c r="ER641" s="176"/>
    </row>
    <row r="642" spans="138:148" ht="14.25" customHeight="1" x14ac:dyDescent="0.35">
      <c r="EH642" s="149" t="s">
        <v>408</v>
      </c>
      <c r="EI642" s="177">
        <v>1.1597999999999999</v>
      </c>
      <c r="EM642" s="149" t="s">
        <v>389</v>
      </c>
      <c r="EN642" s="175">
        <v>5.4000000000000003E-3</v>
      </c>
      <c r="EO642" s="175">
        <v>4.8599999999999997E-2</v>
      </c>
      <c r="EP642" s="175">
        <v>2.1600000000000001E-2</v>
      </c>
      <c r="EQ642" s="175">
        <v>0.92969999999999997</v>
      </c>
      <c r="ER642" s="176"/>
    </row>
    <row r="643" spans="138:148" ht="14.25" customHeight="1" x14ac:dyDescent="0.35">
      <c r="EH643" s="149" t="s">
        <v>409</v>
      </c>
      <c r="EI643" s="177">
        <v>0.77039999999999997</v>
      </c>
      <c r="EM643" s="149" t="s">
        <v>413</v>
      </c>
      <c r="EN643" s="175">
        <v>0</v>
      </c>
      <c r="EO643" s="175">
        <v>5.16E-2</v>
      </c>
      <c r="EP643" s="175">
        <v>3.2500000000000001E-2</v>
      </c>
      <c r="EQ643" s="175">
        <v>0.91590000000000005</v>
      </c>
      <c r="ER643" s="176"/>
    </row>
    <row r="644" spans="138:148" ht="14.25" customHeight="1" x14ac:dyDescent="0.35">
      <c r="EH644" s="149" t="s">
        <v>410</v>
      </c>
      <c r="EI644" s="177">
        <v>0.96450000000000002</v>
      </c>
      <c r="EM644" s="149" t="s">
        <v>121</v>
      </c>
      <c r="EN644" s="175">
        <v>8.0000000000000004E-4</v>
      </c>
      <c r="EO644" s="175">
        <v>5.1200000000000002E-2</v>
      </c>
      <c r="EP644" s="175">
        <v>3.09E-2</v>
      </c>
      <c r="EQ644" s="175">
        <v>0.91800000000000004</v>
      </c>
      <c r="ER644" s="176"/>
    </row>
    <row r="645" spans="138:148" ht="14.25" customHeight="1" x14ac:dyDescent="0.35">
      <c r="EH645" s="149" t="s">
        <v>401</v>
      </c>
      <c r="EI645" s="177">
        <v>0.92079999999999995</v>
      </c>
    </row>
    <row r="646" spans="138:148" ht="14.25" customHeight="1" x14ac:dyDescent="0.35">
      <c r="EH646" s="149" t="s">
        <v>402</v>
      </c>
      <c r="EI646" s="177">
        <v>0.95579999999999998</v>
      </c>
      <c r="EN646" s="149" t="s">
        <v>415</v>
      </c>
    </row>
    <row r="647" spans="138:148" ht="14.25" customHeight="1" x14ac:dyDescent="0.35">
      <c r="EH647" s="149" t="s">
        <v>403</v>
      </c>
      <c r="EI647" s="177">
        <v>1.9356</v>
      </c>
      <c r="EM647" s="149" t="s">
        <v>412</v>
      </c>
      <c r="EN647" s="175">
        <f t="shared" ref="EN647:EN652" si="20">+EQ639</f>
        <v>0.91400000000000003</v>
      </c>
    </row>
    <row r="648" spans="138:148" ht="14.25" customHeight="1" x14ac:dyDescent="0.35">
      <c r="EH648" s="149" t="s">
        <v>404</v>
      </c>
      <c r="EI648" s="177">
        <v>1.6633</v>
      </c>
      <c r="EM648" s="149" t="s">
        <v>393</v>
      </c>
      <c r="EN648" s="175">
        <f t="shared" si="20"/>
        <v>0.91839999999999999</v>
      </c>
    </row>
    <row r="649" spans="138:148" ht="14.25" customHeight="1" x14ac:dyDescent="0.35">
      <c r="EH649" s="149" t="s">
        <v>405</v>
      </c>
      <c r="EI649" s="177">
        <v>1.3373999999999999</v>
      </c>
      <c r="EM649" s="149" t="s">
        <v>394</v>
      </c>
      <c r="EN649" s="175">
        <f t="shared" si="20"/>
        <v>0.91410000000000002</v>
      </c>
    </row>
    <row r="650" spans="138:148" ht="14.25" customHeight="1" x14ac:dyDescent="0.35">
      <c r="EM650" s="149" t="s">
        <v>389</v>
      </c>
      <c r="EN650" s="175">
        <f t="shared" si="20"/>
        <v>0.92969999999999997</v>
      </c>
    </row>
    <row r="651" spans="138:148" ht="14.25" customHeight="1" x14ac:dyDescent="0.35">
      <c r="EM651" s="149" t="s">
        <v>413</v>
      </c>
      <c r="EN651" s="175">
        <f t="shared" si="20"/>
        <v>0.91590000000000005</v>
      </c>
    </row>
    <row r="652" spans="138:148" ht="14.25" customHeight="1" x14ac:dyDescent="0.35">
      <c r="EM652" s="149" t="s">
        <v>121</v>
      </c>
      <c r="EN652" s="175">
        <f t="shared" si="20"/>
        <v>0.91800000000000004</v>
      </c>
    </row>
    <row r="653" spans="138:148" ht="14.25" customHeight="1" x14ac:dyDescent="0.35"/>
    <row r="654" spans="138:148" ht="14.25" customHeight="1" x14ac:dyDescent="0.35"/>
    <row r="655" spans="138:148" ht="14.25" customHeight="1" x14ac:dyDescent="0.35"/>
    <row r="656" spans="138:148" ht="14.25" customHeight="1" x14ac:dyDescent="0.35"/>
    <row r="657" spans="4:92" ht="14.25" customHeight="1" x14ac:dyDescent="0.35">
      <c r="D657" s="104" t="s">
        <v>692</v>
      </c>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4"/>
      <c r="AL657" s="104"/>
      <c r="AM657" s="104"/>
      <c r="AN657" s="104"/>
      <c r="AO657" s="104"/>
      <c r="AP657" s="104"/>
      <c r="AQ657" s="104"/>
      <c r="AR657" s="104"/>
      <c r="AS657" s="104"/>
      <c r="AT657" s="104"/>
      <c r="AV657" s="380" t="s">
        <v>692</v>
      </c>
      <c r="AW657" s="380"/>
      <c r="AX657" s="380"/>
      <c r="AY657" s="380"/>
      <c r="AZ657" s="380"/>
      <c r="BA657" s="380"/>
      <c r="BB657" s="380"/>
      <c r="BC657" s="380"/>
      <c r="BD657" s="380"/>
      <c r="BE657" s="380"/>
      <c r="BF657" s="380"/>
      <c r="BG657" s="380"/>
      <c r="BH657" s="380"/>
      <c r="BI657" s="380"/>
      <c r="BJ657" s="380"/>
      <c r="BK657" s="380"/>
      <c r="BL657" s="380"/>
      <c r="BM657" s="380"/>
      <c r="BN657" s="380"/>
      <c r="BO657" s="380"/>
      <c r="BP657" s="380"/>
      <c r="BQ657" s="380"/>
      <c r="BR657" s="380"/>
      <c r="BS657" s="380"/>
      <c r="BT657" s="380"/>
      <c r="BU657" s="380"/>
      <c r="BV657" s="380"/>
      <c r="BW657" s="380"/>
      <c r="BX657" s="380"/>
      <c r="BY657" s="380"/>
      <c r="BZ657" s="380"/>
      <c r="CA657" s="380"/>
      <c r="CB657" s="380"/>
      <c r="CC657" s="380"/>
      <c r="CD657" s="380"/>
      <c r="CE657" s="380"/>
      <c r="CF657" s="380"/>
      <c r="CG657" s="380"/>
      <c r="CH657" s="380"/>
      <c r="CI657" s="380"/>
      <c r="CJ657" s="380"/>
      <c r="CK657" s="380"/>
      <c r="CL657" s="380"/>
      <c r="CM657" s="380"/>
      <c r="CN657" s="380"/>
    </row>
    <row r="658" spans="4:92" ht="14.25" customHeight="1" x14ac:dyDescent="0.35"/>
    <row r="659" spans="4:92" ht="14.25" customHeight="1" x14ac:dyDescent="0.35">
      <c r="D659" s="130" t="s">
        <v>420</v>
      </c>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V659" s="254" t="s">
        <v>421</v>
      </c>
      <c r="AW659" s="254"/>
      <c r="AX659" s="254"/>
      <c r="AY659" s="254"/>
      <c r="AZ659" s="254"/>
      <c r="BA659" s="254"/>
      <c r="BB659" s="254"/>
      <c r="BC659" s="254"/>
      <c r="BD659" s="254"/>
      <c r="BE659" s="254"/>
      <c r="BF659" s="254"/>
      <c r="BG659" s="254"/>
      <c r="BH659" s="254"/>
      <c r="BI659" s="254"/>
      <c r="BJ659" s="254"/>
      <c r="BK659" s="254"/>
      <c r="BL659" s="254"/>
      <c r="BM659" s="254"/>
      <c r="BN659" s="254"/>
      <c r="BO659" s="254"/>
      <c r="BP659" s="254"/>
      <c r="BQ659" s="254"/>
      <c r="BR659" s="254"/>
      <c r="BS659" s="254"/>
      <c r="BT659" s="254"/>
      <c r="BU659" s="254"/>
      <c r="BV659" s="254"/>
      <c r="BW659" s="254"/>
      <c r="BX659" s="254"/>
      <c r="BY659" s="254"/>
      <c r="BZ659" s="254"/>
      <c r="CA659" s="254"/>
      <c r="CB659" s="254"/>
      <c r="CC659" s="254"/>
      <c r="CD659" s="254"/>
      <c r="CE659" s="254"/>
      <c r="CF659" s="254"/>
      <c r="CG659" s="254"/>
      <c r="CH659" s="254"/>
      <c r="CI659" s="254"/>
      <c r="CJ659" s="254"/>
      <c r="CK659" s="254"/>
      <c r="CL659" s="254"/>
    </row>
    <row r="660" spans="4:92" ht="14.25" customHeight="1" x14ac:dyDescent="0.35">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V660" s="254"/>
      <c r="AW660" s="254"/>
      <c r="AX660" s="254"/>
      <c r="AY660" s="254"/>
      <c r="AZ660" s="254"/>
      <c r="BA660" s="254"/>
      <c r="BB660" s="254"/>
      <c r="BC660" s="254"/>
      <c r="BD660" s="254"/>
      <c r="BE660" s="254"/>
      <c r="BF660" s="254"/>
      <c r="BG660" s="254"/>
      <c r="BH660" s="254"/>
      <c r="BI660" s="254"/>
      <c r="BJ660" s="254"/>
      <c r="BK660" s="254"/>
      <c r="BL660" s="254"/>
      <c r="BM660" s="254"/>
      <c r="BN660" s="254"/>
      <c r="BO660" s="254"/>
      <c r="BP660" s="254"/>
      <c r="BQ660" s="254"/>
      <c r="BR660" s="254"/>
      <c r="BS660" s="254"/>
      <c r="BT660" s="254"/>
      <c r="BU660" s="254"/>
      <c r="BV660" s="254"/>
      <c r="BW660" s="254"/>
      <c r="BX660" s="254"/>
      <c r="BY660" s="254"/>
      <c r="BZ660" s="254"/>
      <c r="CA660" s="254"/>
      <c r="CB660" s="254"/>
      <c r="CC660" s="254"/>
      <c r="CD660" s="254"/>
      <c r="CE660" s="254"/>
      <c r="CF660" s="254"/>
      <c r="CG660" s="254"/>
      <c r="CH660" s="254"/>
      <c r="CI660" s="254"/>
      <c r="CJ660" s="254"/>
      <c r="CK660" s="254"/>
      <c r="CL660" s="254"/>
    </row>
    <row r="661" spans="4:92" ht="14.25" customHeight="1" x14ac:dyDescent="0.35">
      <c r="AV661" s="20"/>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21"/>
      <c r="CL661" s="21"/>
      <c r="CM661" s="21"/>
      <c r="CN661" s="22"/>
    </row>
    <row r="662" spans="4:92" ht="14.25" customHeight="1" x14ac:dyDescent="0.35">
      <c r="AV662" s="23"/>
      <c r="AW662" s="6"/>
      <c r="AX662" s="6"/>
      <c r="AY662" s="6"/>
      <c r="AZ662" s="6"/>
      <c r="BA662" s="6"/>
      <c r="BB662" s="6"/>
      <c r="BC662" s="6"/>
      <c r="BD662" s="6"/>
      <c r="BE662" s="6"/>
      <c r="BF662" s="6"/>
      <c r="BG662" s="6"/>
      <c r="BH662" s="6"/>
      <c r="BI662" s="6"/>
      <c r="BJ662" s="6"/>
      <c r="BK662" s="6"/>
      <c r="BL662" s="6"/>
      <c r="BM662" s="389" t="s">
        <v>422</v>
      </c>
      <c r="BN662" s="389"/>
      <c r="BO662" s="389"/>
      <c r="BP662" s="389"/>
      <c r="BQ662" s="389"/>
      <c r="BR662" s="389"/>
      <c r="BS662" s="389"/>
      <c r="BT662" s="389"/>
      <c r="BU662" s="389"/>
      <c r="BV662" s="389"/>
      <c r="BW662" s="389"/>
      <c r="BX662" s="74"/>
      <c r="BY662" s="74"/>
      <c r="BZ662" s="74"/>
      <c r="CA662" s="74"/>
      <c r="CB662" s="390" t="s">
        <v>423</v>
      </c>
      <c r="CC662" s="390"/>
      <c r="CD662" s="390"/>
      <c r="CE662" s="390"/>
      <c r="CF662" s="390"/>
      <c r="CG662" s="390"/>
      <c r="CH662" s="390"/>
      <c r="CI662" s="390"/>
      <c r="CJ662" s="390"/>
      <c r="CK662" s="390"/>
      <c r="CL662" s="390"/>
      <c r="CM662" s="6"/>
      <c r="CN662" s="24"/>
    </row>
    <row r="663" spans="4:92" ht="14.25" customHeight="1" x14ac:dyDescent="0.35">
      <c r="AV663" s="23"/>
      <c r="AW663" s="6"/>
      <c r="AX663" s="6"/>
      <c r="AY663" s="6"/>
      <c r="AZ663" s="6"/>
      <c r="BA663" s="6"/>
      <c r="BB663" s="6"/>
      <c r="BC663" s="6"/>
      <c r="BD663" s="6"/>
      <c r="BE663" s="6"/>
      <c r="BF663" s="6"/>
      <c r="BG663" s="6"/>
      <c r="BH663" s="6"/>
      <c r="BI663" s="6"/>
      <c r="BJ663" s="6"/>
      <c r="BK663" s="6"/>
      <c r="BL663" s="6"/>
      <c r="BM663" s="389"/>
      <c r="BN663" s="389"/>
      <c r="BO663" s="389"/>
      <c r="BP663" s="389"/>
      <c r="BQ663" s="389"/>
      <c r="BR663" s="389"/>
      <c r="BS663" s="389"/>
      <c r="BT663" s="389"/>
      <c r="BU663" s="389"/>
      <c r="BV663" s="389"/>
      <c r="BW663" s="389"/>
      <c r="BX663" s="74"/>
      <c r="BY663" s="74"/>
      <c r="BZ663" s="74"/>
      <c r="CA663" s="74"/>
      <c r="CB663" s="390"/>
      <c r="CC663" s="390"/>
      <c r="CD663" s="390"/>
      <c r="CE663" s="390"/>
      <c r="CF663" s="390"/>
      <c r="CG663" s="390"/>
      <c r="CH663" s="390"/>
      <c r="CI663" s="390"/>
      <c r="CJ663" s="390"/>
      <c r="CK663" s="390"/>
      <c r="CL663" s="390"/>
      <c r="CM663" s="6"/>
      <c r="CN663" s="24"/>
    </row>
    <row r="664" spans="4:92" ht="14.25" customHeight="1" x14ac:dyDescent="0.35">
      <c r="AV664" s="23"/>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24"/>
    </row>
    <row r="665" spans="4:92" ht="14.25" customHeight="1" x14ac:dyDescent="0.45">
      <c r="AV665" s="23"/>
      <c r="AW665" s="6"/>
      <c r="AX665" s="6"/>
      <c r="AY665" s="373" t="s">
        <v>412</v>
      </c>
      <c r="AZ665" s="373"/>
      <c r="BA665" s="373"/>
      <c r="BB665" s="373"/>
      <c r="BC665" s="373"/>
      <c r="BD665" s="373"/>
      <c r="BE665" s="373"/>
      <c r="BF665" s="373"/>
      <c r="BG665" s="373"/>
      <c r="BH665" s="373"/>
      <c r="BI665" s="373"/>
      <c r="BJ665" s="373"/>
      <c r="BK665" s="6"/>
      <c r="BL665" s="6"/>
      <c r="BM665" s="374">
        <v>48</v>
      </c>
      <c r="BN665" s="374"/>
      <c r="BO665" s="374"/>
      <c r="BP665" s="374"/>
      <c r="BQ665" s="374"/>
      <c r="BR665" s="374"/>
      <c r="BS665" s="374"/>
      <c r="BT665" s="374"/>
      <c r="BU665" s="374"/>
      <c r="BV665" s="374"/>
      <c r="BW665" s="374"/>
      <c r="BX665" s="75"/>
      <c r="BY665" s="75"/>
      <c r="BZ665" s="75"/>
      <c r="CA665" s="75"/>
      <c r="CB665" s="374">
        <v>45</v>
      </c>
      <c r="CC665" s="374"/>
      <c r="CD665" s="374"/>
      <c r="CE665" s="374"/>
      <c r="CF665" s="374"/>
      <c r="CG665" s="374"/>
      <c r="CH665" s="374"/>
      <c r="CI665" s="374"/>
      <c r="CJ665" s="374"/>
      <c r="CK665" s="374"/>
      <c r="CL665" s="374"/>
      <c r="CM665" s="6"/>
      <c r="CN665" s="24"/>
    </row>
    <row r="666" spans="4:92" ht="14.25" customHeight="1" x14ac:dyDescent="0.45">
      <c r="AV666" s="23"/>
      <c r="AW666" s="6"/>
      <c r="AX666" s="6"/>
      <c r="AY666" s="76"/>
      <c r="AZ666" s="76"/>
      <c r="BA666" s="76"/>
      <c r="BB666" s="76"/>
      <c r="BC666" s="76"/>
      <c r="BD666" s="76"/>
      <c r="BE666" s="76"/>
      <c r="BF666" s="76"/>
      <c r="BG666" s="76"/>
      <c r="BH666" s="76"/>
      <c r="BI666" s="76"/>
      <c r="BJ666" s="76"/>
      <c r="BK666" s="6"/>
      <c r="BL666" s="6"/>
      <c r="BM666" s="77"/>
      <c r="BN666" s="77"/>
      <c r="BO666" s="77"/>
      <c r="BP666" s="77"/>
      <c r="BQ666" s="77"/>
      <c r="BR666" s="77"/>
      <c r="BS666" s="77"/>
      <c r="BT666" s="77"/>
      <c r="BU666" s="77"/>
      <c r="BV666" s="77"/>
      <c r="BW666" s="77"/>
      <c r="BX666" s="77"/>
      <c r="BY666" s="77"/>
      <c r="BZ666" s="77"/>
      <c r="CA666" s="77"/>
      <c r="CB666" s="77"/>
      <c r="CC666" s="77"/>
      <c r="CD666" s="77"/>
      <c r="CE666" s="77"/>
      <c r="CF666" s="77"/>
      <c r="CG666" s="77"/>
      <c r="CH666" s="77"/>
      <c r="CI666" s="77"/>
      <c r="CJ666" s="77"/>
      <c r="CK666" s="77"/>
      <c r="CL666" s="77"/>
      <c r="CM666" s="6"/>
      <c r="CN666" s="24"/>
    </row>
    <row r="667" spans="4:92" ht="14.25" customHeight="1" x14ac:dyDescent="0.45">
      <c r="AV667" s="23"/>
      <c r="AW667" s="6"/>
      <c r="AX667" s="6"/>
      <c r="AY667" s="375" t="s">
        <v>393</v>
      </c>
      <c r="AZ667" s="375"/>
      <c r="BA667" s="375"/>
      <c r="BB667" s="375"/>
      <c r="BC667" s="375"/>
      <c r="BD667" s="375"/>
      <c r="BE667" s="375"/>
      <c r="BF667" s="375"/>
      <c r="BG667" s="375"/>
      <c r="BH667" s="375"/>
      <c r="BI667" s="375"/>
      <c r="BJ667" s="375"/>
      <c r="BK667" s="6"/>
      <c r="BL667" s="6"/>
      <c r="BM667" s="376">
        <v>237</v>
      </c>
      <c r="BN667" s="376"/>
      <c r="BO667" s="376"/>
      <c r="BP667" s="376"/>
      <c r="BQ667" s="376"/>
      <c r="BR667" s="376"/>
      <c r="BS667" s="376"/>
      <c r="BT667" s="376"/>
      <c r="BU667" s="376"/>
      <c r="BV667" s="376"/>
      <c r="BW667" s="376"/>
      <c r="BX667" s="78"/>
      <c r="BY667" s="78"/>
      <c r="BZ667" s="78"/>
      <c r="CA667" s="78"/>
      <c r="CB667" s="376">
        <v>239</v>
      </c>
      <c r="CC667" s="376"/>
      <c r="CD667" s="376"/>
      <c r="CE667" s="376"/>
      <c r="CF667" s="376"/>
      <c r="CG667" s="376"/>
      <c r="CH667" s="376"/>
      <c r="CI667" s="376"/>
      <c r="CJ667" s="376"/>
      <c r="CK667" s="376"/>
      <c r="CL667" s="376"/>
      <c r="CM667" s="6"/>
      <c r="CN667" s="24"/>
    </row>
    <row r="668" spans="4:92" ht="14.25" customHeight="1" x14ac:dyDescent="0.45">
      <c r="AV668" s="23"/>
      <c r="AW668" s="6"/>
      <c r="AX668" s="6"/>
      <c r="AY668" s="76"/>
      <c r="AZ668" s="76"/>
      <c r="BA668" s="76"/>
      <c r="BB668" s="76"/>
      <c r="BC668" s="76"/>
      <c r="BD668" s="76"/>
      <c r="BE668" s="76"/>
      <c r="BF668" s="76"/>
      <c r="BG668" s="76"/>
      <c r="BH668" s="76"/>
      <c r="BI668" s="76"/>
      <c r="BJ668" s="76"/>
      <c r="BK668" s="6"/>
      <c r="BL668" s="6"/>
      <c r="BM668" s="77"/>
      <c r="BN668" s="77"/>
      <c r="BO668" s="77"/>
      <c r="BP668" s="77"/>
      <c r="BQ668" s="77"/>
      <c r="BR668" s="77"/>
      <c r="BS668" s="77"/>
      <c r="BT668" s="77"/>
      <c r="BU668" s="77"/>
      <c r="BV668" s="77"/>
      <c r="BW668" s="77"/>
      <c r="BX668" s="77"/>
      <c r="BY668" s="77"/>
      <c r="BZ668" s="77"/>
      <c r="CA668" s="77"/>
      <c r="CB668" s="77"/>
      <c r="CC668" s="77"/>
      <c r="CD668" s="77"/>
      <c r="CE668" s="77"/>
      <c r="CF668" s="77"/>
      <c r="CG668" s="77"/>
      <c r="CH668" s="77"/>
      <c r="CI668" s="77"/>
      <c r="CJ668" s="77"/>
      <c r="CK668" s="77"/>
      <c r="CL668" s="77"/>
      <c r="CM668" s="6"/>
      <c r="CN668" s="24"/>
    </row>
    <row r="669" spans="4:92" ht="14.25" customHeight="1" x14ac:dyDescent="0.45">
      <c r="AV669" s="23"/>
      <c r="AW669" s="6"/>
      <c r="AX669" s="6"/>
      <c r="AY669" s="377" t="s">
        <v>394</v>
      </c>
      <c r="AZ669" s="377"/>
      <c r="BA669" s="377"/>
      <c r="BB669" s="377"/>
      <c r="BC669" s="377"/>
      <c r="BD669" s="377"/>
      <c r="BE669" s="377"/>
      <c r="BF669" s="377"/>
      <c r="BG669" s="377"/>
      <c r="BH669" s="377"/>
      <c r="BI669" s="377"/>
      <c r="BJ669" s="377"/>
      <c r="BK669" s="6"/>
      <c r="BL669" s="6"/>
      <c r="BM669" s="378">
        <v>382</v>
      </c>
      <c r="BN669" s="378"/>
      <c r="BO669" s="378"/>
      <c r="BP669" s="378"/>
      <c r="BQ669" s="378"/>
      <c r="BR669" s="378"/>
      <c r="BS669" s="378"/>
      <c r="BT669" s="378"/>
      <c r="BU669" s="378"/>
      <c r="BV669" s="378"/>
      <c r="BW669" s="378"/>
      <c r="BX669" s="79"/>
      <c r="BY669" s="79"/>
      <c r="BZ669" s="79"/>
      <c r="CA669" s="79"/>
      <c r="CB669" s="378">
        <v>369</v>
      </c>
      <c r="CC669" s="378"/>
      <c r="CD669" s="378"/>
      <c r="CE669" s="378"/>
      <c r="CF669" s="378"/>
      <c r="CG669" s="378"/>
      <c r="CH669" s="378"/>
      <c r="CI669" s="378"/>
      <c r="CJ669" s="378"/>
      <c r="CK669" s="378"/>
      <c r="CL669" s="378"/>
      <c r="CM669" s="6"/>
      <c r="CN669" s="24"/>
    </row>
    <row r="670" spans="4:92" ht="14.25" customHeight="1" x14ac:dyDescent="0.45">
      <c r="AV670" s="23"/>
      <c r="AW670" s="6"/>
      <c r="AX670" s="6"/>
      <c r="AY670" s="76"/>
      <c r="AZ670" s="76"/>
      <c r="BA670" s="76"/>
      <c r="BB670" s="76"/>
      <c r="BC670" s="76"/>
      <c r="BD670" s="76"/>
      <c r="BE670" s="76"/>
      <c r="BF670" s="76"/>
      <c r="BG670" s="76"/>
      <c r="BH670" s="76"/>
      <c r="BI670" s="76"/>
      <c r="BJ670" s="76"/>
      <c r="BK670" s="6"/>
      <c r="BL670" s="6"/>
      <c r="BM670" s="77"/>
      <c r="BN670" s="77"/>
      <c r="BO670" s="77"/>
      <c r="BP670" s="77"/>
      <c r="BQ670" s="77"/>
      <c r="BR670" s="77"/>
      <c r="BS670" s="77"/>
      <c r="BT670" s="77"/>
      <c r="BU670" s="77"/>
      <c r="BV670" s="77"/>
      <c r="BW670" s="77"/>
      <c r="BX670" s="77"/>
      <c r="BY670" s="77"/>
      <c r="BZ670" s="77"/>
      <c r="CA670" s="77"/>
      <c r="CB670" s="77"/>
      <c r="CC670" s="77"/>
      <c r="CD670" s="77"/>
      <c r="CE670" s="77"/>
      <c r="CF670" s="77"/>
      <c r="CG670" s="77"/>
      <c r="CH670" s="77"/>
      <c r="CI670" s="77"/>
      <c r="CJ670" s="77"/>
      <c r="CK670" s="77"/>
      <c r="CL670" s="77"/>
      <c r="CM670" s="6"/>
      <c r="CN670" s="24"/>
    </row>
    <row r="671" spans="4:92" ht="14.25" customHeight="1" x14ac:dyDescent="0.45">
      <c r="AV671" s="23"/>
      <c r="AW671" s="6"/>
      <c r="AX671" s="6"/>
      <c r="AY671" s="365" t="s">
        <v>389</v>
      </c>
      <c r="AZ671" s="365"/>
      <c r="BA671" s="365"/>
      <c r="BB671" s="365"/>
      <c r="BC671" s="365"/>
      <c r="BD671" s="365"/>
      <c r="BE671" s="365"/>
      <c r="BF671" s="365"/>
      <c r="BG671" s="365"/>
      <c r="BH671" s="365"/>
      <c r="BI671" s="365"/>
      <c r="BJ671" s="365"/>
      <c r="BK671" s="80"/>
      <c r="BL671" s="80"/>
      <c r="BM671" s="379">
        <v>151</v>
      </c>
      <c r="BN671" s="379"/>
      <c r="BO671" s="379"/>
      <c r="BP671" s="379"/>
      <c r="BQ671" s="379"/>
      <c r="BR671" s="379"/>
      <c r="BS671" s="379"/>
      <c r="BT671" s="379"/>
      <c r="BU671" s="379"/>
      <c r="BV671" s="379"/>
      <c r="BW671" s="379"/>
      <c r="BX671" s="81"/>
      <c r="BY671" s="81"/>
      <c r="BZ671" s="81"/>
      <c r="CA671" s="81"/>
      <c r="CB671" s="379">
        <v>175</v>
      </c>
      <c r="CC671" s="379"/>
      <c r="CD671" s="379"/>
      <c r="CE671" s="379"/>
      <c r="CF671" s="379"/>
      <c r="CG671" s="379"/>
      <c r="CH671" s="379"/>
      <c r="CI671" s="379"/>
      <c r="CJ671" s="379"/>
      <c r="CK671" s="379"/>
      <c r="CL671" s="379"/>
      <c r="CM671" s="6"/>
      <c r="CN671" s="24"/>
    </row>
    <row r="672" spans="4:92" ht="14.25" customHeight="1" x14ac:dyDescent="0.35">
      <c r="AV672" s="23"/>
      <c r="AW672" s="6"/>
      <c r="AX672" s="6"/>
      <c r="AY672" s="76"/>
      <c r="AZ672" s="76"/>
      <c r="BA672" s="76"/>
      <c r="BB672" s="76"/>
      <c r="BC672" s="76"/>
      <c r="BD672" s="76"/>
      <c r="BE672" s="76"/>
      <c r="BF672" s="76"/>
      <c r="BG672" s="76"/>
      <c r="BH672" s="76"/>
      <c r="BI672" s="76"/>
      <c r="BJ672" s="76"/>
      <c r="BK672" s="6"/>
      <c r="BL672" s="6"/>
      <c r="BM672" s="82"/>
      <c r="BN672" s="82"/>
      <c r="BO672" s="82"/>
      <c r="BP672" s="82"/>
      <c r="BQ672" s="82"/>
      <c r="BR672" s="82"/>
      <c r="BS672" s="82"/>
      <c r="BT672" s="82"/>
      <c r="BU672" s="82"/>
      <c r="BV672" s="82"/>
      <c r="BW672" s="82"/>
      <c r="BX672" s="82"/>
      <c r="BY672" s="82"/>
      <c r="BZ672" s="82"/>
      <c r="CA672" s="82"/>
      <c r="CB672" s="82"/>
      <c r="CC672" s="82"/>
      <c r="CD672" s="82"/>
      <c r="CE672" s="82"/>
      <c r="CF672" s="82"/>
      <c r="CG672" s="82"/>
      <c r="CH672" s="82"/>
      <c r="CI672" s="82"/>
      <c r="CJ672" s="82"/>
      <c r="CK672" s="82"/>
      <c r="CL672" s="82"/>
      <c r="CM672" s="6"/>
      <c r="CN672" s="24"/>
    </row>
    <row r="673" spans="4:140" ht="14.25" customHeight="1" x14ac:dyDescent="0.45">
      <c r="AV673" s="23"/>
      <c r="AW673" s="6"/>
      <c r="AX673" s="6"/>
      <c r="AY673" s="363" t="s">
        <v>121</v>
      </c>
      <c r="AZ673" s="363"/>
      <c r="BA673" s="363"/>
      <c r="BB673" s="363"/>
      <c r="BC673" s="363"/>
      <c r="BD673" s="363"/>
      <c r="BE673" s="363"/>
      <c r="BF673" s="363"/>
      <c r="BG673" s="363"/>
      <c r="BH673" s="363"/>
      <c r="BI673" s="363"/>
      <c r="BJ673" s="363"/>
      <c r="BK673" s="84"/>
      <c r="BL673" s="84"/>
      <c r="BM673" s="364">
        <f>+BM665+BM667+BM669+BM671</f>
        <v>818</v>
      </c>
      <c r="BN673" s="364"/>
      <c r="BO673" s="364"/>
      <c r="BP673" s="364"/>
      <c r="BQ673" s="364"/>
      <c r="BR673" s="364"/>
      <c r="BS673" s="364"/>
      <c r="BT673" s="364"/>
      <c r="BU673" s="364"/>
      <c r="BV673" s="364"/>
      <c r="BW673" s="364"/>
      <c r="BX673" s="83"/>
      <c r="BY673" s="83"/>
      <c r="BZ673" s="83"/>
      <c r="CA673" s="83"/>
      <c r="CB673" s="364">
        <f>+CB665+CB667+CB669+CB671</f>
        <v>828</v>
      </c>
      <c r="CC673" s="364"/>
      <c r="CD673" s="364"/>
      <c r="CE673" s="364"/>
      <c r="CF673" s="364"/>
      <c r="CG673" s="364"/>
      <c r="CH673" s="364"/>
      <c r="CI673" s="364"/>
      <c r="CJ673" s="364"/>
      <c r="CK673" s="364"/>
      <c r="CL673" s="364"/>
      <c r="CM673" s="6"/>
      <c r="CN673" s="24"/>
    </row>
    <row r="674" spans="4:140" ht="14.25" customHeight="1" x14ac:dyDescent="0.35">
      <c r="AV674" s="23"/>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24"/>
    </row>
    <row r="675" spans="4:140" ht="14.25" customHeight="1" x14ac:dyDescent="0.35">
      <c r="AV675" s="25"/>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7"/>
    </row>
    <row r="676" spans="4:140" ht="14.25" customHeight="1" x14ac:dyDescent="0.35">
      <c r="D676" s="135" t="s">
        <v>693</v>
      </c>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V676" s="362" t="s">
        <v>418</v>
      </c>
      <c r="AW676" s="362"/>
      <c r="AX676" s="362"/>
      <c r="AY676" s="362"/>
      <c r="AZ676" s="362"/>
      <c r="BA676" s="362"/>
      <c r="BB676" s="362"/>
      <c r="BC676" s="362"/>
      <c r="BD676" s="362"/>
      <c r="BE676" s="362"/>
      <c r="BF676" s="362"/>
      <c r="BG676" s="362"/>
      <c r="BH676" s="362"/>
      <c r="BI676" s="362"/>
      <c r="BJ676" s="362"/>
      <c r="BK676" s="362"/>
      <c r="BL676" s="362"/>
      <c r="BM676" s="362"/>
      <c r="BN676" s="362"/>
      <c r="BO676" s="362"/>
      <c r="BP676" s="362"/>
      <c r="BQ676" s="362"/>
      <c r="BR676" s="362"/>
      <c r="BS676" s="362"/>
      <c r="BT676" s="362"/>
      <c r="BU676" s="362"/>
      <c r="BV676" s="362"/>
      <c r="BW676" s="362"/>
      <c r="BX676" s="362"/>
      <c r="BY676" s="362"/>
      <c r="BZ676" s="362"/>
      <c r="CA676" s="362"/>
      <c r="CB676" s="362"/>
      <c r="CC676" s="362"/>
      <c r="CD676" s="362"/>
      <c r="CE676" s="362"/>
      <c r="CF676" s="362"/>
      <c r="CG676" s="362"/>
      <c r="CH676" s="362"/>
      <c r="CI676" s="362"/>
      <c r="CJ676" s="362"/>
      <c r="CK676" s="362"/>
      <c r="CL676" s="362"/>
    </row>
    <row r="677" spans="4:140" ht="14.25" customHeight="1" x14ac:dyDescent="0.35"/>
    <row r="678" spans="4:140" ht="14.25" customHeight="1" x14ac:dyDescent="0.35">
      <c r="D678" s="130" t="s">
        <v>430</v>
      </c>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V678" s="254" t="s">
        <v>913</v>
      </c>
      <c r="AW678" s="254"/>
      <c r="AX678" s="254"/>
      <c r="AY678" s="254"/>
      <c r="AZ678" s="254"/>
      <c r="BA678" s="254"/>
      <c r="BB678" s="254"/>
      <c r="BC678" s="254"/>
      <c r="BD678" s="254"/>
      <c r="BE678" s="254"/>
      <c r="BF678" s="254"/>
      <c r="BG678" s="254"/>
      <c r="BH678" s="254"/>
      <c r="BI678" s="254"/>
      <c r="BJ678" s="254"/>
      <c r="BK678" s="254"/>
      <c r="BL678" s="254"/>
      <c r="BM678" s="254"/>
      <c r="BN678" s="254"/>
      <c r="BO678" s="254"/>
      <c r="BP678" s="254"/>
      <c r="BQ678" s="254"/>
      <c r="BR678" s="254"/>
      <c r="BS678" s="254"/>
      <c r="BT678" s="254"/>
      <c r="BU678" s="254"/>
      <c r="BV678" s="254"/>
      <c r="BW678" s="254"/>
      <c r="BX678" s="254"/>
      <c r="BY678" s="254"/>
      <c r="BZ678" s="254"/>
      <c r="CA678" s="254"/>
      <c r="CB678" s="254"/>
      <c r="CC678" s="254"/>
      <c r="CD678" s="254"/>
      <c r="CE678" s="254"/>
      <c r="CF678" s="254"/>
      <c r="CG678" s="254"/>
      <c r="CH678" s="254"/>
      <c r="CI678" s="254"/>
      <c r="CJ678" s="254"/>
      <c r="CK678" s="254"/>
      <c r="CL678" s="254"/>
      <c r="CM678" s="254"/>
      <c r="CN678" s="254"/>
    </row>
    <row r="679" spans="4:140" ht="14.25" customHeight="1" x14ac:dyDescent="0.35">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V679" s="295"/>
      <c r="AW679" s="295"/>
      <c r="AX679" s="295"/>
      <c r="AY679" s="295"/>
      <c r="AZ679" s="295"/>
      <c r="BA679" s="295"/>
      <c r="BB679" s="295"/>
      <c r="BC679" s="295"/>
      <c r="BD679" s="295"/>
      <c r="BE679" s="295"/>
      <c r="BF679" s="295"/>
      <c r="BG679" s="295"/>
      <c r="BH679" s="295"/>
      <c r="BI679" s="295"/>
      <c r="BJ679" s="295"/>
      <c r="BK679" s="295"/>
      <c r="BL679" s="295"/>
      <c r="BM679" s="295"/>
      <c r="BN679" s="295"/>
      <c r="BO679" s="295"/>
      <c r="BP679" s="295"/>
      <c r="BQ679" s="295"/>
      <c r="BR679" s="295"/>
      <c r="BS679" s="295"/>
      <c r="BT679" s="295"/>
      <c r="BU679" s="295"/>
      <c r="BV679" s="295"/>
      <c r="BW679" s="295"/>
      <c r="BX679" s="295"/>
      <c r="BY679" s="295"/>
      <c r="BZ679" s="295"/>
      <c r="CA679" s="295"/>
      <c r="CB679" s="295"/>
      <c r="CC679" s="295"/>
      <c r="CD679" s="295"/>
      <c r="CE679" s="295"/>
      <c r="CF679" s="295"/>
      <c r="CG679" s="295"/>
      <c r="CH679" s="295"/>
      <c r="CI679" s="295"/>
      <c r="CJ679" s="295"/>
      <c r="CK679" s="295"/>
      <c r="CL679" s="295"/>
      <c r="CM679" s="295"/>
      <c r="CN679" s="295"/>
      <c r="EH679" s="149" t="s">
        <v>429</v>
      </c>
      <c r="EI679" s="163" t="s">
        <v>854</v>
      </c>
      <c r="EJ679" s="163" t="s">
        <v>428</v>
      </c>
    </row>
    <row r="680" spans="4:140" ht="14.25" customHeight="1" x14ac:dyDescent="0.35">
      <c r="AV680" s="20"/>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c r="CN680" s="22"/>
      <c r="EH680" s="149" t="s">
        <v>424</v>
      </c>
      <c r="EI680" s="178">
        <v>52</v>
      </c>
      <c r="EJ680" s="178">
        <v>54</v>
      </c>
    </row>
    <row r="681" spans="4:140" ht="14.25" customHeight="1" x14ac:dyDescent="0.35">
      <c r="AV681" s="23"/>
      <c r="AW681" s="6"/>
      <c r="AX681" s="6"/>
      <c r="AY681" s="6"/>
      <c r="AZ681" s="6"/>
      <c r="BA681" s="6"/>
      <c r="BB681" s="6"/>
      <c r="BC681" s="6"/>
      <c r="BD681" s="6"/>
      <c r="BE681" s="6"/>
      <c r="BF681" s="6"/>
      <c r="BG681" s="6"/>
      <c r="BH681" s="6"/>
      <c r="BI681" s="6"/>
      <c r="BJ681" s="6"/>
      <c r="BK681" s="6"/>
      <c r="BL681" s="6"/>
      <c r="BM681" s="74"/>
      <c r="BN681" s="74"/>
      <c r="BO681" s="74"/>
      <c r="BP681" s="74"/>
      <c r="BQ681" s="74"/>
      <c r="BR681" s="74"/>
      <c r="BS681" s="74"/>
      <c r="BT681" s="74"/>
      <c r="BU681" s="74"/>
      <c r="BW681" s="525" t="s">
        <v>436</v>
      </c>
      <c r="BX681" s="525"/>
      <c r="BY681" s="525"/>
      <c r="BZ681" s="525"/>
      <c r="CA681" s="525"/>
      <c r="CB681" s="525"/>
      <c r="CC681" s="525"/>
      <c r="CD681" s="525"/>
      <c r="CE681" s="525"/>
      <c r="CF681" s="525"/>
      <c r="CG681" s="525"/>
      <c r="CH681" s="74"/>
      <c r="CI681" s="74"/>
      <c r="CJ681" s="74"/>
      <c r="CK681" s="74"/>
      <c r="CL681" s="74"/>
      <c r="CM681" s="6"/>
      <c r="CN681" s="24"/>
      <c r="EH681" s="149" t="s">
        <v>425</v>
      </c>
      <c r="EI681" s="178">
        <v>51</v>
      </c>
      <c r="EJ681" s="178">
        <v>52</v>
      </c>
    </row>
    <row r="682" spans="4:140" ht="14.25" customHeight="1" x14ac:dyDescent="0.35">
      <c r="AV682" s="23"/>
      <c r="AW682" s="6"/>
      <c r="AX682" s="6"/>
      <c r="AY682" s="6"/>
      <c r="AZ682" s="6"/>
      <c r="BA682" s="6"/>
      <c r="BB682" s="6"/>
      <c r="BC682" s="6"/>
      <c r="BD682" s="6"/>
      <c r="BE682" s="6"/>
      <c r="BF682" s="6"/>
      <c r="BG682" s="6"/>
      <c r="BH682" s="6"/>
      <c r="BI682" s="6"/>
      <c r="BJ682" s="6"/>
      <c r="BK682" s="6"/>
      <c r="BL682" s="6"/>
      <c r="BM682" s="74"/>
      <c r="BN682" s="74"/>
      <c r="BO682" s="74"/>
      <c r="BP682" s="74"/>
      <c r="BQ682" s="74"/>
      <c r="BR682" s="74"/>
      <c r="BS682" s="74"/>
      <c r="BT682" s="74"/>
      <c r="BU682" s="74"/>
      <c r="BW682" s="525"/>
      <c r="BX682" s="525"/>
      <c r="BY682" s="525"/>
      <c r="BZ682" s="525"/>
      <c r="CA682" s="525"/>
      <c r="CB682" s="525"/>
      <c r="CC682" s="525"/>
      <c r="CD682" s="525"/>
      <c r="CE682" s="525"/>
      <c r="CF682" s="525"/>
      <c r="CG682" s="525"/>
      <c r="CH682" s="74"/>
      <c r="CI682" s="74"/>
      <c r="CJ682" s="74"/>
      <c r="CK682" s="74"/>
      <c r="CL682" s="74"/>
      <c r="CM682" s="6"/>
      <c r="CN682" s="24"/>
      <c r="EH682" s="149" t="s">
        <v>426</v>
      </c>
      <c r="EI682" s="178">
        <v>51</v>
      </c>
      <c r="EJ682" s="178">
        <v>52</v>
      </c>
    </row>
    <row r="683" spans="4:140" ht="14.25" customHeight="1" x14ac:dyDescent="0.35">
      <c r="AV683" s="23"/>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24"/>
      <c r="EH683" s="149" t="s">
        <v>427</v>
      </c>
      <c r="EI683" s="178">
        <v>53</v>
      </c>
      <c r="EJ683" s="178">
        <v>54</v>
      </c>
    </row>
    <row r="684" spans="4:140" ht="14.25" customHeight="1" x14ac:dyDescent="0.35">
      <c r="AV684" s="23"/>
      <c r="AW684" s="6"/>
      <c r="AX684" s="6"/>
      <c r="CG684" s="85"/>
      <c r="CH684" s="85"/>
      <c r="CI684" s="85"/>
      <c r="CJ684" s="85"/>
      <c r="CK684" s="85"/>
      <c r="CL684" s="85"/>
      <c r="CM684" s="6"/>
      <c r="CN684" s="24"/>
      <c r="EH684" s="149" t="s">
        <v>431</v>
      </c>
      <c r="EI684" s="178">
        <v>53</v>
      </c>
      <c r="EJ684" s="178">
        <v>53</v>
      </c>
    </row>
    <row r="685" spans="4:140" ht="14.25" customHeight="1" x14ac:dyDescent="0.45">
      <c r="AV685" s="23"/>
      <c r="AW685" s="6"/>
      <c r="AX685" s="6"/>
      <c r="AZ685" s="373" t="s">
        <v>432</v>
      </c>
      <c r="BA685" s="373"/>
      <c r="BB685" s="373"/>
      <c r="BC685" s="373"/>
      <c r="BD685" s="373"/>
      <c r="BE685" s="373"/>
      <c r="BF685" s="373"/>
      <c r="BG685" s="373"/>
      <c r="BH685" s="373"/>
      <c r="BI685" s="373"/>
      <c r="BJ685" s="373"/>
      <c r="BK685" s="373"/>
      <c r="BL685" s="373"/>
      <c r="BM685" s="373"/>
      <c r="BN685" s="373"/>
      <c r="BO685" s="373"/>
      <c r="BP685" s="373"/>
      <c r="BQ685" s="373"/>
      <c r="BR685" s="85"/>
      <c r="BS685" s="85"/>
      <c r="BT685" s="85"/>
      <c r="BV685" s="85"/>
      <c r="BW685" s="374">
        <v>74</v>
      </c>
      <c r="BX685" s="374"/>
      <c r="BY685" s="374"/>
      <c r="BZ685" s="374"/>
      <c r="CA685" s="374"/>
      <c r="CB685" s="374"/>
      <c r="CC685" s="374"/>
      <c r="CD685" s="374"/>
      <c r="CE685" s="374"/>
      <c r="CF685" s="374"/>
      <c r="CG685" s="374"/>
      <c r="CH685" s="77"/>
      <c r="CI685" s="77"/>
      <c r="CJ685" s="77"/>
      <c r="CK685" s="77"/>
      <c r="CL685" s="77"/>
      <c r="CM685" s="6"/>
      <c r="CN685" s="24"/>
    </row>
    <row r="686" spans="4:140" ht="14.25" customHeight="1" x14ac:dyDescent="0.45">
      <c r="AV686" s="23"/>
      <c r="AW686" s="6"/>
      <c r="AX686" s="6"/>
      <c r="AZ686" s="76"/>
      <c r="BA686" s="76"/>
      <c r="BB686" s="76"/>
      <c r="BC686" s="76"/>
      <c r="BD686" s="76"/>
      <c r="BE686" s="76"/>
      <c r="BF686" s="76"/>
      <c r="BG686" s="76"/>
      <c r="BH686" s="76"/>
      <c r="BI686" s="76"/>
      <c r="BJ686" s="76"/>
      <c r="BK686" s="76"/>
      <c r="BL686" s="6"/>
      <c r="BM686" s="6"/>
      <c r="BN686" s="77"/>
      <c r="BO686" s="77"/>
      <c r="BP686" s="77"/>
      <c r="BQ686" s="77"/>
      <c r="BR686" s="77"/>
      <c r="BS686" s="77"/>
      <c r="BT686" s="77"/>
      <c r="BU686" s="77"/>
      <c r="BV686" s="77"/>
      <c r="BW686" s="77"/>
      <c r="BX686" s="77"/>
      <c r="BY686" s="77"/>
      <c r="BZ686" s="77"/>
      <c r="CA686" s="77"/>
      <c r="CB686" s="77"/>
      <c r="CC686" s="77"/>
      <c r="CD686" s="77"/>
      <c r="CE686" s="77"/>
      <c r="CF686" s="77"/>
      <c r="CG686" s="77"/>
      <c r="CH686" s="86"/>
      <c r="CI686" s="86"/>
      <c r="CJ686" s="86"/>
      <c r="CK686" s="86"/>
      <c r="CL686" s="86"/>
      <c r="CM686" s="6"/>
      <c r="CN686" s="24"/>
    </row>
    <row r="687" spans="4:140" ht="14.25" customHeight="1" x14ac:dyDescent="0.45">
      <c r="AV687" s="23"/>
      <c r="AW687" s="6"/>
      <c r="AX687" s="6"/>
      <c r="AZ687" s="375" t="s">
        <v>433</v>
      </c>
      <c r="BA687" s="375"/>
      <c r="BB687" s="375"/>
      <c r="BC687" s="375"/>
      <c r="BD687" s="375"/>
      <c r="BE687" s="375"/>
      <c r="BF687" s="375"/>
      <c r="BG687" s="375"/>
      <c r="BH687" s="375"/>
      <c r="BI687" s="375"/>
      <c r="BJ687" s="375"/>
      <c r="BK687" s="375"/>
      <c r="BL687" s="375"/>
      <c r="BM687" s="375"/>
      <c r="BN687" s="375"/>
      <c r="BO687" s="375"/>
      <c r="BP687" s="375"/>
      <c r="BQ687" s="375"/>
      <c r="BR687" s="86"/>
      <c r="BS687" s="86"/>
      <c r="BT687" s="86"/>
      <c r="BU687" s="86"/>
      <c r="BV687" s="86"/>
      <c r="BW687" s="376">
        <v>4</v>
      </c>
      <c r="BX687" s="376"/>
      <c r="BY687" s="376"/>
      <c r="BZ687" s="376"/>
      <c r="CA687" s="376"/>
      <c r="CB687" s="376"/>
      <c r="CC687" s="376"/>
      <c r="CD687" s="376"/>
      <c r="CE687" s="376"/>
      <c r="CF687" s="376"/>
      <c r="CG687" s="376"/>
      <c r="CH687" s="77"/>
      <c r="CI687" s="77"/>
      <c r="CJ687" s="77"/>
      <c r="CK687" s="77"/>
      <c r="CL687" s="77"/>
      <c r="CM687" s="6"/>
      <c r="CN687" s="24"/>
    </row>
    <row r="688" spans="4:140" ht="14.25" customHeight="1" x14ac:dyDescent="0.45">
      <c r="AV688" s="23"/>
      <c r="AW688" s="6"/>
      <c r="AX688" s="6"/>
      <c r="AZ688" s="76"/>
      <c r="BA688" s="76"/>
      <c r="BB688" s="76"/>
      <c r="BC688" s="76"/>
      <c r="BD688" s="76"/>
      <c r="BE688" s="76"/>
      <c r="BF688" s="76"/>
      <c r="BG688" s="76"/>
      <c r="BH688" s="76"/>
      <c r="BI688" s="76"/>
      <c r="BJ688" s="76"/>
      <c r="BK688" s="76"/>
      <c r="BL688" s="6"/>
      <c r="BM688" s="6"/>
      <c r="BN688" s="77"/>
      <c r="BO688" s="77"/>
      <c r="BP688" s="77"/>
      <c r="BQ688" s="77"/>
      <c r="BR688" s="77"/>
      <c r="BS688" s="77"/>
      <c r="BT688" s="77"/>
      <c r="BU688" s="77"/>
      <c r="BV688" s="77"/>
      <c r="BW688" s="77"/>
      <c r="BX688" s="77"/>
      <c r="BY688" s="77"/>
      <c r="BZ688" s="77"/>
      <c r="CA688" s="77"/>
      <c r="CB688" s="77"/>
      <c r="CC688" s="77"/>
      <c r="CD688" s="77"/>
      <c r="CE688" s="77"/>
      <c r="CF688" s="77"/>
      <c r="CG688" s="77"/>
      <c r="CH688" s="87"/>
      <c r="CI688" s="87"/>
      <c r="CJ688" s="87"/>
      <c r="CK688" s="87"/>
      <c r="CL688" s="87"/>
      <c r="CM688" s="6"/>
      <c r="CN688" s="24"/>
    </row>
    <row r="689" spans="1:92" ht="14.25" customHeight="1" x14ac:dyDescent="0.45">
      <c r="AV689" s="23"/>
      <c r="AW689" s="6"/>
      <c r="AX689" s="6"/>
      <c r="AZ689" s="377" t="s">
        <v>434</v>
      </c>
      <c r="BA689" s="377"/>
      <c r="BB689" s="377"/>
      <c r="BC689" s="377"/>
      <c r="BD689" s="377"/>
      <c r="BE689" s="377"/>
      <c r="BF689" s="377"/>
      <c r="BG689" s="377"/>
      <c r="BH689" s="377"/>
      <c r="BI689" s="377"/>
      <c r="BJ689" s="377"/>
      <c r="BK689" s="377"/>
      <c r="BL689" s="377"/>
      <c r="BM689" s="377"/>
      <c r="BN689" s="377"/>
      <c r="BO689" s="377"/>
      <c r="BP689" s="377"/>
      <c r="BQ689" s="377"/>
      <c r="BR689" s="87"/>
      <c r="BS689" s="87"/>
      <c r="BT689" s="87"/>
      <c r="BU689" s="87"/>
      <c r="BV689" s="87"/>
      <c r="BW689" s="378">
        <v>4</v>
      </c>
      <c r="BX689" s="378"/>
      <c r="BY689" s="378"/>
      <c r="BZ689" s="378"/>
      <c r="CA689" s="378"/>
      <c r="CB689" s="378"/>
      <c r="CC689" s="378"/>
      <c r="CD689" s="378"/>
      <c r="CE689" s="378"/>
      <c r="CF689" s="378"/>
      <c r="CG689" s="378"/>
      <c r="CH689" s="77"/>
      <c r="CI689" s="77"/>
      <c r="CJ689" s="77"/>
      <c r="CK689" s="77"/>
      <c r="CL689" s="77"/>
      <c r="CM689" s="6"/>
      <c r="CN689" s="24"/>
    </row>
    <row r="690" spans="1:92" ht="14.25" customHeight="1" x14ac:dyDescent="0.45">
      <c r="AV690" s="23"/>
      <c r="AW690" s="6"/>
      <c r="AX690" s="6"/>
      <c r="AZ690" s="76"/>
      <c r="BA690" s="76"/>
      <c r="BB690" s="76"/>
      <c r="BC690" s="76"/>
      <c r="BD690" s="76"/>
      <c r="BE690" s="76"/>
      <c r="BF690" s="76"/>
      <c r="BG690" s="76"/>
      <c r="BH690" s="76"/>
      <c r="BI690" s="76"/>
      <c r="BJ690" s="76"/>
      <c r="BK690" s="76"/>
      <c r="BL690" s="6"/>
      <c r="BM690" s="6"/>
      <c r="BN690" s="77"/>
      <c r="BO690" s="77"/>
      <c r="BP690" s="77"/>
      <c r="BQ690" s="77"/>
      <c r="BR690" s="77"/>
      <c r="BS690" s="77"/>
      <c r="BT690" s="77"/>
      <c r="BU690" s="77"/>
      <c r="BV690" s="77"/>
      <c r="BW690" s="77"/>
      <c r="BX690" s="77"/>
      <c r="BY690" s="77"/>
      <c r="BZ690" s="77"/>
      <c r="CA690" s="77"/>
      <c r="CB690" s="77"/>
      <c r="CC690" s="77"/>
      <c r="CD690" s="77"/>
      <c r="CE690" s="77"/>
      <c r="CF690" s="77"/>
      <c r="CG690" s="77"/>
      <c r="CH690" s="88"/>
      <c r="CI690" s="88"/>
      <c r="CJ690" s="88"/>
      <c r="CK690" s="88"/>
      <c r="CL690" s="88"/>
      <c r="CM690" s="6"/>
      <c r="CN690" s="24"/>
    </row>
    <row r="691" spans="1:92" ht="14.25" customHeight="1" x14ac:dyDescent="0.35">
      <c r="AV691" s="23"/>
      <c r="AW691" s="6"/>
      <c r="AX691" s="6"/>
      <c r="AY691" s="76"/>
      <c r="AZ691" s="365" t="s">
        <v>435</v>
      </c>
      <c r="BA691" s="365"/>
      <c r="BB691" s="365"/>
      <c r="BC691" s="365"/>
      <c r="BD691" s="365"/>
      <c r="BE691" s="365"/>
      <c r="BF691" s="365"/>
      <c r="BG691" s="365"/>
      <c r="BH691" s="365"/>
      <c r="BI691" s="365"/>
      <c r="BJ691" s="365"/>
      <c r="BK691" s="365"/>
      <c r="BL691" s="365"/>
      <c r="BM691" s="365"/>
      <c r="BN691" s="365"/>
      <c r="BO691" s="365"/>
      <c r="BP691" s="365"/>
      <c r="BQ691" s="365"/>
      <c r="BR691" s="88"/>
      <c r="BS691" s="88"/>
      <c r="BT691" s="88"/>
      <c r="BU691" s="88"/>
      <c r="BV691" s="88"/>
      <c r="BW691" s="379">
        <v>0</v>
      </c>
      <c r="BX691" s="379"/>
      <c r="BY691" s="379"/>
      <c r="BZ691" s="379"/>
      <c r="CA691" s="379"/>
      <c r="CB691" s="379"/>
      <c r="CC691" s="379"/>
      <c r="CD691" s="379"/>
      <c r="CE691" s="379"/>
      <c r="CF691" s="379"/>
      <c r="CG691" s="379"/>
      <c r="CH691" s="82"/>
      <c r="CI691" s="82"/>
      <c r="CJ691" s="82"/>
      <c r="CK691" s="82"/>
      <c r="CL691" s="82"/>
      <c r="CM691" s="6"/>
      <c r="CN691" s="24"/>
    </row>
    <row r="692" spans="1:92" ht="14.25" customHeight="1" x14ac:dyDescent="0.45">
      <c r="AV692" s="23"/>
      <c r="AW692" s="6"/>
      <c r="AX692" s="6"/>
      <c r="AY692" s="89"/>
      <c r="AZ692" s="89"/>
      <c r="BA692" s="89"/>
      <c r="BB692" s="89"/>
      <c r="BC692" s="89"/>
      <c r="BD692" s="89"/>
      <c r="BE692" s="89"/>
      <c r="BF692" s="89"/>
      <c r="BG692" s="89"/>
      <c r="BH692" s="89"/>
      <c r="BI692" s="89"/>
      <c r="BJ692" s="89"/>
      <c r="BK692" s="90"/>
      <c r="BL692" s="90"/>
      <c r="BM692" s="91"/>
      <c r="BN692" s="91"/>
      <c r="BO692" s="91"/>
      <c r="BP692" s="91"/>
      <c r="BQ692" s="91"/>
      <c r="BR692" s="91"/>
      <c r="BS692" s="91"/>
      <c r="BT692" s="91"/>
      <c r="BU692" s="91"/>
      <c r="BV692" s="91"/>
      <c r="BW692" s="91"/>
      <c r="BX692" s="92"/>
      <c r="BY692" s="92"/>
      <c r="BZ692" s="92"/>
      <c r="CA692" s="92"/>
      <c r="CB692" s="91"/>
      <c r="CC692" s="91"/>
      <c r="CD692" s="91"/>
      <c r="CE692" s="91"/>
      <c r="CF692" s="91"/>
      <c r="CG692" s="91"/>
      <c r="CH692" s="91"/>
      <c r="CI692" s="91"/>
      <c r="CJ692" s="91"/>
      <c r="CK692" s="91"/>
      <c r="CL692" s="91"/>
      <c r="CM692" s="6"/>
      <c r="CN692" s="24"/>
    </row>
    <row r="693" spans="1:92" ht="14.25" customHeight="1" x14ac:dyDescent="0.35">
      <c r="AV693" s="23"/>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24"/>
    </row>
    <row r="694" spans="1:92" ht="14.25" customHeight="1" x14ac:dyDescent="0.35">
      <c r="AV694" s="25"/>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7"/>
    </row>
    <row r="695" spans="1:92" ht="14.25" customHeight="1" x14ac:dyDescent="0.35">
      <c r="D695" s="135" t="s">
        <v>437</v>
      </c>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V695" s="362" t="s">
        <v>437</v>
      </c>
      <c r="AW695" s="362"/>
      <c r="AX695" s="362"/>
      <c r="AY695" s="362"/>
      <c r="AZ695" s="362"/>
      <c r="BA695" s="362"/>
      <c r="BB695" s="362"/>
      <c r="BC695" s="362"/>
      <c r="BD695" s="362"/>
      <c r="BE695" s="362"/>
      <c r="BF695" s="362"/>
      <c r="BG695" s="362"/>
      <c r="BH695" s="362"/>
      <c r="BI695" s="362"/>
      <c r="BJ695" s="362"/>
      <c r="BK695" s="362"/>
      <c r="BL695" s="362"/>
      <c r="BM695" s="362"/>
      <c r="BN695" s="362"/>
      <c r="BO695" s="362"/>
      <c r="BP695" s="362"/>
      <c r="BQ695" s="362"/>
      <c r="BR695" s="362"/>
      <c r="BS695" s="362"/>
      <c r="BT695" s="362"/>
      <c r="BU695" s="362"/>
      <c r="BV695" s="362"/>
      <c r="BW695" s="362"/>
      <c r="BX695" s="362"/>
      <c r="BY695" s="362"/>
      <c r="BZ695" s="362"/>
      <c r="CA695" s="362"/>
      <c r="CB695" s="362"/>
      <c r="CC695" s="362"/>
      <c r="CD695" s="362"/>
      <c r="CE695" s="362"/>
      <c r="CF695" s="362"/>
      <c r="CG695" s="362"/>
      <c r="CH695" s="362"/>
      <c r="CI695" s="362"/>
      <c r="CJ695" s="362"/>
      <c r="CK695" s="362"/>
      <c r="CL695" s="362"/>
    </row>
    <row r="696" spans="1:92" ht="14.25" customHeight="1" x14ac:dyDescent="0.35"/>
    <row r="697" spans="1:92" ht="14.25" customHeight="1" x14ac:dyDescent="0.35"/>
    <row r="698" spans="1:92" ht="14.25" customHeight="1" x14ac:dyDescent="0.35">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8"/>
      <c r="AY698" s="138"/>
      <c r="AZ698" s="138"/>
      <c r="BA698" s="138"/>
      <c r="BB698" s="138"/>
      <c r="BC698" s="138"/>
      <c r="BD698" s="138"/>
      <c r="BE698" s="138"/>
      <c r="BF698" s="138"/>
      <c r="BG698" s="138"/>
      <c r="BH698" s="138"/>
      <c r="BI698" s="138"/>
      <c r="BJ698" s="138"/>
      <c r="BK698" s="138"/>
      <c r="BL698" s="138"/>
      <c r="BM698" s="138"/>
      <c r="BN698" s="138"/>
      <c r="BO698" s="138"/>
      <c r="BP698" s="138"/>
      <c r="BQ698" s="138"/>
      <c r="BR698" s="138"/>
      <c r="BS698" s="138"/>
      <c r="BT698" s="138"/>
      <c r="BU698" s="138"/>
      <c r="BV698" s="138"/>
      <c r="BW698" s="138"/>
      <c r="BX698" s="138"/>
      <c r="BY698" s="138"/>
      <c r="BZ698" s="138"/>
      <c r="CA698" s="138"/>
      <c r="CB698" s="138"/>
      <c r="CC698" s="138"/>
      <c r="CD698" s="138"/>
      <c r="CE698" s="138"/>
      <c r="CF698" s="138"/>
      <c r="CG698" s="138"/>
      <c r="CH698" s="138"/>
      <c r="CI698" s="138"/>
      <c r="CJ698" s="138"/>
      <c r="CK698" s="138"/>
      <c r="CL698" s="138"/>
      <c r="CM698" s="138"/>
      <c r="CN698" s="138"/>
    </row>
    <row r="699" spans="1:92" ht="14.25" customHeight="1" x14ac:dyDescent="0.35">
      <c r="A699" s="138"/>
      <c r="B699" s="138"/>
      <c r="C699" s="138"/>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38"/>
      <c r="AR699" s="138"/>
      <c r="AS699" s="138"/>
      <c r="AT699" s="138"/>
      <c r="AU699" s="138"/>
      <c r="AV699" s="138"/>
      <c r="AW699" s="138"/>
      <c r="AX699" s="138"/>
      <c r="AY699" s="138"/>
      <c r="AZ699" s="138"/>
      <c r="BA699" s="138"/>
      <c r="BB699" s="138"/>
      <c r="BC699" s="138"/>
      <c r="BD699" s="138"/>
      <c r="BE699" s="138"/>
      <c r="BF699" s="138"/>
      <c r="BG699" s="138"/>
      <c r="BH699" s="138"/>
      <c r="BI699" s="138"/>
      <c r="BJ699" s="138"/>
      <c r="BK699" s="138"/>
      <c r="BL699" s="138"/>
      <c r="BM699" s="138"/>
      <c r="BN699" s="138"/>
      <c r="BO699" s="138"/>
      <c r="BP699" s="138"/>
      <c r="BQ699" s="138"/>
      <c r="BR699" s="138"/>
      <c r="BS699" s="138"/>
      <c r="BT699" s="138"/>
      <c r="BU699" s="138"/>
      <c r="BV699" s="138"/>
      <c r="BW699" s="138"/>
      <c r="BX699" s="138"/>
      <c r="BY699" s="138"/>
      <c r="BZ699" s="138"/>
      <c r="CA699" s="138"/>
      <c r="CB699" s="138"/>
      <c r="CC699" s="138"/>
      <c r="CD699" s="138"/>
      <c r="CE699" s="138"/>
      <c r="CF699" s="138"/>
      <c r="CG699" s="138"/>
      <c r="CH699" s="138"/>
      <c r="CI699" s="138"/>
      <c r="CJ699" s="138"/>
      <c r="CK699" s="138"/>
      <c r="CL699" s="138"/>
      <c r="CM699" s="138"/>
      <c r="CN699" s="138"/>
    </row>
    <row r="700" spans="1:92" ht="14.25" customHeight="1" x14ac:dyDescent="0.35"/>
    <row r="701" spans="1:92" ht="14.25" customHeight="1" x14ac:dyDescent="0.35">
      <c r="D701" s="123" t="s">
        <v>438</v>
      </c>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c r="AN701" s="123"/>
      <c r="AO701" s="123"/>
      <c r="AP701" s="123"/>
      <c r="AQ701" s="123"/>
      <c r="AR701" s="123"/>
      <c r="AS701" s="123"/>
      <c r="AT701" s="123"/>
      <c r="AV701" s="524" t="s">
        <v>458</v>
      </c>
      <c r="AW701" s="524"/>
      <c r="AX701" s="524"/>
      <c r="AY701" s="524"/>
      <c r="AZ701" s="524"/>
      <c r="BA701" s="524"/>
      <c r="BB701" s="524"/>
      <c r="BC701" s="524"/>
      <c r="BD701" s="524"/>
      <c r="BE701" s="524"/>
      <c r="BF701" s="524"/>
      <c r="BG701" s="524"/>
      <c r="BH701" s="524"/>
      <c r="BI701" s="524"/>
      <c r="BJ701" s="524"/>
      <c r="BK701" s="524"/>
      <c r="BL701" s="524"/>
      <c r="BM701" s="524"/>
      <c r="BN701" s="524"/>
      <c r="BO701" s="524"/>
      <c r="BP701" s="524"/>
      <c r="BQ701" s="524"/>
      <c r="BR701" s="524"/>
      <c r="BS701" s="524"/>
      <c r="BT701" s="524"/>
      <c r="BU701" s="524"/>
      <c r="BV701" s="524"/>
      <c r="BW701" s="524"/>
      <c r="BX701" s="524"/>
      <c r="BY701" s="524"/>
      <c r="BZ701" s="524"/>
      <c r="CA701" s="524"/>
      <c r="CB701" s="524"/>
      <c r="CC701" s="524"/>
      <c r="CD701" s="524"/>
      <c r="CE701" s="524"/>
      <c r="CF701" s="524"/>
      <c r="CG701" s="524"/>
      <c r="CH701" s="524"/>
      <c r="CI701" s="524"/>
      <c r="CJ701" s="524"/>
      <c r="CK701" s="524"/>
      <c r="CL701" s="524"/>
      <c r="CM701" s="524"/>
      <c r="CN701" s="524"/>
    </row>
    <row r="702" spans="1:92" ht="14.25" customHeight="1" x14ac:dyDescent="0.35">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c r="AN702" s="123"/>
      <c r="AO702" s="123"/>
      <c r="AP702" s="123"/>
      <c r="AQ702" s="123"/>
      <c r="AR702" s="123"/>
      <c r="AS702" s="123"/>
      <c r="AT702" s="123"/>
      <c r="AV702" s="524"/>
      <c r="AW702" s="524"/>
      <c r="AX702" s="524"/>
      <c r="AY702" s="524"/>
      <c r="AZ702" s="524"/>
      <c r="BA702" s="524"/>
      <c r="BB702" s="524"/>
      <c r="BC702" s="524"/>
      <c r="BD702" s="524"/>
      <c r="BE702" s="524"/>
      <c r="BF702" s="524"/>
      <c r="BG702" s="524"/>
      <c r="BH702" s="524"/>
      <c r="BI702" s="524"/>
      <c r="BJ702" s="524"/>
      <c r="BK702" s="524"/>
      <c r="BL702" s="524"/>
      <c r="BM702" s="524"/>
      <c r="BN702" s="524"/>
      <c r="BO702" s="524"/>
      <c r="BP702" s="524"/>
      <c r="BQ702" s="524"/>
      <c r="BR702" s="524"/>
      <c r="BS702" s="524"/>
      <c r="BT702" s="524"/>
      <c r="BU702" s="524"/>
      <c r="BV702" s="524"/>
      <c r="BW702" s="524"/>
      <c r="BX702" s="524"/>
      <c r="BY702" s="524"/>
      <c r="BZ702" s="524"/>
      <c r="CA702" s="524"/>
      <c r="CB702" s="524"/>
      <c r="CC702" s="524"/>
      <c r="CD702" s="524"/>
      <c r="CE702" s="524"/>
      <c r="CF702" s="524"/>
      <c r="CG702" s="524"/>
      <c r="CH702" s="524"/>
      <c r="CI702" s="524"/>
      <c r="CJ702" s="524"/>
      <c r="CK702" s="524"/>
      <c r="CL702" s="524"/>
      <c r="CM702" s="524"/>
      <c r="CN702" s="524"/>
    </row>
    <row r="703" spans="1:92" ht="14.25" customHeight="1" x14ac:dyDescent="0.35"/>
    <row r="704" spans="1:92" ht="14.25" customHeight="1" x14ac:dyDescent="0.35">
      <c r="D704" s="130" t="s">
        <v>439</v>
      </c>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V704" s="254" t="s">
        <v>459</v>
      </c>
      <c r="AW704" s="254"/>
      <c r="AX704" s="254"/>
      <c r="AY704" s="254"/>
      <c r="AZ704" s="254"/>
      <c r="BA704" s="254"/>
      <c r="BB704" s="254"/>
      <c r="BC704" s="254"/>
      <c r="BD704" s="254"/>
      <c r="BE704" s="254"/>
      <c r="BF704" s="254"/>
      <c r="BG704" s="254"/>
      <c r="BH704" s="254"/>
      <c r="BI704" s="254"/>
      <c r="BJ704" s="254"/>
      <c r="BK704" s="254"/>
      <c r="BL704" s="254"/>
      <c r="BM704" s="254"/>
      <c r="BN704" s="254"/>
      <c r="BO704" s="254"/>
      <c r="BP704" s="254"/>
      <c r="BQ704" s="254"/>
      <c r="BR704" s="254"/>
      <c r="BS704" s="254"/>
      <c r="BT704" s="254"/>
      <c r="BU704" s="254"/>
      <c r="BV704" s="254"/>
      <c r="BW704" s="254"/>
      <c r="BX704" s="254"/>
      <c r="BY704" s="254"/>
      <c r="BZ704" s="254"/>
      <c r="CA704" s="254"/>
      <c r="CB704" s="254"/>
      <c r="CC704" s="254"/>
      <c r="CD704" s="254"/>
      <c r="CE704" s="254"/>
      <c r="CF704" s="254"/>
      <c r="CG704" s="254"/>
      <c r="CH704" s="254"/>
      <c r="CI704" s="254"/>
      <c r="CJ704" s="254"/>
      <c r="CK704" s="254"/>
      <c r="CL704" s="254"/>
      <c r="CM704" s="254"/>
      <c r="CN704" s="254"/>
    </row>
    <row r="705" spans="4:92" ht="14.25" customHeight="1" x14ac:dyDescent="0.35">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c r="AO705" s="131"/>
      <c r="AP705" s="131"/>
      <c r="AQ705" s="131"/>
      <c r="AR705" s="131"/>
      <c r="AS705" s="131"/>
      <c r="AT705" s="131"/>
      <c r="AV705" s="295"/>
      <c r="AW705" s="295"/>
      <c r="AX705" s="295"/>
      <c r="AY705" s="295"/>
      <c r="AZ705" s="295"/>
      <c r="BA705" s="295"/>
      <c r="BB705" s="295"/>
      <c r="BC705" s="295"/>
      <c r="BD705" s="295"/>
      <c r="BE705" s="295"/>
      <c r="BF705" s="295"/>
      <c r="BG705" s="295"/>
      <c r="BH705" s="295"/>
      <c r="BI705" s="295"/>
      <c r="BJ705" s="295"/>
      <c r="BK705" s="295"/>
      <c r="BL705" s="295"/>
      <c r="BM705" s="295"/>
      <c r="BN705" s="295"/>
      <c r="BO705" s="295"/>
      <c r="BP705" s="295"/>
      <c r="BQ705" s="295"/>
      <c r="BR705" s="295"/>
      <c r="BS705" s="295"/>
      <c r="BT705" s="295"/>
      <c r="BU705" s="295"/>
      <c r="BV705" s="295"/>
      <c r="BW705" s="295"/>
      <c r="BX705" s="295"/>
      <c r="BY705" s="295"/>
      <c r="BZ705" s="295"/>
      <c r="CA705" s="295"/>
      <c r="CB705" s="295"/>
      <c r="CC705" s="295"/>
      <c r="CD705" s="295"/>
      <c r="CE705" s="295"/>
      <c r="CF705" s="295"/>
      <c r="CG705" s="295"/>
      <c r="CH705" s="295"/>
      <c r="CI705" s="295"/>
      <c r="CJ705" s="295"/>
      <c r="CK705" s="295"/>
      <c r="CL705" s="295"/>
      <c r="CM705" s="295"/>
      <c r="CN705" s="295"/>
    </row>
    <row r="706" spans="4:92" ht="14.25" customHeight="1" x14ac:dyDescent="0.35">
      <c r="D706" s="470" t="s">
        <v>444</v>
      </c>
      <c r="E706" s="471"/>
      <c r="F706" s="471"/>
      <c r="G706" s="471"/>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600"/>
      <c r="AV706" s="518" t="s">
        <v>460</v>
      </c>
      <c r="AW706" s="519"/>
      <c r="AX706" s="519"/>
      <c r="AY706" s="519"/>
      <c r="AZ706" s="519"/>
      <c r="BA706" s="519"/>
      <c r="BB706" s="519"/>
      <c r="BC706" s="519"/>
      <c r="BD706" s="519"/>
      <c r="BE706" s="520"/>
      <c r="BF706" s="518" t="s">
        <v>461</v>
      </c>
      <c r="BG706" s="519"/>
      <c r="BH706" s="519"/>
      <c r="BI706" s="519"/>
      <c r="BJ706" s="519"/>
      <c r="BK706" s="519"/>
      <c r="BL706" s="519"/>
      <c r="BM706" s="519"/>
      <c r="BN706" s="519"/>
      <c r="BO706" s="519"/>
      <c r="BP706" s="519"/>
      <c r="BQ706" s="519"/>
      <c r="BR706" s="520"/>
      <c r="BS706" s="366" t="s">
        <v>462</v>
      </c>
      <c r="BT706" s="366"/>
      <c r="BU706" s="366"/>
      <c r="BV706" s="366"/>
      <c r="BW706" s="366"/>
      <c r="BX706" s="366"/>
      <c r="BY706" s="366"/>
      <c r="BZ706" s="366"/>
      <c r="CA706" s="366"/>
      <c r="CB706" s="366"/>
      <c r="CC706" s="366"/>
      <c r="CD706" s="366" t="s">
        <v>463</v>
      </c>
      <c r="CE706" s="366"/>
      <c r="CF706" s="366"/>
      <c r="CG706" s="366"/>
      <c r="CH706" s="366"/>
      <c r="CI706" s="366"/>
      <c r="CJ706" s="366"/>
      <c r="CK706" s="366"/>
      <c r="CL706" s="366"/>
      <c r="CM706" s="366"/>
      <c r="CN706" s="366"/>
    </row>
    <row r="707" spans="4:92" ht="14.25" customHeight="1" x14ac:dyDescent="0.35">
      <c r="D707" s="470" t="s">
        <v>440</v>
      </c>
      <c r="E707" s="471"/>
      <c r="F707" s="471"/>
      <c r="G707" s="471"/>
      <c r="H707" s="471"/>
      <c r="I707" s="471"/>
      <c r="J707" s="471"/>
      <c r="K707" s="600"/>
      <c r="L707" s="470" t="s">
        <v>441</v>
      </c>
      <c r="M707" s="471"/>
      <c r="N707" s="471"/>
      <c r="O707" s="471"/>
      <c r="P707" s="471"/>
      <c r="Q707" s="471"/>
      <c r="R707" s="471"/>
      <c r="S707" s="600"/>
      <c r="T707" s="470" t="s">
        <v>442</v>
      </c>
      <c r="U707" s="471"/>
      <c r="V707" s="471"/>
      <c r="W707" s="471"/>
      <c r="X707" s="471"/>
      <c r="Y707" s="471"/>
      <c r="Z707" s="471"/>
      <c r="AA707" s="471"/>
      <c r="AB707" s="600"/>
      <c r="AC707" s="470" t="s">
        <v>396</v>
      </c>
      <c r="AD707" s="471"/>
      <c r="AE707" s="471"/>
      <c r="AF707" s="471"/>
      <c r="AG707" s="471"/>
      <c r="AH707" s="471"/>
      <c r="AI707" s="471"/>
      <c r="AJ707" s="471"/>
      <c r="AK707" s="600"/>
      <c r="AL707" s="470" t="s">
        <v>443</v>
      </c>
      <c r="AM707" s="471"/>
      <c r="AN707" s="471"/>
      <c r="AO707" s="471"/>
      <c r="AP707" s="471"/>
      <c r="AQ707" s="471"/>
      <c r="AR707" s="471"/>
      <c r="AS707" s="471"/>
      <c r="AT707" s="600"/>
      <c r="AV707" s="521"/>
      <c r="AW707" s="522"/>
      <c r="AX707" s="522"/>
      <c r="AY707" s="522"/>
      <c r="AZ707" s="522"/>
      <c r="BA707" s="522"/>
      <c r="BB707" s="522"/>
      <c r="BC707" s="522"/>
      <c r="BD707" s="522"/>
      <c r="BE707" s="523"/>
      <c r="BF707" s="521"/>
      <c r="BG707" s="522"/>
      <c r="BH707" s="522"/>
      <c r="BI707" s="522"/>
      <c r="BJ707" s="522"/>
      <c r="BK707" s="522"/>
      <c r="BL707" s="522"/>
      <c r="BM707" s="522"/>
      <c r="BN707" s="522"/>
      <c r="BO707" s="522"/>
      <c r="BP707" s="522"/>
      <c r="BQ707" s="522"/>
      <c r="BR707" s="523"/>
      <c r="BS707" s="366"/>
      <c r="BT707" s="366"/>
      <c r="BU707" s="366"/>
      <c r="BV707" s="366"/>
      <c r="BW707" s="366"/>
      <c r="BX707" s="366"/>
      <c r="BY707" s="366"/>
      <c r="BZ707" s="366"/>
      <c r="CA707" s="366"/>
      <c r="CB707" s="366"/>
      <c r="CC707" s="366"/>
      <c r="CD707" s="366"/>
      <c r="CE707" s="366"/>
      <c r="CF707" s="366"/>
      <c r="CG707" s="366"/>
      <c r="CH707" s="366"/>
      <c r="CI707" s="366"/>
      <c r="CJ707" s="366"/>
      <c r="CK707" s="366"/>
      <c r="CL707" s="366"/>
      <c r="CM707" s="366"/>
      <c r="CN707" s="366"/>
    </row>
    <row r="708" spans="4:92" ht="14.25" customHeight="1" x14ac:dyDescent="0.35">
      <c r="D708" s="470" t="s">
        <v>184</v>
      </c>
      <c r="E708" s="471"/>
      <c r="F708" s="471"/>
      <c r="G708" s="600"/>
      <c r="H708" s="470" t="s">
        <v>124</v>
      </c>
      <c r="I708" s="471"/>
      <c r="J708" s="471"/>
      <c r="K708" s="600"/>
      <c r="L708" s="470" t="s">
        <v>184</v>
      </c>
      <c r="M708" s="471"/>
      <c r="N708" s="471"/>
      <c r="O708" s="600"/>
      <c r="P708" s="470" t="s">
        <v>124</v>
      </c>
      <c r="Q708" s="471"/>
      <c r="R708" s="471"/>
      <c r="S708" s="600"/>
      <c r="T708" s="470" t="s">
        <v>184</v>
      </c>
      <c r="U708" s="471"/>
      <c r="V708" s="471"/>
      <c r="W708" s="600"/>
      <c r="X708" s="470" t="s">
        <v>124</v>
      </c>
      <c r="Y708" s="471"/>
      <c r="Z708" s="471"/>
      <c r="AA708" s="471"/>
      <c r="AB708" s="600"/>
      <c r="AC708" s="470" t="s">
        <v>184</v>
      </c>
      <c r="AD708" s="471"/>
      <c r="AE708" s="471"/>
      <c r="AF708" s="600"/>
      <c r="AG708" s="470" t="s">
        <v>124</v>
      </c>
      <c r="AH708" s="471"/>
      <c r="AI708" s="471"/>
      <c r="AJ708" s="471"/>
      <c r="AK708" s="600"/>
      <c r="AL708" s="470" t="s">
        <v>184</v>
      </c>
      <c r="AM708" s="471"/>
      <c r="AN708" s="471"/>
      <c r="AO708" s="600"/>
      <c r="AP708" s="470" t="s">
        <v>124</v>
      </c>
      <c r="AQ708" s="471"/>
      <c r="AR708" s="471"/>
      <c r="AS708" s="471"/>
      <c r="AT708" s="600"/>
      <c r="AU708" s="2"/>
      <c r="AV708" s="464" t="s">
        <v>941</v>
      </c>
      <c r="AW708" s="281"/>
      <c r="AX708" s="281"/>
      <c r="AY708" s="281"/>
      <c r="AZ708" s="281"/>
      <c r="BA708" s="281"/>
      <c r="BB708" s="281"/>
      <c r="BC708" s="281"/>
      <c r="BD708" s="281"/>
      <c r="BE708" s="281"/>
      <c r="BF708" s="463" t="s">
        <v>1011</v>
      </c>
      <c r="BG708" s="463"/>
      <c r="BH708" s="463"/>
      <c r="BI708" s="463"/>
      <c r="BJ708" s="463"/>
      <c r="BK708" s="463"/>
      <c r="BL708" s="463"/>
      <c r="BM708" s="463"/>
      <c r="BN708" s="463"/>
      <c r="BO708" s="463"/>
      <c r="BP708" s="463"/>
      <c r="BQ708" s="463"/>
      <c r="BR708" s="463"/>
      <c r="BS708" s="281">
        <v>18</v>
      </c>
      <c r="BT708" s="281"/>
      <c r="BU708" s="281"/>
      <c r="BV708" s="281"/>
      <c r="BW708" s="281"/>
      <c r="BX708" s="281"/>
      <c r="BY708" s="281"/>
      <c r="BZ708" s="281"/>
      <c r="CA708" s="281"/>
      <c r="CB708" s="281"/>
      <c r="CC708" s="281"/>
      <c r="CD708" s="281" t="s">
        <v>940</v>
      </c>
      <c r="CE708" s="281"/>
      <c r="CF708" s="281"/>
      <c r="CG708" s="281"/>
      <c r="CH708" s="281"/>
      <c r="CI708" s="281"/>
      <c r="CJ708" s="281"/>
      <c r="CK708" s="281"/>
      <c r="CL708" s="281"/>
      <c r="CM708" s="281"/>
      <c r="CN708" s="281"/>
    </row>
    <row r="709" spans="4:92" ht="14.25" customHeight="1" x14ac:dyDescent="0.35">
      <c r="D709" s="330"/>
      <c r="E709" s="331"/>
      <c r="F709" s="331"/>
      <c r="G709" s="332"/>
      <c r="H709" s="330"/>
      <c r="I709" s="331"/>
      <c r="J709" s="331"/>
      <c r="K709" s="332"/>
      <c r="L709" s="330"/>
      <c r="M709" s="331"/>
      <c r="N709" s="331"/>
      <c r="O709" s="332"/>
      <c r="P709" s="330"/>
      <c r="Q709" s="331"/>
      <c r="R709" s="331"/>
      <c r="S709" s="332"/>
      <c r="T709" s="330"/>
      <c r="U709" s="331"/>
      <c r="V709" s="331"/>
      <c r="W709" s="332"/>
      <c r="X709" s="330"/>
      <c r="Y709" s="331"/>
      <c r="Z709" s="331"/>
      <c r="AA709" s="331"/>
      <c r="AB709" s="332"/>
      <c r="AC709" s="330"/>
      <c r="AD709" s="331"/>
      <c r="AE709" s="331"/>
      <c r="AF709" s="332"/>
      <c r="AG709" s="330"/>
      <c r="AH709" s="331"/>
      <c r="AI709" s="331"/>
      <c r="AJ709" s="331"/>
      <c r="AK709" s="332"/>
      <c r="AL709" s="330"/>
      <c r="AM709" s="331"/>
      <c r="AN709" s="331"/>
      <c r="AO709" s="332"/>
      <c r="AP709" s="330"/>
      <c r="AQ709" s="331"/>
      <c r="AR709" s="331"/>
      <c r="AS709" s="331"/>
      <c r="AT709" s="332"/>
      <c r="AV709" s="281"/>
      <c r="AW709" s="281"/>
      <c r="AX709" s="281"/>
      <c r="AY709" s="281"/>
      <c r="AZ709" s="281"/>
      <c r="BA709" s="281"/>
      <c r="BB709" s="281"/>
      <c r="BC709" s="281"/>
      <c r="BD709" s="281"/>
      <c r="BE709" s="281"/>
      <c r="BF709" s="463"/>
      <c r="BG709" s="463"/>
      <c r="BH709" s="463"/>
      <c r="BI709" s="463"/>
      <c r="BJ709" s="463"/>
      <c r="BK709" s="463"/>
      <c r="BL709" s="463"/>
      <c r="BM709" s="463"/>
      <c r="BN709" s="463"/>
      <c r="BO709" s="463"/>
      <c r="BP709" s="463"/>
      <c r="BQ709" s="463"/>
      <c r="BR709" s="463"/>
      <c r="BS709" s="281"/>
      <c r="BT709" s="281"/>
      <c r="BU709" s="281"/>
      <c r="BV709" s="281"/>
      <c r="BW709" s="281"/>
      <c r="BX709" s="281"/>
      <c r="BY709" s="281"/>
      <c r="BZ709" s="281"/>
      <c r="CA709" s="281"/>
      <c r="CB709" s="281"/>
      <c r="CC709" s="281"/>
      <c r="CD709" s="281"/>
      <c r="CE709" s="281"/>
      <c r="CF709" s="281"/>
      <c r="CG709" s="281"/>
      <c r="CH709" s="281"/>
      <c r="CI709" s="281"/>
      <c r="CJ709" s="281"/>
      <c r="CK709" s="281"/>
      <c r="CL709" s="281"/>
      <c r="CM709" s="281"/>
      <c r="CN709" s="281"/>
    </row>
    <row r="710" spans="4:92" ht="14.25" customHeight="1" x14ac:dyDescent="0.35">
      <c r="D710" s="136" t="s">
        <v>445</v>
      </c>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c r="AO710" s="136"/>
      <c r="AP710" s="136"/>
      <c r="AQ710" s="136"/>
      <c r="AR710" s="136"/>
      <c r="AS710" s="136"/>
      <c r="AT710" s="136"/>
      <c r="AV710" s="359" t="s">
        <v>757</v>
      </c>
      <c r="AW710" s="359"/>
      <c r="AX710" s="359"/>
      <c r="AY710" s="359"/>
      <c r="AZ710" s="359"/>
      <c r="BA710" s="359"/>
      <c r="BB710" s="359"/>
      <c r="BC710" s="359"/>
      <c r="BD710" s="359"/>
      <c r="BE710" s="359"/>
      <c r="BF710" s="359"/>
      <c r="BG710" s="359"/>
      <c r="BH710" s="359"/>
      <c r="BI710" s="359"/>
      <c r="BJ710" s="359"/>
      <c r="BK710" s="359"/>
      <c r="BL710" s="359"/>
      <c r="BM710" s="359"/>
      <c r="BN710" s="359"/>
      <c r="BO710" s="359"/>
      <c r="BP710" s="359"/>
      <c r="BQ710" s="359"/>
      <c r="BR710" s="359"/>
      <c r="BS710" s="359"/>
      <c r="BT710" s="359"/>
      <c r="BU710" s="359"/>
      <c r="BV710" s="359"/>
      <c r="BW710" s="359"/>
      <c r="BX710" s="359"/>
      <c r="BY710" s="359"/>
      <c r="BZ710" s="359"/>
      <c r="CA710" s="359"/>
      <c r="CB710" s="359"/>
      <c r="CC710" s="359"/>
      <c r="CD710" s="359"/>
      <c r="CE710" s="359"/>
      <c r="CF710" s="359"/>
      <c r="CG710" s="359"/>
      <c r="CH710" s="359"/>
      <c r="CI710" s="359"/>
      <c r="CJ710" s="359"/>
      <c r="CK710" s="359"/>
      <c r="CL710" s="359"/>
      <c r="CM710" s="359"/>
      <c r="CN710" s="359"/>
    </row>
    <row r="711" spans="4:92" ht="14.25" customHeight="1" x14ac:dyDescent="0.35">
      <c r="AV711" s="93"/>
      <c r="AW711" s="93"/>
      <c r="AX711" s="93"/>
      <c r="AY711" s="93"/>
      <c r="AZ711" s="93"/>
      <c r="BA711" s="93"/>
      <c r="BB711" s="93"/>
      <c r="BC711" s="93"/>
      <c r="BD711" s="93"/>
      <c r="BE711" s="93"/>
      <c r="BF711" s="93"/>
      <c r="BG711" s="93"/>
      <c r="BH711" s="93"/>
      <c r="BI711" s="93"/>
      <c r="BJ711" s="93"/>
      <c r="BK711" s="93"/>
      <c r="BL711" s="93"/>
      <c r="BM711" s="93"/>
      <c r="BN711" s="93"/>
      <c r="BO711" s="93"/>
      <c r="BP711" s="93"/>
      <c r="BQ711" s="93"/>
      <c r="BR711" s="93"/>
      <c r="BS711" s="93"/>
      <c r="BT711" s="93"/>
      <c r="BU711" s="93"/>
      <c r="BV711" s="93"/>
      <c r="BW711" s="93"/>
      <c r="BX711" s="93"/>
      <c r="BY711" s="93"/>
      <c r="BZ711" s="93"/>
      <c r="CA711" s="93"/>
      <c r="CB711" s="93"/>
      <c r="CC711" s="93"/>
      <c r="CD711" s="93"/>
      <c r="CE711" s="93"/>
      <c r="CF711" s="93"/>
      <c r="CG711" s="93"/>
      <c r="CH711" s="93"/>
      <c r="CI711" s="93"/>
      <c r="CJ711" s="93"/>
      <c r="CK711" s="93"/>
      <c r="CL711" s="93"/>
    </row>
    <row r="712" spans="4:92" ht="14.25" customHeight="1" x14ac:dyDescent="0.35">
      <c r="D712" s="130" t="s">
        <v>446</v>
      </c>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V712" s="524" t="s">
        <v>464</v>
      </c>
      <c r="AW712" s="524"/>
      <c r="AX712" s="524"/>
      <c r="AY712" s="524"/>
      <c r="AZ712" s="524"/>
      <c r="BA712" s="524"/>
      <c r="BB712" s="524"/>
      <c r="BC712" s="524"/>
      <c r="BD712" s="524"/>
      <c r="BE712" s="524"/>
      <c r="BF712" s="524"/>
      <c r="BG712" s="524"/>
      <c r="BH712" s="524"/>
      <c r="BI712" s="524"/>
      <c r="BJ712" s="524"/>
      <c r="BK712" s="524"/>
      <c r="BL712" s="524"/>
      <c r="BM712" s="524"/>
      <c r="BN712" s="524"/>
      <c r="BO712" s="524"/>
      <c r="BP712" s="524"/>
      <c r="BQ712" s="524"/>
      <c r="BR712" s="524"/>
      <c r="BS712" s="524"/>
      <c r="BT712" s="524"/>
      <c r="BU712" s="524"/>
      <c r="BV712" s="524"/>
      <c r="BW712" s="524"/>
      <c r="BX712" s="524"/>
      <c r="BY712" s="524"/>
      <c r="BZ712" s="524"/>
      <c r="CA712" s="524"/>
      <c r="CB712" s="524"/>
      <c r="CC712" s="524"/>
      <c r="CD712" s="524"/>
      <c r="CE712" s="524"/>
      <c r="CF712" s="524"/>
      <c r="CG712" s="524"/>
      <c r="CH712" s="524"/>
      <c r="CI712" s="524"/>
      <c r="CJ712" s="524"/>
      <c r="CK712" s="524"/>
      <c r="CL712" s="524"/>
      <c r="CM712" s="524"/>
      <c r="CN712" s="524"/>
    </row>
    <row r="713" spans="4:92" ht="14.25" customHeight="1" x14ac:dyDescent="0.35">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c r="AO713" s="131"/>
      <c r="AP713" s="131"/>
      <c r="AQ713" s="131"/>
      <c r="AR713" s="131"/>
      <c r="AS713" s="131"/>
      <c r="AT713" s="131"/>
      <c r="AV713" s="524"/>
      <c r="AW713" s="524"/>
      <c r="AX713" s="524"/>
      <c r="AY713" s="524"/>
      <c r="AZ713" s="524"/>
      <c r="BA713" s="524"/>
      <c r="BB713" s="524"/>
      <c r="BC713" s="524"/>
      <c r="BD713" s="524"/>
      <c r="BE713" s="524"/>
      <c r="BF713" s="524"/>
      <c r="BG713" s="524"/>
      <c r="BH713" s="524"/>
      <c r="BI713" s="524"/>
      <c r="BJ713" s="524"/>
      <c r="BK713" s="524"/>
      <c r="BL713" s="524"/>
      <c r="BM713" s="524"/>
      <c r="BN713" s="524"/>
      <c r="BO713" s="524"/>
      <c r="BP713" s="524"/>
      <c r="BQ713" s="524"/>
      <c r="BR713" s="524"/>
      <c r="BS713" s="524"/>
      <c r="BT713" s="524"/>
      <c r="BU713" s="524"/>
      <c r="BV713" s="524"/>
      <c r="BW713" s="524"/>
      <c r="BX713" s="524"/>
      <c r="BY713" s="524"/>
      <c r="BZ713" s="524"/>
      <c r="CA713" s="524"/>
      <c r="CB713" s="524"/>
      <c r="CC713" s="524"/>
      <c r="CD713" s="524"/>
      <c r="CE713" s="524"/>
      <c r="CF713" s="524"/>
      <c r="CG713" s="524"/>
      <c r="CH713" s="524"/>
      <c r="CI713" s="524"/>
      <c r="CJ713" s="524"/>
      <c r="CK713" s="524"/>
      <c r="CL713" s="524"/>
      <c r="CM713" s="524"/>
      <c r="CN713" s="524"/>
    </row>
    <row r="714" spans="4:92" ht="14.25" customHeight="1" x14ac:dyDescent="0.35">
      <c r="D714" s="472" t="s">
        <v>447</v>
      </c>
      <c r="E714" s="473"/>
      <c r="F714" s="473"/>
      <c r="G714" s="473"/>
      <c r="H714" s="473"/>
      <c r="I714" s="473"/>
      <c r="J714" s="473"/>
      <c r="K714" s="473"/>
      <c r="L714" s="473"/>
      <c r="M714" s="473"/>
      <c r="N714" s="473"/>
      <c r="O714" s="473"/>
      <c r="P714" s="473"/>
      <c r="Q714" s="473"/>
      <c r="R714" s="473"/>
      <c r="S714" s="473"/>
      <c r="T714" s="473"/>
      <c r="U714" s="473"/>
      <c r="V714" s="488"/>
      <c r="W714" s="470" t="s">
        <v>448</v>
      </c>
      <c r="X714" s="471"/>
      <c r="Y714" s="471"/>
      <c r="Z714" s="471"/>
      <c r="AA714" s="471"/>
      <c r="AB714" s="471"/>
      <c r="AC714" s="471"/>
      <c r="AD714" s="471"/>
      <c r="AE714" s="471"/>
      <c r="AF714" s="471"/>
      <c r="AG714" s="471"/>
      <c r="AH714" s="600"/>
      <c r="AI714" s="470" t="s">
        <v>185</v>
      </c>
      <c r="AJ714" s="471"/>
      <c r="AK714" s="471"/>
      <c r="AL714" s="471"/>
      <c r="AM714" s="471"/>
      <c r="AN714" s="471"/>
      <c r="AO714" s="471"/>
      <c r="AP714" s="471"/>
      <c r="AQ714" s="471"/>
      <c r="AR714" s="471"/>
      <c r="AS714" s="471"/>
      <c r="AT714" s="600"/>
    </row>
    <row r="715" spans="4:92" ht="14.25" customHeight="1" x14ac:dyDescent="0.35">
      <c r="D715" s="474"/>
      <c r="E715" s="475"/>
      <c r="F715" s="475"/>
      <c r="G715" s="475"/>
      <c r="H715" s="475"/>
      <c r="I715" s="475"/>
      <c r="J715" s="475"/>
      <c r="K715" s="475"/>
      <c r="L715" s="475"/>
      <c r="M715" s="475"/>
      <c r="N715" s="475"/>
      <c r="O715" s="475"/>
      <c r="P715" s="475"/>
      <c r="Q715" s="475"/>
      <c r="R715" s="475"/>
      <c r="S715" s="475"/>
      <c r="T715" s="475"/>
      <c r="U715" s="475"/>
      <c r="V715" s="489"/>
      <c r="W715" s="470" t="s">
        <v>184</v>
      </c>
      <c r="X715" s="471"/>
      <c r="Y715" s="471"/>
      <c r="Z715" s="471"/>
      <c r="AA715" s="471"/>
      <c r="AB715" s="600"/>
      <c r="AC715" s="470" t="s">
        <v>124</v>
      </c>
      <c r="AD715" s="471"/>
      <c r="AE715" s="471"/>
      <c r="AF715" s="471"/>
      <c r="AG715" s="471"/>
      <c r="AH715" s="600"/>
      <c r="AI715" s="470" t="s">
        <v>184</v>
      </c>
      <c r="AJ715" s="471"/>
      <c r="AK715" s="471"/>
      <c r="AL715" s="471"/>
      <c r="AM715" s="471"/>
      <c r="AN715" s="600"/>
      <c r="AO715" s="470" t="s">
        <v>124</v>
      </c>
      <c r="AP715" s="471"/>
      <c r="AQ715" s="471"/>
      <c r="AR715" s="471"/>
      <c r="AS715" s="471"/>
      <c r="AT715" s="600"/>
      <c r="AV715" s="254" t="s">
        <v>465</v>
      </c>
      <c r="AW715" s="254"/>
      <c r="AX715" s="254"/>
      <c r="AY715" s="254"/>
      <c r="AZ715" s="254"/>
      <c r="BA715" s="254"/>
      <c r="BB715" s="254"/>
      <c r="BC715" s="254"/>
      <c r="BD715" s="254"/>
      <c r="BE715" s="254"/>
      <c r="BF715" s="254"/>
      <c r="BG715" s="254"/>
      <c r="BH715" s="254"/>
      <c r="BI715" s="254"/>
      <c r="BJ715" s="254"/>
      <c r="BK715" s="254"/>
      <c r="BL715" s="254"/>
      <c r="BM715" s="254"/>
      <c r="BN715" s="254"/>
      <c r="BO715" s="254"/>
      <c r="BP715" s="254"/>
      <c r="BQ715" s="254"/>
      <c r="BR715" s="254"/>
      <c r="BS715" s="254"/>
      <c r="BT715" s="254"/>
      <c r="BU715" s="254"/>
      <c r="BV715" s="254"/>
      <c r="BW715" s="254"/>
      <c r="BX715" s="254"/>
      <c r="BY715" s="254"/>
      <c r="BZ715" s="254"/>
      <c r="CA715" s="254"/>
      <c r="CB715" s="254"/>
      <c r="CC715" s="254"/>
      <c r="CD715" s="254"/>
      <c r="CE715" s="254"/>
      <c r="CF715" s="254"/>
      <c r="CG715" s="254"/>
      <c r="CH715" s="254"/>
      <c r="CI715" s="254"/>
      <c r="CJ715" s="254"/>
      <c r="CK715" s="254"/>
      <c r="CL715" s="254"/>
      <c r="CM715" s="254"/>
      <c r="CN715" s="254"/>
    </row>
    <row r="716" spans="4:92" ht="14.25" customHeight="1" x14ac:dyDescent="0.35">
      <c r="D716" s="602">
        <v>1</v>
      </c>
      <c r="E716" s="603"/>
      <c r="F716" s="603"/>
      <c r="G716" s="603"/>
      <c r="H716" s="603"/>
      <c r="I716" s="603"/>
      <c r="J716" s="603"/>
      <c r="K716" s="603"/>
      <c r="L716" s="603"/>
      <c r="M716" s="603"/>
      <c r="N716" s="603"/>
      <c r="O716" s="603"/>
      <c r="P716" s="603"/>
      <c r="Q716" s="603"/>
      <c r="R716" s="603"/>
      <c r="S716" s="603"/>
      <c r="T716" s="603"/>
      <c r="U716" s="603"/>
      <c r="V716" s="604"/>
      <c r="W716" s="244"/>
      <c r="X716" s="246"/>
      <c r="Y716" s="246"/>
      <c r="Z716" s="246"/>
      <c r="AA716" s="246"/>
      <c r="AB716" s="247"/>
      <c r="AC716" s="244"/>
      <c r="AD716" s="246"/>
      <c r="AE716" s="246"/>
      <c r="AF716" s="246"/>
      <c r="AG716" s="246"/>
      <c r="AH716" s="247"/>
      <c r="AI716" s="601"/>
      <c r="AJ716" s="195"/>
      <c r="AK716" s="195"/>
      <c r="AL716" s="195"/>
      <c r="AM716" s="195"/>
      <c r="AN716" s="196"/>
      <c r="AO716" s="601"/>
      <c r="AP716" s="195"/>
      <c r="AQ716" s="195"/>
      <c r="AR716" s="195"/>
      <c r="AS716" s="195"/>
      <c r="AT716" s="196"/>
      <c r="AV716" s="295"/>
      <c r="AW716" s="295"/>
      <c r="AX716" s="295"/>
      <c r="AY716" s="295"/>
      <c r="AZ716" s="295"/>
      <c r="BA716" s="295"/>
      <c r="BB716" s="295"/>
      <c r="BC716" s="295"/>
      <c r="BD716" s="295"/>
      <c r="BE716" s="295"/>
      <c r="BF716" s="295"/>
      <c r="BG716" s="295"/>
      <c r="BH716" s="295"/>
      <c r="BI716" s="295"/>
      <c r="BJ716" s="295"/>
      <c r="BK716" s="295"/>
      <c r="BL716" s="295"/>
      <c r="BM716" s="295"/>
      <c r="BN716" s="295"/>
      <c r="BO716" s="295"/>
      <c r="BP716" s="295"/>
      <c r="BQ716" s="295"/>
      <c r="BR716" s="295"/>
      <c r="BS716" s="295"/>
      <c r="BT716" s="295"/>
      <c r="BU716" s="295"/>
      <c r="BV716" s="295"/>
      <c r="BW716" s="295"/>
      <c r="BX716" s="295"/>
      <c r="BY716" s="295"/>
      <c r="BZ716" s="295"/>
      <c r="CA716" s="295"/>
      <c r="CB716" s="295"/>
      <c r="CC716" s="295"/>
      <c r="CD716" s="295"/>
      <c r="CE716" s="295"/>
      <c r="CF716" s="295"/>
      <c r="CG716" s="295"/>
      <c r="CH716" s="295"/>
      <c r="CI716" s="295"/>
      <c r="CJ716" s="295"/>
      <c r="CK716" s="295"/>
      <c r="CL716" s="295"/>
      <c r="CM716" s="295"/>
      <c r="CN716" s="295"/>
    </row>
    <row r="717" spans="4:92" ht="14.25" customHeight="1" x14ac:dyDescent="0.35">
      <c r="D717" s="602">
        <v>2</v>
      </c>
      <c r="E717" s="603"/>
      <c r="F717" s="603"/>
      <c r="G717" s="603"/>
      <c r="H717" s="603"/>
      <c r="I717" s="603"/>
      <c r="J717" s="603"/>
      <c r="K717" s="603"/>
      <c r="L717" s="603"/>
      <c r="M717" s="603"/>
      <c r="N717" s="603"/>
      <c r="O717" s="603"/>
      <c r="P717" s="603"/>
      <c r="Q717" s="603"/>
      <c r="R717" s="603"/>
      <c r="S717" s="603"/>
      <c r="T717" s="603"/>
      <c r="U717" s="603"/>
      <c r="V717" s="604"/>
      <c r="W717" s="244"/>
      <c r="X717" s="246"/>
      <c r="Y717" s="246"/>
      <c r="Z717" s="246"/>
      <c r="AA717" s="246"/>
      <c r="AB717" s="247"/>
      <c r="AC717" s="244"/>
      <c r="AD717" s="246"/>
      <c r="AE717" s="246"/>
      <c r="AF717" s="246"/>
      <c r="AG717" s="246"/>
      <c r="AH717" s="247"/>
      <c r="AI717" s="601"/>
      <c r="AJ717" s="195"/>
      <c r="AK717" s="195"/>
      <c r="AL717" s="195"/>
      <c r="AM717" s="195"/>
      <c r="AN717" s="196"/>
      <c r="AO717" s="601"/>
      <c r="AP717" s="195"/>
      <c r="AQ717" s="195"/>
      <c r="AR717" s="195"/>
      <c r="AS717" s="195"/>
      <c r="AT717" s="196"/>
      <c r="AV717" s="518" t="s">
        <v>466</v>
      </c>
      <c r="AW717" s="519"/>
      <c r="AX717" s="519"/>
      <c r="AY717" s="519"/>
      <c r="AZ717" s="519"/>
      <c r="BA717" s="519"/>
      <c r="BB717" s="519"/>
      <c r="BC717" s="519"/>
      <c r="BD717" s="520"/>
      <c r="BE717" s="366" t="s">
        <v>453</v>
      </c>
      <c r="BF717" s="366"/>
      <c r="BG717" s="366"/>
      <c r="BH717" s="366"/>
      <c r="BI717" s="366"/>
      <c r="BJ717" s="366"/>
      <c r="BK717" s="366"/>
      <c r="BL717" s="366"/>
      <c r="BM717" s="366"/>
      <c r="BN717" s="518" t="s">
        <v>467</v>
      </c>
      <c r="BO717" s="519"/>
      <c r="BP717" s="519"/>
      <c r="BQ717" s="519"/>
      <c r="BR717" s="519"/>
      <c r="BS717" s="519"/>
      <c r="BT717" s="519"/>
      <c r="BU717" s="519"/>
      <c r="BV717" s="520"/>
      <c r="BW717" s="518" t="s">
        <v>468</v>
      </c>
      <c r="BX717" s="519"/>
      <c r="BY717" s="519"/>
      <c r="BZ717" s="519"/>
      <c r="CA717" s="519"/>
      <c r="CB717" s="519"/>
      <c r="CC717" s="519"/>
      <c r="CD717" s="519"/>
      <c r="CE717" s="520"/>
      <c r="CF717" s="518" t="s">
        <v>469</v>
      </c>
      <c r="CG717" s="519"/>
      <c r="CH717" s="519"/>
      <c r="CI717" s="519"/>
      <c r="CJ717" s="519"/>
      <c r="CK717" s="519"/>
      <c r="CL717" s="519"/>
      <c r="CM717" s="519"/>
      <c r="CN717" s="520"/>
    </row>
    <row r="718" spans="4:92" ht="14.25" customHeight="1" x14ac:dyDescent="0.35">
      <c r="D718" s="602">
        <v>3</v>
      </c>
      <c r="E718" s="603"/>
      <c r="F718" s="603"/>
      <c r="G718" s="603"/>
      <c r="H718" s="603"/>
      <c r="I718" s="603"/>
      <c r="J718" s="603"/>
      <c r="K718" s="603"/>
      <c r="L718" s="603"/>
      <c r="M718" s="603"/>
      <c r="N718" s="603"/>
      <c r="O718" s="603"/>
      <c r="P718" s="603"/>
      <c r="Q718" s="603"/>
      <c r="R718" s="603"/>
      <c r="S718" s="603"/>
      <c r="T718" s="603"/>
      <c r="U718" s="603"/>
      <c r="V718" s="604"/>
      <c r="W718" s="244"/>
      <c r="X718" s="246"/>
      <c r="Y718" s="246"/>
      <c r="Z718" s="246"/>
      <c r="AA718" s="246"/>
      <c r="AB718" s="247"/>
      <c r="AC718" s="244"/>
      <c r="AD718" s="246"/>
      <c r="AE718" s="246"/>
      <c r="AF718" s="246"/>
      <c r="AG718" s="246"/>
      <c r="AH718" s="247"/>
      <c r="AI718" s="601"/>
      <c r="AJ718" s="195"/>
      <c r="AK718" s="195"/>
      <c r="AL718" s="195"/>
      <c r="AM718" s="195"/>
      <c r="AN718" s="196"/>
      <c r="AO718" s="601"/>
      <c r="AP718" s="195"/>
      <c r="AQ718" s="195"/>
      <c r="AR718" s="195"/>
      <c r="AS718" s="195"/>
      <c r="AT718" s="196"/>
      <c r="AV718" s="526"/>
      <c r="AW718" s="527"/>
      <c r="AX718" s="527"/>
      <c r="AY718" s="527"/>
      <c r="AZ718" s="527"/>
      <c r="BA718" s="527"/>
      <c r="BB718" s="527"/>
      <c r="BC718" s="527"/>
      <c r="BD718" s="528"/>
      <c r="BE718" s="366"/>
      <c r="BF718" s="366"/>
      <c r="BG718" s="366"/>
      <c r="BH718" s="366"/>
      <c r="BI718" s="366"/>
      <c r="BJ718" s="366"/>
      <c r="BK718" s="366"/>
      <c r="BL718" s="366"/>
      <c r="BM718" s="366"/>
      <c r="BN718" s="526"/>
      <c r="BO718" s="527"/>
      <c r="BP718" s="527"/>
      <c r="BQ718" s="527"/>
      <c r="BR718" s="527"/>
      <c r="BS718" s="527"/>
      <c r="BT718" s="527"/>
      <c r="BU718" s="527"/>
      <c r="BV718" s="528"/>
      <c r="BW718" s="526"/>
      <c r="BX718" s="527"/>
      <c r="BY718" s="527"/>
      <c r="BZ718" s="527"/>
      <c r="CA718" s="527"/>
      <c r="CB718" s="527"/>
      <c r="CC718" s="527"/>
      <c r="CD718" s="527"/>
      <c r="CE718" s="528"/>
      <c r="CF718" s="526"/>
      <c r="CG718" s="527"/>
      <c r="CH718" s="527"/>
      <c r="CI718" s="527"/>
      <c r="CJ718" s="527"/>
      <c r="CK718" s="527"/>
      <c r="CL718" s="527"/>
      <c r="CM718" s="527"/>
      <c r="CN718" s="528"/>
    </row>
    <row r="719" spans="4:92" ht="14.25" customHeight="1" x14ac:dyDescent="0.35">
      <c r="D719" s="386">
        <v>4</v>
      </c>
      <c r="E719" s="387"/>
      <c r="F719" s="387"/>
      <c r="G719" s="387"/>
      <c r="H719" s="387"/>
      <c r="I719" s="387"/>
      <c r="J719" s="387"/>
      <c r="K719" s="387"/>
      <c r="L719" s="387"/>
      <c r="M719" s="387"/>
      <c r="N719" s="387"/>
      <c r="O719" s="387"/>
      <c r="P719" s="387"/>
      <c r="Q719" s="387"/>
      <c r="R719" s="387"/>
      <c r="S719" s="387"/>
      <c r="T719" s="387"/>
      <c r="U719" s="387"/>
      <c r="V719" s="388"/>
      <c r="W719" s="244"/>
      <c r="X719" s="246"/>
      <c r="Y719" s="246"/>
      <c r="Z719" s="246"/>
      <c r="AA719" s="246"/>
      <c r="AB719" s="247"/>
      <c r="AC719" s="244"/>
      <c r="AD719" s="246"/>
      <c r="AE719" s="246"/>
      <c r="AF719" s="246"/>
      <c r="AG719" s="246"/>
      <c r="AH719" s="247"/>
      <c r="AI719" s="601"/>
      <c r="AJ719" s="195"/>
      <c r="AK719" s="195"/>
      <c r="AL719" s="195"/>
      <c r="AM719" s="195"/>
      <c r="AN719" s="196"/>
      <c r="AO719" s="601"/>
      <c r="AP719" s="195"/>
      <c r="AQ719" s="195"/>
      <c r="AR719" s="195"/>
      <c r="AS719" s="195"/>
      <c r="AT719" s="196"/>
      <c r="AV719" s="521"/>
      <c r="AW719" s="522"/>
      <c r="AX719" s="522"/>
      <c r="AY719" s="522"/>
      <c r="AZ719" s="522"/>
      <c r="BA719" s="522"/>
      <c r="BB719" s="522"/>
      <c r="BC719" s="522"/>
      <c r="BD719" s="523"/>
      <c r="BE719" s="366"/>
      <c r="BF719" s="366"/>
      <c r="BG719" s="366"/>
      <c r="BH719" s="366"/>
      <c r="BI719" s="366"/>
      <c r="BJ719" s="366"/>
      <c r="BK719" s="366"/>
      <c r="BL719" s="366"/>
      <c r="BM719" s="366"/>
      <c r="BN719" s="521"/>
      <c r="BO719" s="522"/>
      <c r="BP719" s="522"/>
      <c r="BQ719" s="522"/>
      <c r="BR719" s="522"/>
      <c r="BS719" s="522"/>
      <c r="BT719" s="522"/>
      <c r="BU719" s="522"/>
      <c r="BV719" s="523"/>
      <c r="BW719" s="521"/>
      <c r="BX719" s="522"/>
      <c r="BY719" s="522"/>
      <c r="BZ719" s="522"/>
      <c r="CA719" s="522"/>
      <c r="CB719" s="522"/>
      <c r="CC719" s="522"/>
      <c r="CD719" s="522"/>
      <c r="CE719" s="523"/>
      <c r="CF719" s="521"/>
      <c r="CG719" s="522"/>
      <c r="CH719" s="522"/>
      <c r="CI719" s="522"/>
      <c r="CJ719" s="522"/>
      <c r="CK719" s="522"/>
      <c r="CL719" s="522"/>
      <c r="CM719" s="522"/>
      <c r="CN719" s="523"/>
    </row>
    <row r="720" spans="4:92" ht="24.75" customHeight="1" x14ac:dyDescent="0.35">
      <c r="D720" s="386">
        <v>5</v>
      </c>
      <c r="E720" s="387"/>
      <c r="F720" s="387"/>
      <c r="G720" s="387"/>
      <c r="H720" s="387"/>
      <c r="I720" s="387"/>
      <c r="J720" s="387"/>
      <c r="K720" s="387"/>
      <c r="L720" s="387"/>
      <c r="M720" s="387"/>
      <c r="N720" s="387"/>
      <c r="O720" s="387"/>
      <c r="P720" s="387"/>
      <c r="Q720" s="387"/>
      <c r="R720" s="387"/>
      <c r="S720" s="387"/>
      <c r="T720" s="387"/>
      <c r="U720" s="387"/>
      <c r="V720" s="388"/>
      <c r="W720" s="244"/>
      <c r="X720" s="246"/>
      <c r="Y720" s="246"/>
      <c r="Z720" s="246"/>
      <c r="AA720" s="246"/>
      <c r="AB720" s="247"/>
      <c r="AC720" s="244"/>
      <c r="AD720" s="246"/>
      <c r="AE720" s="246"/>
      <c r="AF720" s="246"/>
      <c r="AG720" s="246"/>
      <c r="AH720" s="247"/>
      <c r="AI720" s="601"/>
      <c r="AJ720" s="195"/>
      <c r="AK720" s="195"/>
      <c r="AL720" s="195"/>
      <c r="AM720" s="195"/>
      <c r="AN720" s="196"/>
      <c r="AO720" s="601"/>
      <c r="AP720" s="195"/>
      <c r="AQ720" s="195"/>
      <c r="AR720" s="195"/>
      <c r="AS720" s="195"/>
      <c r="AT720" s="196"/>
      <c r="AV720" s="282" t="s">
        <v>942</v>
      </c>
      <c r="AW720" s="282"/>
      <c r="AX720" s="282"/>
      <c r="AY720" s="282"/>
      <c r="AZ720" s="282"/>
      <c r="BA720" s="282"/>
      <c r="BB720" s="282"/>
      <c r="BC720" s="282"/>
      <c r="BD720" s="282"/>
      <c r="BE720" s="529">
        <v>1</v>
      </c>
      <c r="BF720" s="282"/>
      <c r="BG720" s="282"/>
      <c r="BH720" s="282"/>
      <c r="BI720" s="282"/>
      <c r="BJ720" s="282"/>
      <c r="BK720" s="282"/>
      <c r="BL720" s="282"/>
      <c r="BM720" s="282"/>
      <c r="BN720" s="282">
        <v>1</v>
      </c>
      <c r="BO720" s="282"/>
      <c r="BP720" s="282"/>
      <c r="BQ720" s="282"/>
      <c r="BR720" s="282"/>
      <c r="BS720" s="282"/>
      <c r="BT720" s="282"/>
      <c r="BU720" s="282"/>
      <c r="BV720" s="282"/>
      <c r="BW720" s="282">
        <v>2</v>
      </c>
      <c r="BX720" s="282"/>
      <c r="BY720" s="282"/>
      <c r="BZ720" s="282"/>
      <c r="CA720" s="282"/>
      <c r="CB720" s="282"/>
      <c r="CC720" s="282"/>
      <c r="CD720" s="282"/>
      <c r="CE720" s="282"/>
      <c r="CF720" s="282" t="s">
        <v>998</v>
      </c>
      <c r="CG720" s="282"/>
      <c r="CH720" s="282"/>
      <c r="CI720" s="282"/>
      <c r="CJ720" s="282"/>
      <c r="CK720" s="282"/>
      <c r="CL720" s="282"/>
      <c r="CM720" s="282"/>
      <c r="CN720" s="282"/>
    </row>
    <row r="721" spans="4:92" ht="17.25" customHeight="1" x14ac:dyDescent="0.35">
      <c r="D721" s="386">
        <v>6</v>
      </c>
      <c r="E721" s="387"/>
      <c r="F721" s="387"/>
      <c r="G721" s="387"/>
      <c r="H721" s="387"/>
      <c r="I721" s="387"/>
      <c r="J721" s="387"/>
      <c r="K721" s="387"/>
      <c r="L721" s="387"/>
      <c r="M721" s="387"/>
      <c r="N721" s="387"/>
      <c r="O721" s="387"/>
      <c r="P721" s="387"/>
      <c r="Q721" s="387"/>
      <c r="R721" s="387"/>
      <c r="S721" s="387"/>
      <c r="T721" s="387"/>
      <c r="U721" s="387"/>
      <c r="V721" s="388"/>
      <c r="W721" s="244"/>
      <c r="X721" s="246"/>
      <c r="Y721" s="246"/>
      <c r="Z721" s="246"/>
      <c r="AA721" s="246"/>
      <c r="AB721" s="247"/>
      <c r="AC721" s="244"/>
      <c r="AD721" s="246"/>
      <c r="AE721" s="246"/>
      <c r="AF721" s="246"/>
      <c r="AG721" s="246"/>
      <c r="AH721" s="247"/>
      <c r="AI721" s="601"/>
      <c r="AJ721" s="195"/>
      <c r="AK721" s="195"/>
      <c r="AL721" s="195"/>
      <c r="AM721" s="195"/>
      <c r="AN721" s="196"/>
      <c r="AO721" s="601"/>
      <c r="AP721" s="195"/>
      <c r="AQ721" s="195"/>
      <c r="AR721" s="195"/>
      <c r="AS721" s="195"/>
      <c r="AT721" s="196"/>
      <c r="AV721" s="282"/>
      <c r="AW721" s="282"/>
      <c r="AX721" s="282"/>
      <c r="AY721" s="282"/>
      <c r="AZ721" s="282"/>
      <c r="BA721" s="282"/>
      <c r="BB721" s="282"/>
      <c r="BC721" s="282"/>
      <c r="BD721" s="282"/>
      <c r="BE721" s="282"/>
      <c r="BF721" s="282"/>
      <c r="BG721" s="282"/>
      <c r="BH721" s="282"/>
      <c r="BI721" s="282"/>
      <c r="BJ721" s="282"/>
      <c r="BK721" s="282"/>
      <c r="BL721" s="282"/>
      <c r="BM721" s="282"/>
      <c r="BN721" s="282"/>
      <c r="BO721" s="282"/>
      <c r="BP721" s="282"/>
      <c r="BQ721" s="282"/>
      <c r="BR721" s="282"/>
      <c r="BS721" s="282"/>
      <c r="BT721" s="282"/>
      <c r="BU721" s="282"/>
      <c r="BV721" s="282"/>
      <c r="BW721" s="282"/>
      <c r="BX721" s="282"/>
      <c r="BY721" s="282"/>
      <c r="BZ721" s="282"/>
      <c r="CA721" s="282"/>
      <c r="CB721" s="282"/>
      <c r="CC721" s="282"/>
      <c r="CD721" s="282"/>
      <c r="CE721" s="282"/>
      <c r="CF721" s="282"/>
      <c r="CG721" s="282"/>
      <c r="CH721" s="282"/>
      <c r="CI721" s="282"/>
      <c r="CJ721" s="282"/>
      <c r="CK721" s="282"/>
      <c r="CL721" s="282"/>
      <c r="CM721" s="282"/>
      <c r="CN721" s="282"/>
    </row>
    <row r="722" spans="4:92" ht="14.25" customHeight="1" x14ac:dyDescent="0.35">
      <c r="D722" s="136" t="s">
        <v>445</v>
      </c>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6"/>
      <c r="AL722" s="136"/>
      <c r="AM722" s="136"/>
      <c r="AN722" s="136"/>
      <c r="AO722" s="136"/>
      <c r="AP722" s="136"/>
      <c r="AQ722" s="136"/>
      <c r="AR722" s="136"/>
      <c r="AS722" s="136"/>
      <c r="AT722" s="136"/>
      <c r="AV722" s="359" t="s">
        <v>758</v>
      </c>
      <c r="AW722" s="359"/>
      <c r="AX722" s="359"/>
      <c r="AY722" s="359"/>
      <c r="AZ722" s="359"/>
      <c r="BA722" s="359"/>
      <c r="BB722" s="359"/>
      <c r="BC722" s="359"/>
      <c r="BD722" s="359"/>
      <c r="BE722" s="359"/>
      <c r="BF722" s="359"/>
      <c r="BG722" s="359"/>
      <c r="BH722" s="359"/>
      <c r="BI722" s="359"/>
      <c r="BJ722" s="359"/>
      <c r="BK722" s="359"/>
      <c r="BL722" s="359"/>
      <c r="BM722" s="359"/>
      <c r="BN722" s="359"/>
      <c r="BO722" s="359"/>
      <c r="BP722" s="359"/>
      <c r="BQ722" s="359"/>
      <c r="BR722" s="359"/>
      <c r="BS722" s="359"/>
      <c r="BT722" s="359"/>
      <c r="BU722" s="359"/>
      <c r="BV722" s="359"/>
      <c r="BW722" s="359"/>
      <c r="BX722" s="359"/>
      <c r="BY722" s="359"/>
      <c r="BZ722" s="359"/>
      <c r="CA722" s="359"/>
      <c r="CB722" s="359"/>
      <c r="CC722" s="359"/>
      <c r="CD722" s="359"/>
      <c r="CE722" s="359"/>
      <c r="CF722" s="359"/>
      <c r="CG722" s="359"/>
      <c r="CH722" s="359"/>
      <c r="CI722" s="359"/>
      <c r="CJ722" s="359"/>
      <c r="CK722" s="359"/>
      <c r="CL722" s="359"/>
      <c r="CM722" s="359"/>
      <c r="CN722" s="359"/>
    </row>
    <row r="723" spans="4:92" ht="14.25" customHeight="1" x14ac:dyDescent="0.35"/>
    <row r="724" spans="4:92" ht="14.25" customHeight="1" x14ac:dyDescent="0.35">
      <c r="D724" s="123" t="s">
        <v>449</v>
      </c>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c r="AN724" s="123"/>
      <c r="AO724" s="123"/>
      <c r="AP724" s="123"/>
      <c r="AQ724" s="123"/>
      <c r="AR724" s="123"/>
      <c r="AS724" s="123"/>
      <c r="AT724" s="123"/>
      <c r="AU724" s="13"/>
      <c r="AV724" s="524" t="s">
        <v>470</v>
      </c>
      <c r="AW724" s="524"/>
      <c r="AX724" s="524"/>
      <c r="AY724" s="524"/>
      <c r="AZ724" s="524"/>
      <c r="BA724" s="524"/>
      <c r="BB724" s="524"/>
      <c r="BC724" s="524"/>
      <c r="BD724" s="524"/>
      <c r="BE724" s="524"/>
      <c r="BF724" s="524"/>
      <c r="BG724" s="524"/>
      <c r="BH724" s="524"/>
      <c r="BI724" s="524"/>
      <c r="BJ724" s="524"/>
      <c r="BK724" s="524"/>
      <c r="BL724" s="524"/>
      <c r="BM724" s="524"/>
      <c r="BN724" s="524"/>
      <c r="BO724" s="524"/>
      <c r="BP724" s="524"/>
      <c r="BQ724" s="524"/>
      <c r="BR724" s="524"/>
      <c r="BS724" s="524"/>
      <c r="BT724" s="524"/>
      <c r="BU724" s="524"/>
      <c r="BV724" s="524"/>
      <c r="BW724" s="524"/>
      <c r="BX724" s="524"/>
      <c r="BY724" s="524"/>
      <c r="BZ724" s="524"/>
      <c r="CA724" s="524"/>
      <c r="CB724" s="524"/>
      <c r="CC724" s="524"/>
      <c r="CD724" s="524"/>
      <c r="CE724" s="524"/>
      <c r="CF724" s="524"/>
      <c r="CG724" s="524"/>
      <c r="CH724" s="524"/>
      <c r="CI724" s="524"/>
      <c r="CJ724" s="524"/>
      <c r="CK724" s="524"/>
      <c r="CL724" s="524"/>
      <c r="CM724" s="524"/>
      <c r="CN724" s="524"/>
    </row>
    <row r="725" spans="4:92" ht="14.25" customHeight="1" x14ac:dyDescent="0.35">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c r="AN725" s="123"/>
      <c r="AO725" s="123"/>
      <c r="AP725" s="123"/>
      <c r="AQ725" s="123"/>
      <c r="AR725" s="123"/>
      <c r="AS725" s="123"/>
      <c r="AT725" s="123"/>
      <c r="AU725" s="13"/>
      <c r="AV725" s="524"/>
      <c r="AW725" s="524"/>
      <c r="AX725" s="524"/>
      <c r="AY725" s="524"/>
      <c r="AZ725" s="524"/>
      <c r="BA725" s="524"/>
      <c r="BB725" s="524"/>
      <c r="BC725" s="524"/>
      <c r="BD725" s="524"/>
      <c r="BE725" s="524"/>
      <c r="BF725" s="524"/>
      <c r="BG725" s="524"/>
      <c r="BH725" s="524"/>
      <c r="BI725" s="524"/>
      <c r="BJ725" s="524"/>
      <c r="BK725" s="524"/>
      <c r="BL725" s="524"/>
      <c r="BM725" s="524"/>
      <c r="BN725" s="524"/>
      <c r="BO725" s="524"/>
      <c r="BP725" s="524"/>
      <c r="BQ725" s="524"/>
      <c r="BR725" s="524"/>
      <c r="BS725" s="524"/>
      <c r="BT725" s="524"/>
      <c r="BU725" s="524"/>
      <c r="BV725" s="524"/>
      <c r="BW725" s="524"/>
      <c r="BX725" s="524"/>
      <c r="BY725" s="524"/>
      <c r="BZ725" s="524"/>
      <c r="CA725" s="524"/>
      <c r="CB725" s="524"/>
      <c r="CC725" s="524"/>
      <c r="CD725" s="524"/>
      <c r="CE725" s="524"/>
      <c r="CF725" s="524"/>
      <c r="CG725" s="524"/>
      <c r="CH725" s="524"/>
      <c r="CI725" s="524"/>
      <c r="CJ725" s="524"/>
      <c r="CK725" s="524"/>
      <c r="CL725" s="524"/>
      <c r="CM725" s="524"/>
      <c r="CN725" s="524"/>
    </row>
    <row r="726" spans="4:92" ht="14.25" customHeight="1" x14ac:dyDescent="0.35"/>
    <row r="727" spans="4:92" ht="14.25" customHeight="1" x14ac:dyDescent="0.35">
      <c r="D727" s="130" t="s">
        <v>450</v>
      </c>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3"/>
      <c r="AV727" s="254" t="s">
        <v>471</v>
      </c>
      <c r="AW727" s="254"/>
      <c r="AX727" s="254"/>
      <c r="AY727" s="254"/>
      <c r="AZ727" s="254"/>
      <c r="BA727" s="254"/>
      <c r="BB727" s="254"/>
      <c r="BC727" s="254"/>
      <c r="BD727" s="254"/>
      <c r="BE727" s="254"/>
      <c r="BF727" s="254"/>
      <c r="BG727" s="254"/>
      <c r="BH727" s="254"/>
      <c r="BI727" s="254"/>
      <c r="BJ727" s="254"/>
      <c r="BK727" s="254"/>
      <c r="BL727" s="254"/>
      <c r="BM727" s="254"/>
      <c r="BN727" s="254"/>
      <c r="BO727" s="254"/>
      <c r="BP727" s="254"/>
      <c r="BQ727" s="254"/>
      <c r="BR727" s="254"/>
      <c r="BS727" s="254"/>
      <c r="BT727" s="254"/>
      <c r="BU727" s="254"/>
      <c r="BV727" s="254"/>
      <c r="BW727" s="254"/>
      <c r="BX727" s="254"/>
      <c r="BY727" s="254"/>
      <c r="BZ727" s="254"/>
      <c r="CA727" s="254"/>
      <c r="CB727" s="254"/>
      <c r="CC727" s="254"/>
      <c r="CD727" s="254"/>
      <c r="CE727" s="254"/>
      <c r="CF727" s="254"/>
      <c r="CG727" s="254"/>
      <c r="CH727" s="254"/>
      <c r="CI727" s="254"/>
      <c r="CJ727" s="254"/>
      <c r="CK727" s="254"/>
      <c r="CL727" s="254"/>
    </row>
    <row r="728" spans="4:92" ht="14.25" customHeight="1" x14ac:dyDescent="0.35">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c r="AO728" s="131"/>
      <c r="AP728" s="131"/>
      <c r="AQ728" s="131"/>
      <c r="AR728" s="131"/>
      <c r="AS728" s="131"/>
      <c r="AT728" s="131"/>
      <c r="AV728" s="254"/>
      <c r="AW728" s="254"/>
      <c r="AX728" s="254"/>
      <c r="AY728" s="254"/>
      <c r="AZ728" s="254"/>
      <c r="BA728" s="254"/>
      <c r="BB728" s="254"/>
      <c r="BC728" s="254"/>
      <c r="BD728" s="254"/>
      <c r="BE728" s="254"/>
      <c r="BF728" s="254"/>
      <c r="BG728" s="254"/>
      <c r="BH728" s="254"/>
      <c r="BI728" s="254"/>
      <c r="BJ728" s="254"/>
      <c r="BK728" s="254"/>
      <c r="BL728" s="254"/>
      <c r="BM728" s="254"/>
      <c r="BN728" s="254"/>
      <c r="BO728" s="254"/>
      <c r="BP728" s="254"/>
      <c r="BQ728" s="254"/>
      <c r="BR728" s="254"/>
      <c r="BS728" s="254"/>
      <c r="BT728" s="254"/>
      <c r="BU728" s="254"/>
      <c r="BV728" s="254"/>
      <c r="BW728" s="254"/>
      <c r="BX728" s="254"/>
      <c r="BY728" s="254"/>
      <c r="BZ728" s="254"/>
      <c r="CA728" s="254"/>
      <c r="CB728" s="254"/>
      <c r="CC728" s="254"/>
      <c r="CD728" s="254"/>
      <c r="CE728" s="254"/>
      <c r="CF728" s="254"/>
      <c r="CG728" s="254"/>
      <c r="CH728" s="254"/>
      <c r="CI728" s="254"/>
      <c r="CJ728" s="254"/>
      <c r="CK728" s="254"/>
      <c r="CL728" s="254"/>
    </row>
    <row r="729" spans="4:92" ht="14.25" customHeight="1" x14ac:dyDescent="0.35">
      <c r="D729" s="472" t="s">
        <v>451</v>
      </c>
      <c r="E729" s="473"/>
      <c r="F729" s="473"/>
      <c r="G729" s="473"/>
      <c r="H729" s="473"/>
      <c r="I729" s="473"/>
      <c r="J729" s="473"/>
      <c r="K729" s="473"/>
      <c r="L729" s="473"/>
      <c r="M729" s="473"/>
      <c r="N729" s="473"/>
      <c r="O729" s="473"/>
      <c r="P729" s="473"/>
      <c r="Q729" s="473"/>
      <c r="R729" s="473"/>
      <c r="S729" s="473"/>
      <c r="T729" s="488"/>
      <c r="U729" s="470" t="s">
        <v>448</v>
      </c>
      <c r="V729" s="471"/>
      <c r="W729" s="471"/>
      <c r="X729" s="471"/>
      <c r="Y729" s="471"/>
      <c r="Z729" s="471"/>
      <c r="AA729" s="471"/>
      <c r="AB729" s="471"/>
      <c r="AC729" s="471"/>
      <c r="AD729" s="471"/>
      <c r="AE729" s="471"/>
      <c r="AF729" s="471"/>
      <c r="AG729" s="471"/>
      <c r="AH729" s="600"/>
      <c r="AI729" s="472" t="s">
        <v>452</v>
      </c>
      <c r="AJ729" s="473"/>
      <c r="AK729" s="473"/>
      <c r="AL729" s="473"/>
      <c r="AM729" s="473"/>
      <c r="AN729" s="473"/>
      <c r="AO729" s="473"/>
      <c r="AP729" s="473"/>
      <c r="AQ729" s="473"/>
      <c r="AR729" s="473"/>
      <c r="AS729" s="473"/>
      <c r="AT729" s="488"/>
      <c r="AU729" s="59"/>
      <c r="AV729" s="366" t="s">
        <v>444</v>
      </c>
      <c r="AW729" s="366"/>
      <c r="AX729" s="366"/>
      <c r="AY729" s="366"/>
      <c r="AZ729" s="366"/>
      <c r="BA729" s="366"/>
      <c r="BB729" s="366"/>
      <c r="BC729" s="366"/>
      <c r="BD729" s="366"/>
      <c r="BE729" s="366"/>
      <c r="BF729" s="366"/>
      <c r="BG729" s="366"/>
      <c r="BH729" s="366"/>
      <c r="BI729" s="366"/>
      <c r="BJ729" s="366"/>
      <c r="BK729" s="366"/>
      <c r="BL729" s="366"/>
      <c r="BM729" s="366"/>
      <c r="BN729" s="366"/>
      <c r="BO729" s="366"/>
      <c r="BP729" s="366"/>
      <c r="BQ729" s="366"/>
      <c r="BR729" s="366"/>
      <c r="BS729" s="366"/>
      <c r="BT729" s="366"/>
      <c r="BU729" s="366"/>
      <c r="BV729" s="366"/>
      <c r="BW729" s="366"/>
      <c r="BX729" s="366"/>
      <c r="BY729" s="366"/>
      <c r="BZ729" s="366"/>
      <c r="CA729" s="366"/>
      <c r="CB729" s="366"/>
      <c r="CC729" s="366"/>
      <c r="CD729" s="366"/>
      <c r="CE729" s="366"/>
      <c r="CF729" s="366"/>
      <c r="CG729" s="366"/>
      <c r="CH729" s="366"/>
      <c r="CI729" s="366"/>
      <c r="CJ729" s="366"/>
      <c r="CK729" s="366"/>
      <c r="CL729" s="366"/>
      <c r="CM729" s="366"/>
      <c r="CN729" s="366"/>
    </row>
    <row r="730" spans="4:92" ht="14.25" customHeight="1" x14ac:dyDescent="0.35">
      <c r="D730" s="474"/>
      <c r="E730" s="475"/>
      <c r="F730" s="475"/>
      <c r="G730" s="475"/>
      <c r="H730" s="475"/>
      <c r="I730" s="475"/>
      <c r="J730" s="475"/>
      <c r="K730" s="475"/>
      <c r="L730" s="475"/>
      <c r="M730" s="475"/>
      <c r="N730" s="475"/>
      <c r="O730" s="475"/>
      <c r="P730" s="475"/>
      <c r="Q730" s="475"/>
      <c r="R730" s="475"/>
      <c r="S730" s="475"/>
      <c r="T730" s="489"/>
      <c r="U730" s="470" t="s">
        <v>184</v>
      </c>
      <c r="V730" s="471"/>
      <c r="W730" s="471"/>
      <c r="X730" s="471"/>
      <c r="Y730" s="471"/>
      <c r="Z730" s="471"/>
      <c r="AA730" s="600"/>
      <c r="AB730" s="470" t="s">
        <v>124</v>
      </c>
      <c r="AC730" s="471"/>
      <c r="AD730" s="471"/>
      <c r="AE730" s="471"/>
      <c r="AF730" s="471"/>
      <c r="AG730" s="471"/>
      <c r="AH730" s="600"/>
      <c r="AI730" s="474"/>
      <c r="AJ730" s="475"/>
      <c r="AK730" s="475"/>
      <c r="AL730" s="475"/>
      <c r="AM730" s="475"/>
      <c r="AN730" s="475"/>
      <c r="AO730" s="475"/>
      <c r="AP730" s="475"/>
      <c r="AQ730" s="475"/>
      <c r="AR730" s="475"/>
      <c r="AS730" s="475"/>
      <c r="AT730" s="489"/>
      <c r="AU730" s="59"/>
      <c r="AV730" s="366"/>
      <c r="AW730" s="366"/>
      <c r="AX730" s="366"/>
      <c r="AY730" s="366"/>
      <c r="AZ730" s="366"/>
      <c r="BA730" s="366"/>
      <c r="BB730" s="366"/>
      <c r="BC730" s="366"/>
      <c r="BD730" s="366"/>
      <c r="BE730" s="366"/>
      <c r="BF730" s="366"/>
      <c r="BG730" s="366"/>
      <c r="BH730" s="366"/>
      <c r="BI730" s="366"/>
      <c r="BJ730" s="366"/>
      <c r="BK730" s="366"/>
      <c r="BL730" s="366"/>
      <c r="BM730" s="366"/>
      <c r="BN730" s="366"/>
      <c r="BO730" s="366"/>
      <c r="BP730" s="366"/>
      <c r="BQ730" s="366"/>
      <c r="BR730" s="366"/>
      <c r="BS730" s="366"/>
      <c r="BT730" s="366"/>
      <c r="BU730" s="366"/>
      <c r="BV730" s="366"/>
      <c r="BW730" s="366"/>
      <c r="BX730" s="366"/>
      <c r="BY730" s="366"/>
      <c r="BZ730" s="366"/>
      <c r="CA730" s="366"/>
      <c r="CB730" s="366"/>
      <c r="CC730" s="366"/>
      <c r="CD730" s="366"/>
      <c r="CE730" s="366"/>
      <c r="CF730" s="366"/>
      <c r="CG730" s="366"/>
      <c r="CH730" s="366"/>
      <c r="CI730" s="366"/>
      <c r="CJ730" s="366"/>
      <c r="CK730" s="366"/>
      <c r="CL730" s="366"/>
      <c r="CM730" s="366"/>
      <c r="CN730" s="366"/>
    </row>
    <row r="731" spans="4:92" ht="14.25" customHeight="1" x14ac:dyDescent="0.35">
      <c r="D731" s="236" t="s">
        <v>440</v>
      </c>
      <c r="E731" s="217"/>
      <c r="F731" s="217"/>
      <c r="G731" s="217"/>
      <c r="H731" s="217"/>
      <c r="I731" s="217"/>
      <c r="J731" s="217"/>
      <c r="K731" s="217"/>
      <c r="L731" s="217"/>
      <c r="M731" s="217"/>
      <c r="N731" s="217"/>
      <c r="O731" s="217"/>
      <c r="P731" s="217"/>
      <c r="Q731" s="217"/>
      <c r="R731" s="217"/>
      <c r="S731" s="217"/>
      <c r="T731" s="218"/>
      <c r="U731" s="300">
        <v>0</v>
      </c>
      <c r="V731" s="606"/>
      <c r="W731" s="606"/>
      <c r="X731" s="606"/>
      <c r="Y731" s="606"/>
      <c r="Z731" s="606"/>
      <c r="AA731" s="607"/>
      <c r="AB731" s="300"/>
      <c r="AC731" s="606"/>
      <c r="AD731" s="606"/>
      <c r="AE731" s="606"/>
      <c r="AF731" s="606"/>
      <c r="AG731" s="606"/>
      <c r="AH731" s="607"/>
      <c r="AI731" s="236"/>
      <c r="AJ731" s="217"/>
      <c r="AK731" s="217"/>
      <c r="AL731" s="217"/>
      <c r="AM731" s="217"/>
      <c r="AN731" s="217"/>
      <c r="AO731" s="217"/>
      <c r="AP731" s="217"/>
      <c r="AQ731" s="217"/>
      <c r="AR731" s="217"/>
      <c r="AS731" s="217"/>
      <c r="AT731" s="218"/>
      <c r="AU731" s="36"/>
      <c r="AV731" s="366" t="s">
        <v>440</v>
      </c>
      <c r="AW731" s="366"/>
      <c r="AX731" s="366"/>
      <c r="AY731" s="366"/>
      <c r="AZ731" s="366"/>
      <c r="BA731" s="366"/>
      <c r="BB731" s="366"/>
      <c r="BC731" s="366"/>
      <c r="BD731" s="366"/>
      <c r="BE731" s="366"/>
      <c r="BF731" s="366" t="s">
        <v>441</v>
      </c>
      <c r="BG731" s="366"/>
      <c r="BH731" s="366"/>
      <c r="BI731" s="366"/>
      <c r="BJ731" s="366"/>
      <c r="BK731" s="366"/>
      <c r="BL731" s="366"/>
      <c r="BM731" s="366"/>
      <c r="BN731" s="366" t="s">
        <v>442</v>
      </c>
      <c r="BO731" s="366"/>
      <c r="BP731" s="366"/>
      <c r="BQ731" s="366"/>
      <c r="BR731" s="366"/>
      <c r="BS731" s="366"/>
      <c r="BT731" s="366"/>
      <c r="BU731" s="366"/>
      <c r="BV731" s="366"/>
      <c r="BW731" s="366" t="s">
        <v>396</v>
      </c>
      <c r="BX731" s="366"/>
      <c r="BY731" s="366"/>
      <c r="BZ731" s="366"/>
      <c r="CA731" s="366"/>
      <c r="CB731" s="366"/>
      <c r="CC731" s="366"/>
      <c r="CD731" s="366"/>
      <c r="CE731" s="366"/>
      <c r="CF731" s="366" t="s">
        <v>443</v>
      </c>
      <c r="CG731" s="366"/>
      <c r="CH731" s="366"/>
      <c r="CI731" s="366"/>
      <c r="CJ731" s="366"/>
      <c r="CK731" s="366"/>
      <c r="CL731" s="366"/>
      <c r="CM731" s="366"/>
      <c r="CN731" s="366"/>
    </row>
    <row r="732" spans="4:92" ht="14.25" customHeight="1" x14ac:dyDescent="0.35">
      <c r="D732" s="236" t="s">
        <v>441</v>
      </c>
      <c r="E732" s="217"/>
      <c r="F732" s="217"/>
      <c r="G732" s="217"/>
      <c r="H732" s="217"/>
      <c r="I732" s="217"/>
      <c r="J732" s="217"/>
      <c r="K732" s="217"/>
      <c r="L732" s="217"/>
      <c r="M732" s="217"/>
      <c r="N732" s="217"/>
      <c r="O732" s="217"/>
      <c r="P732" s="217"/>
      <c r="Q732" s="217"/>
      <c r="R732" s="217"/>
      <c r="S732" s="217"/>
      <c r="T732" s="218"/>
      <c r="U732" s="300">
        <v>252</v>
      </c>
      <c r="V732" s="606"/>
      <c r="W732" s="606"/>
      <c r="X732" s="606"/>
      <c r="Y732" s="606"/>
      <c r="Z732" s="606"/>
      <c r="AA732" s="607"/>
      <c r="AB732" s="300"/>
      <c r="AC732" s="606"/>
      <c r="AD732" s="606"/>
      <c r="AE732" s="606"/>
      <c r="AF732" s="606"/>
      <c r="AG732" s="606"/>
      <c r="AH732" s="607"/>
      <c r="AI732" s="236"/>
      <c r="AJ732" s="217"/>
      <c r="AK732" s="217"/>
      <c r="AL732" s="217"/>
      <c r="AM732" s="217"/>
      <c r="AN732" s="217"/>
      <c r="AO732" s="217"/>
      <c r="AP732" s="217"/>
      <c r="AQ732" s="217"/>
      <c r="AR732" s="217"/>
      <c r="AS732" s="217"/>
      <c r="AT732" s="218"/>
      <c r="AU732" s="36"/>
      <c r="AV732" s="366"/>
      <c r="AW732" s="366"/>
      <c r="AX732" s="366"/>
      <c r="AY732" s="366"/>
      <c r="AZ732" s="366"/>
      <c r="BA732" s="366"/>
      <c r="BB732" s="366"/>
      <c r="BC732" s="366"/>
      <c r="BD732" s="366"/>
      <c r="BE732" s="366"/>
      <c r="BF732" s="366"/>
      <c r="BG732" s="366"/>
      <c r="BH732" s="366"/>
      <c r="BI732" s="366"/>
      <c r="BJ732" s="366"/>
      <c r="BK732" s="366"/>
      <c r="BL732" s="366"/>
      <c r="BM732" s="366"/>
      <c r="BN732" s="366"/>
      <c r="BO732" s="366"/>
      <c r="BP732" s="366"/>
      <c r="BQ732" s="366"/>
      <c r="BR732" s="366"/>
      <c r="BS732" s="366"/>
      <c r="BT732" s="366"/>
      <c r="BU732" s="366"/>
      <c r="BV732" s="366"/>
      <c r="BW732" s="366"/>
      <c r="BX732" s="366"/>
      <c r="BY732" s="366"/>
      <c r="BZ732" s="366"/>
      <c r="CA732" s="366"/>
      <c r="CB732" s="366"/>
      <c r="CC732" s="366"/>
      <c r="CD732" s="366"/>
      <c r="CE732" s="366"/>
      <c r="CF732" s="366"/>
      <c r="CG732" s="366"/>
      <c r="CH732" s="366"/>
      <c r="CI732" s="366"/>
      <c r="CJ732" s="366"/>
      <c r="CK732" s="366"/>
      <c r="CL732" s="366"/>
      <c r="CM732" s="366"/>
      <c r="CN732" s="366"/>
    </row>
    <row r="733" spans="4:92" ht="14.25" customHeight="1" x14ac:dyDescent="0.35">
      <c r="D733" s="236" t="s">
        <v>442</v>
      </c>
      <c r="E733" s="217"/>
      <c r="F733" s="217"/>
      <c r="G733" s="217"/>
      <c r="H733" s="217"/>
      <c r="I733" s="217"/>
      <c r="J733" s="217"/>
      <c r="K733" s="217"/>
      <c r="L733" s="217"/>
      <c r="M733" s="217"/>
      <c r="N733" s="217"/>
      <c r="O733" s="217"/>
      <c r="P733" s="217"/>
      <c r="Q733" s="217"/>
      <c r="R733" s="217"/>
      <c r="S733" s="217"/>
      <c r="T733" s="218"/>
      <c r="U733" s="300">
        <v>0</v>
      </c>
      <c r="V733" s="606"/>
      <c r="W733" s="606"/>
      <c r="X733" s="606"/>
      <c r="Y733" s="606"/>
      <c r="Z733" s="606"/>
      <c r="AA733" s="607"/>
      <c r="AB733" s="300"/>
      <c r="AC733" s="606"/>
      <c r="AD733" s="606"/>
      <c r="AE733" s="606"/>
      <c r="AF733" s="606"/>
      <c r="AG733" s="606"/>
      <c r="AH733" s="607"/>
      <c r="AI733" s="236"/>
      <c r="AJ733" s="217"/>
      <c r="AK733" s="217"/>
      <c r="AL733" s="217"/>
      <c r="AM733" s="217"/>
      <c r="AN733" s="217"/>
      <c r="AO733" s="217"/>
      <c r="AP733" s="217"/>
      <c r="AQ733" s="217"/>
      <c r="AR733" s="217"/>
      <c r="AS733" s="217"/>
      <c r="AT733" s="218"/>
      <c r="AU733" s="36"/>
      <c r="AV733" s="366" t="s">
        <v>184</v>
      </c>
      <c r="AW733" s="366"/>
      <c r="AX733" s="366"/>
      <c r="AY733" s="366"/>
      <c r="AZ733" s="366"/>
      <c r="BA733" s="366" t="s">
        <v>124</v>
      </c>
      <c r="BB733" s="366"/>
      <c r="BC733" s="366"/>
      <c r="BD733" s="366"/>
      <c r="BE733" s="366"/>
      <c r="BF733" s="366" t="s">
        <v>184</v>
      </c>
      <c r="BG733" s="366"/>
      <c r="BH733" s="366"/>
      <c r="BI733" s="366"/>
      <c r="BJ733" s="366" t="s">
        <v>124</v>
      </c>
      <c r="BK733" s="366"/>
      <c r="BL733" s="366"/>
      <c r="BM733" s="366"/>
      <c r="BN733" s="366" t="s">
        <v>184</v>
      </c>
      <c r="BO733" s="366"/>
      <c r="BP733" s="366"/>
      <c r="BQ733" s="366"/>
      <c r="BR733" s="366" t="s">
        <v>124</v>
      </c>
      <c r="BS733" s="366"/>
      <c r="BT733" s="366"/>
      <c r="BU733" s="366"/>
      <c r="BV733" s="366"/>
      <c r="BW733" s="366" t="s">
        <v>184</v>
      </c>
      <c r="BX733" s="366"/>
      <c r="BY733" s="366"/>
      <c r="BZ733" s="366"/>
      <c r="CA733" s="366" t="s">
        <v>124</v>
      </c>
      <c r="CB733" s="366"/>
      <c r="CC733" s="366"/>
      <c r="CD733" s="366"/>
      <c r="CE733" s="366"/>
      <c r="CF733" s="366" t="s">
        <v>184</v>
      </c>
      <c r="CG733" s="366"/>
      <c r="CH733" s="366"/>
      <c r="CI733" s="366"/>
      <c r="CJ733" s="366" t="s">
        <v>124</v>
      </c>
      <c r="CK733" s="366"/>
      <c r="CL733" s="366"/>
      <c r="CM733" s="366"/>
      <c r="CN733" s="366"/>
    </row>
    <row r="734" spans="4:92" ht="14.25" customHeight="1" x14ac:dyDescent="0.35">
      <c r="D734" s="236" t="s">
        <v>396</v>
      </c>
      <c r="E734" s="217"/>
      <c r="F734" s="217"/>
      <c r="G734" s="217"/>
      <c r="H734" s="217"/>
      <c r="I734" s="217"/>
      <c r="J734" s="217"/>
      <c r="K734" s="217"/>
      <c r="L734" s="217"/>
      <c r="M734" s="217"/>
      <c r="N734" s="217"/>
      <c r="O734" s="217"/>
      <c r="P734" s="217"/>
      <c r="Q734" s="217"/>
      <c r="R734" s="217"/>
      <c r="S734" s="217"/>
      <c r="T734" s="218"/>
      <c r="U734" s="300">
        <v>18</v>
      </c>
      <c r="V734" s="606"/>
      <c r="W734" s="606"/>
      <c r="X734" s="606"/>
      <c r="Y734" s="606"/>
      <c r="Z734" s="606"/>
      <c r="AA734" s="607"/>
      <c r="AB734" s="300"/>
      <c r="AC734" s="606"/>
      <c r="AD734" s="606"/>
      <c r="AE734" s="606"/>
      <c r="AF734" s="606"/>
      <c r="AG734" s="606"/>
      <c r="AH734" s="607"/>
      <c r="AI734" s="236"/>
      <c r="AJ734" s="217"/>
      <c r="AK734" s="217"/>
      <c r="AL734" s="217"/>
      <c r="AM734" s="217"/>
      <c r="AN734" s="217"/>
      <c r="AO734" s="217"/>
      <c r="AP734" s="217"/>
      <c r="AQ734" s="217"/>
      <c r="AR734" s="217"/>
      <c r="AS734" s="217"/>
      <c r="AT734" s="218"/>
      <c r="AU734" s="36"/>
      <c r="AV734" s="366"/>
      <c r="AW734" s="366"/>
      <c r="AX734" s="366"/>
      <c r="AY734" s="366"/>
      <c r="AZ734" s="366"/>
      <c r="BA734" s="366"/>
      <c r="BB734" s="366"/>
      <c r="BC734" s="366"/>
      <c r="BD734" s="366"/>
      <c r="BE734" s="366"/>
      <c r="BF734" s="366"/>
      <c r="BG734" s="366"/>
      <c r="BH734" s="366"/>
      <c r="BI734" s="366"/>
      <c r="BJ734" s="366"/>
      <c r="BK734" s="366"/>
      <c r="BL734" s="366"/>
      <c r="BM734" s="366"/>
      <c r="BN734" s="366"/>
      <c r="BO734" s="366"/>
      <c r="BP734" s="366"/>
      <c r="BQ734" s="366"/>
      <c r="BR734" s="366"/>
      <c r="BS734" s="366"/>
      <c r="BT734" s="366"/>
      <c r="BU734" s="366"/>
      <c r="BV734" s="366"/>
      <c r="BW734" s="366"/>
      <c r="BX734" s="366"/>
      <c r="BY734" s="366"/>
      <c r="BZ734" s="366"/>
      <c r="CA734" s="366"/>
      <c r="CB734" s="366"/>
      <c r="CC734" s="366"/>
      <c r="CD734" s="366"/>
      <c r="CE734" s="366"/>
      <c r="CF734" s="366"/>
      <c r="CG734" s="366"/>
      <c r="CH734" s="366"/>
      <c r="CI734" s="366"/>
      <c r="CJ734" s="366"/>
      <c r="CK734" s="366"/>
      <c r="CL734" s="366"/>
      <c r="CM734" s="366"/>
      <c r="CN734" s="366"/>
    </row>
    <row r="735" spans="4:92" ht="14.25" customHeight="1" x14ac:dyDescent="0.35">
      <c r="D735" s="236" t="s">
        <v>443</v>
      </c>
      <c r="E735" s="217"/>
      <c r="F735" s="217"/>
      <c r="G735" s="217"/>
      <c r="H735" s="217"/>
      <c r="I735" s="217"/>
      <c r="J735" s="217"/>
      <c r="K735" s="217"/>
      <c r="L735" s="217"/>
      <c r="M735" s="217"/>
      <c r="N735" s="217"/>
      <c r="O735" s="217"/>
      <c r="P735" s="217"/>
      <c r="Q735" s="217"/>
      <c r="R735" s="217"/>
      <c r="S735" s="217"/>
      <c r="T735" s="218"/>
      <c r="U735" s="300">
        <v>0</v>
      </c>
      <c r="V735" s="606"/>
      <c r="W735" s="606"/>
      <c r="X735" s="606"/>
      <c r="Y735" s="606"/>
      <c r="Z735" s="606"/>
      <c r="AA735" s="607"/>
      <c r="AB735" s="300"/>
      <c r="AC735" s="606"/>
      <c r="AD735" s="606"/>
      <c r="AE735" s="606"/>
      <c r="AF735" s="606"/>
      <c r="AG735" s="606"/>
      <c r="AH735" s="607"/>
      <c r="AI735" s="236"/>
      <c r="AJ735" s="217"/>
      <c r="AK735" s="217"/>
      <c r="AL735" s="217"/>
      <c r="AM735" s="217"/>
      <c r="AN735" s="217"/>
      <c r="AO735" s="217"/>
      <c r="AP735" s="217"/>
      <c r="AQ735" s="217"/>
      <c r="AR735" s="217"/>
      <c r="AS735" s="217"/>
      <c r="AT735" s="218"/>
      <c r="AU735" s="36"/>
      <c r="AV735" s="510">
        <f>858-4-1</f>
        <v>853</v>
      </c>
      <c r="AW735" s="368"/>
      <c r="AX735" s="368"/>
      <c r="AY735" s="368"/>
      <c r="AZ735" s="368"/>
      <c r="BA735" s="368"/>
      <c r="BB735" s="368"/>
      <c r="BC735" s="368"/>
      <c r="BD735" s="368"/>
      <c r="BE735" s="369"/>
      <c r="BF735" s="510">
        <v>4</v>
      </c>
      <c r="BG735" s="368"/>
      <c r="BH735" s="368"/>
      <c r="BI735" s="368"/>
      <c r="BJ735" s="368"/>
      <c r="BK735" s="368"/>
      <c r="BL735" s="368"/>
      <c r="BM735" s="368"/>
      <c r="BN735" s="510"/>
      <c r="BO735" s="511"/>
      <c r="BP735" s="511"/>
      <c r="BQ735" s="511"/>
      <c r="BR735" s="511"/>
      <c r="BS735" s="511"/>
      <c r="BT735" s="511"/>
      <c r="BU735" s="511"/>
      <c r="BV735" s="629"/>
      <c r="BW735" s="510">
        <v>1</v>
      </c>
      <c r="BX735" s="511"/>
      <c r="BY735" s="511"/>
      <c r="BZ735" s="511"/>
      <c r="CA735" s="511"/>
      <c r="CB735" s="511"/>
      <c r="CC735" s="511"/>
      <c r="CD735" s="511"/>
      <c r="CE735" s="629"/>
      <c r="CF735" s="367"/>
      <c r="CG735" s="368"/>
      <c r="CH735" s="368"/>
      <c r="CI735" s="368"/>
      <c r="CJ735" s="368"/>
      <c r="CK735" s="368"/>
      <c r="CL735" s="368"/>
      <c r="CM735" s="368"/>
      <c r="CN735" s="369"/>
    </row>
    <row r="736" spans="4:92" ht="14.25" customHeight="1" x14ac:dyDescent="0.35">
      <c r="D736" s="236" t="s">
        <v>121</v>
      </c>
      <c r="E736" s="217"/>
      <c r="F736" s="217"/>
      <c r="G736" s="217"/>
      <c r="H736" s="217"/>
      <c r="I736" s="217"/>
      <c r="J736" s="217"/>
      <c r="K736" s="217"/>
      <c r="L736" s="217"/>
      <c r="M736" s="217"/>
      <c r="N736" s="217"/>
      <c r="O736" s="217"/>
      <c r="P736" s="217"/>
      <c r="Q736" s="217"/>
      <c r="R736" s="217"/>
      <c r="S736" s="217"/>
      <c r="T736" s="218"/>
      <c r="U736" s="300">
        <f>SUM(U731:AA735)</f>
        <v>270</v>
      </c>
      <c r="V736" s="606"/>
      <c r="W736" s="606"/>
      <c r="X736" s="606"/>
      <c r="Y736" s="606"/>
      <c r="Z736" s="606"/>
      <c r="AA736" s="607"/>
      <c r="AB736" s="300">
        <f>SUM(AB731:AH735)</f>
        <v>0</v>
      </c>
      <c r="AC736" s="606"/>
      <c r="AD736" s="606"/>
      <c r="AE736" s="606"/>
      <c r="AF736" s="606"/>
      <c r="AG736" s="606"/>
      <c r="AH736" s="607"/>
      <c r="AI736" s="236"/>
      <c r="AJ736" s="217"/>
      <c r="AK736" s="217"/>
      <c r="AL736" s="217"/>
      <c r="AM736" s="217"/>
      <c r="AN736" s="217"/>
      <c r="AO736" s="217"/>
      <c r="AP736" s="217"/>
      <c r="AQ736" s="217"/>
      <c r="AR736" s="217"/>
      <c r="AS736" s="217"/>
      <c r="AT736" s="218"/>
      <c r="AU736" s="36"/>
      <c r="AV736" s="370"/>
      <c r="AW736" s="371"/>
      <c r="AX736" s="371"/>
      <c r="AY736" s="371"/>
      <c r="AZ736" s="371"/>
      <c r="BA736" s="371"/>
      <c r="BB736" s="371"/>
      <c r="BC736" s="371"/>
      <c r="BD736" s="371"/>
      <c r="BE736" s="372"/>
      <c r="BF736" s="370"/>
      <c r="BG736" s="371"/>
      <c r="BH736" s="371"/>
      <c r="BI736" s="371"/>
      <c r="BJ736" s="371"/>
      <c r="BK736" s="371"/>
      <c r="BL736" s="371"/>
      <c r="BM736" s="371"/>
      <c r="BN736" s="512"/>
      <c r="BO736" s="513"/>
      <c r="BP736" s="513"/>
      <c r="BQ736" s="513"/>
      <c r="BR736" s="513"/>
      <c r="BS736" s="513"/>
      <c r="BT736" s="513"/>
      <c r="BU736" s="513"/>
      <c r="BV736" s="630"/>
      <c r="BW736" s="512"/>
      <c r="BX736" s="513"/>
      <c r="BY736" s="513"/>
      <c r="BZ736" s="513"/>
      <c r="CA736" s="513"/>
      <c r="CB736" s="513"/>
      <c r="CC736" s="513"/>
      <c r="CD736" s="513"/>
      <c r="CE736" s="630"/>
      <c r="CF736" s="370"/>
      <c r="CG736" s="371"/>
      <c r="CH736" s="371"/>
      <c r="CI736" s="371"/>
      <c r="CJ736" s="371"/>
      <c r="CK736" s="371"/>
      <c r="CL736" s="371"/>
      <c r="CM736" s="371"/>
      <c r="CN736" s="372"/>
    </row>
    <row r="737" spans="4:92" ht="14.25" customHeight="1" x14ac:dyDescent="0.35">
      <c r="D737" s="605" t="s">
        <v>756</v>
      </c>
      <c r="E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c r="AA737" s="208"/>
      <c r="AB737" s="208"/>
      <c r="AC737" s="208"/>
      <c r="AD737" s="208"/>
      <c r="AE737" s="208"/>
      <c r="AF737" s="208"/>
      <c r="AG737" s="208"/>
      <c r="AH737" s="208"/>
      <c r="AI737" s="208"/>
      <c r="AJ737" s="208"/>
      <c r="AK737" s="208"/>
      <c r="AL737" s="208"/>
      <c r="AM737" s="208"/>
      <c r="AN737" s="208"/>
      <c r="AO737" s="208"/>
      <c r="AP737" s="208"/>
      <c r="AQ737" s="208"/>
      <c r="AR737" s="208"/>
      <c r="AS737" s="208"/>
      <c r="AT737" s="208"/>
      <c r="AU737" s="208"/>
      <c r="AV737" s="359" t="s">
        <v>472</v>
      </c>
      <c r="AW737" s="359"/>
      <c r="AX737" s="359"/>
      <c r="AY737" s="359"/>
      <c r="AZ737" s="359"/>
      <c r="BA737" s="359"/>
      <c r="BB737" s="359"/>
      <c r="BC737" s="359"/>
      <c r="BD737" s="359"/>
      <c r="BE737" s="359"/>
      <c r="BF737" s="359"/>
      <c r="BG737" s="359"/>
      <c r="BH737" s="359"/>
      <c r="BI737" s="359"/>
      <c r="BJ737" s="359"/>
      <c r="BK737" s="359"/>
      <c r="BL737" s="359"/>
      <c r="BM737" s="359"/>
      <c r="BN737" s="359"/>
      <c r="BO737" s="359"/>
      <c r="BP737" s="359"/>
      <c r="BQ737" s="359"/>
      <c r="BR737" s="359"/>
      <c r="BS737" s="359"/>
      <c r="BT737" s="359"/>
      <c r="BU737" s="359"/>
      <c r="BV737" s="359"/>
      <c r="BW737" s="359"/>
      <c r="BX737" s="359"/>
      <c r="BY737" s="359"/>
      <c r="BZ737" s="359"/>
      <c r="CA737" s="359"/>
      <c r="CB737" s="359"/>
      <c r="CC737" s="359"/>
      <c r="CD737" s="359"/>
      <c r="CE737" s="359"/>
      <c r="CF737" s="359"/>
      <c r="CG737" s="359"/>
      <c r="CH737" s="359"/>
      <c r="CI737" s="359"/>
      <c r="CJ737" s="359"/>
      <c r="CK737" s="359"/>
      <c r="CL737" s="359"/>
    </row>
    <row r="738" spans="4:92" ht="14.25" customHeight="1" x14ac:dyDescent="0.35">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c r="AN738" s="93"/>
      <c r="AO738" s="93"/>
      <c r="AP738" s="93"/>
      <c r="AQ738" s="93"/>
      <c r="AR738" s="93"/>
      <c r="AS738" s="93"/>
      <c r="AT738" s="93"/>
    </row>
    <row r="739" spans="4:92" ht="14.25" customHeight="1" x14ac:dyDescent="0.35">
      <c r="D739" s="130" t="s">
        <v>454</v>
      </c>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V739" s="254" t="s">
        <v>471</v>
      </c>
      <c r="AW739" s="254"/>
      <c r="AX739" s="254"/>
      <c r="AY739" s="254"/>
      <c r="AZ739" s="254"/>
      <c r="BA739" s="254"/>
      <c r="BB739" s="254"/>
      <c r="BC739" s="254"/>
      <c r="BD739" s="254"/>
      <c r="BE739" s="254"/>
      <c r="BF739" s="254"/>
      <c r="BG739" s="254"/>
      <c r="BH739" s="254"/>
      <c r="BI739" s="254"/>
      <c r="BJ739" s="254"/>
      <c r="BK739" s="254"/>
      <c r="BL739" s="254"/>
      <c r="BM739" s="254"/>
      <c r="BN739" s="254"/>
      <c r="BO739" s="254"/>
      <c r="BP739" s="254"/>
      <c r="BQ739" s="254"/>
      <c r="BR739" s="254"/>
      <c r="BS739" s="254"/>
      <c r="BT739" s="254"/>
      <c r="BU739" s="254"/>
      <c r="BV739" s="254"/>
      <c r="BW739" s="254"/>
      <c r="BX739" s="254"/>
      <c r="BY739" s="254"/>
      <c r="BZ739" s="254"/>
      <c r="CA739" s="254"/>
      <c r="CB739" s="254"/>
      <c r="CC739" s="254"/>
      <c r="CD739" s="254"/>
      <c r="CE739" s="254"/>
      <c r="CF739" s="254"/>
      <c r="CG739" s="254"/>
      <c r="CH739" s="254"/>
      <c r="CI739" s="254"/>
      <c r="CJ739" s="254"/>
      <c r="CK739" s="254"/>
      <c r="CL739" s="254"/>
    </row>
    <row r="740" spans="4:92" ht="14.25" customHeight="1" x14ac:dyDescent="0.35">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c r="AO740" s="131"/>
      <c r="AP740" s="131"/>
      <c r="AQ740" s="131"/>
      <c r="AR740" s="131"/>
      <c r="AS740" s="131"/>
      <c r="AT740" s="131"/>
      <c r="AV740" s="254"/>
      <c r="AW740" s="254"/>
      <c r="AX740" s="254"/>
      <c r="AY740" s="254"/>
      <c r="AZ740" s="254"/>
      <c r="BA740" s="254"/>
      <c r="BB740" s="254"/>
      <c r="BC740" s="254"/>
      <c r="BD740" s="254"/>
      <c r="BE740" s="254"/>
      <c r="BF740" s="254"/>
      <c r="BG740" s="254"/>
      <c r="BH740" s="254"/>
      <c r="BI740" s="254"/>
      <c r="BJ740" s="254"/>
      <c r="BK740" s="254"/>
      <c r="BL740" s="254"/>
      <c r="BM740" s="254"/>
      <c r="BN740" s="254"/>
      <c r="BO740" s="254"/>
      <c r="BP740" s="254"/>
      <c r="BQ740" s="254"/>
      <c r="BR740" s="254"/>
      <c r="BS740" s="254"/>
      <c r="BT740" s="254"/>
      <c r="BU740" s="254"/>
      <c r="BV740" s="254"/>
      <c r="BW740" s="254"/>
      <c r="BX740" s="254"/>
      <c r="BY740" s="254"/>
      <c r="BZ740" s="254"/>
      <c r="CA740" s="254"/>
      <c r="CB740" s="254"/>
      <c r="CC740" s="254"/>
      <c r="CD740" s="254"/>
      <c r="CE740" s="254"/>
      <c r="CF740" s="254"/>
      <c r="CG740" s="254"/>
      <c r="CH740" s="254"/>
      <c r="CI740" s="254"/>
      <c r="CJ740" s="254"/>
      <c r="CK740" s="254"/>
      <c r="CL740" s="254"/>
    </row>
    <row r="741" spans="4:92" ht="14.25" customHeight="1" x14ac:dyDescent="0.35">
      <c r="D741" s="472" t="s">
        <v>447</v>
      </c>
      <c r="E741" s="473"/>
      <c r="F741" s="473"/>
      <c r="G741" s="473"/>
      <c r="H741" s="473"/>
      <c r="I741" s="473"/>
      <c r="J741" s="473"/>
      <c r="K741" s="473"/>
      <c r="L741" s="473"/>
      <c r="M741" s="473"/>
      <c r="N741" s="473"/>
      <c r="O741" s="473"/>
      <c r="P741" s="473"/>
      <c r="Q741" s="473"/>
      <c r="R741" s="473"/>
      <c r="S741" s="473"/>
      <c r="T741" s="473"/>
      <c r="U741" s="473"/>
      <c r="V741" s="488"/>
      <c r="W741" s="470" t="s">
        <v>448</v>
      </c>
      <c r="X741" s="471"/>
      <c r="Y741" s="471"/>
      <c r="Z741" s="471"/>
      <c r="AA741" s="471"/>
      <c r="AB741" s="471"/>
      <c r="AC741" s="471"/>
      <c r="AD741" s="471"/>
      <c r="AE741" s="471"/>
      <c r="AF741" s="471"/>
      <c r="AG741" s="471"/>
      <c r="AH741" s="471"/>
      <c r="AI741" s="471"/>
      <c r="AJ741" s="600"/>
      <c r="AK741" s="470" t="s">
        <v>453</v>
      </c>
      <c r="AL741" s="471"/>
      <c r="AM741" s="471"/>
      <c r="AN741" s="471"/>
      <c r="AO741" s="471"/>
      <c r="AP741" s="471"/>
      <c r="AQ741" s="471"/>
      <c r="AR741" s="471"/>
      <c r="AS741" s="471"/>
      <c r="AT741" s="600"/>
      <c r="AV741" s="366" t="s">
        <v>447</v>
      </c>
      <c r="AW741" s="366"/>
      <c r="AX741" s="366"/>
      <c r="AY741" s="366"/>
      <c r="AZ741" s="366"/>
      <c r="BA741" s="366"/>
      <c r="BB741" s="366"/>
      <c r="BC741" s="366"/>
      <c r="BD741" s="366"/>
      <c r="BE741" s="366"/>
      <c r="BF741" s="366"/>
      <c r="BG741" s="366"/>
      <c r="BH741" s="366"/>
      <c r="BI741" s="366"/>
      <c r="BJ741" s="366"/>
      <c r="BK741" s="366"/>
      <c r="BL741" s="366"/>
      <c r="BM741" s="366"/>
      <c r="BN741" s="366"/>
      <c r="BO741" s="366" t="s">
        <v>448</v>
      </c>
      <c r="BP741" s="366"/>
      <c r="BQ741" s="366"/>
      <c r="BR741" s="366"/>
      <c r="BS741" s="366"/>
      <c r="BT741" s="366"/>
      <c r="BU741" s="366"/>
      <c r="BV741" s="366"/>
      <c r="BW741" s="366"/>
      <c r="BX741" s="366"/>
      <c r="BY741" s="366"/>
      <c r="BZ741" s="366"/>
      <c r="CA741" s="366"/>
      <c r="CB741" s="366"/>
      <c r="CC741" s="366" t="s">
        <v>473</v>
      </c>
      <c r="CD741" s="366"/>
      <c r="CE741" s="366"/>
      <c r="CF741" s="366"/>
      <c r="CG741" s="366"/>
      <c r="CH741" s="366"/>
      <c r="CI741" s="366"/>
      <c r="CJ741" s="366"/>
      <c r="CK741" s="366"/>
      <c r="CL741" s="366"/>
      <c r="CM741" s="366"/>
      <c r="CN741" s="366"/>
    </row>
    <row r="742" spans="4:92" ht="14.25" customHeight="1" x14ac:dyDescent="0.35">
      <c r="D742" s="474"/>
      <c r="E742" s="475"/>
      <c r="F742" s="475"/>
      <c r="G742" s="475"/>
      <c r="H742" s="475"/>
      <c r="I742" s="475"/>
      <c r="J742" s="475"/>
      <c r="K742" s="475"/>
      <c r="L742" s="475"/>
      <c r="M742" s="475"/>
      <c r="N742" s="475"/>
      <c r="O742" s="475"/>
      <c r="P742" s="475"/>
      <c r="Q742" s="475"/>
      <c r="R742" s="475"/>
      <c r="S742" s="475"/>
      <c r="T742" s="475"/>
      <c r="U742" s="475"/>
      <c r="V742" s="489"/>
      <c r="W742" s="470" t="s">
        <v>184</v>
      </c>
      <c r="X742" s="471"/>
      <c r="Y742" s="471"/>
      <c r="Z742" s="471"/>
      <c r="AA742" s="471"/>
      <c r="AB742" s="471"/>
      <c r="AC742" s="600"/>
      <c r="AD742" s="470" t="s">
        <v>124</v>
      </c>
      <c r="AE742" s="471"/>
      <c r="AF742" s="471"/>
      <c r="AG742" s="471"/>
      <c r="AH742" s="471"/>
      <c r="AI742" s="471"/>
      <c r="AJ742" s="600"/>
      <c r="AK742" s="470" t="s">
        <v>184</v>
      </c>
      <c r="AL742" s="471"/>
      <c r="AM742" s="471"/>
      <c r="AN742" s="471"/>
      <c r="AO742" s="600"/>
      <c r="AP742" s="470" t="s">
        <v>124</v>
      </c>
      <c r="AQ742" s="471"/>
      <c r="AR742" s="471"/>
      <c r="AS742" s="471"/>
      <c r="AT742" s="600"/>
      <c r="AV742" s="366"/>
      <c r="AW742" s="366"/>
      <c r="AX742" s="366"/>
      <c r="AY742" s="366"/>
      <c r="AZ742" s="366"/>
      <c r="BA742" s="366"/>
      <c r="BB742" s="366"/>
      <c r="BC742" s="366"/>
      <c r="BD742" s="366"/>
      <c r="BE742" s="366"/>
      <c r="BF742" s="366"/>
      <c r="BG742" s="366"/>
      <c r="BH742" s="366"/>
      <c r="BI742" s="366"/>
      <c r="BJ742" s="366"/>
      <c r="BK742" s="366"/>
      <c r="BL742" s="366"/>
      <c r="BM742" s="366"/>
      <c r="BN742" s="366"/>
      <c r="BO742" s="366" t="s">
        <v>184</v>
      </c>
      <c r="BP742" s="366"/>
      <c r="BQ742" s="366"/>
      <c r="BR742" s="366"/>
      <c r="BS742" s="366"/>
      <c r="BT742" s="366"/>
      <c r="BU742" s="366"/>
      <c r="BV742" s="366" t="s">
        <v>124</v>
      </c>
      <c r="BW742" s="366"/>
      <c r="BX742" s="366"/>
      <c r="BY742" s="366"/>
      <c r="BZ742" s="366"/>
      <c r="CA742" s="366"/>
      <c r="CB742" s="366"/>
      <c r="CC742" s="366" t="s">
        <v>184</v>
      </c>
      <c r="CD742" s="366"/>
      <c r="CE742" s="366"/>
      <c r="CF742" s="366"/>
      <c r="CG742" s="366"/>
      <c r="CH742" s="366"/>
      <c r="CI742" s="366" t="s">
        <v>124</v>
      </c>
      <c r="CJ742" s="366"/>
      <c r="CK742" s="366"/>
      <c r="CL742" s="366"/>
      <c r="CM742" s="366"/>
      <c r="CN742" s="366"/>
    </row>
    <row r="743" spans="4:92" ht="14.25" customHeight="1" x14ac:dyDescent="0.35">
      <c r="D743" s="602">
        <v>1</v>
      </c>
      <c r="E743" s="603"/>
      <c r="F743" s="603"/>
      <c r="G743" s="603"/>
      <c r="H743" s="603"/>
      <c r="I743" s="603"/>
      <c r="J743" s="603"/>
      <c r="K743" s="603"/>
      <c r="L743" s="603"/>
      <c r="M743" s="603"/>
      <c r="N743" s="603"/>
      <c r="O743" s="603"/>
      <c r="P743" s="603"/>
      <c r="Q743" s="603"/>
      <c r="R743" s="603"/>
      <c r="S743" s="603"/>
      <c r="T743" s="603"/>
      <c r="U743" s="603"/>
      <c r="V743" s="604"/>
      <c r="W743" s="300">
        <v>143</v>
      </c>
      <c r="X743" s="606"/>
      <c r="Y743" s="606"/>
      <c r="Z743" s="606"/>
      <c r="AA743" s="606"/>
      <c r="AB743" s="606"/>
      <c r="AC743" s="607"/>
      <c r="AD743" s="300"/>
      <c r="AE743" s="606"/>
      <c r="AF743" s="606"/>
      <c r="AG743" s="606"/>
      <c r="AH743" s="606"/>
      <c r="AI743" s="606"/>
      <c r="AJ743" s="607"/>
      <c r="AK743" s="608"/>
      <c r="AL743" s="217"/>
      <c r="AM743" s="217"/>
      <c r="AN743" s="217"/>
      <c r="AO743" s="218"/>
      <c r="AP743" s="236"/>
      <c r="AQ743" s="217"/>
      <c r="AR743" s="217"/>
      <c r="AS743" s="217"/>
      <c r="AT743" s="218"/>
      <c r="AV743" s="276">
        <v>1</v>
      </c>
      <c r="AW743" s="276"/>
      <c r="AX743" s="276"/>
      <c r="AY743" s="276"/>
      <c r="AZ743" s="276"/>
      <c r="BA743" s="276"/>
      <c r="BB743" s="276"/>
      <c r="BC743" s="276"/>
      <c r="BD743" s="276"/>
      <c r="BE743" s="276"/>
      <c r="BF743" s="276"/>
      <c r="BG743" s="276"/>
      <c r="BH743" s="276"/>
      <c r="BI743" s="276"/>
      <c r="BJ743" s="276"/>
      <c r="BK743" s="276"/>
      <c r="BL743" s="276"/>
      <c r="BM743" s="276"/>
      <c r="BN743" s="276"/>
      <c r="BO743" s="236">
        <v>580</v>
      </c>
      <c r="BP743" s="217"/>
      <c r="BQ743" s="217"/>
      <c r="BR743" s="217"/>
      <c r="BS743" s="217"/>
      <c r="BT743" s="217"/>
      <c r="BU743" s="217"/>
      <c r="BV743" s="217"/>
      <c r="BW743" s="217"/>
      <c r="BX743" s="217"/>
      <c r="BY743" s="217"/>
      <c r="BZ743" s="217"/>
      <c r="CA743" s="217"/>
      <c r="CB743" s="218"/>
      <c r="CC743" s="281">
        <v>67.59</v>
      </c>
      <c r="CD743" s="281"/>
      <c r="CE743" s="281"/>
      <c r="CF743" s="281"/>
      <c r="CG743" s="281"/>
      <c r="CH743" s="281"/>
      <c r="CI743" s="274"/>
      <c r="CJ743" s="274"/>
      <c r="CK743" s="274"/>
      <c r="CL743" s="274"/>
      <c r="CM743" s="274"/>
      <c r="CN743" s="274"/>
    </row>
    <row r="744" spans="4:92" ht="14.25" customHeight="1" x14ac:dyDescent="0.35">
      <c r="D744" s="602">
        <v>2</v>
      </c>
      <c r="E744" s="603"/>
      <c r="F744" s="603"/>
      <c r="G744" s="603"/>
      <c r="H744" s="603"/>
      <c r="I744" s="603"/>
      <c r="J744" s="603"/>
      <c r="K744" s="603"/>
      <c r="L744" s="603"/>
      <c r="M744" s="603"/>
      <c r="N744" s="603"/>
      <c r="O744" s="603"/>
      <c r="P744" s="603"/>
      <c r="Q744" s="603"/>
      <c r="R744" s="603"/>
      <c r="S744" s="603"/>
      <c r="T744" s="603"/>
      <c r="U744" s="603"/>
      <c r="V744" s="604"/>
      <c r="W744" s="300">
        <v>815</v>
      </c>
      <c r="X744" s="606"/>
      <c r="Y744" s="606"/>
      <c r="Z744" s="606"/>
      <c r="AA744" s="606"/>
      <c r="AB744" s="606"/>
      <c r="AC744" s="607"/>
      <c r="AD744" s="300"/>
      <c r="AE744" s="606"/>
      <c r="AF744" s="606"/>
      <c r="AG744" s="606"/>
      <c r="AH744" s="606"/>
      <c r="AI744" s="606"/>
      <c r="AJ744" s="607"/>
      <c r="AK744" s="608"/>
      <c r="AL744" s="217"/>
      <c r="AM744" s="217"/>
      <c r="AN744" s="217"/>
      <c r="AO744" s="218"/>
      <c r="AP744" s="236"/>
      <c r="AQ744" s="217"/>
      <c r="AR744" s="217"/>
      <c r="AS744" s="217"/>
      <c r="AT744" s="218"/>
      <c r="AV744" s="276">
        <v>2</v>
      </c>
      <c r="AW744" s="276"/>
      <c r="AX744" s="276"/>
      <c r="AY744" s="276"/>
      <c r="AZ744" s="276"/>
      <c r="BA744" s="276"/>
      <c r="BB744" s="276"/>
      <c r="BC744" s="276"/>
      <c r="BD744" s="276"/>
      <c r="BE744" s="276"/>
      <c r="BF744" s="276"/>
      <c r="BG744" s="276"/>
      <c r="BH744" s="276"/>
      <c r="BI744" s="276"/>
      <c r="BJ744" s="276"/>
      <c r="BK744" s="276"/>
      <c r="BL744" s="276"/>
      <c r="BM744" s="276"/>
      <c r="BN744" s="276"/>
      <c r="BO744" s="300">
        <v>254</v>
      </c>
      <c r="BP744" s="217"/>
      <c r="BQ744" s="217"/>
      <c r="BR744" s="217"/>
      <c r="BS744" s="217"/>
      <c r="BT744" s="217"/>
      <c r="BU744" s="217"/>
      <c r="BV744" s="217"/>
      <c r="BW744" s="217"/>
      <c r="BX744" s="217"/>
      <c r="BY744" s="217"/>
      <c r="BZ744" s="217"/>
      <c r="CA744" s="217"/>
      <c r="CB744" s="218"/>
      <c r="CC744" s="281">
        <v>29.6</v>
      </c>
      <c r="CD744" s="281"/>
      <c r="CE744" s="281"/>
      <c r="CF744" s="281"/>
      <c r="CG744" s="281"/>
      <c r="CH744" s="281"/>
      <c r="CI744" s="274"/>
      <c r="CJ744" s="274"/>
      <c r="CK744" s="274"/>
      <c r="CL744" s="274"/>
      <c r="CM744" s="274"/>
      <c r="CN744" s="274"/>
    </row>
    <row r="745" spans="4:92" ht="14.25" customHeight="1" x14ac:dyDescent="0.35">
      <c r="D745" s="602">
        <v>3</v>
      </c>
      <c r="E745" s="603"/>
      <c r="F745" s="603"/>
      <c r="G745" s="603"/>
      <c r="H745" s="603"/>
      <c r="I745" s="603"/>
      <c r="J745" s="603"/>
      <c r="K745" s="603"/>
      <c r="L745" s="603"/>
      <c r="M745" s="603"/>
      <c r="N745" s="603"/>
      <c r="O745" s="603"/>
      <c r="P745" s="603"/>
      <c r="Q745" s="603"/>
      <c r="R745" s="603"/>
      <c r="S745" s="603"/>
      <c r="T745" s="603"/>
      <c r="U745" s="603"/>
      <c r="V745" s="604"/>
      <c r="W745" s="300">
        <v>150</v>
      </c>
      <c r="X745" s="606"/>
      <c r="Y745" s="606"/>
      <c r="Z745" s="606"/>
      <c r="AA745" s="606"/>
      <c r="AB745" s="606"/>
      <c r="AC745" s="607"/>
      <c r="AD745" s="300"/>
      <c r="AE745" s="606"/>
      <c r="AF745" s="606"/>
      <c r="AG745" s="606"/>
      <c r="AH745" s="606"/>
      <c r="AI745" s="606"/>
      <c r="AJ745" s="607"/>
      <c r="AK745" s="608"/>
      <c r="AL745" s="217"/>
      <c r="AM745" s="217"/>
      <c r="AN745" s="217"/>
      <c r="AO745" s="218"/>
      <c r="AP745" s="236"/>
      <c r="AQ745" s="217"/>
      <c r="AR745" s="217"/>
      <c r="AS745" s="217"/>
      <c r="AT745" s="218"/>
      <c r="AV745" s="276">
        <v>3</v>
      </c>
      <c r="AW745" s="276"/>
      <c r="AX745" s="276"/>
      <c r="AY745" s="276"/>
      <c r="AZ745" s="276"/>
      <c r="BA745" s="276"/>
      <c r="BB745" s="276"/>
      <c r="BC745" s="276"/>
      <c r="BD745" s="276"/>
      <c r="BE745" s="276"/>
      <c r="BF745" s="276"/>
      <c r="BG745" s="276"/>
      <c r="BH745" s="276"/>
      <c r="BI745" s="276"/>
      <c r="BJ745" s="276"/>
      <c r="BK745" s="276"/>
      <c r="BL745" s="276"/>
      <c r="BM745" s="276"/>
      <c r="BN745" s="276"/>
      <c r="BO745" s="236">
        <v>24</v>
      </c>
      <c r="BP745" s="217"/>
      <c r="BQ745" s="217"/>
      <c r="BR745" s="217"/>
      <c r="BS745" s="217"/>
      <c r="BT745" s="217"/>
      <c r="BU745" s="217"/>
      <c r="BV745" s="217"/>
      <c r="BW745" s="217"/>
      <c r="BX745" s="217"/>
      <c r="BY745" s="217"/>
      <c r="BZ745" s="217"/>
      <c r="CA745" s="217"/>
      <c r="CB745" s="218"/>
      <c r="CC745" s="281">
        <v>2.79</v>
      </c>
      <c r="CD745" s="281"/>
      <c r="CE745" s="281"/>
      <c r="CF745" s="281"/>
      <c r="CG745" s="281"/>
      <c r="CH745" s="281"/>
      <c r="CI745" s="274"/>
      <c r="CJ745" s="274"/>
      <c r="CK745" s="274"/>
      <c r="CL745" s="274"/>
      <c r="CM745" s="274"/>
      <c r="CN745" s="274"/>
    </row>
    <row r="746" spans="4:92" ht="14.25" customHeight="1" x14ac:dyDescent="0.35">
      <c r="D746" s="602">
        <v>4</v>
      </c>
      <c r="E746" s="603"/>
      <c r="F746" s="603"/>
      <c r="G746" s="603"/>
      <c r="H746" s="603"/>
      <c r="I746" s="603"/>
      <c r="J746" s="603"/>
      <c r="K746" s="603"/>
      <c r="L746" s="603"/>
      <c r="M746" s="603"/>
      <c r="N746" s="603"/>
      <c r="O746" s="603"/>
      <c r="P746" s="603"/>
      <c r="Q746" s="603"/>
      <c r="R746" s="603"/>
      <c r="S746" s="603"/>
      <c r="T746" s="603"/>
      <c r="U746" s="603"/>
      <c r="V746" s="604"/>
      <c r="W746" s="300">
        <v>9</v>
      </c>
      <c r="X746" s="606"/>
      <c r="Y746" s="606"/>
      <c r="Z746" s="606"/>
      <c r="AA746" s="606"/>
      <c r="AB746" s="606"/>
      <c r="AC746" s="607"/>
      <c r="AD746" s="300"/>
      <c r="AE746" s="606"/>
      <c r="AF746" s="606"/>
      <c r="AG746" s="606"/>
      <c r="AH746" s="606"/>
      <c r="AI746" s="606"/>
      <c r="AJ746" s="607"/>
      <c r="AK746" s="608"/>
      <c r="AL746" s="217"/>
      <c r="AM746" s="217"/>
      <c r="AN746" s="217"/>
      <c r="AO746" s="218"/>
      <c r="AP746" s="236"/>
      <c r="AQ746" s="217"/>
      <c r="AR746" s="217"/>
      <c r="AS746" s="217"/>
      <c r="AT746" s="218"/>
      <c r="AV746" s="276">
        <v>4</v>
      </c>
      <c r="AW746" s="276"/>
      <c r="AX746" s="276"/>
      <c r="AY746" s="276"/>
      <c r="AZ746" s="276"/>
      <c r="BA746" s="276"/>
      <c r="BB746" s="276"/>
      <c r="BC746" s="276"/>
      <c r="BD746" s="276"/>
      <c r="BE746" s="276"/>
      <c r="BF746" s="276"/>
      <c r="BG746" s="276"/>
      <c r="BH746" s="276"/>
      <c r="BI746" s="276"/>
      <c r="BJ746" s="276"/>
      <c r="BK746" s="276"/>
      <c r="BL746" s="276"/>
      <c r="BM746" s="276"/>
      <c r="BN746" s="276"/>
      <c r="BO746" s="236"/>
      <c r="BP746" s="217"/>
      <c r="BQ746" s="217"/>
      <c r="BR746" s="217"/>
      <c r="BS746" s="217"/>
      <c r="BT746" s="217"/>
      <c r="BU746" s="217"/>
      <c r="BV746" s="217"/>
      <c r="BW746" s="217"/>
      <c r="BX746" s="217"/>
      <c r="BY746" s="217"/>
      <c r="BZ746" s="217"/>
      <c r="CA746" s="217"/>
      <c r="CB746" s="218"/>
      <c r="CC746" s="281"/>
      <c r="CD746" s="281"/>
      <c r="CE746" s="281"/>
      <c r="CF746" s="281"/>
      <c r="CG746" s="281"/>
      <c r="CH746" s="281"/>
      <c r="CI746" s="274"/>
      <c r="CJ746" s="274"/>
      <c r="CK746" s="274"/>
      <c r="CL746" s="274"/>
      <c r="CM746" s="274"/>
      <c r="CN746" s="274"/>
    </row>
    <row r="747" spans="4:92" ht="14.25" customHeight="1" x14ac:dyDescent="0.35">
      <c r="D747" s="602">
        <v>5</v>
      </c>
      <c r="E747" s="603"/>
      <c r="F747" s="603"/>
      <c r="G747" s="603"/>
      <c r="H747" s="603"/>
      <c r="I747" s="603"/>
      <c r="J747" s="603"/>
      <c r="K747" s="603"/>
      <c r="L747" s="603"/>
      <c r="M747" s="603"/>
      <c r="N747" s="603"/>
      <c r="O747" s="603"/>
      <c r="P747" s="603"/>
      <c r="Q747" s="603"/>
      <c r="R747" s="603"/>
      <c r="S747" s="603"/>
      <c r="T747" s="603"/>
      <c r="U747" s="603"/>
      <c r="V747" s="604"/>
      <c r="W747" s="300">
        <v>1</v>
      </c>
      <c r="X747" s="606"/>
      <c r="Y747" s="606"/>
      <c r="Z747" s="606"/>
      <c r="AA747" s="606"/>
      <c r="AB747" s="606"/>
      <c r="AC747" s="607"/>
      <c r="AD747" s="300"/>
      <c r="AE747" s="606"/>
      <c r="AF747" s="606"/>
      <c r="AG747" s="606"/>
      <c r="AH747" s="606"/>
      <c r="AI747" s="606"/>
      <c r="AJ747" s="607"/>
      <c r="AK747" s="608"/>
      <c r="AL747" s="217"/>
      <c r="AM747" s="217"/>
      <c r="AN747" s="217"/>
      <c r="AO747" s="218"/>
      <c r="AP747" s="236"/>
      <c r="AQ747" s="217"/>
      <c r="AR747" s="217"/>
      <c r="AS747" s="217"/>
      <c r="AT747" s="218"/>
      <c r="AV747" s="276">
        <v>5</v>
      </c>
      <c r="AW747" s="276"/>
      <c r="AX747" s="276"/>
      <c r="AY747" s="276"/>
      <c r="AZ747" s="276"/>
      <c r="BA747" s="276"/>
      <c r="BB747" s="276"/>
      <c r="BC747" s="276"/>
      <c r="BD747" s="276"/>
      <c r="BE747" s="276"/>
      <c r="BF747" s="276"/>
      <c r="BG747" s="276"/>
      <c r="BH747" s="276"/>
      <c r="BI747" s="276"/>
      <c r="BJ747" s="276"/>
      <c r="BK747" s="276"/>
      <c r="BL747" s="276"/>
      <c r="BM747" s="276"/>
      <c r="BN747" s="276"/>
      <c r="BO747" s="236"/>
      <c r="BP747" s="217"/>
      <c r="BQ747" s="217"/>
      <c r="BR747" s="217"/>
      <c r="BS747" s="217"/>
      <c r="BT747" s="217"/>
      <c r="BU747" s="217"/>
      <c r="BV747" s="217"/>
      <c r="BW747" s="217"/>
      <c r="BX747" s="217"/>
      <c r="BY747" s="217"/>
      <c r="BZ747" s="217"/>
      <c r="CA747" s="217"/>
      <c r="CB747" s="218"/>
      <c r="CC747" s="281"/>
      <c r="CD747" s="281"/>
      <c r="CE747" s="281"/>
      <c r="CF747" s="281"/>
      <c r="CG747" s="281"/>
      <c r="CH747" s="281"/>
      <c r="CI747" s="274"/>
      <c r="CJ747" s="274"/>
      <c r="CK747" s="274"/>
      <c r="CL747" s="274"/>
      <c r="CM747" s="274"/>
      <c r="CN747" s="274"/>
    </row>
    <row r="748" spans="4:92" ht="14.25" customHeight="1" x14ac:dyDescent="0.35">
      <c r="D748" s="276">
        <v>6</v>
      </c>
      <c r="E748" s="276"/>
      <c r="F748" s="276"/>
      <c r="G748" s="276"/>
      <c r="H748" s="276"/>
      <c r="I748" s="276"/>
      <c r="J748" s="276"/>
      <c r="K748" s="276"/>
      <c r="L748" s="276"/>
      <c r="M748" s="276"/>
      <c r="N748" s="276"/>
      <c r="O748" s="276"/>
      <c r="P748" s="276"/>
      <c r="Q748" s="276"/>
      <c r="R748" s="276"/>
      <c r="S748" s="276"/>
      <c r="T748" s="276"/>
      <c r="U748" s="276"/>
      <c r="V748" s="276"/>
      <c r="W748" s="464">
        <v>0</v>
      </c>
      <c r="X748" s="464"/>
      <c r="Y748" s="464"/>
      <c r="Z748" s="464"/>
      <c r="AA748" s="464"/>
      <c r="AB748" s="464"/>
      <c r="AC748" s="464"/>
      <c r="AD748" s="464"/>
      <c r="AE748" s="464"/>
      <c r="AF748" s="464"/>
      <c r="AG748" s="464"/>
      <c r="AH748" s="464"/>
      <c r="AI748" s="464"/>
      <c r="AJ748" s="464"/>
      <c r="AK748" s="631"/>
      <c r="AL748" s="281"/>
      <c r="AM748" s="281"/>
      <c r="AN748" s="281"/>
      <c r="AO748" s="281"/>
      <c r="AP748" s="281"/>
      <c r="AQ748" s="281"/>
      <c r="AR748" s="281"/>
      <c r="AS748" s="281"/>
      <c r="AT748" s="281"/>
      <c r="AV748" s="277">
        <v>6</v>
      </c>
      <c r="AW748" s="277"/>
      <c r="AX748" s="277"/>
      <c r="AY748" s="277"/>
      <c r="AZ748" s="277"/>
      <c r="BA748" s="277"/>
      <c r="BB748" s="277"/>
      <c r="BC748" s="277"/>
      <c r="BD748" s="277"/>
      <c r="BE748" s="277"/>
      <c r="BF748" s="277"/>
      <c r="BG748" s="277"/>
      <c r="BH748" s="277"/>
      <c r="BI748" s="277"/>
      <c r="BJ748" s="277"/>
      <c r="BK748" s="277"/>
      <c r="BL748" s="277"/>
      <c r="BM748" s="277"/>
      <c r="BN748" s="277"/>
      <c r="BO748" s="255"/>
      <c r="BP748" s="256"/>
      <c r="BQ748" s="256"/>
      <c r="BR748" s="256"/>
      <c r="BS748" s="256"/>
      <c r="BT748" s="256"/>
      <c r="BU748" s="256"/>
      <c r="BV748" s="256"/>
      <c r="BW748" s="256"/>
      <c r="BX748" s="256"/>
      <c r="BY748" s="256"/>
      <c r="BZ748" s="256"/>
      <c r="CA748" s="256"/>
      <c r="CB748" s="257"/>
      <c r="CC748" s="275"/>
      <c r="CD748" s="275"/>
      <c r="CE748" s="275"/>
      <c r="CF748" s="275"/>
      <c r="CG748" s="275"/>
      <c r="CH748" s="275"/>
      <c r="CI748" s="243"/>
      <c r="CJ748" s="243"/>
      <c r="CK748" s="243"/>
      <c r="CL748" s="243"/>
      <c r="CM748" s="243"/>
      <c r="CN748" s="243"/>
    </row>
    <row r="749" spans="4:92" ht="14.25" customHeight="1" x14ac:dyDescent="0.35">
      <c r="D749" s="632" t="s">
        <v>757</v>
      </c>
      <c r="E749" s="633"/>
      <c r="F749" s="633"/>
      <c r="G749" s="633"/>
      <c r="H749" s="633"/>
      <c r="I749" s="633"/>
      <c r="J749" s="633"/>
      <c r="K749" s="633"/>
      <c r="L749" s="633"/>
      <c r="M749" s="633"/>
      <c r="N749" s="633"/>
      <c r="O749" s="633"/>
      <c r="P749" s="633"/>
      <c r="Q749" s="633"/>
      <c r="R749" s="633"/>
      <c r="S749" s="633"/>
      <c r="T749" s="633"/>
      <c r="U749" s="633"/>
      <c r="V749" s="633"/>
      <c r="W749" s="633"/>
      <c r="X749" s="633"/>
      <c r="Y749" s="633"/>
      <c r="Z749" s="633"/>
      <c r="AA749" s="633"/>
      <c r="AB749" s="633"/>
      <c r="AC749" s="633"/>
      <c r="AD749" s="633"/>
      <c r="AE749" s="633"/>
      <c r="AF749" s="633"/>
      <c r="AG749" s="633"/>
      <c r="AH749" s="633"/>
      <c r="AI749" s="633"/>
      <c r="AJ749" s="633"/>
      <c r="AK749" s="633"/>
      <c r="AL749" s="633"/>
      <c r="AM749" s="633"/>
      <c r="AN749" s="633"/>
      <c r="AO749" s="633"/>
      <c r="AP749" s="633"/>
      <c r="AQ749" s="633"/>
      <c r="AR749" s="633"/>
      <c r="AS749" s="633"/>
      <c r="AT749" s="633"/>
      <c r="AV749" s="359" t="s">
        <v>472</v>
      </c>
      <c r="AW749" s="359"/>
      <c r="AX749" s="359"/>
      <c r="AY749" s="359"/>
      <c r="AZ749" s="359"/>
      <c r="BA749" s="359"/>
      <c r="BB749" s="359"/>
      <c r="BC749" s="359"/>
      <c r="BD749" s="359"/>
      <c r="BE749" s="359"/>
      <c r="BF749" s="359"/>
      <c r="BG749" s="359"/>
      <c r="BH749" s="359"/>
      <c r="BI749" s="359"/>
      <c r="BJ749" s="359"/>
      <c r="BK749" s="359"/>
      <c r="BL749" s="359"/>
      <c r="BM749" s="359"/>
      <c r="BN749" s="359"/>
      <c r="BO749" s="359"/>
      <c r="BP749" s="359"/>
      <c r="BQ749" s="359"/>
      <c r="BR749" s="359"/>
      <c r="BS749" s="359"/>
      <c r="BT749" s="359"/>
      <c r="BU749" s="359"/>
      <c r="BV749" s="359"/>
      <c r="BW749" s="359"/>
      <c r="BX749" s="359"/>
      <c r="BY749" s="359"/>
      <c r="BZ749" s="359"/>
      <c r="CA749" s="359"/>
      <c r="CB749" s="359"/>
      <c r="CC749" s="359"/>
      <c r="CD749" s="359"/>
      <c r="CE749" s="359"/>
      <c r="CF749" s="359"/>
      <c r="CG749" s="359"/>
      <c r="CH749" s="359"/>
      <c r="CI749" s="359"/>
      <c r="CJ749" s="359"/>
      <c r="CK749" s="359"/>
      <c r="CL749" s="359"/>
    </row>
    <row r="750" spans="4:92" ht="14.25" customHeight="1" x14ac:dyDescent="0.35">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row>
    <row r="751" spans="4:92" ht="14.25" customHeight="1" x14ac:dyDescent="0.35">
      <c r="D751" s="130" t="s">
        <v>457</v>
      </c>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V751" s="524" t="s">
        <v>474</v>
      </c>
      <c r="AW751" s="524"/>
      <c r="AX751" s="524"/>
      <c r="AY751" s="524"/>
      <c r="AZ751" s="524"/>
      <c r="BA751" s="524"/>
      <c r="BB751" s="524"/>
      <c r="BC751" s="524"/>
      <c r="BD751" s="524"/>
      <c r="BE751" s="524"/>
      <c r="BF751" s="524"/>
      <c r="BG751" s="524"/>
      <c r="BH751" s="524"/>
      <c r="BI751" s="524"/>
      <c r="BJ751" s="524"/>
      <c r="BK751" s="524"/>
      <c r="BL751" s="524"/>
      <c r="BM751" s="524"/>
      <c r="BN751" s="524"/>
      <c r="BO751" s="524"/>
      <c r="BP751" s="524"/>
      <c r="BQ751" s="524"/>
      <c r="BR751" s="524"/>
      <c r="BS751" s="524"/>
      <c r="BT751" s="524"/>
      <c r="BU751" s="524"/>
      <c r="BV751" s="524"/>
      <c r="BW751" s="524"/>
      <c r="BX751" s="524"/>
      <c r="BY751" s="524"/>
      <c r="BZ751" s="524"/>
      <c r="CA751" s="524"/>
      <c r="CB751" s="524"/>
      <c r="CC751" s="524"/>
      <c r="CD751" s="524"/>
      <c r="CE751" s="524"/>
      <c r="CF751" s="524"/>
      <c r="CG751" s="524"/>
      <c r="CH751" s="524"/>
      <c r="CI751" s="524"/>
      <c r="CJ751" s="524"/>
      <c r="CK751" s="524"/>
      <c r="CL751" s="524"/>
      <c r="CM751" s="524"/>
      <c r="CN751" s="524"/>
    </row>
    <row r="752" spans="4:92" ht="14.25" customHeight="1" x14ac:dyDescent="0.35">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c r="AO752" s="131"/>
      <c r="AP752" s="131"/>
      <c r="AQ752" s="131"/>
      <c r="AR752" s="131"/>
      <c r="AS752" s="131"/>
      <c r="AT752" s="131"/>
      <c r="AV752" s="524"/>
      <c r="AW752" s="524"/>
      <c r="AX752" s="524"/>
      <c r="AY752" s="524"/>
      <c r="AZ752" s="524"/>
      <c r="BA752" s="524"/>
      <c r="BB752" s="524"/>
      <c r="BC752" s="524"/>
      <c r="BD752" s="524"/>
      <c r="BE752" s="524"/>
      <c r="BF752" s="524"/>
      <c r="BG752" s="524"/>
      <c r="BH752" s="524"/>
      <c r="BI752" s="524"/>
      <c r="BJ752" s="524"/>
      <c r="BK752" s="524"/>
      <c r="BL752" s="524"/>
      <c r="BM752" s="524"/>
      <c r="BN752" s="524"/>
      <c r="BO752" s="524"/>
      <c r="BP752" s="524"/>
      <c r="BQ752" s="524"/>
      <c r="BR752" s="524"/>
      <c r="BS752" s="524"/>
      <c r="BT752" s="524"/>
      <c r="BU752" s="524"/>
      <c r="BV752" s="524"/>
      <c r="BW752" s="524"/>
      <c r="BX752" s="524"/>
      <c r="BY752" s="524"/>
      <c r="BZ752" s="524"/>
      <c r="CA752" s="524"/>
      <c r="CB752" s="524"/>
      <c r="CC752" s="524"/>
      <c r="CD752" s="524"/>
      <c r="CE752" s="524"/>
      <c r="CF752" s="524"/>
      <c r="CG752" s="524"/>
      <c r="CH752" s="524"/>
      <c r="CI752" s="524"/>
      <c r="CJ752" s="524"/>
      <c r="CK752" s="524"/>
      <c r="CL752" s="524"/>
      <c r="CM752" s="524"/>
      <c r="CN752" s="524"/>
    </row>
    <row r="753" spans="4:167" ht="14.25" customHeight="1" x14ac:dyDescent="0.35">
      <c r="D753" s="472" t="s">
        <v>455</v>
      </c>
      <c r="E753" s="473"/>
      <c r="F753" s="473"/>
      <c r="G753" s="473"/>
      <c r="H753" s="473"/>
      <c r="I753" s="473"/>
      <c r="J753" s="473"/>
      <c r="K753" s="473"/>
      <c r="L753" s="473"/>
      <c r="M753" s="473"/>
      <c r="N753" s="473"/>
      <c r="O753" s="473"/>
      <c r="P753" s="473"/>
      <c r="Q753" s="473"/>
      <c r="R753" s="473"/>
      <c r="S753" s="473"/>
      <c r="T753" s="473"/>
      <c r="U753" s="473"/>
      <c r="V753" s="473"/>
      <c r="W753" s="473"/>
      <c r="X753" s="473"/>
      <c r="Y753" s="473"/>
      <c r="Z753" s="488"/>
      <c r="AA753" s="472" t="s">
        <v>456</v>
      </c>
      <c r="AB753" s="473"/>
      <c r="AC753" s="473"/>
      <c r="AD753" s="473"/>
      <c r="AE753" s="473"/>
      <c r="AF753" s="473"/>
      <c r="AG753" s="473"/>
      <c r="AH753" s="473"/>
      <c r="AI753" s="473"/>
      <c r="AJ753" s="473"/>
      <c r="AK753" s="473"/>
      <c r="AL753" s="473"/>
      <c r="AM753" s="473"/>
      <c r="AN753" s="473"/>
      <c r="AO753" s="473"/>
      <c r="AP753" s="473"/>
      <c r="AQ753" s="473"/>
      <c r="AR753" s="473"/>
      <c r="AS753" s="473"/>
      <c r="AT753" s="488"/>
      <c r="AV753" s="254" t="s">
        <v>475</v>
      </c>
      <c r="AW753" s="254"/>
      <c r="AX753" s="254"/>
      <c r="AY753" s="254"/>
      <c r="AZ753" s="254"/>
      <c r="BA753" s="254"/>
      <c r="BB753" s="254"/>
      <c r="BC753" s="254"/>
      <c r="BD753" s="254"/>
      <c r="BE753" s="254"/>
      <c r="BF753" s="254"/>
      <c r="BG753" s="254"/>
      <c r="BH753" s="254"/>
      <c r="BI753" s="254"/>
      <c r="BJ753" s="254"/>
      <c r="BK753" s="254"/>
      <c r="BL753" s="254"/>
      <c r="BM753" s="254"/>
      <c r="BN753" s="254"/>
      <c r="BO753" s="254"/>
      <c r="BP753" s="254"/>
      <c r="BQ753" s="254"/>
      <c r="BR753" s="254"/>
      <c r="BS753" s="254"/>
      <c r="BT753" s="254"/>
      <c r="BU753" s="254"/>
      <c r="BV753" s="254"/>
      <c r="BW753" s="254"/>
      <c r="BX753" s="254"/>
      <c r="BY753" s="254"/>
      <c r="BZ753" s="254"/>
      <c r="CA753" s="254"/>
      <c r="CB753" s="254"/>
      <c r="CC753" s="254"/>
      <c r="CD753" s="254"/>
      <c r="CE753" s="254"/>
      <c r="CF753" s="254"/>
      <c r="CG753" s="254"/>
      <c r="CH753" s="254"/>
      <c r="CI753" s="254"/>
      <c r="CJ753" s="254"/>
      <c r="CK753" s="254"/>
      <c r="CL753" s="254"/>
      <c r="CM753" s="254"/>
      <c r="CN753" s="254"/>
    </row>
    <row r="754" spans="4:167" ht="14.25" customHeight="1" x14ac:dyDescent="0.35">
      <c r="D754" s="474"/>
      <c r="E754" s="475"/>
      <c r="F754" s="475"/>
      <c r="G754" s="475"/>
      <c r="H754" s="475"/>
      <c r="I754" s="475"/>
      <c r="J754" s="475"/>
      <c r="K754" s="475"/>
      <c r="L754" s="475"/>
      <c r="M754" s="475"/>
      <c r="N754" s="475"/>
      <c r="O754" s="475"/>
      <c r="P754" s="475"/>
      <c r="Q754" s="475"/>
      <c r="R754" s="475"/>
      <c r="S754" s="475"/>
      <c r="T754" s="475"/>
      <c r="U754" s="475"/>
      <c r="V754" s="475"/>
      <c r="W754" s="475"/>
      <c r="X754" s="475"/>
      <c r="Y754" s="475"/>
      <c r="Z754" s="489"/>
      <c r="AA754" s="474"/>
      <c r="AB754" s="475"/>
      <c r="AC754" s="475"/>
      <c r="AD754" s="475"/>
      <c r="AE754" s="475"/>
      <c r="AF754" s="475"/>
      <c r="AG754" s="475"/>
      <c r="AH754" s="475"/>
      <c r="AI754" s="475"/>
      <c r="AJ754" s="475"/>
      <c r="AK754" s="475"/>
      <c r="AL754" s="475"/>
      <c r="AM754" s="475"/>
      <c r="AN754" s="475"/>
      <c r="AO754" s="475"/>
      <c r="AP754" s="475"/>
      <c r="AQ754" s="475"/>
      <c r="AR754" s="475"/>
      <c r="AS754" s="475"/>
      <c r="AT754" s="489"/>
      <c r="AV754" s="295"/>
      <c r="AW754" s="295"/>
      <c r="AX754" s="295"/>
      <c r="AY754" s="295"/>
      <c r="AZ754" s="295"/>
      <c r="BA754" s="295"/>
      <c r="BB754" s="295"/>
      <c r="BC754" s="295"/>
      <c r="BD754" s="295"/>
      <c r="BE754" s="295"/>
      <c r="BF754" s="295"/>
      <c r="BG754" s="295"/>
      <c r="BH754" s="295"/>
      <c r="BI754" s="295"/>
      <c r="BJ754" s="295"/>
      <c r="BK754" s="295"/>
      <c r="BL754" s="295"/>
      <c r="BM754" s="295"/>
      <c r="BN754" s="295"/>
      <c r="BO754" s="295"/>
      <c r="BP754" s="295"/>
      <c r="BQ754" s="295"/>
      <c r="BR754" s="295"/>
      <c r="BS754" s="295"/>
      <c r="BT754" s="295"/>
      <c r="BU754" s="295"/>
      <c r="BV754" s="295"/>
      <c r="BW754" s="295"/>
      <c r="BX754" s="295"/>
      <c r="BY754" s="295"/>
      <c r="BZ754" s="295"/>
      <c r="CA754" s="295"/>
      <c r="CB754" s="295"/>
      <c r="CC754" s="295"/>
      <c r="CD754" s="295"/>
      <c r="CE754" s="295"/>
      <c r="CF754" s="295"/>
      <c r="CG754" s="295"/>
      <c r="CH754" s="295"/>
      <c r="CI754" s="295"/>
      <c r="CJ754" s="295"/>
      <c r="CK754" s="295"/>
      <c r="CL754" s="295"/>
      <c r="CM754" s="295"/>
      <c r="CN754" s="295"/>
    </row>
    <row r="755" spans="4:167" ht="14.25" customHeight="1" x14ac:dyDescent="0.35">
      <c r="D755" s="236" t="s">
        <v>943</v>
      </c>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8"/>
      <c r="AA755" s="236"/>
      <c r="AB755" s="217"/>
      <c r="AC755" s="217"/>
      <c r="AD755" s="217"/>
      <c r="AE755" s="217"/>
      <c r="AF755" s="217"/>
      <c r="AG755" s="217"/>
      <c r="AH755" s="217"/>
      <c r="AI755" s="217"/>
      <c r="AJ755" s="217"/>
      <c r="AK755" s="217"/>
      <c r="AL755" s="217"/>
      <c r="AM755" s="217"/>
      <c r="AN755" s="217"/>
      <c r="AO755" s="217"/>
      <c r="AP755" s="217"/>
      <c r="AQ755" s="217"/>
      <c r="AR755" s="217"/>
      <c r="AS755" s="217"/>
      <c r="AT755" s="218"/>
      <c r="AV755" s="366" t="s">
        <v>476</v>
      </c>
      <c r="AW755" s="366"/>
      <c r="AX755" s="366"/>
      <c r="AY755" s="366"/>
      <c r="AZ755" s="366"/>
      <c r="BA755" s="366"/>
      <c r="BB755" s="366"/>
      <c r="BC755" s="366"/>
      <c r="BD755" s="366"/>
      <c r="BE755" s="366"/>
      <c r="BF755" s="366"/>
      <c r="BG755" s="366"/>
      <c r="BH755" s="366"/>
      <c r="BI755" s="366"/>
      <c r="BJ755" s="366"/>
      <c r="BK755" s="366"/>
      <c r="BL755" s="366"/>
      <c r="BM755" s="366"/>
      <c r="BN755" s="366"/>
      <c r="BO755" s="366" t="s">
        <v>477</v>
      </c>
      <c r="BP755" s="366"/>
      <c r="BQ755" s="366"/>
      <c r="BR755" s="366"/>
      <c r="BS755" s="366"/>
      <c r="BT755" s="366"/>
      <c r="BU755" s="366"/>
      <c r="BV755" s="366"/>
      <c r="BW755" s="366" t="s">
        <v>478</v>
      </c>
      <c r="BX755" s="366"/>
      <c r="BY755" s="366"/>
      <c r="BZ755" s="366"/>
      <c r="CA755" s="366"/>
      <c r="CB755" s="366"/>
      <c r="CC755" s="366"/>
      <c r="CD755" s="366"/>
      <c r="CE755" s="366" t="s">
        <v>121</v>
      </c>
      <c r="CF755" s="366"/>
      <c r="CG755" s="366"/>
      <c r="CH755" s="366"/>
      <c r="CI755" s="366"/>
      <c r="CJ755" s="366"/>
      <c r="CK755" s="366"/>
      <c r="CL755" s="366"/>
      <c r="CM755" s="366"/>
      <c r="CN755" s="366"/>
    </row>
    <row r="756" spans="4:167" ht="14.25" customHeight="1" x14ac:dyDescent="0.35">
      <c r="D756" s="236" t="s">
        <v>944</v>
      </c>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8"/>
      <c r="AA756" s="236"/>
      <c r="AB756" s="217"/>
      <c r="AC756" s="217"/>
      <c r="AD756" s="217"/>
      <c r="AE756" s="217"/>
      <c r="AF756" s="217"/>
      <c r="AG756" s="217"/>
      <c r="AH756" s="217"/>
      <c r="AI756" s="217"/>
      <c r="AJ756" s="217"/>
      <c r="AK756" s="217"/>
      <c r="AL756" s="217"/>
      <c r="AM756" s="217"/>
      <c r="AN756" s="217"/>
      <c r="AO756" s="217"/>
      <c r="AP756" s="217"/>
      <c r="AQ756" s="217"/>
      <c r="AR756" s="217"/>
      <c r="AS756" s="217"/>
      <c r="AT756" s="218"/>
      <c r="AV756" s="366"/>
      <c r="AW756" s="366"/>
      <c r="AX756" s="366"/>
      <c r="AY756" s="366"/>
      <c r="AZ756" s="366"/>
      <c r="BA756" s="366"/>
      <c r="BB756" s="366"/>
      <c r="BC756" s="366"/>
      <c r="BD756" s="366"/>
      <c r="BE756" s="366"/>
      <c r="BF756" s="366"/>
      <c r="BG756" s="366"/>
      <c r="BH756" s="366"/>
      <c r="BI756" s="366"/>
      <c r="BJ756" s="366"/>
      <c r="BK756" s="366"/>
      <c r="BL756" s="366"/>
      <c r="BM756" s="366"/>
      <c r="BN756" s="366"/>
      <c r="BO756" s="366"/>
      <c r="BP756" s="366"/>
      <c r="BQ756" s="366"/>
      <c r="BR756" s="366"/>
      <c r="BS756" s="366"/>
      <c r="BT756" s="366"/>
      <c r="BU756" s="366"/>
      <c r="BV756" s="366"/>
      <c r="BW756" s="366"/>
      <c r="BX756" s="366"/>
      <c r="BY756" s="366"/>
      <c r="BZ756" s="366"/>
      <c r="CA756" s="366"/>
      <c r="CB756" s="366"/>
      <c r="CC756" s="366"/>
      <c r="CD756" s="366"/>
      <c r="CE756" s="366"/>
      <c r="CF756" s="366"/>
      <c r="CG756" s="366"/>
      <c r="CH756" s="366"/>
      <c r="CI756" s="366"/>
      <c r="CJ756" s="366"/>
      <c r="CK756" s="366"/>
      <c r="CL756" s="366"/>
      <c r="CM756" s="366"/>
      <c r="CN756" s="366"/>
    </row>
    <row r="757" spans="4:167" ht="14.25" customHeight="1" x14ac:dyDescent="0.35">
      <c r="D757" s="236"/>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8"/>
      <c r="AA757" s="236"/>
      <c r="AB757" s="217"/>
      <c r="AC757" s="217"/>
      <c r="AD757" s="217"/>
      <c r="AE757" s="217"/>
      <c r="AF757" s="217"/>
      <c r="AG757" s="217"/>
      <c r="AH757" s="217"/>
      <c r="AI757" s="217"/>
      <c r="AJ757" s="217"/>
      <c r="AK757" s="217"/>
      <c r="AL757" s="217"/>
      <c r="AM757" s="217"/>
      <c r="AN757" s="217"/>
      <c r="AO757" s="217"/>
      <c r="AP757" s="217"/>
      <c r="AQ757" s="217"/>
      <c r="AR757" s="217"/>
      <c r="AS757" s="217"/>
      <c r="AT757" s="218"/>
      <c r="AV757" s="281" t="s">
        <v>726</v>
      </c>
      <c r="AW757" s="281"/>
      <c r="AX757" s="281"/>
      <c r="AY757" s="281"/>
      <c r="AZ757" s="281"/>
      <c r="BA757" s="281"/>
      <c r="BB757" s="281"/>
      <c r="BC757" s="281"/>
      <c r="BD757" s="281"/>
      <c r="BE757" s="281"/>
      <c r="BF757" s="281"/>
      <c r="BG757" s="281"/>
      <c r="BH757" s="281"/>
      <c r="BI757" s="281"/>
      <c r="BJ757" s="281"/>
      <c r="BK757" s="281"/>
      <c r="BL757" s="281"/>
      <c r="BM757" s="281"/>
      <c r="BN757" s="281"/>
      <c r="BO757" s="281">
        <v>4</v>
      </c>
      <c r="BP757" s="281"/>
      <c r="BQ757" s="281"/>
      <c r="BR757" s="281"/>
      <c r="BS757" s="281"/>
      <c r="BT757" s="281"/>
      <c r="BU757" s="281"/>
      <c r="BV757" s="281"/>
      <c r="BW757" s="281">
        <v>3</v>
      </c>
      <c r="BX757" s="281"/>
      <c r="BY757" s="281"/>
      <c r="BZ757" s="281"/>
      <c r="CA757" s="281"/>
      <c r="CB757" s="281"/>
      <c r="CC757" s="281"/>
      <c r="CD757" s="281"/>
      <c r="CE757" s="281">
        <v>7</v>
      </c>
      <c r="CF757" s="281"/>
      <c r="CG757" s="281"/>
      <c r="CH757" s="281"/>
      <c r="CI757" s="281"/>
      <c r="CJ757" s="281"/>
      <c r="CK757" s="281"/>
      <c r="CL757" s="281"/>
      <c r="CM757" s="281"/>
      <c r="CN757" s="281"/>
    </row>
    <row r="758" spans="4:167" ht="14.25" customHeight="1" x14ac:dyDescent="0.35">
      <c r="D758" s="236"/>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8"/>
      <c r="AA758" s="236"/>
      <c r="AB758" s="217"/>
      <c r="AC758" s="217"/>
      <c r="AD758" s="217"/>
      <c r="AE758" s="217"/>
      <c r="AF758" s="217"/>
      <c r="AG758" s="217"/>
      <c r="AH758" s="217"/>
      <c r="AI758" s="217"/>
      <c r="AJ758" s="217"/>
      <c r="AK758" s="217"/>
      <c r="AL758" s="217"/>
      <c r="AM758" s="217"/>
      <c r="AN758" s="217"/>
      <c r="AO758" s="217"/>
      <c r="AP758" s="217"/>
      <c r="AQ758" s="217"/>
      <c r="AR758" s="217"/>
      <c r="AS758" s="217"/>
      <c r="AT758" s="218"/>
      <c r="AV758" s="281" t="s">
        <v>727</v>
      </c>
      <c r="AW758" s="281"/>
      <c r="AX758" s="281"/>
      <c r="AY758" s="281"/>
      <c r="AZ758" s="281"/>
      <c r="BA758" s="281"/>
      <c r="BB758" s="281"/>
      <c r="BC758" s="281"/>
      <c r="BD758" s="281"/>
      <c r="BE758" s="281"/>
      <c r="BF758" s="281"/>
      <c r="BG758" s="281"/>
      <c r="BH758" s="281"/>
      <c r="BI758" s="281"/>
      <c r="BJ758" s="281"/>
      <c r="BK758" s="281"/>
      <c r="BL758" s="281"/>
      <c r="BM758" s="281"/>
      <c r="BN758" s="281"/>
      <c r="BO758" s="281"/>
      <c r="BP758" s="281"/>
      <c r="BQ758" s="281"/>
      <c r="BR758" s="281"/>
      <c r="BS758" s="281"/>
      <c r="BT758" s="281"/>
      <c r="BU758" s="281"/>
      <c r="BV758" s="281"/>
      <c r="BW758" s="281">
        <v>135</v>
      </c>
      <c r="BX758" s="281"/>
      <c r="BY758" s="281"/>
      <c r="BZ758" s="281"/>
      <c r="CA758" s="281"/>
      <c r="CB758" s="281"/>
      <c r="CC758" s="281"/>
      <c r="CD758" s="281"/>
      <c r="CE758" s="281">
        <v>135</v>
      </c>
      <c r="CF758" s="281"/>
      <c r="CG758" s="281"/>
      <c r="CH758" s="281"/>
      <c r="CI758" s="281"/>
      <c r="CJ758" s="281"/>
      <c r="CK758" s="281"/>
      <c r="CL758" s="281"/>
      <c r="CM758" s="281"/>
      <c r="CN758" s="281"/>
    </row>
    <row r="759" spans="4:167" ht="14.25" customHeight="1" x14ac:dyDescent="0.35">
      <c r="D759" s="236"/>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8"/>
      <c r="AA759" s="236"/>
      <c r="AB759" s="217"/>
      <c r="AC759" s="217"/>
      <c r="AD759" s="217"/>
      <c r="AE759" s="217"/>
      <c r="AF759" s="217"/>
      <c r="AG759" s="217"/>
      <c r="AH759" s="217"/>
      <c r="AI759" s="217"/>
      <c r="AJ759" s="217"/>
      <c r="AK759" s="217"/>
      <c r="AL759" s="217"/>
      <c r="AM759" s="217"/>
      <c r="AN759" s="217"/>
      <c r="AO759" s="217"/>
      <c r="AP759" s="217"/>
      <c r="AQ759" s="217"/>
      <c r="AR759" s="217"/>
      <c r="AS759" s="217"/>
      <c r="AT759" s="218"/>
      <c r="AV759" s="281" t="s">
        <v>728</v>
      </c>
      <c r="AW759" s="281"/>
      <c r="AX759" s="281"/>
      <c r="AY759" s="281"/>
      <c r="AZ759" s="281"/>
      <c r="BA759" s="281"/>
      <c r="BB759" s="281"/>
      <c r="BC759" s="281"/>
      <c r="BD759" s="281"/>
      <c r="BE759" s="281"/>
      <c r="BF759" s="281"/>
      <c r="BG759" s="281"/>
      <c r="BH759" s="281"/>
      <c r="BI759" s="281"/>
      <c r="BJ759" s="281"/>
      <c r="BK759" s="281"/>
      <c r="BL759" s="281"/>
      <c r="BM759" s="281"/>
      <c r="BN759" s="281"/>
      <c r="BO759" s="281"/>
      <c r="BP759" s="281"/>
      <c r="BQ759" s="281"/>
      <c r="BR759" s="281"/>
      <c r="BS759" s="281"/>
      <c r="BT759" s="281"/>
      <c r="BU759" s="281"/>
      <c r="BV759" s="281"/>
      <c r="BW759" s="281"/>
      <c r="BX759" s="281"/>
      <c r="BY759" s="281"/>
      <c r="BZ759" s="281"/>
      <c r="CA759" s="281"/>
      <c r="CB759" s="281"/>
      <c r="CC759" s="281"/>
      <c r="CD759" s="281"/>
      <c r="CE759" s="281"/>
      <c r="CF759" s="281"/>
      <c r="CG759" s="281"/>
      <c r="CH759" s="281"/>
      <c r="CI759" s="281"/>
      <c r="CJ759" s="281"/>
      <c r="CK759" s="281"/>
      <c r="CL759" s="281"/>
      <c r="CM759" s="281"/>
      <c r="CN759" s="281"/>
      <c r="EK759" s="355" t="s">
        <v>481</v>
      </c>
      <c r="EL759" s="355"/>
      <c r="EM759" s="355"/>
      <c r="EN759" s="355"/>
      <c r="EO759" s="355"/>
      <c r="EP759" s="355"/>
      <c r="EQ759" s="355"/>
      <c r="ER759" s="355"/>
      <c r="ES759" s="355"/>
      <c r="ET759" s="355"/>
    </row>
    <row r="760" spans="4:167" ht="14.25" customHeight="1" x14ac:dyDescent="0.35">
      <c r="D760" s="236"/>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8"/>
      <c r="AA760" s="236"/>
      <c r="AB760" s="217"/>
      <c r="AC760" s="217"/>
      <c r="AD760" s="217"/>
      <c r="AE760" s="217"/>
      <c r="AF760" s="217"/>
      <c r="AG760" s="217"/>
      <c r="AH760" s="217"/>
      <c r="AI760" s="217"/>
      <c r="AJ760" s="217"/>
      <c r="AK760" s="217"/>
      <c r="AL760" s="217"/>
      <c r="AM760" s="217"/>
      <c r="AN760" s="217"/>
      <c r="AO760" s="217"/>
      <c r="AP760" s="217"/>
      <c r="AQ760" s="217"/>
      <c r="AR760" s="217"/>
      <c r="AS760" s="217"/>
      <c r="AT760" s="218"/>
      <c r="AV760" s="281" t="s">
        <v>729</v>
      </c>
      <c r="AW760" s="281"/>
      <c r="AX760" s="281"/>
      <c r="AY760" s="281"/>
      <c r="AZ760" s="281"/>
      <c r="BA760" s="281"/>
      <c r="BB760" s="281"/>
      <c r="BC760" s="281"/>
      <c r="BD760" s="281"/>
      <c r="BE760" s="281"/>
      <c r="BF760" s="281"/>
      <c r="BG760" s="281"/>
      <c r="BH760" s="281"/>
      <c r="BI760" s="281"/>
      <c r="BJ760" s="281"/>
      <c r="BK760" s="281"/>
      <c r="BL760" s="281"/>
      <c r="BM760" s="281"/>
      <c r="BN760" s="281"/>
      <c r="BO760" s="281">
        <v>0</v>
      </c>
      <c r="BP760" s="281"/>
      <c r="BQ760" s="281"/>
      <c r="BR760" s="281"/>
      <c r="BS760" s="281"/>
      <c r="BT760" s="281"/>
      <c r="BU760" s="281"/>
      <c r="BV760" s="281"/>
      <c r="BW760" s="281"/>
      <c r="BX760" s="281"/>
      <c r="BY760" s="281"/>
      <c r="BZ760" s="281"/>
      <c r="CA760" s="281"/>
      <c r="CB760" s="281"/>
      <c r="CC760" s="281"/>
      <c r="CD760" s="281"/>
      <c r="CE760" s="281"/>
      <c r="CF760" s="281"/>
      <c r="CG760" s="281"/>
      <c r="CH760" s="281"/>
      <c r="CI760" s="281"/>
      <c r="CJ760" s="281"/>
      <c r="CK760" s="281"/>
      <c r="CL760" s="281"/>
      <c r="CM760" s="281"/>
      <c r="CN760" s="281"/>
      <c r="EL760" s="163">
        <v>2008</v>
      </c>
      <c r="EM760" s="163">
        <v>2009</v>
      </c>
      <c r="EN760" s="163">
        <v>2010</v>
      </c>
      <c r="EO760" s="163">
        <v>2011</v>
      </c>
      <c r="EP760" s="163">
        <v>2012</v>
      </c>
      <c r="EQ760" s="163">
        <v>2013</v>
      </c>
      <c r="ER760" s="163">
        <v>2014</v>
      </c>
      <c r="ES760" s="163">
        <v>2015</v>
      </c>
      <c r="ET760" s="149">
        <v>2016</v>
      </c>
    </row>
    <row r="761" spans="4:167" ht="14.25" customHeight="1" x14ac:dyDescent="0.35">
      <c r="D761" s="281"/>
      <c r="E761" s="281"/>
      <c r="F761" s="281"/>
      <c r="G761" s="281"/>
      <c r="H761" s="281"/>
      <c r="I761" s="281"/>
      <c r="J761" s="281"/>
      <c r="K761" s="281"/>
      <c r="L761" s="281"/>
      <c r="M761" s="281"/>
      <c r="N761" s="281"/>
      <c r="O761" s="281"/>
      <c r="P761" s="281"/>
      <c r="Q761" s="281"/>
      <c r="R761" s="281"/>
      <c r="S761" s="281"/>
      <c r="T761" s="281"/>
      <c r="U761" s="281"/>
      <c r="V761" s="281"/>
      <c r="W761" s="281"/>
      <c r="X761" s="281"/>
      <c r="Y761" s="281"/>
      <c r="Z761" s="281"/>
      <c r="AA761" s="281"/>
      <c r="AB761" s="281"/>
      <c r="AC761" s="281"/>
      <c r="AD761" s="281"/>
      <c r="AE761" s="281"/>
      <c r="AF761" s="281"/>
      <c r="AG761" s="281"/>
      <c r="AH761" s="281"/>
      <c r="AI761" s="281"/>
      <c r="AJ761" s="281"/>
      <c r="AK761" s="281"/>
      <c r="AL761" s="281"/>
      <c r="AM761" s="281"/>
      <c r="AN761" s="281"/>
      <c r="AO761" s="281"/>
      <c r="AP761" s="281"/>
      <c r="AQ761" s="281"/>
      <c r="AR761" s="281"/>
      <c r="AS761" s="281"/>
      <c r="AT761" s="281"/>
      <c r="AV761" s="277" t="s">
        <v>121</v>
      </c>
      <c r="AW761" s="277"/>
      <c r="AX761" s="277"/>
      <c r="AY761" s="277"/>
      <c r="AZ761" s="277"/>
      <c r="BA761" s="277"/>
      <c r="BB761" s="277"/>
      <c r="BC761" s="277"/>
      <c r="BD761" s="277"/>
      <c r="BE761" s="277"/>
      <c r="BF761" s="277"/>
      <c r="BG761" s="277"/>
      <c r="BH761" s="277"/>
      <c r="BI761" s="277"/>
      <c r="BJ761" s="277"/>
      <c r="BK761" s="277"/>
      <c r="BL761" s="277"/>
      <c r="BM761" s="277"/>
      <c r="BN761" s="277"/>
      <c r="BO761" s="277">
        <f>SUM(BO757:BV760)</f>
        <v>4</v>
      </c>
      <c r="BP761" s="277"/>
      <c r="BQ761" s="277"/>
      <c r="BR761" s="277"/>
      <c r="BS761" s="277"/>
      <c r="BT761" s="277"/>
      <c r="BU761" s="277"/>
      <c r="BV761" s="277"/>
      <c r="BW761" s="277">
        <f>SUM(BW757:CD760)</f>
        <v>138</v>
      </c>
      <c r="BX761" s="277"/>
      <c r="BY761" s="277"/>
      <c r="BZ761" s="277"/>
      <c r="CA761" s="277"/>
      <c r="CB761" s="277"/>
      <c r="CC761" s="277"/>
      <c r="CD761" s="277"/>
      <c r="CE761" s="281">
        <f t="shared" ref="CE761" si="21">SUM(BO761:CD761)</f>
        <v>142</v>
      </c>
      <c r="CF761" s="281"/>
      <c r="CG761" s="281"/>
      <c r="CH761" s="281"/>
      <c r="CI761" s="281"/>
      <c r="CJ761" s="281"/>
      <c r="CK761" s="281"/>
      <c r="CL761" s="281"/>
      <c r="CM761" s="281"/>
      <c r="CN761" s="281"/>
      <c r="EK761" s="149" t="s">
        <v>121</v>
      </c>
      <c r="EL761" s="179">
        <v>58.53</v>
      </c>
      <c r="EM761" s="180">
        <v>58.53</v>
      </c>
      <c r="EN761" s="179">
        <v>58.66</v>
      </c>
      <c r="EO761" s="180">
        <v>58.64</v>
      </c>
      <c r="EP761" s="179">
        <v>58.74</v>
      </c>
      <c r="EQ761" s="180">
        <v>100</v>
      </c>
      <c r="ER761" s="179">
        <v>100</v>
      </c>
      <c r="ES761" s="180">
        <v>73.58</v>
      </c>
      <c r="ET761" s="149">
        <v>72.91</v>
      </c>
    </row>
    <row r="762" spans="4:167" ht="14.25" customHeight="1" x14ac:dyDescent="0.35">
      <c r="D762" s="626" t="s">
        <v>757</v>
      </c>
      <c r="E762" s="627"/>
      <c r="F762" s="627"/>
      <c r="G762" s="627"/>
      <c r="H762" s="627"/>
      <c r="I762" s="627"/>
      <c r="J762" s="627"/>
      <c r="K762" s="627"/>
      <c r="L762" s="627"/>
      <c r="M762" s="627"/>
      <c r="N762" s="627"/>
      <c r="O762" s="627"/>
      <c r="P762" s="627"/>
      <c r="Q762" s="627"/>
      <c r="R762" s="627"/>
      <c r="S762" s="627"/>
      <c r="T762" s="627"/>
      <c r="U762" s="627"/>
      <c r="V762" s="627"/>
      <c r="W762" s="627"/>
      <c r="X762" s="627"/>
      <c r="Y762" s="627"/>
      <c r="Z762" s="627"/>
      <c r="AA762" s="627"/>
      <c r="AB762" s="627"/>
      <c r="AC762" s="627"/>
      <c r="AD762" s="627"/>
      <c r="AE762" s="627"/>
      <c r="AF762" s="627"/>
      <c r="AG762" s="627"/>
      <c r="AH762" s="627"/>
      <c r="AI762" s="627"/>
      <c r="AJ762" s="627"/>
      <c r="AK762" s="627"/>
      <c r="AL762" s="627"/>
      <c r="AM762" s="627"/>
      <c r="AN762" s="627"/>
      <c r="AO762" s="627"/>
      <c r="AP762" s="627"/>
      <c r="AQ762" s="627"/>
      <c r="AR762" s="627"/>
      <c r="AS762" s="627"/>
      <c r="AT762" s="627"/>
      <c r="AV762" s="359" t="s">
        <v>479</v>
      </c>
      <c r="AW762" s="359"/>
      <c r="AX762" s="359"/>
      <c r="AY762" s="359"/>
      <c r="AZ762" s="359"/>
      <c r="BA762" s="359"/>
      <c r="BB762" s="359"/>
      <c r="BC762" s="359"/>
      <c r="BD762" s="359"/>
      <c r="BE762" s="359"/>
      <c r="BF762" s="359"/>
      <c r="BG762" s="359"/>
      <c r="BH762" s="359"/>
      <c r="BI762" s="359"/>
      <c r="BJ762" s="359"/>
      <c r="BK762" s="359"/>
      <c r="BL762" s="359"/>
      <c r="BM762" s="359"/>
      <c r="BN762" s="359"/>
      <c r="BO762" s="359"/>
      <c r="BP762" s="359"/>
      <c r="BQ762" s="359"/>
      <c r="BR762" s="359"/>
      <c r="BS762" s="359"/>
      <c r="BT762" s="359"/>
      <c r="BU762" s="359"/>
      <c r="BV762" s="359"/>
      <c r="BW762" s="359"/>
      <c r="BX762" s="359"/>
      <c r="BY762" s="359"/>
      <c r="BZ762" s="359"/>
      <c r="CA762" s="359"/>
      <c r="CB762" s="359"/>
      <c r="CC762" s="359"/>
      <c r="CD762" s="359"/>
      <c r="CE762" s="359"/>
      <c r="CF762" s="359"/>
      <c r="CG762" s="359"/>
      <c r="CH762" s="359"/>
      <c r="CI762" s="359"/>
      <c r="CJ762" s="359"/>
      <c r="CK762" s="359"/>
      <c r="CL762" s="359"/>
      <c r="CM762" s="359"/>
      <c r="CN762" s="359"/>
      <c r="EK762" s="149" t="s">
        <v>123</v>
      </c>
      <c r="EL762" s="179">
        <v>100</v>
      </c>
      <c r="EM762" s="180">
        <v>100</v>
      </c>
      <c r="EN762" s="179">
        <v>100</v>
      </c>
      <c r="EO762" s="180">
        <v>100</v>
      </c>
      <c r="EP762" s="179">
        <v>100</v>
      </c>
      <c r="EQ762" s="180">
        <v>100</v>
      </c>
      <c r="ER762" s="179">
        <v>100</v>
      </c>
      <c r="ES762" s="180">
        <v>72.78</v>
      </c>
      <c r="ET762" s="149">
        <v>72.09</v>
      </c>
    </row>
    <row r="763" spans="4:167" ht="14.25" customHeight="1" x14ac:dyDescent="0.35">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c r="AC763" s="93"/>
      <c r="AD763" s="93"/>
      <c r="AE763" s="93"/>
      <c r="AF763" s="93"/>
      <c r="AG763" s="93"/>
      <c r="AH763" s="93"/>
      <c r="AI763" s="93"/>
      <c r="AJ763" s="93"/>
      <c r="AK763" s="93"/>
      <c r="AL763" s="93"/>
      <c r="AM763" s="93"/>
      <c r="AN763" s="93"/>
      <c r="AO763" s="93"/>
      <c r="AP763" s="93"/>
      <c r="AQ763" s="93"/>
      <c r="AR763" s="93"/>
      <c r="AS763" s="93"/>
      <c r="AT763" s="93"/>
      <c r="EK763" s="149" t="s">
        <v>124</v>
      </c>
      <c r="EL763" s="179">
        <v>2.9</v>
      </c>
      <c r="EM763" s="180">
        <v>2.9</v>
      </c>
      <c r="EN763" s="179">
        <v>3.04</v>
      </c>
      <c r="EO763" s="180">
        <v>3.04</v>
      </c>
      <c r="EP763" s="179">
        <v>3.04</v>
      </c>
      <c r="EQ763" s="180">
        <v>100</v>
      </c>
      <c r="ER763" s="179">
        <v>100</v>
      </c>
      <c r="ES763" s="180">
        <v>100</v>
      </c>
      <c r="ET763" s="149">
        <v>100</v>
      </c>
    </row>
    <row r="764" spans="4:167" ht="14.25" customHeight="1" x14ac:dyDescent="0.35">
      <c r="D764" s="130" t="s">
        <v>917</v>
      </c>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V764" s="254" t="s">
        <v>918</v>
      </c>
      <c r="AW764" s="254"/>
      <c r="AX764" s="254"/>
      <c r="AY764" s="254"/>
      <c r="AZ764" s="254"/>
      <c r="BA764" s="254"/>
      <c r="BB764" s="254"/>
      <c r="BC764" s="254"/>
      <c r="BD764" s="254"/>
      <c r="BE764" s="254"/>
      <c r="BF764" s="254"/>
      <c r="BG764" s="254"/>
      <c r="BH764" s="254"/>
      <c r="BI764" s="254"/>
      <c r="BJ764" s="254"/>
      <c r="BK764" s="254"/>
      <c r="BL764" s="254"/>
      <c r="BM764" s="254"/>
      <c r="BN764" s="254"/>
      <c r="BO764" s="254"/>
      <c r="BP764" s="254"/>
      <c r="BQ764" s="254"/>
      <c r="BR764" s="254"/>
      <c r="BS764" s="254"/>
      <c r="BT764" s="254"/>
      <c r="BU764" s="254"/>
      <c r="BV764" s="254"/>
      <c r="BW764" s="254"/>
      <c r="BX764" s="254"/>
      <c r="BY764" s="254"/>
      <c r="BZ764" s="254"/>
      <c r="CA764" s="254"/>
      <c r="CB764" s="254"/>
      <c r="CC764" s="254"/>
      <c r="CD764" s="254"/>
      <c r="CE764" s="254"/>
      <c r="CF764" s="254"/>
      <c r="CG764" s="254"/>
      <c r="CH764" s="254"/>
      <c r="CI764" s="254"/>
      <c r="CJ764" s="254"/>
      <c r="CK764" s="254"/>
      <c r="CL764" s="254"/>
      <c r="EK764" s="360"/>
      <c r="EL764" s="360"/>
      <c r="EM764" s="360"/>
      <c r="EN764" s="360"/>
      <c r="EO764" s="360"/>
      <c r="EP764" s="360"/>
      <c r="EQ764" s="360"/>
      <c r="ER764" s="360"/>
      <c r="ES764" s="360"/>
      <c r="ET764" s="360"/>
      <c r="EU764" s="360"/>
      <c r="EV764" s="360"/>
      <c r="EW764" s="360"/>
      <c r="EX764" s="360"/>
      <c r="EY764" s="360"/>
      <c r="EZ764" s="360"/>
      <c r="FA764" s="360"/>
      <c r="FB764" s="360"/>
      <c r="FC764" s="360"/>
      <c r="FD764" s="360"/>
      <c r="FE764" s="360"/>
      <c r="FF764" s="360"/>
      <c r="FG764" s="360"/>
      <c r="FH764" s="360"/>
      <c r="FI764" s="360"/>
      <c r="FJ764" s="360"/>
      <c r="FK764" s="360"/>
    </row>
    <row r="765" spans="4:167" ht="14.25" customHeight="1" x14ac:dyDescent="0.35">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V765" s="254"/>
      <c r="AW765" s="254"/>
      <c r="AX765" s="254"/>
      <c r="AY765" s="254"/>
      <c r="AZ765" s="254"/>
      <c r="BA765" s="254"/>
      <c r="BB765" s="254"/>
      <c r="BC765" s="254"/>
      <c r="BD765" s="254"/>
      <c r="BE765" s="254"/>
      <c r="BF765" s="254"/>
      <c r="BG765" s="254"/>
      <c r="BH765" s="254"/>
      <c r="BI765" s="254"/>
      <c r="BJ765" s="254"/>
      <c r="BK765" s="254"/>
      <c r="BL765" s="254"/>
      <c r="BM765" s="254"/>
      <c r="BN765" s="254"/>
      <c r="BO765" s="254"/>
      <c r="BP765" s="254"/>
      <c r="BQ765" s="254"/>
      <c r="BR765" s="254"/>
      <c r="BS765" s="254"/>
      <c r="BT765" s="254"/>
      <c r="BU765" s="254"/>
      <c r="BV765" s="254"/>
      <c r="BW765" s="254"/>
      <c r="BX765" s="254"/>
      <c r="BY765" s="254"/>
      <c r="BZ765" s="254"/>
      <c r="CA765" s="254"/>
      <c r="CB765" s="254"/>
      <c r="CC765" s="254"/>
      <c r="CD765" s="254"/>
      <c r="CE765" s="254"/>
      <c r="CF765" s="254"/>
      <c r="CG765" s="254"/>
      <c r="CH765" s="254"/>
      <c r="CI765" s="254"/>
      <c r="CJ765" s="254"/>
      <c r="CK765" s="254"/>
      <c r="CL765" s="254"/>
      <c r="EK765" s="361"/>
      <c r="EL765" s="361"/>
      <c r="EM765" s="361"/>
      <c r="EN765" s="361"/>
      <c r="EO765" s="361"/>
      <c r="EP765" s="361"/>
      <c r="EQ765" s="361"/>
      <c r="ER765" s="361"/>
      <c r="ES765" s="361"/>
      <c r="ET765" s="361"/>
      <c r="EU765" s="361"/>
      <c r="EV765" s="361"/>
      <c r="EW765" s="361"/>
      <c r="EX765" s="361"/>
      <c r="EY765" s="361"/>
      <c r="EZ765" s="361"/>
      <c r="FA765" s="361"/>
      <c r="FB765" s="361"/>
      <c r="FC765" s="361"/>
      <c r="FD765" s="361"/>
      <c r="FE765" s="361"/>
      <c r="FF765" s="361"/>
      <c r="FG765" s="361"/>
      <c r="FH765" s="361"/>
      <c r="FI765" s="361"/>
      <c r="FJ765" s="361"/>
      <c r="FK765" s="361"/>
    </row>
    <row r="766" spans="4:167" ht="14.25" customHeight="1" x14ac:dyDescent="0.35">
      <c r="EK766" s="181"/>
      <c r="EL766" s="181"/>
      <c r="EM766" s="181"/>
      <c r="EN766" s="181"/>
      <c r="EO766" s="181"/>
      <c r="EP766" s="181"/>
      <c r="EQ766" s="181"/>
      <c r="ER766" s="181"/>
      <c r="ES766" s="181"/>
      <c r="ET766" s="181"/>
      <c r="EU766" s="181"/>
      <c r="EV766" s="181"/>
      <c r="EW766" s="181"/>
      <c r="EX766" s="181"/>
      <c r="EY766" s="181"/>
      <c r="EZ766" s="181"/>
      <c r="FA766" s="181"/>
      <c r="FB766" s="181"/>
      <c r="FC766" s="181"/>
      <c r="FD766" s="181"/>
      <c r="FE766" s="181"/>
      <c r="FF766" s="181"/>
      <c r="FG766" s="181"/>
      <c r="FH766" s="181"/>
      <c r="FI766" s="181"/>
      <c r="FJ766" s="181"/>
      <c r="FK766" s="181"/>
    </row>
    <row r="767" spans="4:167" ht="14.25" customHeight="1" x14ac:dyDescent="0.35">
      <c r="EH767" s="182"/>
      <c r="EI767" s="182"/>
      <c r="EJ767" s="182"/>
      <c r="EK767" s="355" t="s">
        <v>480</v>
      </c>
      <c r="EL767" s="355"/>
      <c r="EM767" s="355"/>
      <c r="EN767" s="355"/>
      <c r="EO767" s="355"/>
      <c r="EP767" s="355"/>
      <c r="EQ767" s="355"/>
      <c r="ER767" s="355"/>
      <c r="ES767" s="355"/>
      <c r="ET767" s="355"/>
      <c r="EU767" s="183"/>
      <c r="EV767" s="183"/>
      <c r="EW767" s="183"/>
      <c r="EX767" s="183"/>
      <c r="EY767" s="183"/>
      <c r="EZ767" s="183"/>
      <c r="FA767" s="183"/>
      <c r="FB767" s="183"/>
      <c r="FC767" s="183"/>
      <c r="FD767" s="183"/>
      <c r="FE767" s="183"/>
      <c r="FF767" s="183"/>
      <c r="FG767" s="183"/>
      <c r="FH767" s="183"/>
      <c r="FI767" s="183"/>
      <c r="FJ767" s="183"/>
      <c r="FK767" s="183"/>
    </row>
    <row r="768" spans="4:167" ht="14.25" customHeight="1" x14ac:dyDescent="0.35">
      <c r="EL768" s="163">
        <v>2008</v>
      </c>
      <c r="EM768" s="163">
        <v>2009</v>
      </c>
      <c r="EN768" s="163">
        <v>2010</v>
      </c>
      <c r="EO768" s="163">
        <v>2011</v>
      </c>
      <c r="EP768" s="163">
        <v>2012</v>
      </c>
      <c r="EQ768" s="163">
        <v>2013</v>
      </c>
      <c r="ER768" s="163">
        <v>2014</v>
      </c>
      <c r="ES768" s="163">
        <v>2015</v>
      </c>
      <c r="ET768" s="163">
        <v>2016</v>
      </c>
    </row>
    <row r="769" spans="141:150" ht="14.25" customHeight="1" x14ac:dyDescent="0.35">
      <c r="EK769" s="149" t="s">
        <v>121</v>
      </c>
      <c r="EL769" s="183">
        <v>100</v>
      </c>
      <c r="EM769" s="183">
        <v>100</v>
      </c>
      <c r="EN769" s="183">
        <v>100</v>
      </c>
      <c r="EO769" s="183">
        <v>100</v>
      </c>
      <c r="EP769" s="183">
        <v>100</v>
      </c>
      <c r="EQ769" s="183">
        <v>100</v>
      </c>
      <c r="ER769" s="183">
        <v>100</v>
      </c>
      <c r="ES769" s="183">
        <v>100</v>
      </c>
      <c r="ET769" s="183">
        <v>100</v>
      </c>
    </row>
    <row r="770" spans="141:150" ht="14.25" customHeight="1" x14ac:dyDescent="0.35">
      <c r="EK770" s="149" t="s">
        <v>123</v>
      </c>
      <c r="EL770" s="183">
        <v>100</v>
      </c>
      <c r="EM770" s="183">
        <v>100</v>
      </c>
      <c r="EN770" s="183">
        <v>100</v>
      </c>
      <c r="EO770" s="183">
        <v>100</v>
      </c>
      <c r="EP770" s="183">
        <v>100</v>
      </c>
      <c r="EQ770" s="183">
        <v>100</v>
      </c>
      <c r="ER770" s="183">
        <v>100</v>
      </c>
      <c r="ES770" s="183">
        <v>100</v>
      </c>
      <c r="ET770" s="183">
        <v>100</v>
      </c>
    </row>
    <row r="771" spans="141:150" ht="14.25" customHeight="1" x14ac:dyDescent="0.35">
      <c r="EK771" s="149" t="s">
        <v>124</v>
      </c>
      <c r="EL771" s="183">
        <v>100</v>
      </c>
      <c r="EM771" s="183">
        <v>100</v>
      </c>
      <c r="EN771" s="183">
        <v>100</v>
      </c>
      <c r="EO771" s="183">
        <v>100</v>
      </c>
      <c r="EP771" s="183">
        <v>100</v>
      </c>
      <c r="EQ771" s="183">
        <v>100</v>
      </c>
      <c r="ER771" s="183">
        <v>100</v>
      </c>
      <c r="ES771" s="183">
        <v>100</v>
      </c>
      <c r="ET771" s="183">
        <v>100</v>
      </c>
    </row>
    <row r="772" spans="141:150" ht="14.25" customHeight="1" x14ac:dyDescent="0.35"/>
    <row r="773" spans="141:150" ht="14.25" customHeight="1" x14ac:dyDescent="0.35">
      <c r="EK773" s="355" t="s">
        <v>483</v>
      </c>
      <c r="EL773" s="355"/>
      <c r="EM773" s="355"/>
      <c r="EN773" s="355"/>
      <c r="EO773" s="355"/>
      <c r="EP773" s="355"/>
      <c r="EQ773" s="355"/>
      <c r="ER773" s="355"/>
      <c r="ES773" s="355"/>
      <c r="ET773" s="355"/>
    </row>
    <row r="774" spans="141:150" ht="14.25" customHeight="1" x14ac:dyDescent="0.35">
      <c r="EL774" s="163">
        <v>2008</v>
      </c>
      <c r="EM774" s="163">
        <v>2009</v>
      </c>
      <c r="EN774" s="163">
        <v>2010</v>
      </c>
      <c r="EO774" s="163">
        <v>2011</v>
      </c>
      <c r="EP774" s="163">
        <v>2012</v>
      </c>
      <c r="EQ774" s="163">
        <v>2013</v>
      </c>
      <c r="ER774" s="163">
        <v>2014</v>
      </c>
      <c r="ES774" s="163">
        <v>2015</v>
      </c>
      <c r="ET774" s="149">
        <v>2016</v>
      </c>
    </row>
    <row r="775" spans="141:150" ht="14.25" customHeight="1" x14ac:dyDescent="0.35">
      <c r="EK775" s="149" t="s">
        <v>121</v>
      </c>
      <c r="EL775" s="179">
        <v>55.66</v>
      </c>
      <c r="EM775" s="180">
        <v>55.66</v>
      </c>
      <c r="EN775" s="179">
        <v>55.87</v>
      </c>
      <c r="EO775" s="180">
        <v>55.78</v>
      </c>
      <c r="EP775" s="179">
        <v>55.89</v>
      </c>
      <c r="EQ775" s="180">
        <v>100</v>
      </c>
      <c r="ER775" s="179">
        <v>100</v>
      </c>
      <c r="ES775" s="180">
        <v>100</v>
      </c>
      <c r="ET775" s="149">
        <v>100</v>
      </c>
    </row>
    <row r="776" spans="141:150" ht="14.25" customHeight="1" x14ac:dyDescent="0.35">
      <c r="EK776" s="149" t="s">
        <v>123</v>
      </c>
      <c r="EL776" s="179">
        <v>95.34</v>
      </c>
      <c r="EM776" s="180">
        <v>95.34</v>
      </c>
      <c r="EN776" s="179">
        <v>95.48</v>
      </c>
      <c r="EO776" s="180">
        <v>95.36</v>
      </c>
      <c r="EP776" s="179">
        <v>95.38</v>
      </c>
      <c r="EQ776" s="180">
        <v>100</v>
      </c>
      <c r="ER776" s="179">
        <v>100</v>
      </c>
      <c r="ES776" s="180">
        <v>100</v>
      </c>
      <c r="ET776" s="149">
        <v>100</v>
      </c>
    </row>
    <row r="777" spans="141:150" ht="14.25" customHeight="1" x14ac:dyDescent="0.35">
      <c r="EK777" s="149" t="s">
        <v>124</v>
      </c>
      <c r="EL777" s="179">
        <v>2.44</v>
      </c>
      <c r="EM777" s="180">
        <v>2.44</v>
      </c>
      <c r="EN777" s="179">
        <v>2.59</v>
      </c>
      <c r="EO777" s="180">
        <v>2.59</v>
      </c>
      <c r="EP777" s="179">
        <v>2.59</v>
      </c>
      <c r="EQ777" s="180">
        <v>100</v>
      </c>
      <c r="ER777" s="179">
        <v>100</v>
      </c>
      <c r="ES777" s="180">
        <v>100</v>
      </c>
      <c r="ET777" s="149">
        <v>100</v>
      </c>
    </row>
    <row r="778" spans="141:150" ht="14.25" customHeight="1" x14ac:dyDescent="0.35"/>
    <row r="779" spans="141:150" ht="14.25" customHeight="1" x14ac:dyDescent="0.35"/>
    <row r="780" spans="141:150" ht="14.25" customHeight="1" x14ac:dyDescent="0.35">
      <c r="EL780" s="163"/>
    </row>
    <row r="781" spans="141:150" ht="14.25" customHeight="1" x14ac:dyDescent="0.35">
      <c r="EK781" s="184" t="s">
        <v>681</v>
      </c>
      <c r="EL781" s="176">
        <v>2.7E-2</v>
      </c>
    </row>
    <row r="782" spans="141:150" ht="14.25" customHeight="1" x14ac:dyDescent="0.35">
      <c r="EK782" s="184" t="s">
        <v>485</v>
      </c>
      <c r="EL782" s="176">
        <v>0</v>
      </c>
    </row>
    <row r="783" spans="141:150" ht="14.25" customHeight="1" x14ac:dyDescent="0.35">
      <c r="EK783" s="184" t="s">
        <v>740</v>
      </c>
      <c r="EL783" s="176">
        <v>0.95850000000000002</v>
      </c>
    </row>
    <row r="784" spans="141:150" ht="14.25" customHeight="1" x14ac:dyDescent="0.35"/>
    <row r="785" spans="4:91" ht="14.25" customHeight="1" x14ac:dyDescent="0.35">
      <c r="D785" s="208" t="s">
        <v>482</v>
      </c>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c r="AA785" s="208"/>
      <c r="AB785" s="208"/>
      <c r="AC785" s="208"/>
      <c r="AD785" s="208"/>
      <c r="AE785" s="208"/>
      <c r="AF785" s="208"/>
      <c r="AG785" s="208"/>
      <c r="AH785" s="208"/>
      <c r="AI785" s="208"/>
      <c r="AJ785" s="208"/>
      <c r="AK785" s="208"/>
      <c r="AL785" s="208"/>
      <c r="AM785" s="208"/>
      <c r="AN785" s="208"/>
      <c r="AO785" s="208"/>
      <c r="AP785" s="208"/>
      <c r="AQ785" s="208"/>
      <c r="AR785" s="208"/>
      <c r="AS785" s="208"/>
      <c r="AT785" s="208"/>
      <c r="AU785" s="208"/>
      <c r="AW785" s="208" t="s">
        <v>482</v>
      </c>
      <c r="AX785" s="208"/>
      <c r="AY785" s="208"/>
      <c r="AZ785" s="208"/>
      <c r="BA785" s="208"/>
      <c r="BB785" s="208"/>
      <c r="BC785" s="208"/>
      <c r="BD785" s="208"/>
      <c r="BE785" s="208"/>
      <c r="BF785" s="208"/>
      <c r="BG785" s="208"/>
      <c r="BH785" s="208"/>
      <c r="BI785" s="208"/>
      <c r="BJ785" s="208"/>
      <c r="BK785" s="208"/>
      <c r="BL785" s="208"/>
      <c r="BM785" s="208"/>
      <c r="BN785" s="208"/>
      <c r="BO785" s="208"/>
      <c r="BP785" s="208"/>
      <c r="BQ785" s="208"/>
      <c r="BR785" s="208"/>
      <c r="BS785" s="208"/>
      <c r="BT785" s="208"/>
      <c r="BU785" s="208"/>
      <c r="BV785" s="208"/>
      <c r="BW785" s="208"/>
      <c r="BX785" s="208"/>
      <c r="BY785" s="208"/>
      <c r="BZ785" s="208"/>
      <c r="CA785" s="208"/>
      <c r="CB785" s="208"/>
      <c r="CC785" s="208"/>
      <c r="CD785" s="208"/>
      <c r="CE785" s="208"/>
      <c r="CF785" s="208"/>
      <c r="CG785" s="208"/>
      <c r="CH785" s="208"/>
      <c r="CI785" s="208"/>
      <c r="CJ785" s="208"/>
      <c r="CK785" s="208"/>
      <c r="CL785" s="208"/>
      <c r="CM785" s="208"/>
    </row>
    <row r="786" spans="4:91" ht="14.25" customHeight="1" x14ac:dyDescent="0.35">
      <c r="D786" s="193"/>
      <c r="E786" s="193"/>
      <c r="F786" s="193"/>
      <c r="G786" s="193"/>
      <c r="H786" s="193"/>
      <c r="I786" s="193"/>
      <c r="J786" s="193"/>
      <c r="K786" s="193"/>
      <c r="L786" s="193"/>
      <c r="M786" s="193"/>
      <c r="N786" s="193"/>
      <c r="O786" s="193"/>
      <c r="P786" s="193"/>
      <c r="Q786" s="193"/>
      <c r="R786" s="193"/>
      <c r="S786" s="193"/>
      <c r="T786" s="193"/>
      <c r="U786" s="193"/>
      <c r="V786" s="193"/>
      <c r="W786" s="193"/>
      <c r="X786" s="193"/>
      <c r="Y786" s="193"/>
      <c r="Z786" s="148"/>
      <c r="AA786" s="148"/>
      <c r="AB786" s="148"/>
      <c r="AC786" s="148"/>
      <c r="AD786" s="148"/>
      <c r="AE786" s="148"/>
      <c r="AF786" s="148"/>
      <c r="AG786" s="148"/>
      <c r="AH786" s="148"/>
      <c r="AI786" s="148"/>
      <c r="AJ786" s="148"/>
      <c r="AK786" s="148"/>
      <c r="AL786" s="148"/>
      <c r="AM786" s="148"/>
      <c r="AN786" s="148"/>
      <c r="AO786" s="148"/>
      <c r="AP786" s="148"/>
      <c r="AQ786" s="148"/>
      <c r="AR786" s="148"/>
      <c r="AS786" s="148"/>
      <c r="AT786" s="148"/>
    </row>
    <row r="787" spans="4:91" ht="14.25" customHeight="1" x14ac:dyDescent="0.35"/>
    <row r="788" spans="4:91" ht="14.25" customHeight="1" x14ac:dyDescent="0.35">
      <c r="D788" s="130" t="s">
        <v>919</v>
      </c>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W788" s="254" t="s">
        <v>484</v>
      </c>
      <c r="AX788" s="254"/>
      <c r="AY788" s="254"/>
      <c r="AZ788" s="254"/>
      <c r="BA788" s="254"/>
      <c r="BB788" s="254"/>
      <c r="BC788" s="254"/>
      <c r="BD788" s="254"/>
      <c r="BE788" s="254"/>
      <c r="BF788" s="254"/>
      <c r="BG788" s="254"/>
      <c r="BH788" s="254"/>
      <c r="BI788" s="254"/>
      <c r="BJ788" s="254"/>
      <c r="BK788" s="254"/>
      <c r="BL788" s="254"/>
      <c r="BM788" s="254"/>
      <c r="BN788" s="254"/>
      <c r="BO788" s="254"/>
      <c r="BP788" s="254"/>
      <c r="BQ788" s="254"/>
      <c r="BR788" s="254"/>
      <c r="BS788" s="254"/>
      <c r="BT788" s="254"/>
      <c r="BU788" s="254"/>
      <c r="BV788" s="254"/>
      <c r="BW788" s="254"/>
      <c r="BX788" s="254"/>
      <c r="BY788" s="254"/>
      <c r="BZ788" s="254"/>
      <c r="CA788" s="254"/>
      <c r="CB788" s="254"/>
      <c r="CC788" s="254"/>
      <c r="CD788" s="254"/>
      <c r="CE788" s="254"/>
      <c r="CF788" s="254"/>
      <c r="CG788" s="254"/>
      <c r="CH788" s="254"/>
      <c r="CI788" s="254"/>
      <c r="CJ788" s="254"/>
      <c r="CK788" s="254"/>
      <c r="CL788" s="254"/>
      <c r="CM788" s="254"/>
    </row>
    <row r="789" spans="4:91" ht="14.25" customHeight="1" x14ac:dyDescent="0.35">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W789" s="254"/>
      <c r="AX789" s="254"/>
      <c r="AY789" s="254"/>
      <c r="AZ789" s="254"/>
      <c r="BA789" s="254"/>
      <c r="BB789" s="254"/>
      <c r="BC789" s="254"/>
      <c r="BD789" s="254"/>
      <c r="BE789" s="254"/>
      <c r="BF789" s="254"/>
      <c r="BG789" s="254"/>
      <c r="BH789" s="254"/>
      <c r="BI789" s="254"/>
      <c r="BJ789" s="254"/>
      <c r="BK789" s="254"/>
      <c r="BL789" s="254"/>
      <c r="BM789" s="254"/>
      <c r="BN789" s="254"/>
      <c r="BO789" s="254"/>
      <c r="BP789" s="254"/>
      <c r="BQ789" s="254"/>
      <c r="BR789" s="254"/>
      <c r="BS789" s="254"/>
      <c r="BT789" s="254"/>
      <c r="BU789" s="254"/>
      <c r="BV789" s="254"/>
      <c r="BW789" s="254"/>
      <c r="BX789" s="254"/>
      <c r="BY789" s="254"/>
      <c r="BZ789" s="254"/>
      <c r="CA789" s="254"/>
      <c r="CB789" s="254"/>
      <c r="CC789" s="254"/>
      <c r="CD789" s="254"/>
      <c r="CE789" s="254"/>
      <c r="CF789" s="254"/>
      <c r="CG789" s="254"/>
      <c r="CH789" s="254"/>
      <c r="CI789" s="254"/>
      <c r="CJ789" s="254"/>
      <c r="CK789" s="254"/>
      <c r="CL789" s="254"/>
      <c r="CM789" s="254"/>
    </row>
    <row r="790" spans="4:91" ht="14.25" customHeight="1" x14ac:dyDescent="0.35"/>
    <row r="791" spans="4:91" ht="14.25" customHeight="1" x14ac:dyDescent="0.35"/>
    <row r="792" spans="4:91" ht="14.25" customHeight="1" x14ac:dyDescent="0.35"/>
    <row r="793" spans="4:91" ht="14.25" customHeight="1" x14ac:dyDescent="0.35"/>
    <row r="794" spans="4:91" ht="14.25" customHeight="1" x14ac:dyDescent="0.35"/>
    <row r="795" spans="4:91" ht="14.25" customHeight="1" x14ac:dyDescent="0.35"/>
    <row r="796" spans="4:91" ht="14.25" customHeight="1" x14ac:dyDescent="0.35"/>
    <row r="797" spans="4:91" ht="14.25" customHeight="1" x14ac:dyDescent="0.35"/>
    <row r="798" spans="4:91" ht="14.25" customHeight="1" x14ac:dyDescent="0.35"/>
    <row r="799" spans="4:91" ht="14.25" customHeight="1" x14ac:dyDescent="0.35"/>
    <row r="800" spans="4:91" ht="14.25" customHeight="1" x14ac:dyDescent="0.35"/>
    <row r="801" spans="1:92" ht="14.25" customHeight="1" x14ac:dyDescent="0.35"/>
    <row r="802" spans="1:92" ht="14.25" customHeight="1" x14ac:dyDescent="0.35"/>
    <row r="803" spans="1:92" ht="14.25" customHeight="1" x14ac:dyDescent="0.35"/>
    <row r="804" spans="1:92" ht="14.25" customHeight="1" x14ac:dyDescent="0.35"/>
    <row r="805" spans="1:92" ht="14.25" customHeight="1" x14ac:dyDescent="0.35"/>
    <row r="806" spans="1:92" ht="14.25" customHeight="1" x14ac:dyDescent="0.35"/>
    <row r="807" spans="1:92" ht="14.25" customHeight="1" x14ac:dyDescent="0.35">
      <c r="D807" s="324" t="s">
        <v>482</v>
      </c>
      <c r="E807" s="324"/>
      <c r="F807" s="324"/>
      <c r="G807" s="324"/>
      <c r="H807" s="324"/>
      <c r="I807" s="324"/>
      <c r="J807" s="324"/>
      <c r="K807" s="324"/>
      <c r="L807" s="324"/>
      <c r="M807" s="324"/>
      <c r="N807" s="324"/>
      <c r="O807" s="324"/>
      <c r="P807" s="324"/>
      <c r="Q807" s="324"/>
      <c r="R807" s="324"/>
      <c r="S807" s="324"/>
      <c r="T807" s="324"/>
      <c r="U807" s="324"/>
      <c r="V807" s="324"/>
      <c r="W807" s="324"/>
      <c r="X807" s="324"/>
      <c r="Y807" s="324"/>
      <c r="Z807" s="324"/>
      <c r="AA807" s="324"/>
      <c r="AB807" s="324"/>
      <c r="AC807" s="324"/>
      <c r="AD807" s="324"/>
      <c r="AE807" s="119"/>
      <c r="AF807" s="119"/>
      <c r="AG807" s="119"/>
      <c r="AH807" s="119"/>
      <c r="AI807" s="119"/>
      <c r="AJ807" s="119"/>
      <c r="AK807" s="119"/>
      <c r="AL807" s="119"/>
      <c r="AM807" s="119"/>
      <c r="AN807" s="119"/>
      <c r="AO807" s="119"/>
      <c r="AP807" s="119"/>
      <c r="AQ807" s="119"/>
      <c r="AR807" s="119"/>
      <c r="AS807" s="119"/>
      <c r="AT807" s="119"/>
      <c r="AW807" s="208" t="s">
        <v>737</v>
      </c>
      <c r="AX807" s="208"/>
      <c r="AY807" s="208"/>
      <c r="AZ807" s="208"/>
      <c r="BA807" s="208"/>
      <c r="BB807" s="208"/>
      <c r="BC807" s="208"/>
      <c r="BD807" s="208"/>
      <c r="BE807" s="208"/>
      <c r="BF807" s="208"/>
      <c r="BG807" s="208"/>
      <c r="BH807" s="208"/>
      <c r="BI807" s="208"/>
      <c r="BJ807" s="208"/>
      <c r="BK807" s="208"/>
      <c r="BL807" s="208"/>
      <c r="BM807" s="208"/>
      <c r="BN807" s="208"/>
      <c r="BO807" s="208"/>
      <c r="BP807" s="208"/>
      <c r="BQ807" s="208"/>
      <c r="BR807" s="208"/>
      <c r="BS807" s="208"/>
      <c r="BT807" s="208"/>
      <c r="BU807" s="208"/>
      <c r="BV807" s="208"/>
      <c r="BW807" s="208"/>
      <c r="BX807" s="208"/>
      <c r="BY807" s="208"/>
      <c r="BZ807" s="208"/>
      <c r="CA807" s="208"/>
      <c r="CB807" s="208"/>
      <c r="CC807" s="208"/>
      <c r="CD807" s="208"/>
      <c r="CE807" s="208"/>
      <c r="CF807" s="208"/>
      <c r="CG807" s="208"/>
      <c r="CH807" s="208"/>
      <c r="CI807" s="208"/>
      <c r="CJ807" s="208"/>
      <c r="CK807" s="208"/>
      <c r="CL807" s="208"/>
      <c r="CM807" s="208"/>
    </row>
    <row r="808" spans="1:92" ht="14.25" customHeight="1" x14ac:dyDescent="0.35"/>
    <row r="809" spans="1:92" ht="14.25" customHeight="1" x14ac:dyDescent="0.35">
      <c r="A809" s="138"/>
      <c r="B809" s="138"/>
      <c r="C809" s="138"/>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38"/>
      <c r="AS809" s="138"/>
      <c r="AT809" s="138"/>
      <c r="AU809" s="138"/>
      <c r="AV809" s="138"/>
      <c r="AW809" s="138"/>
      <c r="AX809" s="138"/>
      <c r="AY809" s="138"/>
      <c r="AZ809" s="138"/>
      <c r="BA809" s="138"/>
      <c r="BB809" s="138"/>
      <c r="BC809" s="138"/>
      <c r="BD809" s="138"/>
      <c r="BE809" s="138"/>
      <c r="BF809" s="138"/>
      <c r="BG809" s="138"/>
      <c r="BH809" s="138"/>
      <c r="BI809" s="138"/>
      <c r="BJ809" s="138"/>
      <c r="BK809" s="138"/>
      <c r="BL809" s="138"/>
      <c r="BM809" s="138"/>
      <c r="BN809" s="138"/>
      <c r="BO809" s="138"/>
      <c r="BP809" s="138"/>
      <c r="BQ809" s="138"/>
      <c r="BR809" s="138"/>
      <c r="BS809" s="138"/>
      <c r="BT809" s="138"/>
      <c r="BU809" s="138"/>
      <c r="BV809" s="138"/>
      <c r="BW809" s="138"/>
      <c r="BX809" s="138"/>
      <c r="BY809" s="138"/>
      <c r="BZ809" s="138"/>
      <c r="CA809" s="138"/>
      <c r="CB809" s="138"/>
      <c r="CC809" s="138"/>
      <c r="CD809" s="138"/>
      <c r="CE809" s="138"/>
      <c r="CF809" s="138"/>
      <c r="CG809" s="138"/>
      <c r="CH809" s="138"/>
      <c r="CI809" s="138"/>
      <c r="CJ809" s="138"/>
      <c r="CK809" s="138"/>
      <c r="CL809" s="138"/>
      <c r="CM809" s="138"/>
      <c r="CN809" s="138"/>
    </row>
    <row r="810" spans="1:92" ht="14.25" customHeight="1" x14ac:dyDescent="0.35">
      <c r="A810" s="138"/>
      <c r="B810" s="138"/>
      <c r="C810" s="138"/>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38"/>
      <c r="AR810" s="138"/>
      <c r="AS810" s="138"/>
      <c r="AT810" s="138"/>
      <c r="AU810" s="138"/>
      <c r="AV810" s="138"/>
      <c r="AW810" s="138"/>
      <c r="AX810" s="138"/>
      <c r="AY810" s="138"/>
      <c r="AZ810" s="138"/>
      <c r="BA810" s="138"/>
      <c r="BB810" s="138"/>
      <c r="BC810" s="138"/>
      <c r="BD810" s="138"/>
      <c r="BE810" s="138"/>
      <c r="BF810" s="138"/>
      <c r="BG810" s="138"/>
      <c r="BH810" s="138"/>
      <c r="BI810" s="138"/>
      <c r="BJ810" s="138"/>
      <c r="BK810" s="138"/>
      <c r="BL810" s="138"/>
      <c r="BM810" s="138"/>
      <c r="BN810" s="138"/>
      <c r="BO810" s="138"/>
      <c r="BP810" s="138"/>
      <c r="BQ810" s="138"/>
      <c r="BR810" s="138"/>
      <c r="BS810" s="138"/>
      <c r="BT810" s="138"/>
      <c r="BU810" s="138"/>
      <c r="BV810" s="138"/>
      <c r="BW810" s="138"/>
      <c r="BX810" s="138"/>
      <c r="BY810" s="138"/>
      <c r="BZ810" s="138"/>
      <c r="CA810" s="138"/>
      <c r="CB810" s="138"/>
      <c r="CC810" s="138"/>
      <c r="CD810" s="138"/>
      <c r="CE810" s="138"/>
      <c r="CF810" s="138"/>
      <c r="CG810" s="138"/>
      <c r="CH810" s="138"/>
      <c r="CI810" s="138"/>
      <c r="CJ810" s="138"/>
      <c r="CK810" s="138"/>
      <c r="CL810" s="138"/>
      <c r="CM810" s="138"/>
      <c r="CN810" s="138"/>
    </row>
    <row r="811" spans="1:92" ht="14.25" customHeight="1" x14ac:dyDescent="0.35"/>
    <row r="812" spans="1:92" ht="14.25" customHeight="1" x14ac:dyDescent="0.35">
      <c r="D812" s="130" t="s">
        <v>499</v>
      </c>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c r="AW812" s="130"/>
      <c r="AX812" s="130"/>
      <c r="AY812" s="130"/>
      <c r="AZ812" s="130"/>
      <c r="BA812" s="130"/>
      <c r="BB812" s="130"/>
      <c r="BC812" s="130"/>
      <c r="BD812" s="130"/>
      <c r="BE812" s="130"/>
      <c r="BF812" s="130"/>
      <c r="BG812" s="130"/>
      <c r="BH812" s="130"/>
      <c r="BI812" s="130"/>
      <c r="BJ812" s="130"/>
      <c r="BK812" s="130"/>
      <c r="BL812" s="130"/>
      <c r="BM812" s="130"/>
      <c r="BN812" s="130"/>
      <c r="BO812" s="130"/>
      <c r="BP812" s="130"/>
      <c r="BQ812" s="130"/>
      <c r="BR812" s="130"/>
      <c r="BS812" s="130"/>
      <c r="BT812" s="130"/>
      <c r="BU812" s="130"/>
      <c r="BV812" s="130"/>
      <c r="BW812" s="130"/>
      <c r="BX812" s="130"/>
      <c r="BY812" s="130"/>
      <c r="BZ812" s="130"/>
      <c r="CA812" s="130"/>
      <c r="CB812" s="130"/>
      <c r="CC812" s="130"/>
      <c r="CD812" s="130"/>
      <c r="CE812" s="130"/>
      <c r="CF812" s="130"/>
      <c r="CG812" s="130"/>
      <c r="CH812" s="130"/>
      <c r="CI812" s="130"/>
      <c r="CJ812" s="130"/>
      <c r="CK812" s="130"/>
      <c r="CL812" s="130"/>
      <c r="CM812" s="130"/>
      <c r="CN812" s="130"/>
    </row>
    <row r="813" spans="1:92" ht="14.25" customHeight="1" x14ac:dyDescent="0.35">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c r="AW813" s="130"/>
      <c r="AX813" s="130"/>
      <c r="AY813" s="130"/>
      <c r="AZ813" s="130"/>
      <c r="BA813" s="130"/>
      <c r="BB813" s="130"/>
      <c r="BC813" s="130"/>
      <c r="BD813" s="130"/>
      <c r="BE813" s="130"/>
      <c r="BF813" s="130"/>
      <c r="BG813" s="130"/>
      <c r="BH813" s="130"/>
      <c r="BI813" s="130"/>
      <c r="BJ813" s="130"/>
      <c r="BK813" s="130"/>
      <c r="BL813" s="130"/>
      <c r="BM813" s="130"/>
      <c r="BN813" s="130"/>
      <c r="BO813" s="130"/>
      <c r="BP813" s="130"/>
      <c r="BQ813" s="130"/>
      <c r="BR813" s="130"/>
      <c r="BS813" s="130"/>
      <c r="BT813" s="130"/>
      <c r="BU813" s="130"/>
      <c r="BV813" s="130"/>
      <c r="BW813" s="130"/>
      <c r="BX813" s="130"/>
      <c r="BY813" s="130"/>
      <c r="BZ813" s="130"/>
      <c r="CA813" s="130"/>
      <c r="CB813" s="130"/>
      <c r="CC813" s="130"/>
      <c r="CD813" s="130"/>
      <c r="CE813" s="130"/>
      <c r="CF813" s="130"/>
      <c r="CG813" s="130"/>
      <c r="CH813" s="130"/>
      <c r="CI813" s="130"/>
      <c r="CJ813" s="130"/>
      <c r="CK813" s="130"/>
      <c r="CL813" s="130"/>
      <c r="CM813" s="130"/>
      <c r="CN813" s="130"/>
    </row>
    <row r="814" spans="1:92" ht="14.25" customHeight="1" x14ac:dyDescent="0.35">
      <c r="D814" s="278" t="s">
        <v>491</v>
      </c>
      <c r="E814" s="279"/>
      <c r="F814" s="279"/>
      <c r="G814" s="279"/>
      <c r="H814" s="279"/>
      <c r="I814" s="279"/>
      <c r="J814" s="279"/>
      <c r="K814" s="279"/>
      <c r="L814" s="279"/>
      <c r="M814" s="279"/>
      <c r="N814" s="279"/>
      <c r="O814" s="279"/>
      <c r="P814" s="279"/>
      <c r="Q814" s="279"/>
      <c r="R814" s="279"/>
      <c r="S814" s="279"/>
      <c r="T814" s="279"/>
      <c r="U814" s="279"/>
      <c r="V814" s="279"/>
      <c r="W814" s="279"/>
      <c r="X814" s="279"/>
      <c r="Y814" s="279"/>
      <c r="Z814" s="279"/>
      <c r="AA814" s="279"/>
      <c r="AB814" s="279"/>
      <c r="AC814" s="279"/>
      <c r="AD814" s="279"/>
      <c r="AE814" s="279"/>
      <c r="AF814" s="279"/>
      <c r="AG814" s="279"/>
      <c r="AH814" s="279"/>
      <c r="AI814" s="279"/>
      <c r="AJ814" s="279"/>
      <c r="AK814" s="279"/>
      <c r="AL814" s="628" t="s">
        <v>497</v>
      </c>
      <c r="AM814" s="628"/>
      <c r="AN814" s="628"/>
      <c r="AO814" s="628"/>
      <c r="AP814" s="628"/>
      <c r="AQ814" s="628"/>
      <c r="AR814" s="628"/>
      <c r="AS814" s="628"/>
      <c r="AT814" s="628"/>
      <c r="AU814" s="628"/>
      <c r="AV814" s="628"/>
      <c r="AW814" s="628"/>
      <c r="AX814" s="628"/>
      <c r="AY814" s="628"/>
      <c r="AZ814" s="628"/>
      <c r="BA814" s="628"/>
      <c r="BB814" s="628"/>
      <c r="BC814" s="628"/>
      <c r="BD814" s="628"/>
      <c r="BE814" s="628"/>
      <c r="BF814" s="628"/>
      <c r="BG814" s="628"/>
      <c r="BH814" s="628"/>
      <c r="BI814" s="628"/>
      <c r="BJ814" s="628"/>
      <c r="BK814" s="628"/>
      <c r="BL814" s="628"/>
      <c r="BM814" s="628"/>
      <c r="BN814" s="628"/>
      <c r="BO814" s="628"/>
      <c r="BP814" s="628"/>
      <c r="BQ814" s="628"/>
      <c r="BR814" s="628"/>
      <c r="BS814" s="628"/>
      <c r="BT814" s="628"/>
      <c r="BU814" s="628"/>
      <c r="BV814" s="628"/>
      <c r="BW814" s="628"/>
      <c r="BX814" s="628"/>
      <c r="BY814" s="628"/>
      <c r="BZ814" s="628"/>
      <c r="CA814" s="628"/>
      <c r="CB814" s="628"/>
      <c r="CC814" s="628"/>
      <c r="CD814" s="628"/>
      <c r="CE814" s="628"/>
      <c r="CF814" s="628"/>
      <c r="CG814" s="628"/>
      <c r="CH814" s="628"/>
      <c r="CI814" s="628"/>
      <c r="CJ814" s="628"/>
      <c r="CK814" s="628"/>
      <c r="CL814" s="628"/>
      <c r="CM814" s="628"/>
      <c r="CN814" s="628"/>
    </row>
    <row r="815" spans="1:92" ht="14.25" customHeight="1" x14ac:dyDescent="0.35">
      <c r="D815" s="278" t="s">
        <v>492</v>
      </c>
      <c r="E815" s="279"/>
      <c r="F815" s="279"/>
      <c r="G815" s="279"/>
      <c r="H815" s="279"/>
      <c r="I815" s="279"/>
      <c r="J815" s="279"/>
      <c r="K815" s="279"/>
      <c r="L815" s="280"/>
      <c r="M815" s="278" t="s">
        <v>493</v>
      </c>
      <c r="N815" s="279"/>
      <c r="O815" s="279"/>
      <c r="P815" s="279"/>
      <c r="Q815" s="279"/>
      <c r="R815" s="279"/>
      <c r="S815" s="279"/>
      <c r="T815" s="279"/>
      <c r="U815" s="280"/>
      <c r="V815" s="278" t="s">
        <v>494</v>
      </c>
      <c r="W815" s="279"/>
      <c r="X815" s="279"/>
      <c r="Y815" s="279"/>
      <c r="Z815" s="279"/>
      <c r="AA815" s="279"/>
      <c r="AB815" s="280"/>
      <c r="AC815" s="278" t="s">
        <v>495</v>
      </c>
      <c r="AD815" s="279"/>
      <c r="AE815" s="279"/>
      <c r="AF815" s="279"/>
      <c r="AG815" s="279"/>
      <c r="AH815" s="279"/>
      <c r="AI815" s="279"/>
      <c r="AJ815" s="279"/>
      <c r="AK815" s="280"/>
      <c r="AL815" s="278" t="s">
        <v>492</v>
      </c>
      <c r="AM815" s="279"/>
      <c r="AN815" s="279"/>
      <c r="AO815" s="279"/>
      <c r="AP815" s="279"/>
      <c r="AQ815" s="279"/>
      <c r="AR815" s="279"/>
      <c r="AS815" s="280"/>
      <c r="AT815" s="278" t="s">
        <v>185</v>
      </c>
      <c r="AU815" s="279"/>
      <c r="AV815" s="279"/>
      <c r="AW815" s="279"/>
      <c r="AX815" s="280"/>
      <c r="AY815" s="313" t="s">
        <v>493</v>
      </c>
      <c r="AZ815" s="313"/>
      <c r="BA815" s="313"/>
      <c r="BB815" s="313"/>
      <c r="BC815" s="313"/>
      <c r="BD815" s="313"/>
      <c r="BE815" s="313"/>
      <c r="BF815" s="313"/>
      <c r="BG815" s="313"/>
      <c r="BH815" s="313" t="s">
        <v>185</v>
      </c>
      <c r="BI815" s="313"/>
      <c r="BJ815" s="313"/>
      <c r="BK815" s="313"/>
      <c r="BL815" s="313"/>
      <c r="BM815" s="313" t="s">
        <v>496</v>
      </c>
      <c r="BN815" s="313"/>
      <c r="BO815" s="313"/>
      <c r="BP815" s="313"/>
      <c r="BQ815" s="313"/>
      <c r="BR815" s="313"/>
      <c r="BS815" s="313"/>
      <c r="BT815" s="313"/>
      <c r="BU815" s="313" t="s">
        <v>185</v>
      </c>
      <c r="BV815" s="313"/>
      <c r="BW815" s="313"/>
      <c r="BX815" s="313"/>
      <c r="BY815" s="313"/>
      <c r="BZ815" s="313" t="s">
        <v>495</v>
      </c>
      <c r="CA815" s="313"/>
      <c r="CB815" s="313"/>
      <c r="CC815" s="313"/>
      <c r="CD815" s="313"/>
      <c r="CE815" s="313"/>
      <c r="CF815" s="313"/>
      <c r="CG815" s="313"/>
      <c r="CH815" s="313"/>
      <c r="CI815" s="313"/>
      <c r="CJ815" s="313" t="s">
        <v>185</v>
      </c>
      <c r="CK815" s="313"/>
      <c r="CL815" s="313"/>
      <c r="CM815" s="313"/>
      <c r="CN815" s="313"/>
    </row>
    <row r="816" spans="1:92" ht="14.25" customHeight="1" x14ac:dyDescent="0.35">
      <c r="D816" s="265">
        <v>198.42</v>
      </c>
      <c r="E816" s="266"/>
      <c r="F816" s="266"/>
      <c r="G816" s="266"/>
      <c r="H816" s="266"/>
      <c r="I816" s="266"/>
      <c r="J816" s="266"/>
      <c r="K816" s="266"/>
      <c r="L816" s="267"/>
      <c r="M816" s="194">
        <v>0</v>
      </c>
      <c r="N816" s="195"/>
      <c r="O816" s="195"/>
      <c r="P816" s="195"/>
      <c r="Q816" s="195"/>
      <c r="R816" s="195"/>
      <c r="S816" s="195"/>
      <c r="T816" s="195"/>
      <c r="U816" s="196"/>
      <c r="V816" s="194">
        <v>28.35</v>
      </c>
      <c r="W816" s="195"/>
      <c r="X816" s="195"/>
      <c r="Y816" s="195"/>
      <c r="Z816" s="195"/>
      <c r="AA816" s="195"/>
      <c r="AB816" s="196"/>
      <c r="AC816" s="194">
        <v>170.07</v>
      </c>
      <c r="AD816" s="195"/>
      <c r="AE816" s="195"/>
      <c r="AF816" s="195"/>
      <c r="AG816" s="195"/>
      <c r="AH816" s="195"/>
      <c r="AI816" s="195"/>
      <c r="AJ816" s="195"/>
      <c r="AK816" s="196"/>
      <c r="AL816" s="268">
        <v>22.9</v>
      </c>
      <c r="AM816" s="269"/>
      <c r="AN816" s="269"/>
      <c r="AO816" s="269"/>
      <c r="AP816" s="269"/>
      <c r="AQ816" s="269"/>
      <c r="AR816" s="269"/>
      <c r="AS816" s="270"/>
      <c r="AT816" s="268">
        <v>11.54</v>
      </c>
      <c r="AU816" s="269"/>
      <c r="AV816" s="269"/>
      <c r="AW816" s="269"/>
      <c r="AX816" s="270"/>
      <c r="AY816" s="286">
        <v>0</v>
      </c>
      <c r="AZ816" s="286"/>
      <c r="BA816" s="286"/>
      <c r="BB816" s="286"/>
      <c r="BC816" s="286"/>
      <c r="BD816" s="286"/>
      <c r="BE816" s="286"/>
      <c r="BF816" s="286"/>
      <c r="BG816" s="286"/>
      <c r="BH816" s="286" t="s">
        <v>751</v>
      </c>
      <c r="BI816" s="286"/>
      <c r="BJ816" s="286"/>
      <c r="BK816" s="286"/>
      <c r="BL816" s="286"/>
      <c r="BM816" s="286">
        <v>21.25</v>
      </c>
      <c r="BN816" s="286"/>
      <c r="BO816" s="286"/>
      <c r="BP816" s="286"/>
      <c r="BQ816" s="286"/>
      <c r="BR816" s="286"/>
      <c r="BS816" s="286"/>
      <c r="BT816" s="286"/>
      <c r="BU816" s="286">
        <v>74.959999999999994</v>
      </c>
      <c r="BV816" s="286"/>
      <c r="BW816" s="286"/>
      <c r="BX816" s="286"/>
      <c r="BY816" s="286"/>
      <c r="BZ816" s="286">
        <v>1.65</v>
      </c>
      <c r="CA816" s="286"/>
      <c r="CB816" s="286"/>
      <c r="CC816" s="286"/>
      <c r="CD816" s="286"/>
      <c r="CE816" s="286"/>
      <c r="CF816" s="286"/>
      <c r="CG816" s="286"/>
      <c r="CH816" s="286"/>
      <c r="CI816" s="286"/>
      <c r="CJ816" s="286">
        <v>0.97</v>
      </c>
      <c r="CK816" s="286"/>
      <c r="CL816" s="286"/>
      <c r="CM816" s="286"/>
      <c r="CN816" s="286"/>
    </row>
    <row r="817" spans="4:93" ht="14.25" customHeight="1" x14ac:dyDescent="0.35">
      <c r="D817" s="133" t="s">
        <v>498</v>
      </c>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3"/>
      <c r="AL817" s="133"/>
      <c r="AM817" s="133"/>
      <c r="AN817" s="133"/>
      <c r="AO817" s="133"/>
      <c r="AP817" s="133"/>
      <c r="AQ817" s="133"/>
      <c r="AR817" s="133"/>
      <c r="AS817" s="133"/>
      <c r="AT817" s="133"/>
      <c r="AU817" s="133"/>
      <c r="AV817" s="133"/>
      <c r="AW817" s="133"/>
      <c r="AX817" s="133"/>
      <c r="AY817" s="133"/>
      <c r="AZ817" s="133"/>
      <c r="BA817" s="133"/>
      <c r="BB817" s="133"/>
      <c r="BC817" s="133"/>
      <c r="BD817" s="133"/>
      <c r="BE817" s="133"/>
      <c r="BF817" s="133"/>
      <c r="BG817" s="133"/>
      <c r="BH817" s="133"/>
      <c r="BI817" s="133"/>
      <c r="BJ817" s="133"/>
      <c r="BK817" s="133"/>
      <c r="BL817" s="133"/>
      <c r="BM817" s="133"/>
      <c r="BN817" s="133"/>
      <c r="BO817" s="133"/>
      <c r="BP817" s="133"/>
      <c r="BQ817" s="133"/>
      <c r="BR817" s="133"/>
      <c r="BS817" s="133"/>
      <c r="BT817" s="133"/>
      <c r="BU817" s="133"/>
      <c r="BV817" s="133"/>
      <c r="BW817" s="133"/>
      <c r="BX817" s="133"/>
      <c r="BY817" s="133"/>
      <c r="BZ817" s="133"/>
      <c r="CA817" s="133"/>
      <c r="CB817" s="133"/>
      <c r="CC817" s="133"/>
      <c r="CD817" s="133"/>
      <c r="CE817" s="133"/>
      <c r="CF817" s="133"/>
      <c r="CG817" s="133"/>
      <c r="CH817" s="133"/>
      <c r="CI817" s="133"/>
      <c r="CJ817" s="133"/>
      <c r="CK817" s="133"/>
      <c r="CL817" s="133"/>
      <c r="CM817" s="133"/>
      <c r="CN817" s="133"/>
    </row>
    <row r="818" spans="4:93" ht="14.25" customHeight="1" x14ac:dyDescent="0.35"/>
    <row r="819" spans="4:93" ht="14.25" customHeight="1" x14ac:dyDescent="0.35">
      <c r="D819" s="245" t="s">
        <v>500</v>
      </c>
      <c r="E819" s="245"/>
      <c r="F819" s="245"/>
      <c r="G819" s="245"/>
      <c r="H819" s="245"/>
      <c r="I819" s="245"/>
      <c r="J819" s="245"/>
      <c r="K819" s="245"/>
      <c r="L819" s="245"/>
      <c r="M819" s="245"/>
      <c r="N819" s="245"/>
      <c r="O819" s="245"/>
      <c r="P819" s="245"/>
      <c r="Q819" s="245"/>
      <c r="R819" s="245"/>
      <c r="S819" s="245"/>
      <c r="T819" s="245"/>
      <c r="U819" s="245"/>
      <c r="V819" s="245"/>
      <c r="W819" s="245"/>
      <c r="X819" s="245"/>
      <c r="Y819" s="245"/>
      <c r="Z819" s="245"/>
      <c r="AA819" s="245"/>
      <c r="AB819" s="245"/>
      <c r="AC819" s="245"/>
      <c r="AD819" s="245"/>
      <c r="AE819" s="245"/>
      <c r="AF819" s="245"/>
      <c r="AG819" s="245"/>
      <c r="AH819" s="245"/>
      <c r="AI819" s="245"/>
      <c r="AJ819" s="245"/>
      <c r="AK819" s="245"/>
      <c r="AL819" s="245"/>
      <c r="AM819" s="245"/>
      <c r="AN819" s="245"/>
      <c r="AO819" s="245"/>
      <c r="AP819" s="245"/>
      <c r="AQ819" s="245"/>
      <c r="AR819" s="245"/>
      <c r="AS819" s="245"/>
      <c r="AT819" s="245"/>
      <c r="AU819" s="6"/>
      <c r="AV819" s="254" t="s">
        <v>508</v>
      </c>
      <c r="AW819" s="254"/>
      <c r="AX819" s="254"/>
      <c r="AY819" s="254"/>
      <c r="AZ819" s="254"/>
      <c r="BA819" s="254"/>
      <c r="BB819" s="254"/>
      <c r="BC819" s="254"/>
      <c r="BD819" s="254"/>
      <c r="BE819" s="254"/>
      <c r="BF819" s="254"/>
      <c r="BG819" s="254"/>
      <c r="BH819" s="254"/>
      <c r="BI819" s="254"/>
      <c r="BJ819" s="254"/>
      <c r="BK819" s="254"/>
      <c r="BL819" s="254"/>
      <c r="BM819" s="254"/>
      <c r="BN819" s="254"/>
      <c r="BO819" s="254"/>
      <c r="BP819" s="254"/>
      <c r="BQ819" s="254"/>
      <c r="BR819" s="254"/>
      <c r="BS819" s="254"/>
      <c r="BT819" s="254"/>
      <c r="BU819" s="254"/>
      <c r="BV819" s="254"/>
      <c r="BW819" s="254"/>
      <c r="BX819" s="254"/>
      <c r="BY819" s="254"/>
      <c r="BZ819" s="254"/>
      <c r="CA819" s="254"/>
      <c r="CB819" s="254"/>
      <c r="CC819" s="254"/>
      <c r="CD819" s="254"/>
      <c r="CE819" s="254"/>
      <c r="CF819" s="254"/>
      <c r="CG819" s="254"/>
      <c r="CH819" s="254"/>
      <c r="CI819" s="254"/>
      <c r="CJ819" s="254"/>
      <c r="CK819" s="254"/>
      <c r="CL819" s="254"/>
      <c r="CM819" s="254"/>
      <c r="CN819" s="254"/>
      <c r="CO819" s="13"/>
    </row>
    <row r="820" spans="4:93" ht="14.25" customHeight="1" x14ac:dyDescent="0.35">
      <c r="D820" s="245"/>
      <c r="E820" s="245"/>
      <c r="F820" s="245"/>
      <c r="G820" s="245"/>
      <c r="H820" s="245"/>
      <c r="I820" s="245"/>
      <c r="J820" s="245"/>
      <c r="K820" s="245"/>
      <c r="L820" s="245"/>
      <c r="M820" s="245"/>
      <c r="N820" s="245"/>
      <c r="O820" s="245"/>
      <c r="P820" s="245"/>
      <c r="Q820" s="245"/>
      <c r="R820" s="245"/>
      <c r="S820" s="245"/>
      <c r="T820" s="245"/>
      <c r="U820" s="245"/>
      <c r="V820" s="245"/>
      <c r="W820" s="245"/>
      <c r="X820" s="245"/>
      <c r="Y820" s="245"/>
      <c r="Z820" s="245"/>
      <c r="AA820" s="245"/>
      <c r="AB820" s="245"/>
      <c r="AC820" s="245"/>
      <c r="AD820" s="245"/>
      <c r="AE820" s="245"/>
      <c r="AF820" s="245"/>
      <c r="AG820" s="245"/>
      <c r="AH820" s="245"/>
      <c r="AI820" s="245"/>
      <c r="AJ820" s="245"/>
      <c r="AK820" s="245"/>
      <c r="AL820" s="245"/>
      <c r="AM820" s="245"/>
      <c r="AN820" s="245"/>
      <c r="AO820" s="245"/>
      <c r="AP820" s="245"/>
      <c r="AQ820" s="245"/>
      <c r="AR820" s="245"/>
      <c r="AS820" s="245"/>
      <c r="AT820" s="245"/>
      <c r="AU820" s="6"/>
      <c r="AV820" s="254"/>
      <c r="AW820" s="254"/>
      <c r="AX820" s="254"/>
      <c r="AY820" s="254"/>
      <c r="AZ820" s="254"/>
      <c r="BA820" s="254"/>
      <c r="BB820" s="254"/>
      <c r="BC820" s="254"/>
      <c r="BD820" s="254"/>
      <c r="BE820" s="254"/>
      <c r="BF820" s="254"/>
      <c r="BG820" s="254"/>
      <c r="BH820" s="254"/>
      <c r="BI820" s="254"/>
      <c r="BJ820" s="254"/>
      <c r="BK820" s="254"/>
      <c r="BL820" s="254"/>
      <c r="BM820" s="254"/>
      <c r="BN820" s="254"/>
      <c r="BO820" s="254"/>
      <c r="BP820" s="254"/>
      <c r="BQ820" s="254"/>
      <c r="BR820" s="254"/>
      <c r="BS820" s="254"/>
      <c r="BT820" s="254"/>
      <c r="BU820" s="254"/>
      <c r="BV820" s="254"/>
      <c r="BW820" s="254"/>
      <c r="BX820" s="254"/>
      <c r="BY820" s="254"/>
      <c r="BZ820" s="254"/>
      <c r="CA820" s="254"/>
      <c r="CB820" s="254"/>
      <c r="CC820" s="254"/>
      <c r="CD820" s="254"/>
      <c r="CE820" s="254"/>
      <c r="CF820" s="254"/>
      <c r="CG820" s="254"/>
      <c r="CH820" s="254"/>
      <c r="CI820" s="254"/>
      <c r="CJ820" s="254"/>
      <c r="CK820" s="254"/>
      <c r="CL820" s="254"/>
      <c r="CM820" s="254"/>
      <c r="CN820" s="254"/>
      <c r="CO820" s="13"/>
    </row>
    <row r="821" spans="4:93" ht="14.25" customHeight="1" x14ac:dyDescent="0.35">
      <c r="D821" s="245"/>
      <c r="E821" s="245"/>
      <c r="F821" s="245"/>
      <c r="G821" s="245"/>
      <c r="H821" s="245"/>
      <c r="I821" s="245"/>
      <c r="J821" s="245"/>
      <c r="K821" s="245"/>
      <c r="L821" s="245"/>
      <c r="M821" s="245"/>
      <c r="N821" s="245"/>
      <c r="O821" s="245"/>
      <c r="P821" s="245"/>
      <c r="Q821" s="245"/>
      <c r="R821" s="245"/>
      <c r="S821" s="245"/>
      <c r="T821" s="245"/>
      <c r="U821" s="245"/>
      <c r="V821" s="245"/>
      <c r="W821" s="245"/>
      <c r="X821" s="245"/>
      <c r="Y821" s="245"/>
      <c r="Z821" s="245"/>
      <c r="AA821" s="245"/>
      <c r="AB821" s="245"/>
      <c r="AC821" s="245"/>
      <c r="AD821" s="245"/>
      <c r="AE821" s="245"/>
      <c r="AF821" s="245"/>
      <c r="AG821" s="245"/>
      <c r="AH821" s="245"/>
      <c r="AI821" s="245"/>
      <c r="AJ821" s="245"/>
      <c r="AK821" s="245"/>
      <c r="AL821" s="245"/>
      <c r="AM821" s="245"/>
      <c r="AN821" s="245"/>
      <c r="AO821" s="245"/>
      <c r="AP821" s="245"/>
      <c r="AQ821" s="245"/>
      <c r="AR821" s="245"/>
      <c r="AS821" s="245"/>
      <c r="AT821" s="245"/>
      <c r="AU821" s="6"/>
      <c r="AV821" s="254"/>
      <c r="AW821" s="254"/>
      <c r="AX821" s="254"/>
      <c r="AY821" s="254"/>
      <c r="AZ821" s="254"/>
      <c r="BA821" s="254"/>
      <c r="BB821" s="254"/>
      <c r="BC821" s="254"/>
      <c r="BD821" s="254"/>
      <c r="BE821" s="254"/>
      <c r="BF821" s="254"/>
      <c r="BG821" s="254"/>
      <c r="BH821" s="254"/>
      <c r="BI821" s="254"/>
      <c r="BJ821" s="254"/>
      <c r="BK821" s="254"/>
      <c r="BL821" s="254"/>
      <c r="BM821" s="254"/>
      <c r="BN821" s="254"/>
      <c r="BO821" s="254"/>
      <c r="BP821" s="254"/>
      <c r="BQ821" s="254"/>
      <c r="BR821" s="254"/>
      <c r="BS821" s="254"/>
      <c r="BT821" s="254"/>
      <c r="BU821" s="254"/>
      <c r="BV821" s="254"/>
      <c r="BW821" s="254"/>
      <c r="BX821" s="254"/>
      <c r="BY821" s="254"/>
      <c r="BZ821" s="254"/>
      <c r="CA821" s="254"/>
      <c r="CB821" s="254"/>
      <c r="CC821" s="254"/>
      <c r="CD821" s="254"/>
      <c r="CE821" s="254"/>
      <c r="CF821" s="254"/>
      <c r="CG821" s="254"/>
      <c r="CH821" s="254"/>
      <c r="CI821" s="254"/>
      <c r="CJ821" s="254"/>
      <c r="CK821" s="254"/>
      <c r="CL821" s="254"/>
      <c r="CM821" s="254"/>
      <c r="CN821" s="254"/>
    </row>
    <row r="822" spans="4:93" ht="14.25" customHeight="1" x14ac:dyDescent="0.35">
      <c r="D822" s="201" t="s">
        <v>486</v>
      </c>
      <c r="E822" s="201"/>
      <c r="F822" s="201"/>
      <c r="G822" s="201"/>
      <c r="H822" s="201"/>
      <c r="I822" s="201"/>
      <c r="J822" s="201"/>
      <c r="K822" s="201"/>
      <c r="L822" s="201"/>
      <c r="M822" s="201"/>
      <c r="N822" s="201"/>
      <c r="O822" s="201"/>
      <c r="P822" s="201"/>
      <c r="Q822" s="201"/>
      <c r="R822" s="201"/>
      <c r="S822" s="209" t="s">
        <v>487</v>
      </c>
      <c r="T822" s="209"/>
      <c r="U822" s="209"/>
      <c r="V822" s="209"/>
      <c r="W822" s="209"/>
      <c r="X822" s="201" t="s">
        <v>489</v>
      </c>
      <c r="Y822" s="201"/>
      <c r="Z822" s="201"/>
      <c r="AA822" s="201"/>
      <c r="AB822" s="201"/>
      <c r="AC822" s="313" t="s">
        <v>490</v>
      </c>
      <c r="AD822" s="313"/>
      <c r="AE822" s="313"/>
      <c r="AF822" s="313"/>
      <c r="AG822" s="313"/>
      <c r="AH822" s="313"/>
      <c r="AI822" s="313"/>
      <c r="AJ822" s="313"/>
      <c r="AK822" s="313"/>
      <c r="AL822" s="313"/>
      <c r="AM822" s="313"/>
      <c r="AN822" s="313"/>
      <c r="AO822" s="313"/>
      <c r="AP822" s="313"/>
      <c r="AQ822" s="313"/>
      <c r="AR822" s="313"/>
      <c r="AS822" s="313"/>
      <c r="AT822" s="313"/>
      <c r="AV822" s="201" t="s">
        <v>503</v>
      </c>
      <c r="AW822" s="201"/>
      <c r="AX822" s="201"/>
      <c r="AY822" s="201"/>
      <c r="AZ822" s="201"/>
      <c r="BA822" s="201"/>
      <c r="BB822" s="201"/>
      <c r="BC822" s="201"/>
      <c r="BD822" s="201"/>
      <c r="BE822" s="201"/>
      <c r="BF822" s="201"/>
      <c r="BG822" s="201"/>
      <c r="BH822" s="201"/>
      <c r="BI822" s="201"/>
      <c r="BJ822" s="201"/>
      <c r="BK822" s="201"/>
      <c r="BL822" s="201"/>
      <c r="BM822" s="201"/>
      <c r="BN822" s="201"/>
      <c r="BO822" s="201"/>
      <c r="BP822" s="201"/>
      <c r="BQ822" s="201"/>
      <c r="BR822" s="201"/>
      <c r="BS822" s="201" t="s">
        <v>509</v>
      </c>
      <c r="BT822" s="201"/>
      <c r="BU822" s="201"/>
      <c r="BV822" s="201"/>
      <c r="BW822" s="201"/>
      <c r="BX822" s="201"/>
      <c r="BY822" s="201"/>
      <c r="BZ822" s="201"/>
      <c r="CA822" s="201"/>
      <c r="CB822" s="201"/>
      <c r="CC822" s="201"/>
      <c r="CD822" s="201"/>
      <c r="CE822" s="201"/>
      <c r="CF822" s="201"/>
      <c r="CG822" s="201"/>
      <c r="CH822" s="201"/>
      <c r="CI822" s="201"/>
      <c r="CJ822" s="201"/>
      <c r="CK822" s="201"/>
      <c r="CL822" s="201"/>
      <c r="CM822" s="201"/>
      <c r="CN822" s="201"/>
    </row>
    <row r="823" spans="4:93" ht="14.25" customHeight="1" x14ac:dyDescent="0.35">
      <c r="D823" s="201"/>
      <c r="E823" s="201"/>
      <c r="F823" s="201"/>
      <c r="G823" s="201"/>
      <c r="H823" s="201"/>
      <c r="I823" s="201"/>
      <c r="J823" s="201"/>
      <c r="K823" s="201"/>
      <c r="L823" s="201"/>
      <c r="M823" s="201"/>
      <c r="N823" s="201"/>
      <c r="O823" s="201"/>
      <c r="P823" s="201"/>
      <c r="Q823" s="201"/>
      <c r="R823" s="201"/>
      <c r="S823" s="209"/>
      <c r="T823" s="209"/>
      <c r="U823" s="209"/>
      <c r="V823" s="209"/>
      <c r="W823" s="209"/>
      <c r="X823" s="201"/>
      <c r="Y823" s="201"/>
      <c r="Z823" s="201"/>
      <c r="AA823" s="201"/>
      <c r="AB823" s="201"/>
      <c r="AC823" s="201" t="s">
        <v>501</v>
      </c>
      <c r="AD823" s="201"/>
      <c r="AE823" s="201"/>
      <c r="AF823" s="201"/>
      <c r="AG823" s="201"/>
      <c r="AH823" s="201"/>
      <c r="AI823" s="201" t="s">
        <v>502</v>
      </c>
      <c r="AJ823" s="201"/>
      <c r="AK823" s="201"/>
      <c r="AL823" s="201"/>
      <c r="AM823" s="201"/>
      <c r="AN823" s="201"/>
      <c r="AO823" s="201" t="s">
        <v>488</v>
      </c>
      <c r="AP823" s="201"/>
      <c r="AQ823" s="201"/>
      <c r="AR823" s="201"/>
      <c r="AS823" s="201"/>
      <c r="AT823" s="201"/>
      <c r="AV823" s="201"/>
      <c r="AW823" s="201"/>
      <c r="AX823" s="201"/>
      <c r="AY823" s="201"/>
      <c r="AZ823" s="201"/>
      <c r="BA823" s="201"/>
      <c r="BB823" s="201"/>
      <c r="BC823" s="201"/>
      <c r="BD823" s="201"/>
      <c r="BE823" s="201"/>
      <c r="BF823" s="201"/>
      <c r="BG823" s="201"/>
      <c r="BH823" s="201"/>
      <c r="BI823" s="201"/>
      <c r="BJ823" s="201"/>
      <c r="BK823" s="201"/>
      <c r="BL823" s="201"/>
      <c r="BM823" s="201"/>
      <c r="BN823" s="201"/>
      <c r="BO823" s="201"/>
      <c r="BP823" s="201"/>
      <c r="BQ823" s="201"/>
      <c r="BR823" s="201"/>
      <c r="BS823" s="201" t="s">
        <v>510</v>
      </c>
      <c r="BT823" s="201"/>
      <c r="BU823" s="201"/>
      <c r="BV823" s="201"/>
      <c r="BW823" s="201"/>
      <c r="BX823" s="201"/>
      <c r="BY823" s="201"/>
      <c r="BZ823" s="201" t="s">
        <v>511</v>
      </c>
      <c r="CA823" s="201"/>
      <c r="CB823" s="201"/>
      <c r="CC823" s="201"/>
      <c r="CD823" s="201"/>
      <c r="CE823" s="201"/>
      <c r="CF823" s="201"/>
      <c r="CG823" s="201"/>
      <c r="CH823" s="201" t="s">
        <v>428</v>
      </c>
      <c r="CI823" s="201"/>
      <c r="CJ823" s="201"/>
      <c r="CK823" s="201"/>
      <c r="CL823" s="201"/>
      <c r="CM823" s="201"/>
      <c r="CN823" s="201"/>
    </row>
    <row r="824" spans="4:93" ht="14.25" customHeight="1" x14ac:dyDescent="0.35">
      <c r="D824" s="194" t="s">
        <v>999</v>
      </c>
      <c r="E824" s="195"/>
      <c r="F824" s="195"/>
      <c r="G824" s="195"/>
      <c r="H824" s="195"/>
      <c r="I824" s="195"/>
      <c r="J824" s="195"/>
      <c r="K824" s="195"/>
      <c r="L824" s="195"/>
      <c r="M824" s="195"/>
      <c r="N824" s="195"/>
      <c r="O824" s="195"/>
      <c r="P824" s="195"/>
      <c r="Q824" s="195"/>
      <c r="R824" s="196"/>
      <c r="S824" s="194">
        <v>8.5</v>
      </c>
      <c r="T824" s="195"/>
      <c r="U824" s="195"/>
      <c r="V824" s="195"/>
      <c r="W824" s="196"/>
      <c r="X824" s="194"/>
      <c r="Y824" s="195"/>
      <c r="Z824" s="195"/>
      <c r="AA824" s="195"/>
      <c r="AB824" s="196"/>
      <c r="AC824" s="194"/>
      <c r="AD824" s="195"/>
      <c r="AE824" s="195"/>
      <c r="AF824" s="195"/>
      <c r="AG824" s="195"/>
      <c r="AH824" s="196"/>
      <c r="AI824" s="194" t="s">
        <v>939</v>
      </c>
      <c r="AJ824" s="195"/>
      <c r="AK824" s="195"/>
      <c r="AL824" s="195"/>
      <c r="AM824" s="195"/>
      <c r="AN824" s="196"/>
      <c r="AO824" s="194"/>
      <c r="AP824" s="195"/>
      <c r="AQ824" s="195"/>
      <c r="AR824" s="195"/>
      <c r="AS824" s="195"/>
      <c r="AT824" s="196"/>
      <c r="AV824" s="243" t="s">
        <v>725</v>
      </c>
      <c r="AW824" s="243"/>
      <c r="AX824" s="243"/>
      <c r="AY824" s="243"/>
      <c r="AZ824" s="243"/>
      <c r="BA824" s="243"/>
      <c r="BB824" s="243"/>
      <c r="BC824" s="243"/>
      <c r="BD824" s="243"/>
      <c r="BE824" s="243"/>
      <c r="BF824" s="243"/>
      <c r="BG824" s="243"/>
      <c r="BH824" s="243"/>
      <c r="BI824" s="243"/>
      <c r="BJ824" s="243"/>
      <c r="BK824" s="243"/>
      <c r="BL824" s="243"/>
      <c r="BM824" s="243"/>
      <c r="BN824" s="243"/>
      <c r="BO824" s="243"/>
      <c r="BP824" s="243"/>
      <c r="BQ824" s="243"/>
      <c r="BR824" s="243"/>
      <c r="BS824" s="231"/>
      <c r="BT824" s="231"/>
      <c r="BU824" s="231"/>
      <c r="BV824" s="231"/>
      <c r="BW824" s="231"/>
      <c r="BX824" s="231"/>
      <c r="BY824" s="231"/>
      <c r="BZ824" s="231"/>
      <c r="CA824" s="231"/>
      <c r="CB824" s="231"/>
      <c r="CC824" s="231"/>
      <c r="CD824" s="231"/>
      <c r="CE824" s="231"/>
      <c r="CF824" s="231"/>
      <c r="CG824" s="231"/>
      <c r="CH824" s="231"/>
      <c r="CI824" s="231"/>
      <c r="CJ824" s="231"/>
      <c r="CK824" s="231"/>
      <c r="CL824" s="231"/>
      <c r="CM824" s="231"/>
      <c r="CN824" s="231"/>
    </row>
    <row r="825" spans="4:93" ht="14.25" customHeight="1" x14ac:dyDescent="0.35">
      <c r="D825" s="194" t="s">
        <v>1000</v>
      </c>
      <c r="E825" s="195"/>
      <c r="F825" s="195"/>
      <c r="G825" s="195"/>
      <c r="H825" s="195"/>
      <c r="I825" s="195"/>
      <c r="J825" s="195"/>
      <c r="K825" s="195"/>
      <c r="L825" s="195"/>
      <c r="M825" s="195"/>
      <c r="N825" s="195"/>
      <c r="O825" s="195"/>
      <c r="P825" s="195"/>
      <c r="Q825" s="195"/>
      <c r="R825" s="196"/>
      <c r="S825" s="194">
        <v>22</v>
      </c>
      <c r="T825" s="195"/>
      <c r="U825" s="195"/>
      <c r="V825" s="195"/>
      <c r="W825" s="196"/>
      <c r="X825" s="194"/>
      <c r="Y825" s="195"/>
      <c r="Z825" s="195"/>
      <c r="AA825" s="195"/>
      <c r="AB825" s="196"/>
      <c r="AC825" s="194"/>
      <c r="AD825" s="195"/>
      <c r="AE825" s="195"/>
      <c r="AF825" s="195"/>
      <c r="AG825" s="195"/>
      <c r="AH825" s="196"/>
      <c r="AI825" s="194"/>
      <c r="AJ825" s="195"/>
      <c r="AK825" s="195"/>
      <c r="AL825" s="195"/>
      <c r="AM825" s="195"/>
      <c r="AN825" s="196"/>
      <c r="AO825" s="194" t="s">
        <v>939</v>
      </c>
      <c r="AP825" s="195"/>
      <c r="AQ825" s="195"/>
      <c r="AR825" s="195"/>
      <c r="AS825" s="195"/>
      <c r="AT825" s="196"/>
      <c r="AV825" s="243"/>
      <c r="AW825" s="243"/>
      <c r="AX825" s="243"/>
      <c r="AY825" s="243"/>
      <c r="AZ825" s="243"/>
      <c r="BA825" s="243"/>
      <c r="BB825" s="243"/>
      <c r="BC825" s="243"/>
      <c r="BD825" s="243"/>
      <c r="BE825" s="243"/>
      <c r="BF825" s="243"/>
      <c r="BG825" s="243"/>
      <c r="BH825" s="243"/>
      <c r="BI825" s="243"/>
      <c r="BJ825" s="243"/>
      <c r="BK825" s="243"/>
      <c r="BL825" s="243"/>
      <c r="BM825" s="243"/>
      <c r="BN825" s="243"/>
      <c r="BO825" s="243"/>
      <c r="BP825" s="243"/>
      <c r="BQ825" s="243"/>
      <c r="BR825" s="243"/>
      <c r="BS825" s="231"/>
      <c r="BT825" s="231"/>
      <c r="BU825" s="231"/>
      <c r="BV825" s="231"/>
      <c r="BW825" s="231"/>
      <c r="BX825" s="231"/>
      <c r="BY825" s="231"/>
      <c r="BZ825" s="231"/>
      <c r="CA825" s="231"/>
      <c r="CB825" s="231"/>
      <c r="CC825" s="231"/>
      <c r="CD825" s="231"/>
      <c r="CE825" s="231"/>
      <c r="CF825" s="231"/>
      <c r="CG825" s="231"/>
      <c r="CH825" s="231"/>
      <c r="CI825" s="231"/>
      <c r="CJ825" s="231"/>
      <c r="CK825" s="231"/>
      <c r="CL825" s="231"/>
      <c r="CM825" s="231"/>
      <c r="CN825" s="231"/>
    </row>
    <row r="826" spans="4:93" ht="14.25" customHeight="1" x14ac:dyDescent="0.35">
      <c r="D826" s="194" t="s">
        <v>1001</v>
      </c>
      <c r="E826" s="195"/>
      <c r="F826" s="195"/>
      <c r="G826" s="195"/>
      <c r="H826" s="195"/>
      <c r="I826" s="195"/>
      <c r="J826" s="195"/>
      <c r="K826" s="195"/>
      <c r="L826" s="195"/>
      <c r="M826" s="195"/>
      <c r="N826" s="195"/>
      <c r="O826" s="195"/>
      <c r="P826" s="195"/>
      <c r="Q826" s="195"/>
      <c r="R826" s="196"/>
      <c r="S826" s="194">
        <v>2.1</v>
      </c>
      <c r="T826" s="195"/>
      <c r="U826" s="195"/>
      <c r="V826" s="195"/>
      <c r="W826" s="196"/>
      <c r="X826" s="194"/>
      <c r="Y826" s="195"/>
      <c r="Z826" s="195"/>
      <c r="AA826" s="195"/>
      <c r="AB826" s="196"/>
      <c r="AC826" s="194"/>
      <c r="AD826" s="195"/>
      <c r="AE826" s="195"/>
      <c r="AF826" s="195"/>
      <c r="AG826" s="195"/>
      <c r="AH826" s="196"/>
      <c r="AI826" s="194"/>
      <c r="AJ826" s="195"/>
      <c r="AK826" s="195"/>
      <c r="AL826" s="195"/>
      <c r="AM826" s="195"/>
      <c r="AN826" s="196"/>
      <c r="AO826" s="194" t="s">
        <v>939</v>
      </c>
      <c r="AP826" s="195"/>
      <c r="AQ826" s="195"/>
      <c r="AR826" s="195"/>
      <c r="AS826" s="195"/>
      <c r="AT826" s="196"/>
      <c r="AV826" s="243"/>
      <c r="AW826" s="243"/>
      <c r="AX826" s="243"/>
      <c r="AY826" s="243"/>
      <c r="AZ826" s="243"/>
      <c r="BA826" s="243"/>
      <c r="BB826" s="243"/>
      <c r="BC826" s="243"/>
      <c r="BD826" s="243"/>
      <c r="BE826" s="243"/>
      <c r="BF826" s="243"/>
      <c r="BG826" s="243"/>
      <c r="BH826" s="243"/>
      <c r="BI826" s="243"/>
      <c r="BJ826" s="243"/>
      <c r="BK826" s="243"/>
      <c r="BL826" s="243"/>
      <c r="BM826" s="243"/>
      <c r="BN826" s="243"/>
      <c r="BO826" s="243"/>
      <c r="BP826" s="243"/>
      <c r="BQ826" s="243"/>
      <c r="BR826" s="243"/>
      <c r="BS826" s="231"/>
      <c r="BT826" s="231"/>
      <c r="BU826" s="231"/>
      <c r="BV826" s="231"/>
      <c r="BW826" s="231"/>
      <c r="BX826" s="231"/>
      <c r="BY826" s="231"/>
      <c r="BZ826" s="231"/>
      <c r="CA826" s="231"/>
      <c r="CB826" s="231"/>
      <c r="CC826" s="231"/>
      <c r="CD826" s="231"/>
      <c r="CE826" s="231"/>
      <c r="CF826" s="231"/>
      <c r="CG826" s="231"/>
      <c r="CH826" s="231"/>
      <c r="CI826" s="231"/>
      <c r="CJ826" s="231"/>
      <c r="CK826" s="231"/>
      <c r="CL826" s="231"/>
      <c r="CM826" s="231"/>
      <c r="CN826" s="231"/>
    </row>
    <row r="827" spans="4:93" ht="27.75" customHeight="1" x14ac:dyDescent="0.35">
      <c r="D827" s="205" t="s">
        <v>1002</v>
      </c>
      <c r="E827" s="206"/>
      <c r="F827" s="206"/>
      <c r="G827" s="206"/>
      <c r="H827" s="206"/>
      <c r="I827" s="206"/>
      <c r="J827" s="206"/>
      <c r="K827" s="206"/>
      <c r="L827" s="206"/>
      <c r="M827" s="206"/>
      <c r="N827" s="206"/>
      <c r="O827" s="206"/>
      <c r="P827" s="206"/>
      <c r="Q827" s="206"/>
      <c r="R827" s="207"/>
      <c r="S827" s="194">
        <v>3.8</v>
      </c>
      <c r="T827" s="195"/>
      <c r="U827" s="195"/>
      <c r="V827" s="195"/>
      <c r="W827" s="196"/>
      <c r="X827" s="194"/>
      <c r="Y827" s="195"/>
      <c r="Z827" s="195"/>
      <c r="AA827" s="195"/>
      <c r="AB827" s="196"/>
      <c r="AC827" s="194"/>
      <c r="AD827" s="195"/>
      <c r="AE827" s="195"/>
      <c r="AF827" s="195"/>
      <c r="AG827" s="195"/>
      <c r="AH827" s="196"/>
      <c r="AI827" s="194"/>
      <c r="AJ827" s="195"/>
      <c r="AK827" s="195"/>
      <c r="AL827" s="195"/>
      <c r="AM827" s="195"/>
      <c r="AN827" s="196"/>
      <c r="AO827" s="194" t="s">
        <v>939</v>
      </c>
      <c r="AP827" s="195"/>
      <c r="AQ827" s="195"/>
      <c r="AR827" s="195"/>
      <c r="AS827" s="195"/>
      <c r="AT827" s="196"/>
      <c r="AV827" s="243"/>
      <c r="AW827" s="243"/>
      <c r="AX827" s="243"/>
      <c r="AY827" s="243"/>
      <c r="AZ827" s="243"/>
      <c r="BA827" s="243"/>
      <c r="BB827" s="243"/>
      <c r="BC827" s="243"/>
      <c r="BD827" s="243"/>
      <c r="BE827" s="243"/>
      <c r="BF827" s="243"/>
      <c r="BG827" s="243"/>
      <c r="BH827" s="243"/>
      <c r="BI827" s="243"/>
      <c r="BJ827" s="243"/>
      <c r="BK827" s="243"/>
      <c r="BL827" s="243"/>
      <c r="BM827" s="243"/>
      <c r="BN827" s="243"/>
      <c r="BO827" s="243"/>
      <c r="BP827" s="243"/>
      <c r="BQ827" s="243"/>
      <c r="BR827" s="243"/>
      <c r="BS827" s="231"/>
      <c r="BT827" s="231"/>
      <c r="BU827" s="231"/>
      <c r="BV827" s="231"/>
      <c r="BW827" s="231"/>
      <c r="BX827" s="231"/>
      <c r="BY827" s="231"/>
      <c r="BZ827" s="231"/>
      <c r="CA827" s="231"/>
      <c r="CB827" s="231"/>
      <c r="CC827" s="231"/>
      <c r="CD827" s="231"/>
      <c r="CE827" s="231"/>
      <c r="CF827" s="231"/>
      <c r="CG827" s="231"/>
      <c r="CH827" s="231"/>
      <c r="CI827" s="231"/>
      <c r="CJ827" s="231"/>
      <c r="CK827" s="231"/>
      <c r="CL827" s="231"/>
      <c r="CM827" s="231"/>
      <c r="CN827" s="231"/>
    </row>
    <row r="828" spans="4:93" ht="34.5" customHeight="1" x14ac:dyDescent="0.35">
      <c r="D828" s="205" t="s">
        <v>1003</v>
      </c>
      <c r="E828" s="206"/>
      <c r="F828" s="206"/>
      <c r="G828" s="206"/>
      <c r="H828" s="206"/>
      <c r="I828" s="206"/>
      <c r="J828" s="206"/>
      <c r="K828" s="206"/>
      <c r="L828" s="206"/>
      <c r="M828" s="206"/>
      <c r="N828" s="206"/>
      <c r="O828" s="206"/>
      <c r="P828" s="206"/>
      <c r="Q828" s="206"/>
      <c r="R828" s="207"/>
      <c r="S828" s="194">
        <v>9.4</v>
      </c>
      <c r="T828" s="195"/>
      <c r="U828" s="195"/>
      <c r="V828" s="195"/>
      <c r="W828" s="196"/>
      <c r="X828" s="194"/>
      <c r="Y828" s="195"/>
      <c r="Z828" s="195"/>
      <c r="AA828" s="195"/>
      <c r="AB828" s="196"/>
      <c r="AC828" s="194"/>
      <c r="AD828" s="195"/>
      <c r="AE828" s="195"/>
      <c r="AF828" s="195"/>
      <c r="AG828" s="195"/>
      <c r="AH828" s="196"/>
      <c r="AI828" s="194"/>
      <c r="AJ828" s="195"/>
      <c r="AK828" s="195"/>
      <c r="AL828" s="195"/>
      <c r="AM828" s="195"/>
      <c r="AN828" s="196"/>
      <c r="AO828" s="194" t="s">
        <v>939</v>
      </c>
      <c r="AP828" s="195"/>
      <c r="AQ828" s="195"/>
      <c r="AR828" s="195"/>
      <c r="AS828" s="195"/>
      <c r="AT828" s="196"/>
      <c r="AV828" s="243"/>
      <c r="AW828" s="243"/>
      <c r="AX828" s="243"/>
      <c r="AY828" s="243"/>
      <c r="AZ828" s="243"/>
      <c r="BA828" s="243"/>
      <c r="BB828" s="243"/>
      <c r="BC828" s="243"/>
      <c r="BD828" s="243"/>
      <c r="BE828" s="243"/>
      <c r="BF828" s="243"/>
      <c r="BG828" s="243"/>
      <c r="BH828" s="243"/>
      <c r="BI828" s="243"/>
      <c r="BJ828" s="243"/>
      <c r="BK828" s="243"/>
      <c r="BL828" s="243"/>
      <c r="BM828" s="243"/>
      <c r="BN828" s="243"/>
      <c r="BO828" s="243"/>
      <c r="BP828" s="243"/>
      <c r="BQ828" s="243"/>
      <c r="BR828" s="243"/>
      <c r="BS828" s="231"/>
      <c r="BT828" s="231"/>
      <c r="BU828" s="231"/>
      <c r="BV828" s="231"/>
      <c r="BW828" s="231"/>
      <c r="BX828" s="231"/>
      <c r="BY828" s="231"/>
      <c r="BZ828" s="231"/>
      <c r="CA828" s="231"/>
      <c r="CB828" s="231"/>
      <c r="CC828" s="231"/>
      <c r="CD828" s="231"/>
      <c r="CE828" s="231"/>
      <c r="CF828" s="231"/>
      <c r="CG828" s="231"/>
      <c r="CH828" s="231"/>
      <c r="CI828" s="231"/>
      <c r="CJ828" s="231"/>
      <c r="CK828" s="231"/>
      <c r="CL828" s="231"/>
      <c r="CM828" s="231"/>
      <c r="CN828" s="231"/>
    </row>
    <row r="829" spans="4:93" ht="14.25" customHeight="1" x14ac:dyDescent="0.35">
      <c r="D829" s="194" t="s">
        <v>1004</v>
      </c>
      <c r="E829" s="195"/>
      <c r="F829" s="195"/>
      <c r="G829" s="195"/>
      <c r="H829" s="195"/>
      <c r="I829" s="195"/>
      <c r="J829" s="195"/>
      <c r="K829" s="195"/>
      <c r="L829" s="195"/>
      <c r="M829" s="195"/>
      <c r="N829" s="195"/>
      <c r="O829" s="195"/>
      <c r="P829" s="195"/>
      <c r="Q829" s="195"/>
      <c r="R829" s="196"/>
      <c r="S829" s="194">
        <v>7.78</v>
      </c>
      <c r="T829" s="195"/>
      <c r="U829" s="195"/>
      <c r="V829" s="195"/>
      <c r="W829" s="196"/>
      <c r="X829" s="194"/>
      <c r="Y829" s="195"/>
      <c r="Z829" s="195"/>
      <c r="AA829" s="195"/>
      <c r="AB829" s="196"/>
      <c r="AC829" s="194"/>
      <c r="AD829" s="195"/>
      <c r="AE829" s="195"/>
      <c r="AF829" s="195"/>
      <c r="AG829" s="195"/>
      <c r="AH829" s="196"/>
      <c r="AI829" s="194"/>
      <c r="AJ829" s="195"/>
      <c r="AK829" s="195"/>
      <c r="AL829" s="195"/>
      <c r="AM829" s="195"/>
      <c r="AN829" s="196"/>
      <c r="AO829" s="194" t="s">
        <v>939</v>
      </c>
      <c r="AP829" s="195"/>
      <c r="AQ829" s="195"/>
      <c r="AR829" s="195"/>
      <c r="AS829" s="195"/>
      <c r="AT829" s="196"/>
      <c r="AV829" s="243"/>
      <c r="AW829" s="243"/>
      <c r="AX829" s="243"/>
      <c r="AY829" s="243"/>
      <c r="AZ829" s="243"/>
      <c r="BA829" s="243"/>
      <c r="BB829" s="243"/>
      <c r="BC829" s="243"/>
      <c r="BD829" s="243"/>
      <c r="BE829" s="243"/>
      <c r="BF829" s="243"/>
      <c r="BG829" s="243"/>
      <c r="BH829" s="243"/>
      <c r="BI829" s="243"/>
      <c r="BJ829" s="243"/>
      <c r="BK829" s="243"/>
      <c r="BL829" s="243"/>
      <c r="BM829" s="243"/>
      <c r="BN829" s="243"/>
      <c r="BO829" s="243"/>
      <c r="BP829" s="243"/>
      <c r="BQ829" s="243"/>
      <c r="BR829" s="243"/>
      <c r="BS829" s="231"/>
      <c r="BT829" s="231"/>
      <c r="BU829" s="231"/>
      <c r="BV829" s="231"/>
      <c r="BW829" s="231"/>
      <c r="BX829" s="231"/>
      <c r="BY829" s="231"/>
      <c r="BZ829" s="231"/>
      <c r="CA829" s="231"/>
      <c r="CB829" s="231"/>
      <c r="CC829" s="231"/>
      <c r="CD829" s="231"/>
      <c r="CE829" s="231"/>
      <c r="CF829" s="231"/>
      <c r="CG829" s="231"/>
      <c r="CH829" s="231"/>
      <c r="CI829" s="231"/>
      <c r="CJ829" s="231"/>
      <c r="CK829" s="231"/>
      <c r="CL829" s="231"/>
      <c r="CM829" s="231"/>
      <c r="CN829" s="231"/>
    </row>
    <row r="830" spans="4:93" ht="29.25" customHeight="1" x14ac:dyDescent="0.35">
      <c r="D830" s="205" t="s">
        <v>1005</v>
      </c>
      <c r="E830" s="206"/>
      <c r="F830" s="206"/>
      <c r="G830" s="206"/>
      <c r="H830" s="206"/>
      <c r="I830" s="206"/>
      <c r="J830" s="206"/>
      <c r="K830" s="206"/>
      <c r="L830" s="206"/>
      <c r="M830" s="206"/>
      <c r="N830" s="206"/>
      <c r="O830" s="206"/>
      <c r="P830" s="206"/>
      <c r="Q830" s="206"/>
      <c r="R830" s="207"/>
      <c r="S830" s="194">
        <v>30</v>
      </c>
      <c r="T830" s="195"/>
      <c r="U830" s="195"/>
      <c r="V830" s="195"/>
      <c r="W830" s="196"/>
      <c r="X830" s="194"/>
      <c r="Y830" s="195"/>
      <c r="Z830" s="195"/>
      <c r="AA830" s="195"/>
      <c r="AB830" s="196"/>
      <c r="AC830" s="194"/>
      <c r="AD830" s="195"/>
      <c r="AE830" s="195"/>
      <c r="AF830" s="195"/>
      <c r="AG830" s="195"/>
      <c r="AH830" s="196"/>
      <c r="AI830" s="194"/>
      <c r="AJ830" s="195"/>
      <c r="AK830" s="195"/>
      <c r="AL830" s="195"/>
      <c r="AM830" s="195"/>
      <c r="AN830" s="196"/>
      <c r="AO830" s="194" t="s">
        <v>939</v>
      </c>
      <c r="AP830" s="195"/>
      <c r="AQ830" s="195"/>
      <c r="AR830" s="195"/>
      <c r="AS830" s="195"/>
      <c r="AT830" s="196"/>
      <c r="AV830" s="243"/>
      <c r="AW830" s="243"/>
      <c r="AX830" s="243"/>
      <c r="AY830" s="243"/>
      <c r="AZ830" s="243"/>
      <c r="BA830" s="243"/>
      <c r="BB830" s="243"/>
      <c r="BC830" s="243"/>
      <c r="BD830" s="243"/>
      <c r="BE830" s="243"/>
      <c r="BF830" s="243"/>
      <c r="BG830" s="243"/>
      <c r="BH830" s="243"/>
      <c r="BI830" s="243"/>
      <c r="BJ830" s="243"/>
      <c r="BK830" s="243"/>
      <c r="BL830" s="243"/>
      <c r="BM830" s="243"/>
      <c r="BN830" s="243"/>
      <c r="BO830" s="243"/>
      <c r="BP830" s="243"/>
      <c r="BQ830" s="243"/>
      <c r="BR830" s="243"/>
      <c r="BS830" s="231"/>
      <c r="BT830" s="231"/>
      <c r="BU830" s="231"/>
      <c r="BV830" s="231"/>
      <c r="BW830" s="231"/>
      <c r="BX830" s="231"/>
      <c r="BY830" s="231"/>
      <c r="BZ830" s="231"/>
      <c r="CA830" s="231"/>
      <c r="CB830" s="231"/>
      <c r="CC830" s="231"/>
      <c r="CD830" s="231"/>
      <c r="CE830" s="231"/>
      <c r="CF830" s="231"/>
      <c r="CG830" s="231"/>
      <c r="CH830" s="231"/>
      <c r="CI830" s="231"/>
      <c r="CJ830" s="231"/>
      <c r="CK830" s="231"/>
      <c r="CL830" s="231"/>
      <c r="CM830" s="231"/>
      <c r="CN830" s="231"/>
    </row>
    <row r="831" spans="4:93" ht="14.25" customHeight="1" x14ac:dyDescent="0.35">
      <c r="D831" s="194" t="s">
        <v>1006</v>
      </c>
      <c r="E831" s="195"/>
      <c r="F831" s="195"/>
      <c r="G831" s="195"/>
      <c r="H831" s="195"/>
      <c r="I831" s="195"/>
      <c r="J831" s="195"/>
      <c r="K831" s="195"/>
      <c r="L831" s="195"/>
      <c r="M831" s="195"/>
      <c r="N831" s="195"/>
      <c r="O831" s="195"/>
      <c r="P831" s="195"/>
      <c r="Q831" s="195"/>
      <c r="R831" s="196"/>
      <c r="S831" s="194">
        <v>5</v>
      </c>
      <c r="T831" s="195"/>
      <c r="U831" s="195"/>
      <c r="V831" s="195"/>
      <c r="W831" s="196"/>
      <c r="X831" s="194"/>
      <c r="Y831" s="195"/>
      <c r="Z831" s="195"/>
      <c r="AA831" s="195"/>
      <c r="AB831" s="196"/>
      <c r="AC831" s="194"/>
      <c r="AD831" s="195"/>
      <c r="AE831" s="195"/>
      <c r="AF831" s="195"/>
      <c r="AG831" s="195"/>
      <c r="AH831" s="196"/>
      <c r="AI831" s="194"/>
      <c r="AJ831" s="195"/>
      <c r="AK831" s="195"/>
      <c r="AL831" s="195"/>
      <c r="AM831" s="195"/>
      <c r="AN831" s="196"/>
      <c r="AO831" s="194" t="s">
        <v>939</v>
      </c>
      <c r="AP831" s="195"/>
      <c r="AQ831" s="195"/>
      <c r="AR831" s="195"/>
      <c r="AS831" s="195"/>
      <c r="AT831" s="196"/>
      <c r="AV831" s="243"/>
      <c r="AW831" s="243"/>
      <c r="AX831" s="243"/>
      <c r="AY831" s="243"/>
      <c r="AZ831" s="243"/>
      <c r="BA831" s="243"/>
      <c r="BB831" s="243"/>
      <c r="BC831" s="243"/>
      <c r="BD831" s="243"/>
      <c r="BE831" s="243"/>
      <c r="BF831" s="243"/>
      <c r="BG831" s="243"/>
      <c r="BH831" s="243"/>
      <c r="BI831" s="243"/>
      <c r="BJ831" s="243"/>
      <c r="BK831" s="243"/>
      <c r="BL831" s="243"/>
      <c r="BM831" s="243"/>
      <c r="BN831" s="243"/>
      <c r="BO831" s="243"/>
      <c r="BP831" s="243"/>
      <c r="BQ831" s="243"/>
      <c r="BR831" s="243"/>
      <c r="BS831" s="231"/>
      <c r="BT831" s="231"/>
      <c r="BU831" s="231"/>
      <c r="BV831" s="231"/>
      <c r="BW831" s="231"/>
      <c r="BX831" s="231"/>
      <c r="BY831" s="231"/>
      <c r="BZ831" s="231"/>
      <c r="CA831" s="231"/>
      <c r="CB831" s="231"/>
      <c r="CC831" s="231"/>
      <c r="CD831" s="231"/>
      <c r="CE831" s="231"/>
      <c r="CF831" s="231"/>
      <c r="CG831" s="231"/>
      <c r="CH831" s="231"/>
      <c r="CI831" s="231"/>
      <c r="CJ831" s="231"/>
      <c r="CK831" s="231"/>
      <c r="CL831" s="231"/>
      <c r="CM831" s="231"/>
      <c r="CN831" s="231"/>
    </row>
    <row r="832" spans="4:93" ht="31.5" customHeight="1" x14ac:dyDescent="0.35">
      <c r="D832" s="205" t="s">
        <v>1007</v>
      </c>
      <c r="E832" s="206"/>
      <c r="F832" s="206"/>
      <c r="G832" s="206"/>
      <c r="H832" s="206"/>
      <c r="I832" s="206"/>
      <c r="J832" s="206"/>
      <c r="K832" s="206"/>
      <c r="L832" s="206"/>
      <c r="M832" s="206"/>
      <c r="N832" s="206"/>
      <c r="O832" s="206"/>
      <c r="P832" s="206"/>
      <c r="Q832" s="206"/>
      <c r="R832" s="207"/>
      <c r="S832" s="194">
        <v>3</v>
      </c>
      <c r="T832" s="195"/>
      <c r="U832" s="195"/>
      <c r="V832" s="195"/>
      <c r="W832" s="196"/>
      <c r="X832" s="194"/>
      <c r="Y832" s="195"/>
      <c r="Z832" s="195"/>
      <c r="AA832" s="195"/>
      <c r="AB832" s="196"/>
      <c r="AC832" s="194"/>
      <c r="AD832" s="195"/>
      <c r="AE832" s="195"/>
      <c r="AF832" s="195"/>
      <c r="AG832" s="195"/>
      <c r="AH832" s="196"/>
      <c r="AI832" s="194"/>
      <c r="AJ832" s="195"/>
      <c r="AK832" s="195"/>
      <c r="AL832" s="195"/>
      <c r="AM832" s="195"/>
      <c r="AN832" s="196"/>
      <c r="AO832" s="194" t="s">
        <v>939</v>
      </c>
      <c r="AP832" s="195"/>
      <c r="AQ832" s="195"/>
      <c r="AR832" s="195"/>
      <c r="AS832" s="195"/>
      <c r="AT832" s="196"/>
      <c r="AV832" s="243"/>
      <c r="AW832" s="243"/>
      <c r="AX832" s="243"/>
      <c r="AY832" s="243"/>
      <c r="AZ832" s="243"/>
      <c r="BA832" s="243"/>
      <c r="BB832" s="243"/>
      <c r="BC832" s="243"/>
      <c r="BD832" s="243"/>
      <c r="BE832" s="243"/>
      <c r="BF832" s="243"/>
      <c r="BG832" s="243"/>
      <c r="BH832" s="243"/>
      <c r="BI832" s="243"/>
      <c r="BJ832" s="243"/>
      <c r="BK832" s="243"/>
      <c r="BL832" s="243"/>
      <c r="BM832" s="243"/>
      <c r="BN832" s="243"/>
      <c r="BO832" s="243"/>
      <c r="BP832" s="243"/>
      <c r="BQ832" s="243"/>
      <c r="BR832" s="243"/>
      <c r="BS832" s="231"/>
      <c r="BT832" s="231"/>
      <c r="BU832" s="231"/>
      <c r="BV832" s="231"/>
      <c r="BW832" s="231"/>
      <c r="BX832" s="231"/>
      <c r="BY832" s="231"/>
      <c r="BZ832" s="231"/>
      <c r="CA832" s="231"/>
      <c r="CB832" s="231"/>
      <c r="CC832" s="231"/>
      <c r="CD832" s="231"/>
      <c r="CE832" s="231"/>
      <c r="CF832" s="231"/>
      <c r="CG832" s="231"/>
      <c r="CH832" s="231"/>
      <c r="CI832" s="231"/>
      <c r="CJ832" s="231"/>
      <c r="CK832" s="231"/>
      <c r="CL832" s="231"/>
      <c r="CM832" s="231"/>
      <c r="CN832" s="231"/>
    </row>
    <row r="833" spans="4:92" ht="14.25" customHeight="1" x14ac:dyDescent="0.35">
      <c r="D833" s="194" t="s">
        <v>1008</v>
      </c>
      <c r="E833" s="195"/>
      <c r="F833" s="195"/>
      <c r="G833" s="195"/>
      <c r="H833" s="195"/>
      <c r="I833" s="195"/>
      <c r="J833" s="195"/>
      <c r="K833" s="195"/>
      <c r="L833" s="195"/>
      <c r="M833" s="195"/>
      <c r="N833" s="195"/>
      <c r="O833" s="195"/>
      <c r="P833" s="195"/>
      <c r="Q833" s="195"/>
      <c r="R833" s="196"/>
      <c r="S833" s="194">
        <v>7</v>
      </c>
      <c r="T833" s="195"/>
      <c r="U833" s="195"/>
      <c r="V833" s="195"/>
      <c r="W833" s="196"/>
      <c r="X833" s="194"/>
      <c r="Y833" s="195"/>
      <c r="Z833" s="195"/>
      <c r="AA833" s="195"/>
      <c r="AB833" s="196"/>
      <c r="AC833" s="194"/>
      <c r="AD833" s="195"/>
      <c r="AE833" s="195"/>
      <c r="AF833" s="195"/>
      <c r="AG833" s="195"/>
      <c r="AH833" s="196"/>
      <c r="AI833" s="194"/>
      <c r="AJ833" s="195"/>
      <c r="AK833" s="195"/>
      <c r="AL833" s="195"/>
      <c r="AM833" s="195"/>
      <c r="AN833" s="196"/>
      <c r="AO833" s="194" t="s">
        <v>939</v>
      </c>
      <c r="AP833" s="195"/>
      <c r="AQ833" s="195"/>
      <c r="AR833" s="195"/>
      <c r="AS833" s="195"/>
      <c r="AT833" s="196"/>
      <c r="AV833" s="243"/>
      <c r="AW833" s="243"/>
      <c r="AX833" s="243"/>
      <c r="AY833" s="243"/>
      <c r="AZ833" s="243"/>
      <c r="BA833" s="243"/>
      <c r="BB833" s="243"/>
      <c r="BC833" s="243"/>
      <c r="BD833" s="243"/>
      <c r="BE833" s="243"/>
      <c r="BF833" s="243"/>
      <c r="BG833" s="243"/>
      <c r="BH833" s="243"/>
      <c r="BI833" s="243"/>
      <c r="BJ833" s="243"/>
      <c r="BK833" s="243"/>
      <c r="BL833" s="243"/>
      <c r="BM833" s="243"/>
      <c r="BN833" s="243"/>
      <c r="BO833" s="243"/>
      <c r="BP833" s="243"/>
      <c r="BQ833" s="243"/>
      <c r="BR833" s="243"/>
      <c r="BS833" s="231"/>
      <c r="BT833" s="231"/>
      <c r="BU833" s="231"/>
      <c r="BV833" s="231"/>
      <c r="BW833" s="231"/>
      <c r="BX833" s="231"/>
      <c r="BY833" s="231"/>
      <c r="BZ833" s="231"/>
      <c r="CA833" s="231"/>
      <c r="CB833" s="231"/>
      <c r="CC833" s="231"/>
      <c r="CD833" s="231"/>
      <c r="CE833" s="231"/>
      <c r="CF833" s="231"/>
      <c r="CG833" s="231"/>
      <c r="CH833" s="231"/>
      <c r="CI833" s="231"/>
      <c r="CJ833" s="231"/>
      <c r="CK833" s="231"/>
      <c r="CL833" s="231"/>
      <c r="CM833" s="231"/>
      <c r="CN833" s="231"/>
    </row>
    <row r="834" spans="4:92" ht="14.25" customHeight="1" x14ac:dyDescent="0.35">
      <c r="D834" s="194" t="s">
        <v>1009</v>
      </c>
      <c r="E834" s="195"/>
      <c r="F834" s="195"/>
      <c r="G834" s="195"/>
      <c r="H834" s="195"/>
      <c r="I834" s="195"/>
      <c r="J834" s="195"/>
      <c r="K834" s="195"/>
      <c r="L834" s="195"/>
      <c r="M834" s="195"/>
      <c r="N834" s="195"/>
      <c r="O834" s="195"/>
      <c r="P834" s="195"/>
      <c r="Q834" s="195"/>
      <c r="R834" s="196"/>
      <c r="S834" s="194">
        <v>4</v>
      </c>
      <c r="T834" s="195"/>
      <c r="U834" s="195"/>
      <c r="V834" s="195"/>
      <c r="W834" s="196"/>
      <c r="X834" s="194"/>
      <c r="Y834" s="195"/>
      <c r="Z834" s="195"/>
      <c r="AA834" s="195"/>
      <c r="AB834" s="196"/>
      <c r="AC834" s="194"/>
      <c r="AD834" s="195"/>
      <c r="AE834" s="195"/>
      <c r="AF834" s="195"/>
      <c r="AG834" s="195"/>
      <c r="AH834" s="196"/>
      <c r="AI834" s="194"/>
      <c r="AJ834" s="195"/>
      <c r="AK834" s="195"/>
      <c r="AL834" s="195"/>
      <c r="AM834" s="195"/>
      <c r="AN834" s="196"/>
      <c r="AO834" s="194" t="s">
        <v>939</v>
      </c>
      <c r="AP834" s="195"/>
      <c r="AQ834" s="195"/>
      <c r="AR834" s="195"/>
      <c r="AS834" s="195"/>
      <c r="AT834" s="196"/>
      <c r="AV834" s="243"/>
      <c r="AW834" s="243"/>
      <c r="AX834" s="243"/>
      <c r="AY834" s="243"/>
      <c r="AZ834" s="243"/>
      <c r="BA834" s="243"/>
      <c r="BB834" s="243"/>
      <c r="BC834" s="243"/>
      <c r="BD834" s="243"/>
      <c r="BE834" s="243"/>
      <c r="BF834" s="243"/>
      <c r="BG834" s="243"/>
      <c r="BH834" s="243"/>
      <c r="BI834" s="243"/>
      <c r="BJ834" s="243"/>
      <c r="BK834" s="243"/>
      <c r="BL834" s="243"/>
      <c r="BM834" s="243"/>
      <c r="BN834" s="243"/>
      <c r="BO834" s="243"/>
      <c r="BP834" s="243"/>
      <c r="BQ834" s="243"/>
      <c r="BR834" s="243"/>
      <c r="BS834" s="231"/>
      <c r="BT834" s="231"/>
      <c r="BU834" s="231"/>
      <c r="BV834" s="231"/>
      <c r="BW834" s="231"/>
      <c r="BX834" s="231"/>
      <c r="BY834" s="231"/>
      <c r="BZ834" s="231"/>
      <c r="CA834" s="231"/>
      <c r="CB834" s="231"/>
      <c r="CC834" s="231"/>
      <c r="CD834" s="231"/>
      <c r="CE834" s="231"/>
      <c r="CF834" s="231"/>
      <c r="CG834" s="231"/>
      <c r="CH834" s="231"/>
      <c r="CI834" s="231"/>
      <c r="CJ834" s="231"/>
      <c r="CK834" s="231"/>
      <c r="CL834" s="231"/>
      <c r="CM834" s="231"/>
      <c r="CN834" s="231"/>
    </row>
    <row r="835" spans="4:92" ht="14.25" customHeight="1" x14ac:dyDescent="0.35">
      <c r="D835" s="194" t="s">
        <v>1010</v>
      </c>
      <c r="E835" s="195"/>
      <c r="F835" s="195"/>
      <c r="G835" s="195"/>
      <c r="H835" s="195"/>
      <c r="I835" s="195"/>
      <c r="J835" s="195"/>
      <c r="K835" s="195"/>
      <c r="L835" s="195"/>
      <c r="M835" s="195"/>
      <c r="N835" s="195"/>
      <c r="O835" s="195"/>
      <c r="P835" s="195"/>
      <c r="Q835" s="195"/>
      <c r="R835" s="196"/>
      <c r="S835" s="194">
        <v>15</v>
      </c>
      <c r="T835" s="195"/>
      <c r="U835" s="195"/>
      <c r="V835" s="195"/>
      <c r="W835" s="196"/>
      <c r="X835" s="194"/>
      <c r="Y835" s="195"/>
      <c r="Z835" s="195"/>
      <c r="AA835" s="195"/>
      <c r="AB835" s="196"/>
      <c r="AC835" s="194"/>
      <c r="AD835" s="195"/>
      <c r="AE835" s="195"/>
      <c r="AF835" s="195"/>
      <c r="AG835" s="195"/>
      <c r="AH835" s="196"/>
      <c r="AI835" s="194"/>
      <c r="AJ835" s="195"/>
      <c r="AK835" s="195"/>
      <c r="AL835" s="195"/>
      <c r="AM835" s="195"/>
      <c r="AN835" s="196"/>
      <c r="AO835" s="194" t="s">
        <v>939</v>
      </c>
      <c r="AP835" s="195"/>
      <c r="AQ835" s="195"/>
      <c r="AR835" s="195"/>
      <c r="AS835" s="195"/>
      <c r="AT835" s="196"/>
      <c r="AV835" s="243"/>
      <c r="AW835" s="243"/>
      <c r="AX835" s="243"/>
      <c r="AY835" s="243"/>
      <c r="AZ835" s="243"/>
      <c r="BA835" s="243"/>
      <c r="BB835" s="243"/>
      <c r="BC835" s="243"/>
      <c r="BD835" s="243"/>
      <c r="BE835" s="243"/>
      <c r="BF835" s="243"/>
      <c r="BG835" s="243"/>
      <c r="BH835" s="243"/>
      <c r="BI835" s="243"/>
      <c r="BJ835" s="243"/>
      <c r="BK835" s="243"/>
      <c r="BL835" s="243"/>
      <c r="BM835" s="243"/>
      <c r="BN835" s="243"/>
      <c r="BO835" s="243"/>
      <c r="BP835" s="243"/>
      <c r="BQ835" s="243"/>
      <c r="BR835" s="243"/>
      <c r="BS835" s="231"/>
      <c r="BT835" s="231"/>
      <c r="BU835" s="231"/>
      <c r="BV835" s="231"/>
      <c r="BW835" s="231"/>
      <c r="BX835" s="231"/>
      <c r="BY835" s="231"/>
      <c r="BZ835" s="231"/>
      <c r="CA835" s="231"/>
      <c r="CB835" s="231"/>
      <c r="CC835" s="231"/>
      <c r="CD835" s="231"/>
      <c r="CE835" s="231"/>
      <c r="CF835" s="231"/>
      <c r="CG835" s="231"/>
      <c r="CH835" s="231"/>
      <c r="CI835" s="231"/>
      <c r="CJ835" s="231"/>
      <c r="CK835" s="231"/>
      <c r="CL835" s="231"/>
      <c r="CM835" s="231"/>
      <c r="CN835" s="231"/>
    </row>
    <row r="836" spans="4:92" ht="14.25" customHeight="1" x14ac:dyDescent="0.35">
      <c r="D836" s="194"/>
      <c r="E836" s="195"/>
      <c r="F836" s="195"/>
      <c r="G836" s="195"/>
      <c r="H836" s="195"/>
      <c r="I836" s="195"/>
      <c r="J836" s="195"/>
      <c r="K836" s="195"/>
      <c r="L836" s="195"/>
      <c r="M836" s="195"/>
      <c r="N836" s="195"/>
      <c r="O836" s="195"/>
      <c r="P836" s="195"/>
      <c r="Q836" s="195"/>
      <c r="R836" s="196"/>
      <c r="S836" s="194"/>
      <c r="T836" s="195"/>
      <c r="U836" s="195"/>
      <c r="V836" s="195"/>
      <c r="W836" s="196"/>
      <c r="X836" s="194"/>
      <c r="Y836" s="195"/>
      <c r="Z836" s="195"/>
      <c r="AA836" s="195"/>
      <c r="AB836" s="196"/>
      <c r="AC836" s="194"/>
      <c r="AD836" s="195"/>
      <c r="AE836" s="195"/>
      <c r="AF836" s="195"/>
      <c r="AG836" s="195"/>
      <c r="AH836" s="196"/>
      <c r="AI836" s="194"/>
      <c r="AJ836" s="195"/>
      <c r="AK836" s="195"/>
      <c r="AL836" s="195"/>
      <c r="AM836" s="195"/>
      <c r="AN836" s="196"/>
      <c r="AO836" s="194"/>
      <c r="AP836" s="195"/>
      <c r="AQ836" s="195"/>
      <c r="AR836" s="195"/>
      <c r="AS836" s="195"/>
      <c r="AT836" s="196"/>
      <c r="AV836" s="243"/>
      <c r="AW836" s="243"/>
      <c r="AX836" s="243"/>
      <c r="AY836" s="243"/>
      <c r="AZ836" s="243"/>
      <c r="BA836" s="243"/>
      <c r="BB836" s="243"/>
      <c r="BC836" s="243"/>
      <c r="BD836" s="243"/>
      <c r="BE836" s="243"/>
      <c r="BF836" s="243"/>
      <c r="BG836" s="243"/>
      <c r="BH836" s="243"/>
      <c r="BI836" s="243"/>
      <c r="BJ836" s="243"/>
      <c r="BK836" s="243"/>
      <c r="BL836" s="243"/>
      <c r="BM836" s="243"/>
      <c r="BN836" s="243"/>
      <c r="BO836" s="243"/>
      <c r="BP836" s="243"/>
      <c r="BQ836" s="243"/>
      <c r="BR836" s="243"/>
      <c r="BS836" s="231"/>
      <c r="BT836" s="231"/>
      <c r="BU836" s="231"/>
      <c r="BV836" s="231"/>
      <c r="BW836" s="231"/>
      <c r="BX836" s="231"/>
      <c r="BY836" s="231"/>
      <c r="BZ836" s="231"/>
      <c r="CA836" s="231"/>
      <c r="CB836" s="231"/>
      <c r="CC836" s="231"/>
      <c r="CD836" s="231"/>
      <c r="CE836" s="231"/>
      <c r="CF836" s="231"/>
      <c r="CG836" s="231"/>
      <c r="CH836" s="231"/>
      <c r="CI836" s="231"/>
      <c r="CJ836" s="231"/>
      <c r="CK836" s="231"/>
      <c r="CL836" s="231"/>
      <c r="CM836" s="231"/>
      <c r="CN836" s="231"/>
    </row>
    <row r="837" spans="4:92" ht="14.25" customHeight="1" x14ac:dyDescent="0.35">
      <c r="D837" s="194"/>
      <c r="E837" s="195"/>
      <c r="F837" s="195"/>
      <c r="G837" s="195"/>
      <c r="H837" s="195"/>
      <c r="I837" s="195"/>
      <c r="J837" s="195"/>
      <c r="K837" s="195"/>
      <c r="L837" s="195"/>
      <c r="M837" s="195"/>
      <c r="N837" s="195"/>
      <c r="O837" s="195"/>
      <c r="P837" s="195"/>
      <c r="Q837" s="195"/>
      <c r="R837" s="196"/>
      <c r="S837" s="194"/>
      <c r="T837" s="195"/>
      <c r="U837" s="195"/>
      <c r="V837" s="195"/>
      <c r="W837" s="196"/>
      <c r="X837" s="194"/>
      <c r="Y837" s="195"/>
      <c r="Z837" s="195"/>
      <c r="AA837" s="195"/>
      <c r="AB837" s="196"/>
      <c r="AC837" s="194"/>
      <c r="AD837" s="195"/>
      <c r="AE837" s="195"/>
      <c r="AF837" s="195"/>
      <c r="AG837" s="195"/>
      <c r="AH837" s="196"/>
      <c r="AI837" s="194"/>
      <c r="AJ837" s="195"/>
      <c r="AK837" s="195"/>
      <c r="AL837" s="195"/>
      <c r="AM837" s="195"/>
      <c r="AN837" s="196"/>
      <c r="AO837" s="194"/>
      <c r="AP837" s="195"/>
      <c r="AQ837" s="195"/>
      <c r="AR837" s="195"/>
      <c r="AS837" s="195"/>
      <c r="AT837" s="196"/>
      <c r="AV837" s="243"/>
      <c r="AW837" s="243"/>
      <c r="AX837" s="243"/>
      <c r="AY837" s="243"/>
      <c r="AZ837" s="243"/>
      <c r="BA837" s="243"/>
      <c r="BB837" s="243"/>
      <c r="BC837" s="243"/>
      <c r="BD837" s="243"/>
      <c r="BE837" s="243"/>
      <c r="BF837" s="243"/>
      <c r="BG837" s="243"/>
      <c r="BH837" s="243"/>
      <c r="BI837" s="243"/>
      <c r="BJ837" s="243"/>
      <c r="BK837" s="243"/>
      <c r="BL837" s="243"/>
      <c r="BM837" s="243"/>
      <c r="BN837" s="243"/>
      <c r="BO837" s="243"/>
      <c r="BP837" s="243"/>
      <c r="BQ837" s="243"/>
      <c r="BR837" s="243"/>
      <c r="BS837" s="231"/>
      <c r="BT837" s="231"/>
      <c r="BU837" s="231"/>
      <c r="BV837" s="231"/>
      <c r="BW837" s="231"/>
      <c r="BX837" s="231"/>
      <c r="BY837" s="231"/>
      <c r="BZ837" s="231"/>
      <c r="CA837" s="231"/>
      <c r="CB837" s="231"/>
      <c r="CC837" s="231"/>
      <c r="CD837" s="231"/>
      <c r="CE837" s="231"/>
      <c r="CF837" s="231"/>
      <c r="CG837" s="231"/>
      <c r="CH837" s="231"/>
      <c r="CI837" s="231"/>
      <c r="CJ837" s="231"/>
      <c r="CK837" s="231"/>
      <c r="CL837" s="231"/>
      <c r="CM837" s="231"/>
      <c r="CN837" s="231"/>
    </row>
    <row r="838" spans="4:92" ht="14.25" customHeight="1" x14ac:dyDescent="0.35">
      <c r="D838" s="194"/>
      <c r="E838" s="195"/>
      <c r="F838" s="195"/>
      <c r="G838" s="195"/>
      <c r="H838" s="195"/>
      <c r="I838" s="195"/>
      <c r="J838" s="195"/>
      <c r="K838" s="195"/>
      <c r="L838" s="195"/>
      <c r="M838" s="195"/>
      <c r="N838" s="195"/>
      <c r="O838" s="195"/>
      <c r="P838" s="195"/>
      <c r="Q838" s="195"/>
      <c r="R838" s="196"/>
      <c r="S838" s="194"/>
      <c r="T838" s="195"/>
      <c r="U838" s="195"/>
      <c r="V838" s="195"/>
      <c r="W838" s="196"/>
      <c r="X838" s="194"/>
      <c r="Y838" s="195"/>
      <c r="Z838" s="195"/>
      <c r="AA838" s="195"/>
      <c r="AB838" s="196"/>
      <c r="AC838" s="194"/>
      <c r="AD838" s="195"/>
      <c r="AE838" s="195"/>
      <c r="AF838" s="195"/>
      <c r="AG838" s="195"/>
      <c r="AH838" s="196"/>
      <c r="AI838" s="194"/>
      <c r="AJ838" s="195"/>
      <c r="AK838" s="195"/>
      <c r="AL838" s="195"/>
      <c r="AM838" s="195"/>
      <c r="AN838" s="196"/>
      <c r="AO838" s="194"/>
      <c r="AP838" s="195"/>
      <c r="AQ838" s="195"/>
      <c r="AR838" s="195"/>
      <c r="AS838" s="195"/>
      <c r="AT838" s="196"/>
      <c r="AV838" s="243"/>
      <c r="AW838" s="243"/>
      <c r="AX838" s="243"/>
      <c r="AY838" s="243"/>
      <c r="AZ838" s="243"/>
      <c r="BA838" s="243"/>
      <c r="BB838" s="243"/>
      <c r="BC838" s="243"/>
      <c r="BD838" s="243"/>
      <c r="BE838" s="243"/>
      <c r="BF838" s="243"/>
      <c r="BG838" s="243"/>
      <c r="BH838" s="243"/>
      <c r="BI838" s="243"/>
      <c r="BJ838" s="243"/>
      <c r="BK838" s="243"/>
      <c r="BL838" s="243"/>
      <c r="BM838" s="243"/>
      <c r="BN838" s="243"/>
      <c r="BO838" s="243"/>
      <c r="BP838" s="243"/>
      <c r="BQ838" s="243"/>
      <c r="BR838" s="243"/>
      <c r="BS838" s="231"/>
      <c r="BT838" s="231"/>
      <c r="BU838" s="231"/>
      <c r="BV838" s="231"/>
      <c r="BW838" s="231"/>
      <c r="BX838" s="231"/>
      <c r="BY838" s="231"/>
      <c r="BZ838" s="231"/>
      <c r="CA838" s="231"/>
      <c r="CB838" s="231"/>
      <c r="CC838" s="231"/>
      <c r="CD838" s="231"/>
      <c r="CE838" s="231"/>
      <c r="CF838" s="231"/>
      <c r="CG838" s="231"/>
      <c r="CH838" s="231"/>
      <c r="CI838" s="231"/>
      <c r="CJ838" s="231"/>
      <c r="CK838" s="231"/>
      <c r="CL838" s="231"/>
      <c r="CM838" s="231"/>
      <c r="CN838" s="231"/>
    </row>
    <row r="839" spans="4:92" ht="14.25" customHeight="1" x14ac:dyDescent="0.35">
      <c r="D839" s="194"/>
      <c r="E839" s="195"/>
      <c r="F839" s="195"/>
      <c r="G839" s="195"/>
      <c r="H839" s="195"/>
      <c r="I839" s="195"/>
      <c r="J839" s="195"/>
      <c r="K839" s="195"/>
      <c r="L839" s="195"/>
      <c r="M839" s="195"/>
      <c r="N839" s="195"/>
      <c r="O839" s="195"/>
      <c r="P839" s="195"/>
      <c r="Q839" s="195"/>
      <c r="R839" s="196"/>
      <c r="S839" s="194"/>
      <c r="T839" s="195"/>
      <c r="U839" s="195"/>
      <c r="V839" s="195"/>
      <c r="W839" s="196"/>
      <c r="X839" s="194"/>
      <c r="Y839" s="195"/>
      <c r="Z839" s="195"/>
      <c r="AA839" s="195"/>
      <c r="AB839" s="196"/>
      <c r="AC839" s="194"/>
      <c r="AD839" s="195"/>
      <c r="AE839" s="195"/>
      <c r="AF839" s="195"/>
      <c r="AG839" s="195"/>
      <c r="AH839" s="196"/>
      <c r="AI839" s="194"/>
      <c r="AJ839" s="195"/>
      <c r="AK839" s="195"/>
      <c r="AL839" s="195"/>
      <c r="AM839" s="195"/>
      <c r="AN839" s="196"/>
      <c r="AO839" s="194"/>
      <c r="AP839" s="195"/>
      <c r="AQ839" s="195"/>
      <c r="AR839" s="195"/>
      <c r="AS839" s="195"/>
      <c r="AT839" s="196"/>
      <c r="AV839" s="243"/>
      <c r="AW839" s="243"/>
      <c r="AX839" s="243"/>
      <c r="AY839" s="243"/>
      <c r="AZ839" s="243"/>
      <c r="BA839" s="243"/>
      <c r="BB839" s="243"/>
      <c r="BC839" s="243"/>
      <c r="BD839" s="243"/>
      <c r="BE839" s="243"/>
      <c r="BF839" s="243"/>
      <c r="BG839" s="243"/>
      <c r="BH839" s="243"/>
      <c r="BI839" s="243"/>
      <c r="BJ839" s="243"/>
      <c r="BK839" s="243"/>
      <c r="BL839" s="243"/>
      <c r="BM839" s="243"/>
      <c r="BN839" s="243"/>
      <c r="BO839" s="243"/>
      <c r="BP839" s="243"/>
      <c r="BQ839" s="243"/>
      <c r="BR839" s="243"/>
      <c r="BS839" s="231"/>
      <c r="BT839" s="231"/>
      <c r="BU839" s="231"/>
      <c r="BV839" s="231"/>
      <c r="BW839" s="231"/>
      <c r="BX839" s="231"/>
      <c r="BY839" s="231"/>
      <c r="BZ839" s="231"/>
      <c r="CA839" s="231"/>
      <c r="CB839" s="231"/>
      <c r="CC839" s="231"/>
      <c r="CD839" s="231"/>
      <c r="CE839" s="231"/>
      <c r="CF839" s="231"/>
      <c r="CG839" s="231"/>
      <c r="CH839" s="231"/>
      <c r="CI839" s="231"/>
      <c r="CJ839" s="231"/>
      <c r="CK839" s="231"/>
      <c r="CL839" s="231"/>
      <c r="CM839" s="231"/>
      <c r="CN839" s="231"/>
    </row>
    <row r="840" spans="4:92" ht="14.25" customHeight="1" x14ac:dyDescent="0.35">
      <c r="D840" s="194"/>
      <c r="E840" s="195"/>
      <c r="F840" s="195"/>
      <c r="G840" s="195"/>
      <c r="H840" s="195"/>
      <c r="I840" s="195"/>
      <c r="J840" s="195"/>
      <c r="K840" s="195"/>
      <c r="L840" s="195"/>
      <c r="M840" s="195"/>
      <c r="N840" s="195"/>
      <c r="O840" s="195"/>
      <c r="P840" s="195"/>
      <c r="Q840" s="195"/>
      <c r="R840" s="196"/>
      <c r="S840" s="194"/>
      <c r="T840" s="195"/>
      <c r="U840" s="195"/>
      <c r="V840" s="195"/>
      <c r="W840" s="196"/>
      <c r="X840" s="194"/>
      <c r="Y840" s="195"/>
      <c r="Z840" s="195"/>
      <c r="AA840" s="195"/>
      <c r="AB840" s="196"/>
      <c r="AC840" s="194"/>
      <c r="AD840" s="195"/>
      <c r="AE840" s="195"/>
      <c r="AF840" s="195"/>
      <c r="AG840" s="195"/>
      <c r="AH840" s="196"/>
      <c r="AI840" s="194"/>
      <c r="AJ840" s="195"/>
      <c r="AK840" s="195"/>
      <c r="AL840" s="195"/>
      <c r="AM840" s="195"/>
      <c r="AN840" s="196"/>
      <c r="AO840" s="194"/>
      <c r="AP840" s="195"/>
      <c r="AQ840" s="195"/>
      <c r="AR840" s="195"/>
      <c r="AS840" s="195"/>
      <c r="AT840" s="196"/>
      <c r="AV840" s="243"/>
      <c r="AW840" s="243"/>
      <c r="AX840" s="243"/>
      <c r="AY840" s="243"/>
      <c r="AZ840" s="243"/>
      <c r="BA840" s="243"/>
      <c r="BB840" s="243"/>
      <c r="BC840" s="243"/>
      <c r="BD840" s="243"/>
      <c r="BE840" s="243"/>
      <c r="BF840" s="243"/>
      <c r="BG840" s="243"/>
      <c r="BH840" s="243"/>
      <c r="BI840" s="243"/>
      <c r="BJ840" s="243"/>
      <c r="BK840" s="243"/>
      <c r="BL840" s="243"/>
      <c r="BM840" s="243"/>
      <c r="BN840" s="243"/>
      <c r="BO840" s="243"/>
      <c r="BP840" s="243"/>
      <c r="BQ840" s="243"/>
      <c r="BR840" s="243"/>
      <c r="BS840" s="231"/>
      <c r="BT840" s="231"/>
      <c r="BU840" s="231"/>
      <c r="BV840" s="231"/>
      <c r="BW840" s="231"/>
      <c r="BX840" s="231"/>
      <c r="BY840" s="231"/>
      <c r="BZ840" s="231"/>
      <c r="CA840" s="231"/>
      <c r="CB840" s="231"/>
      <c r="CC840" s="231"/>
      <c r="CD840" s="231"/>
      <c r="CE840" s="231"/>
      <c r="CF840" s="231"/>
      <c r="CG840" s="231"/>
      <c r="CH840" s="231"/>
      <c r="CI840" s="231"/>
      <c r="CJ840" s="231"/>
      <c r="CK840" s="231"/>
      <c r="CL840" s="231"/>
      <c r="CM840" s="231"/>
      <c r="CN840" s="231"/>
    </row>
    <row r="841" spans="4:92" ht="14.25" customHeight="1" x14ac:dyDescent="0.35">
      <c r="D841" s="194"/>
      <c r="E841" s="195"/>
      <c r="F841" s="195"/>
      <c r="G841" s="195"/>
      <c r="H841" s="195"/>
      <c r="I841" s="195"/>
      <c r="J841" s="195"/>
      <c r="K841" s="195"/>
      <c r="L841" s="195"/>
      <c r="M841" s="195"/>
      <c r="N841" s="195"/>
      <c r="O841" s="195"/>
      <c r="P841" s="195"/>
      <c r="Q841" s="195"/>
      <c r="R841" s="196"/>
      <c r="S841" s="194"/>
      <c r="T841" s="195"/>
      <c r="U841" s="195"/>
      <c r="V841" s="195"/>
      <c r="W841" s="196"/>
      <c r="X841" s="194"/>
      <c r="Y841" s="195"/>
      <c r="Z841" s="195"/>
      <c r="AA841" s="195"/>
      <c r="AB841" s="196"/>
      <c r="AC841" s="194"/>
      <c r="AD841" s="195"/>
      <c r="AE841" s="195"/>
      <c r="AF841" s="195"/>
      <c r="AG841" s="195"/>
      <c r="AH841" s="196"/>
      <c r="AI841" s="194"/>
      <c r="AJ841" s="195"/>
      <c r="AK841" s="195"/>
      <c r="AL841" s="195"/>
      <c r="AM841" s="195"/>
      <c r="AN841" s="196"/>
      <c r="AO841" s="194"/>
      <c r="AP841" s="195"/>
      <c r="AQ841" s="195"/>
      <c r="AR841" s="195"/>
      <c r="AS841" s="195"/>
      <c r="AT841" s="196"/>
      <c r="AV841" s="243"/>
      <c r="AW841" s="243"/>
      <c r="AX841" s="243"/>
      <c r="AY841" s="243"/>
      <c r="AZ841" s="243"/>
      <c r="BA841" s="243"/>
      <c r="BB841" s="243"/>
      <c r="BC841" s="243"/>
      <c r="BD841" s="243"/>
      <c r="BE841" s="243"/>
      <c r="BF841" s="243"/>
      <c r="BG841" s="243"/>
      <c r="BH841" s="243"/>
      <c r="BI841" s="243"/>
      <c r="BJ841" s="243"/>
      <c r="BK841" s="243"/>
      <c r="BL841" s="243"/>
      <c r="BM841" s="243"/>
      <c r="BN841" s="243"/>
      <c r="BO841" s="243"/>
      <c r="BP841" s="243"/>
      <c r="BQ841" s="243"/>
      <c r="BR841" s="243"/>
      <c r="BS841" s="231"/>
      <c r="BT841" s="231"/>
      <c r="BU841" s="231"/>
      <c r="BV841" s="231"/>
      <c r="BW841" s="231"/>
      <c r="BX841" s="231"/>
      <c r="BY841" s="231"/>
      <c r="BZ841" s="231"/>
      <c r="CA841" s="231"/>
      <c r="CB841" s="231"/>
      <c r="CC841" s="231"/>
      <c r="CD841" s="231"/>
      <c r="CE841" s="231"/>
      <c r="CF841" s="231"/>
      <c r="CG841" s="231"/>
      <c r="CH841" s="231"/>
      <c r="CI841" s="231"/>
      <c r="CJ841" s="231"/>
      <c r="CK841" s="231"/>
      <c r="CL841" s="231"/>
      <c r="CM841" s="231"/>
      <c r="CN841" s="231"/>
    </row>
    <row r="842" spans="4:92" ht="14.25" customHeight="1" x14ac:dyDescent="0.35">
      <c r="D842" s="194"/>
      <c r="E842" s="195"/>
      <c r="F842" s="195"/>
      <c r="G842" s="195"/>
      <c r="H842" s="195"/>
      <c r="I842" s="195"/>
      <c r="J842" s="195"/>
      <c r="K842" s="195"/>
      <c r="L842" s="195"/>
      <c r="M842" s="195"/>
      <c r="N842" s="195"/>
      <c r="O842" s="195"/>
      <c r="P842" s="195"/>
      <c r="Q842" s="195"/>
      <c r="R842" s="196"/>
      <c r="S842" s="194"/>
      <c r="T842" s="195"/>
      <c r="U842" s="195"/>
      <c r="V842" s="195"/>
      <c r="W842" s="196"/>
      <c r="X842" s="194"/>
      <c r="Y842" s="195"/>
      <c r="Z842" s="195"/>
      <c r="AA842" s="195"/>
      <c r="AB842" s="196"/>
      <c r="AC842" s="194"/>
      <c r="AD842" s="195"/>
      <c r="AE842" s="195"/>
      <c r="AF842" s="195"/>
      <c r="AG842" s="195"/>
      <c r="AH842" s="196"/>
      <c r="AI842" s="194"/>
      <c r="AJ842" s="195"/>
      <c r="AK842" s="195"/>
      <c r="AL842" s="195"/>
      <c r="AM842" s="195"/>
      <c r="AN842" s="196"/>
      <c r="AO842" s="194"/>
      <c r="AP842" s="195"/>
      <c r="AQ842" s="195"/>
      <c r="AR842" s="195"/>
      <c r="AS842" s="195"/>
      <c r="AT842" s="196"/>
      <c r="AV842" s="243"/>
      <c r="AW842" s="243"/>
      <c r="AX842" s="243"/>
      <c r="AY842" s="243"/>
      <c r="AZ842" s="243"/>
      <c r="BA842" s="243"/>
      <c r="BB842" s="243"/>
      <c r="BC842" s="243"/>
      <c r="BD842" s="243"/>
      <c r="BE842" s="243"/>
      <c r="BF842" s="243"/>
      <c r="BG842" s="243"/>
      <c r="BH842" s="243"/>
      <c r="BI842" s="243"/>
      <c r="BJ842" s="243"/>
      <c r="BK842" s="243"/>
      <c r="BL842" s="243"/>
      <c r="BM842" s="243"/>
      <c r="BN842" s="243"/>
      <c r="BO842" s="243"/>
      <c r="BP842" s="243"/>
      <c r="BQ842" s="243"/>
      <c r="BR842" s="243"/>
      <c r="BS842" s="231"/>
      <c r="BT842" s="231"/>
      <c r="BU842" s="231"/>
      <c r="BV842" s="231"/>
      <c r="BW842" s="231"/>
      <c r="BX842" s="231"/>
      <c r="BY842" s="231"/>
      <c r="BZ842" s="231"/>
      <c r="CA842" s="231"/>
      <c r="CB842" s="231"/>
      <c r="CC842" s="231"/>
      <c r="CD842" s="231"/>
      <c r="CE842" s="231"/>
      <c r="CF842" s="231"/>
      <c r="CG842" s="231"/>
      <c r="CH842" s="231"/>
      <c r="CI842" s="231"/>
      <c r="CJ842" s="231"/>
      <c r="CK842" s="231"/>
      <c r="CL842" s="231"/>
      <c r="CM842" s="231"/>
      <c r="CN842" s="231"/>
    </row>
    <row r="843" spans="4:92" ht="14.25" customHeight="1" x14ac:dyDescent="0.35">
      <c r="D843" s="194"/>
      <c r="E843" s="195"/>
      <c r="F843" s="195"/>
      <c r="G843" s="195"/>
      <c r="H843" s="195"/>
      <c r="I843" s="195"/>
      <c r="J843" s="195"/>
      <c r="K843" s="195"/>
      <c r="L843" s="195"/>
      <c r="M843" s="195"/>
      <c r="N843" s="195"/>
      <c r="O843" s="195"/>
      <c r="P843" s="195"/>
      <c r="Q843" s="195"/>
      <c r="R843" s="196"/>
      <c r="S843" s="194"/>
      <c r="T843" s="195"/>
      <c r="U843" s="195"/>
      <c r="V843" s="195"/>
      <c r="W843" s="196"/>
      <c r="X843" s="194"/>
      <c r="Y843" s="195"/>
      <c r="Z843" s="195"/>
      <c r="AA843" s="195"/>
      <c r="AB843" s="196"/>
      <c r="AC843" s="194"/>
      <c r="AD843" s="195"/>
      <c r="AE843" s="195"/>
      <c r="AF843" s="195"/>
      <c r="AG843" s="195"/>
      <c r="AH843" s="196"/>
      <c r="AI843" s="194"/>
      <c r="AJ843" s="195"/>
      <c r="AK843" s="195"/>
      <c r="AL843" s="195"/>
      <c r="AM843" s="195"/>
      <c r="AN843" s="196"/>
      <c r="AO843" s="194"/>
      <c r="AP843" s="195"/>
      <c r="AQ843" s="195"/>
      <c r="AR843" s="195"/>
      <c r="AS843" s="195"/>
      <c r="AT843" s="196"/>
      <c r="AV843" s="262"/>
      <c r="AW843" s="263"/>
      <c r="AX843" s="263"/>
      <c r="AY843" s="263"/>
      <c r="AZ843" s="263"/>
      <c r="BA843" s="263"/>
      <c r="BB843" s="263"/>
      <c r="BC843" s="263"/>
      <c r="BD843" s="263"/>
      <c r="BE843" s="263"/>
      <c r="BF843" s="263"/>
      <c r="BG843" s="263"/>
      <c r="BH843" s="263"/>
      <c r="BI843" s="263"/>
      <c r="BJ843" s="263"/>
      <c r="BK843" s="263"/>
      <c r="BL843" s="263"/>
      <c r="BM843" s="263"/>
      <c r="BN843" s="263"/>
      <c r="BO843" s="263"/>
      <c r="BP843" s="263"/>
      <c r="BQ843" s="263"/>
      <c r="BR843" s="264"/>
      <c r="BS843" s="194"/>
      <c r="BT843" s="195"/>
      <c r="BU843" s="195"/>
      <c r="BV843" s="195"/>
      <c r="BW843" s="195"/>
      <c r="BX843" s="195"/>
      <c r="BY843" s="196"/>
      <c r="BZ843" s="194"/>
      <c r="CA843" s="195"/>
      <c r="CB843" s="195"/>
      <c r="CC843" s="195"/>
      <c r="CD843" s="195"/>
      <c r="CE843" s="195"/>
      <c r="CF843" s="195"/>
      <c r="CG843" s="196"/>
      <c r="CH843" s="194"/>
      <c r="CI843" s="195"/>
      <c r="CJ843" s="195"/>
      <c r="CK843" s="195"/>
      <c r="CL843" s="195"/>
      <c r="CM843" s="195"/>
      <c r="CN843" s="196"/>
    </row>
    <row r="844" spans="4:92" ht="14.25" customHeight="1" x14ac:dyDescent="0.35">
      <c r="D844" s="194"/>
      <c r="E844" s="195"/>
      <c r="F844" s="195"/>
      <c r="G844" s="195"/>
      <c r="H844" s="195"/>
      <c r="I844" s="195"/>
      <c r="J844" s="195"/>
      <c r="K844" s="195"/>
      <c r="L844" s="195"/>
      <c r="M844" s="195"/>
      <c r="N844" s="195"/>
      <c r="O844" s="195"/>
      <c r="P844" s="195"/>
      <c r="Q844" s="195"/>
      <c r="R844" s="196"/>
      <c r="S844" s="194"/>
      <c r="T844" s="195"/>
      <c r="U844" s="195"/>
      <c r="V844" s="195"/>
      <c r="W844" s="196"/>
      <c r="X844" s="194"/>
      <c r="Y844" s="195"/>
      <c r="Z844" s="195"/>
      <c r="AA844" s="195"/>
      <c r="AB844" s="196"/>
      <c r="AC844" s="194"/>
      <c r="AD844" s="195"/>
      <c r="AE844" s="195"/>
      <c r="AF844" s="195"/>
      <c r="AG844" s="195"/>
      <c r="AH844" s="196"/>
      <c r="AI844" s="194"/>
      <c r="AJ844" s="195"/>
      <c r="AK844" s="195"/>
      <c r="AL844" s="195"/>
      <c r="AM844" s="195"/>
      <c r="AN844" s="196"/>
      <c r="AO844" s="194"/>
      <c r="AP844" s="195"/>
      <c r="AQ844" s="195"/>
      <c r="AR844" s="195"/>
      <c r="AS844" s="195"/>
      <c r="AT844" s="196"/>
      <c r="AV844" s="243"/>
      <c r="AW844" s="243"/>
      <c r="AX844" s="243"/>
      <c r="AY844" s="243"/>
      <c r="AZ844" s="243"/>
      <c r="BA844" s="243"/>
      <c r="BB844" s="243"/>
      <c r="BC844" s="243"/>
      <c r="BD844" s="243"/>
      <c r="BE844" s="243"/>
      <c r="BF844" s="243"/>
      <c r="BG844" s="243"/>
      <c r="BH844" s="243"/>
      <c r="BI844" s="243"/>
      <c r="BJ844" s="243"/>
      <c r="BK844" s="243"/>
      <c r="BL844" s="243"/>
      <c r="BM844" s="243"/>
      <c r="BN844" s="243"/>
      <c r="BO844" s="243"/>
      <c r="BP844" s="243"/>
      <c r="BQ844" s="243"/>
      <c r="BR844" s="243"/>
      <c r="BS844" s="231"/>
      <c r="BT844" s="231"/>
      <c r="BU844" s="231"/>
      <c r="BV844" s="231"/>
      <c r="BW844" s="231"/>
      <c r="BX844" s="231"/>
      <c r="BY844" s="231"/>
      <c r="BZ844" s="231"/>
      <c r="CA844" s="231"/>
      <c r="CB844" s="231"/>
      <c r="CC844" s="231"/>
      <c r="CD844" s="231"/>
      <c r="CE844" s="231"/>
      <c r="CF844" s="231"/>
      <c r="CG844" s="231"/>
      <c r="CH844" s="231"/>
      <c r="CI844" s="231"/>
      <c r="CJ844" s="231"/>
      <c r="CK844" s="231"/>
      <c r="CL844" s="231"/>
      <c r="CM844" s="231"/>
      <c r="CN844" s="231"/>
    </row>
    <row r="845" spans="4:92" ht="14.25" customHeight="1" x14ac:dyDescent="0.35">
      <c r="D845" s="421" t="s">
        <v>678</v>
      </c>
      <c r="E845" s="421"/>
      <c r="F845" s="421"/>
      <c r="G845" s="421"/>
      <c r="H845" s="421"/>
      <c r="I845" s="421"/>
      <c r="J845" s="421"/>
      <c r="K845" s="421"/>
      <c r="L845" s="421"/>
      <c r="M845" s="421"/>
      <c r="N845" s="421"/>
      <c r="O845" s="421"/>
      <c r="P845" s="421"/>
      <c r="Q845" s="421"/>
      <c r="R845" s="421"/>
      <c r="S845" s="421"/>
      <c r="T845" s="421"/>
      <c r="U845" s="421"/>
      <c r="V845" s="421"/>
      <c r="W845" s="421"/>
      <c r="X845" s="421"/>
      <c r="Y845" s="421"/>
      <c r="Z845" s="421"/>
      <c r="AA845" s="421"/>
      <c r="AB845" s="421"/>
      <c r="AC845" s="421"/>
      <c r="AD845" s="421"/>
      <c r="AE845" s="421"/>
      <c r="AF845" s="421"/>
      <c r="AG845" s="421"/>
      <c r="AH845" s="421"/>
      <c r="AI845" s="421"/>
      <c r="AJ845" s="421"/>
      <c r="AK845" s="421"/>
      <c r="AL845" s="421"/>
      <c r="AM845" s="421"/>
      <c r="AN845" s="421"/>
      <c r="AO845" s="421"/>
      <c r="AP845" s="421"/>
      <c r="AQ845" s="421"/>
      <c r="AR845" s="421"/>
      <c r="AS845" s="421"/>
      <c r="AT845" s="421"/>
      <c r="AV845" s="358" t="s">
        <v>677</v>
      </c>
      <c r="AW845" s="358"/>
      <c r="AX845" s="358"/>
      <c r="AY845" s="358"/>
      <c r="AZ845" s="358"/>
      <c r="BA845" s="358"/>
      <c r="BB845" s="358"/>
      <c r="BC845" s="358"/>
      <c r="BD845" s="358"/>
      <c r="BE845" s="358"/>
      <c r="BF845" s="358"/>
      <c r="BG845" s="358"/>
      <c r="BH845" s="358"/>
      <c r="BI845" s="358"/>
      <c r="BJ845" s="358"/>
      <c r="BK845" s="358"/>
      <c r="BL845" s="358"/>
      <c r="BM845" s="358"/>
      <c r="BN845" s="358"/>
      <c r="BO845" s="358"/>
      <c r="BP845" s="358"/>
      <c r="BQ845" s="358"/>
      <c r="BR845" s="358"/>
      <c r="BS845" s="358"/>
      <c r="BT845" s="358"/>
      <c r="BU845" s="358"/>
      <c r="BV845" s="358"/>
      <c r="BW845" s="358"/>
      <c r="BX845" s="358"/>
      <c r="BY845" s="358"/>
      <c r="BZ845" s="358"/>
      <c r="CA845" s="358"/>
      <c r="CB845" s="358"/>
      <c r="CC845" s="358"/>
      <c r="CD845" s="358"/>
      <c r="CE845" s="358"/>
      <c r="CF845" s="358"/>
      <c r="CG845" s="358"/>
      <c r="CH845" s="358"/>
      <c r="CI845" s="358"/>
      <c r="CJ845" s="358"/>
      <c r="CK845" s="358"/>
      <c r="CL845" s="358"/>
      <c r="CM845" s="3"/>
    </row>
    <row r="846" spans="4:92" ht="14.25" customHeight="1" x14ac:dyDescent="0.35"/>
    <row r="847" spans="4:92" ht="14.25" customHeight="1" x14ac:dyDescent="0.35">
      <c r="D847" s="130" t="s">
        <v>738</v>
      </c>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c r="AR847" s="130"/>
      <c r="AS847" s="130"/>
      <c r="AT847" s="130"/>
    </row>
    <row r="848" spans="4:92" ht="14.25" customHeight="1" x14ac:dyDescent="0.35">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row>
    <row r="849" spans="4:92" ht="14.25" customHeight="1" x14ac:dyDescent="0.35">
      <c r="D849" s="219" t="s">
        <v>503</v>
      </c>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c r="AA849" s="220"/>
      <c r="AB849" s="220"/>
      <c r="AC849" s="220"/>
      <c r="AD849" s="220"/>
      <c r="AE849" s="220"/>
      <c r="AF849" s="220"/>
      <c r="AG849" s="220"/>
      <c r="AH849" s="220"/>
      <c r="AI849" s="220"/>
      <c r="AJ849" s="220"/>
      <c r="AK849" s="220"/>
      <c r="AL849" s="220"/>
      <c r="AM849" s="220"/>
      <c r="AN849" s="221"/>
      <c r="AO849" s="219" t="s">
        <v>504</v>
      </c>
      <c r="AP849" s="220"/>
      <c r="AQ849" s="220"/>
      <c r="AR849" s="220"/>
      <c r="AS849" s="220"/>
      <c r="AT849" s="220"/>
      <c r="AU849" s="220"/>
      <c r="AV849" s="220"/>
      <c r="AW849" s="220"/>
      <c r="AX849" s="220"/>
      <c r="AY849" s="220"/>
      <c r="AZ849" s="220"/>
      <c r="BA849" s="220"/>
      <c r="BB849" s="220"/>
      <c r="BC849" s="220"/>
      <c r="BD849" s="220"/>
      <c r="BE849" s="220"/>
      <c r="BF849" s="220"/>
      <c r="BG849" s="220"/>
      <c r="BH849" s="220"/>
      <c r="BI849" s="220"/>
      <c r="BJ849" s="220"/>
      <c r="BK849" s="221"/>
      <c r="BL849" s="201" t="s">
        <v>505</v>
      </c>
      <c r="BM849" s="201"/>
      <c r="BN849" s="201"/>
      <c r="BO849" s="201"/>
      <c r="BP849" s="201"/>
      <c r="BQ849" s="201"/>
      <c r="BR849" s="201"/>
      <c r="BS849" s="201"/>
      <c r="BT849" s="201"/>
      <c r="BU849" s="201"/>
      <c r="BV849" s="201"/>
      <c r="BW849" s="201"/>
      <c r="BX849" s="201"/>
      <c r="BY849" s="201"/>
      <c r="BZ849" s="201"/>
      <c r="CA849" s="201"/>
      <c r="CB849" s="201"/>
      <c r="CC849" s="201"/>
      <c r="CD849" s="201"/>
      <c r="CE849" s="201"/>
      <c r="CF849" s="201"/>
      <c r="CG849" s="201"/>
      <c r="CH849" s="201"/>
      <c r="CI849" s="201"/>
      <c r="CJ849" s="201"/>
      <c r="CK849" s="201"/>
      <c r="CL849" s="201"/>
      <c r="CM849" s="201"/>
      <c r="CN849" s="201"/>
    </row>
    <row r="850" spans="4:92" ht="14.25" customHeight="1" x14ac:dyDescent="0.35">
      <c r="D850" s="222"/>
      <c r="E850" s="223"/>
      <c r="F850" s="223"/>
      <c r="G850" s="223"/>
      <c r="H850" s="223"/>
      <c r="I850" s="223"/>
      <c r="J850" s="223"/>
      <c r="K850" s="223"/>
      <c r="L850" s="223"/>
      <c r="M850" s="223"/>
      <c r="N850" s="223"/>
      <c r="O850" s="223"/>
      <c r="P850" s="223"/>
      <c r="Q850" s="223"/>
      <c r="R850" s="223"/>
      <c r="S850" s="223"/>
      <c r="T850" s="223"/>
      <c r="U850" s="223"/>
      <c r="V850" s="223"/>
      <c r="W850" s="223"/>
      <c r="X850" s="223"/>
      <c r="Y850" s="223"/>
      <c r="Z850" s="223"/>
      <c r="AA850" s="223"/>
      <c r="AB850" s="223"/>
      <c r="AC850" s="223"/>
      <c r="AD850" s="223"/>
      <c r="AE850" s="223"/>
      <c r="AF850" s="223"/>
      <c r="AG850" s="223"/>
      <c r="AH850" s="223"/>
      <c r="AI850" s="223"/>
      <c r="AJ850" s="223"/>
      <c r="AK850" s="223"/>
      <c r="AL850" s="223"/>
      <c r="AM850" s="223"/>
      <c r="AN850" s="224"/>
      <c r="AO850" s="222"/>
      <c r="AP850" s="223"/>
      <c r="AQ850" s="223"/>
      <c r="AR850" s="223"/>
      <c r="AS850" s="223"/>
      <c r="AT850" s="223"/>
      <c r="AU850" s="223"/>
      <c r="AV850" s="223"/>
      <c r="AW850" s="223"/>
      <c r="AX850" s="223"/>
      <c r="AY850" s="223"/>
      <c r="AZ850" s="223"/>
      <c r="BA850" s="223"/>
      <c r="BB850" s="223"/>
      <c r="BC850" s="223"/>
      <c r="BD850" s="223"/>
      <c r="BE850" s="223"/>
      <c r="BF850" s="223"/>
      <c r="BG850" s="223"/>
      <c r="BH850" s="223"/>
      <c r="BI850" s="223"/>
      <c r="BJ850" s="223"/>
      <c r="BK850" s="224"/>
      <c r="BL850" s="201" t="s">
        <v>506</v>
      </c>
      <c r="BM850" s="201"/>
      <c r="BN850" s="201"/>
      <c r="BO850" s="201"/>
      <c r="BP850" s="201"/>
      <c r="BQ850" s="201"/>
      <c r="BR850" s="201"/>
      <c r="BS850" s="201"/>
      <c r="BT850" s="201"/>
      <c r="BU850" s="201"/>
      <c r="BV850" s="201"/>
      <c r="BW850" s="201"/>
      <c r="BX850" s="201"/>
      <c r="BY850" s="201"/>
      <c r="BZ850" s="201"/>
      <c r="CA850" s="201" t="s">
        <v>507</v>
      </c>
      <c r="CB850" s="201"/>
      <c r="CC850" s="201"/>
      <c r="CD850" s="201"/>
      <c r="CE850" s="201"/>
      <c r="CF850" s="201"/>
      <c r="CG850" s="201"/>
      <c r="CH850" s="201"/>
      <c r="CI850" s="201"/>
      <c r="CJ850" s="201"/>
      <c r="CK850" s="201"/>
      <c r="CL850" s="201"/>
      <c r="CM850" s="201"/>
      <c r="CN850" s="201"/>
    </row>
    <row r="851" spans="4:92" x14ac:dyDescent="0.35">
      <c r="D851" s="194"/>
      <c r="E851" s="195"/>
      <c r="F851" s="195"/>
      <c r="G851" s="195"/>
      <c r="H851" s="195"/>
      <c r="I851" s="195"/>
      <c r="J851" s="195"/>
      <c r="K851" s="195"/>
      <c r="L851" s="195"/>
      <c r="M851" s="195"/>
      <c r="N851" s="195"/>
      <c r="O851" s="195"/>
      <c r="P851" s="195"/>
      <c r="Q851" s="195"/>
      <c r="R851" s="195"/>
      <c r="S851" s="195"/>
      <c r="T851" s="195"/>
      <c r="U851" s="195"/>
      <c r="V851" s="195"/>
      <c r="W851" s="195"/>
      <c r="X851" s="195"/>
      <c r="Y851" s="195"/>
      <c r="Z851" s="195"/>
      <c r="AA851" s="195"/>
      <c r="AB851" s="195"/>
      <c r="AC851" s="195"/>
      <c r="AD851" s="195"/>
      <c r="AE851" s="195"/>
      <c r="AF851" s="195"/>
      <c r="AG851" s="195"/>
      <c r="AH851" s="195"/>
      <c r="AI851" s="195"/>
      <c r="AJ851" s="195"/>
      <c r="AK851" s="195"/>
      <c r="AL851" s="195"/>
      <c r="AM851" s="195"/>
      <c r="AN851" s="196"/>
      <c r="AO851" s="261"/>
      <c r="AP851" s="241"/>
      <c r="AQ851" s="241"/>
      <c r="AR851" s="241"/>
      <c r="AS851" s="241"/>
      <c r="AT851" s="241"/>
      <c r="AU851" s="241"/>
      <c r="AV851" s="241"/>
      <c r="AW851" s="241"/>
      <c r="AX851" s="241"/>
      <c r="AY851" s="241"/>
      <c r="AZ851" s="241"/>
      <c r="BA851" s="241"/>
      <c r="BB851" s="241"/>
      <c r="BC851" s="241"/>
      <c r="BD851" s="241"/>
      <c r="BE851" s="241"/>
      <c r="BF851" s="241"/>
      <c r="BG851" s="241"/>
      <c r="BH851" s="241"/>
      <c r="BI851" s="241"/>
      <c r="BJ851" s="241"/>
      <c r="BK851" s="242"/>
      <c r="BL851" s="197"/>
      <c r="BM851" s="197"/>
      <c r="BN851" s="197"/>
      <c r="BO851" s="197"/>
      <c r="BP851" s="197"/>
      <c r="BQ851" s="197"/>
      <c r="BR851" s="197"/>
      <c r="BS851" s="197"/>
      <c r="BT851" s="197"/>
      <c r="BU851" s="197"/>
      <c r="BV851" s="197"/>
      <c r="BW851" s="197"/>
      <c r="BX851" s="197"/>
      <c r="BY851" s="197"/>
      <c r="BZ851" s="197"/>
      <c r="CA851" s="274"/>
      <c r="CB851" s="274"/>
      <c r="CC851" s="274"/>
      <c r="CD851" s="274"/>
      <c r="CE851" s="274"/>
      <c r="CF851" s="274"/>
      <c r="CG851" s="274"/>
      <c r="CH851" s="274"/>
      <c r="CI851" s="274"/>
      <c r="CJ851" s="274"/>
      <c r="CK851" s="274"/>
      <c r="CL851" s="274"/>
      <c r="CM851" s="274"/>
      <c r="CN851" s="274"/>
    </row>
    <row r="852" spans="4:92" x14ac:dyDescent="0.35">
      <c r="D852" s="194"/>
      <c r="E852" s="195"/>
      <c r="F852" s="195"/>
      <c r="G852" s="195"/>
      <c r="H852" s="195"/>
      <c r="I852" s="195"/>
      <c r="J852" s="195"/>
      <c r="K852" s="195"/>
      <c r="L852" s="195"/>
      <c r="M852" s="195"/>
      <c r="N852" s="195"/>
      <c r="O852" s="195"/>
      <c r="P852" s="195"/>
      <c r="Q852" s="195"/>
      <c r="R852" s="195"/>
      <c r="S852" s="195"/>
      <c r="T852" s="195"/>
      <c r="U852" s="195"/>
      <c r="V852" s="195"/>
      <c r="W852" s="195"/>
      <c r="X852" s="195"/>
      <c r="Y852" s="195"/>
      <c r="Z852" s="195"/>
      <c r="AA852" s="195"/>
      <c r="AB852" s="195"/>
      <c r="AC852" s="195"/>
      <c r="AD852" s="195"/>
      <c r="AE852" s="195"/>
      <c r="AF852" s="195"/>
      <c r="AG852" s="195"/>
      <c r="AH852" s="195"/>
      <c r="AI852" s="195"/>
      <c r="AJ852" s="195"/>
      <c r="AK852" s="195"/>
      <c r="AL852" s="195"/>
      <c r="AM852" s="195"/>
      <c r="AN852" s="196"/>
      <c r="AO852" s="261"/>
      <c r="AP852" s="241"/>
      <c r="AQ852" s="241"/>
      <c r="AR852" s="241"/>
      <c r="AS852" s="241"/>
      <c r="AT852" s="241"/>
      <c r="AU852" s="241"/>
      <c r="AV852" s="241"/>
      <c r="AW852" s="241"/>
      <c r="AX852" s="241"/>
      <c r="AY852" s="241"/>
      <c r="AZ852" s="241"/>
      <c r="BA852" s="241"/>
      <c r="BB852" s="241"/>
      <c r="BC852" s="241"/>
      <c r="BD852" s="241"/>
      <c r="BE852" s="241"/>
      <c r="BF852" s="241"/>
      <c r="BG852" s="241"/>
      <c r="BH852" s="241"/>
      <c r="BI852" s="241"/>
      <c r="BJ852" s="241"/>
      <c r="BK852" s="242"/>
      <c r="BL852" s="197"/>
      <c r="BM852" s="197"/>
      <c r="BN852" s="197"/>
      <c r="BO852" s="197"/>
      <c r="BP852" s="197"/>
      <c r="BQ852" s="197"/>
      <c r="BR852" s="197"/>
      <c r="BS852" s="197"/>
      <c r="BT852" s="197"/>
      <c r="BU852" s="197"/>
      <c r="BV852" s="197"/>
      <c r="BW852" s="197"/>
      <c r="BX852" s="197"/>
      <c r="BY852" s="197"/>
      <c r="BZ852" s="197"/>
      <c r="CA852" s="274"/>
      <c r="CB852" s="274"/>
      <c r="CC852" s="274"/>
      <c r="CD852" s="274"/>
      <c r="CE852" s="274"/>
      <c r="CF852" s="274"/>
      <c r="CG852" s="274"/>
      <c r="CH852" s="274"/>
      <c r="CI852" s="274"/>
      <c r="CJ852" s="274"/>
      <c r="CK852" s="274"/>
      <c r="CL852" s="274"/>
      <c r="CM852" s="274"/>
      <c r="CN852" s="274"/>
    </row>
    <row r="853" spans="4:92" x14ac:dyDescent="0.35">
      <c r="D853" s="194"/>
      <c r="E853" s="195"/>
      <c r="F853" s="195"/>
      <c r="G853" s="195"/>
      <c r="H853" s="195"/>
      <c r="I853" s="195"/>
      <c r="J853" s="195"/>
      <c r="K853" s="195"/>
      <c r="L853" s="195"/>
      <c r="M853" s="195"/>
      <c r="N853" s="195"/>
      <c r="O853" s="195"/>
      <c r="P853" s="195"/>
      <c r="Q853" s="195"/>
      <c r="R853" s="195"/>
      <c r="S853" s="195"/>
      <c r="T853" s="195"/>
      <c r="U853" s="195"/>
      <c r="V853" s="195"/>
      <c r="W853" s="195"/>
      <c r="X853" s="195"/>
      <c r="Y853" s="195"/>
      <c r="Z853" s="195"/>
      <c r="AA853" s="195"/>
      <c r="AB853" s="195"/>
      <c r="AC853" s="195"/>
      <c r="AD853" s="195"/>
      <c r="AE853" s="195"/>
      <c r="AF853" s="195"/>
      <c r="AG853" s="195"/>
      <c r="AH853" s="195"/>
      <c r="AI853" s="195"/>
      <c r="AJ853" s="195"/>
      <c r="AK853" s="195"/>
      <c r="AL853" s="195"/>
      <c r="AM853" s="195"/>
      <c r="AN853" s="196"/>
      <c r="AO853" s="261"/>
      <c r="AP853" s="241"/>
      <c r="AQ853" s="241"/>
      <c r="AR853" s="241"/>
      <c r="AS853" s="241"/>
      <c r="AT853" s="241"/>
      <c r="AU853" s="241"/>
      <c r="AV853" s="241"/>
      <c r="AW853" s="241"/>
      <c r="AX853" s="241"/>
      <c r="AY853" s="241"/>
      <c r="AZ853" s="241"/>
      <c r="BA853" s="241"/>
      <c r="BB853" s="241"/>
      <c r="BC853" s="241"/>
      <c r="BD853" s="241"/>
      <c r="BE853" s="241"/>
      <c r="BF853" s="241"/>
      <c r="BG853" s="241"/>
      <c r="BH853" s="241"/>
      <c r="BI853" s="241"/>
      <c r="BJ853" s="241"/>
      <c r="BK853" s="242"/>
      <c r="BL853" s="197"/>
      <c r="BM853" s="197"/>
      <c r="BN853" s="197"/>
      <c r="BO853" s="197"/>
      <c r="BP853" s="197"/>
      <c r="BQ853" s="197"/>
      <c r="BR853" s="197"/>
      <c r="BS853" s="197"/>
      <c r="BT853" s="197"/>
      <c r="BU853" s="197"/>
      <c r="BV853" s="197"/>
      <c r="BW853" s="197"/>
      <c r="BX853" s="197"/>
      <c r="BY853" s="197"/>
      <c r="BZ853" s="197"/>
      <c r="CA853" s="274"/>
      <c r="CB853" s="274"/>
      <c r="CC853" s="274"/>
      <c r="CD853" s="274"/>
      <c r="CE853" s="274"/>
      <c r="CF853" s="274"/>
      <c r="CG853" s="274"/>
      <c r="CH853" s="274"/>
      <c r="CI853" s="274"/>
      <c r="CJ853" s="274"/>
      <c r="CK853" s="274"/>
      <c r="CL853" s="274"/>
      <c r="CM853" s="274"/>
      <c r="CN853" s="274"/>
    </row>
    <row r="854" spans="4:92" x14ac:dyDescent="0.35">
      <c r="D854" s="194"/>
      <c r="E854" s="195"/>
      <c r="F854" s="195"/>
      <c r="G854" s="195"/>
      <c r="H854" s="195"/>
      <c r="I854" s="195"/>
      <c r="J854" s="195"/>
      <c r="K854" s="195"/>
      <c r="L854" s="195"/>
      <c r="M854" s="195"/>
      <c r="N854" s="195"/>
      <c r="O854" s="195"/>
      <c r="P854" s="195"/>
      <c r="Q854" s="195"/>
      <c r="R854" s="195"/>
      <c r="S854" s="195"/>
      <c r="T854" s="195"/>
      <c r="U854" s="195"/>
      <c r="V854" s="195"/>
      <c r="W854" s="195"/>
      <c r="X854" s="195"/>
      <c r="Y854" s="195"/>
      <c r="Z854" s="195"/>
      <c r="AA854" s="195"/>
      <c r="AB854" s="195"/>
      <c r="AC854" s="195"/>
      <c r="AD854" s="195"/>
      <c r="AE854" s="195"/>
      <c r="AF854" s="195"/>
      <c r="AG854" s="195"/>
      <c r="AH854" s="195"/>
      <c r="AI854" s="195"/>
      <c r="AJ854" s="195"/>
      <c r="AK854" s="195"/>
      <c r="AL854" s="195"/>
      <c r="AM854" s="195"/>
      <c r="AN854" s="196"/>
      <c r="AO854" s="261"/>
      <c r="AP854" s="241"/>
      <c r="AQ854" s="241"/>
      <c r="AR854" s="241"/>
      <c r="AS854" s="241"/>
      <c r="AT854" s="241"/>
      <c r="AU854" s="241"/>
      <c r="AV854" s="241"/>
      <c r="AW854" s="241"/>
      <c r="AX854" s="241"/>
      <c r="AY854" s="241"/>
      <c r="AZ854" s="241"/>
      <c r="BA854" s="241"/>
      <c r="BB854" s="241"/>
      <c r="BC854" s="241"/>
      <c r="BD854" s="241"/>
      <c r="BE854" s="241"/>
      <c r="BF854" s="241"/>
      <c r="BG854" s="241"/>
      <c r="BH854" s="241"/>
      <c r="BI854" s="241"/>
      <c r="BJ854" s="241"/>
      <c r="BK854" s="242"/>
      <c r="BL854" s="197"/>
      <c r="BM854" s="197"/>
      <c r="BN854" s="197"/>
      <c r="BO854" s="197"/>
      <c r="BP854" s="197"/>
      <c r="BQ854" s="197"/>
      <c r="BR854" s="197"/>
      <c r="BS854" s="197"/>
      <c r="BT854" s="197"/>
      <c r="BU854" s="197"/>
      <c r="BV854" s="197"/>
      <c r="BW854" s="197"/>
      <c r="BX854" s="197"/>
      <c r="BY854" s="197"/>
      <c r="BZ854" s="197"/>
      <c r="CA854" s="274"/>
      <c r="CB854" s="274"/>
      <c r="CC854" s="274"/>
      <c r="CD854" s="274"/>
      <c r="CE854" s="274"/>
      <c r="CF854" s="274"/>
      <c r="CG854" s="274"/>
      <c r="CH854" s="274"/>
      <c r="CI854" s="274"/>
      <c r="CJ854" s="274"/>
      <c r="CK854" s="274"/>
      <c r="CL854" s="274"/>
      <c r="CM854" s="274"/>
      <c r="CN854" s="274"/>
    </row>
    <row r="855" spans="4:92" ht="14.25" customHeight="1" x14ac:dyDescent="0.35">
      <c r="D855" s="194"/>
      <c r="E855" s="195"/>
      <c r="F855" s="195"/>
      <c r="G855" s="195"/>
      <c r="H855" s="195"/>
      <c r="I855" s="195"/>
      <c r="J855" s="195"/>
      <c r="K855" s="195"/>
      <c r="L855" s="195"/>
      <c r="M855" s="195"/>
      <c r="N855" s="195"/>
      <c r="O855" s="195"/>
      <c r="P855" s="195"/>
      <c r="Q855" s="195"/>
      <c r="R855" s="195"/>
      <c r="S855" s="195"/>
      <c r="T855" s="195"/>
      <c r="U855" s="195"/>
      <c r="V855" s="195"/>
      <c r="W855" s="195"/>
      <c r="X855" s="195"/>
      <c r="Y855" s="195"/>
      <c r="Z855" s="195"/>
      <c r="AA855" s="195"/>
      <c r="AB855" s="195"/>
      <c r="AC855" s="195"/>
      <c r="AD855" s="195"/>
      <c r="AE855" s="195"/>
      <c r="AF855" s="195"/>
      <c r="AG855" s="195"/>
      <c r="AH855" s="195"/>
      <c r="AI855" s="195"/>
      <c r="AJ855" s="195"/>
      <c r="AK855" s="195"/>
      <c r="AL855" s="195"/>
      <c r="AM855" s="195"/>
      <c r="AN855" s="196"/>
      <c r="AO855" s="240"/>
      <c r="AP855" s="241"/>
      <c r="AQ855" s="241"/>
      <c r="AR855" s="241"/>
      <c r="AS855" s="241"/>
      <c r="AT855" s="241"/>
      <c r="AU855" s="241"/>
      <c r="AV855" s="241"/>
      <c r="AW855" s="241"/>
      <c r="AX855" s="241"/>
      <c r="AY855" s="241"/>
      <c r="AZ855" s="241"/>
      <c r="BA855" s="241"/>
      <c r="BB855" s="241"/>
      <c r="BC855" s="241"/>
      <c r="BD855" s="241"/>
      <c r="BE855" s="241"/>
      <c r="BF855" s="241"/>
      <c r="BG855" s="241"/>
      <c r="BH855" s="241"/>
      <c r="BI855" s="241"/>
      <c r="BJ855" s="241"/>
      <c r="BK855" s="242"/>
      <c r="BL855" s="197"/>
      <c r="BM855" s="197"/>
      <c r="BN855" s="197"/>
      <c r="BO855" s="197"/>
      <c r="BP855" s="197"/>
      <c r="BQ855" s="197"/>
      <c r="BR855" s="197"/>
      <c r="BS855" s="197"/>
      <c r="BT855" s="197"/>
      <c r="BU855" s="197"/>
      <c r="BV855" s="197"/>
      <c r="BW855" s="197"/>
      <c r="BX855" s="197"/>
      <c r="BY855" s="197"/>
      <c r="BZ855" s="197"/>
      <c r="CA855" s="274"/>
      <c r="CB855" s="274"/>
      <c r="CC855" s="274"/>
      <c r="CD855" s="274"/>
      <c r="CE855" s="274"/>
      <c r="CF855" s="274"/>
      <c r="CG855" s="274"/>
      <c r="CH855" s="274"/>
      <c r="CI855" s="274"/>
      <c r="CJ855" s="274"/>
      <c r="CK855" s="274"/>
      <c r="CL855" s="274"/>
      <c r="CM855" s="274"/>
      <c r="CN855" s="274"/>
    </row>
    <row r="856" spans="4:92" ht="14.25" customHeight="1" x14ac:dyDescent="0.35">
      <c r="D856" s="194"/>
      <c r="E856" s="195"/>
      <c r="F856" s="195"/>
      <c r="G856" s="195"/>
      <c r="H856" s="195"/>
      <c r="I856" s="195"/>
      <c r="J856" s="195"/>
      <c r="K856" s="195"/>
      <c r="L856" s="195"/>
      <c r="M856" s="195"/>
      <c r="N856" s="195"/>
      <c r="O856" s="195"/>
      <c r="P856" s="195"/>
      <c r="Q856" s="195"/>
      <c r="R856" s="195"/>
      <c r="S856" s="195"/>
      <c r="T856" s="195"/>
      <c r="U856" s="195"/>
      <c r="V856" s="195"/>
      <c r="W856" s="195"/>
      <c r="X856" s="195"/>
      <c r="Y856" s="195"/>
      <c r="Z856" s="195"/>
      <c r="AA856" s="195"/>
      <c r="AB856" s="195"/>
      <c r="AC856" s="195"/>
      <c r="AD856" s="195"/>
      <c r="AE856" s="195"/>
      <c r="AF856" s="195"/>
      <c r="AG856" s="195"/>
      <c r="AH856" s="195"/>
      <c r="AI856" s="195"/>
      <c r="AJ856" s="195"/>
      <c r="AK856" s="195"/>
      <c r="AL856" s="195"/>
      <c r="AM856" s="195"/>
      <c r="AN856" s="196"/>
      <c r="AO856" s="240"/>
      <c r="AP856" s="241"/>
      <c r="AQ856" s="241"/>
      <c r="AR856" s="241"/>
      <c r="AS856" s="241"/>
      <c r="AT856" s="241"/>
      <c r="AU856" s="241"/>
      <c r="AV856" s="241"/>
      <c r="AW856" s="241"/>
      <c r="AX856" s="241"/>
      <c r="AY856" s="241"/>
      <c r="AZ856" s="241"/>
      <c r="BA856" s="241"/>
      <c r="BB856" s="241"/>
      <c r="BC856" s="241"/>
      <c r="BD856" s="241"/>
      <c r="BE856" s="241"/>
      <c r="BF856" s="241"/>
      <c r="BG856" s="241"/>
      <c r="BH856" s="241"/>
      <c r="BI856" s="241"/>
      <c r="BJ856" s="241"/>
      <c r="BK856" s="242"/>
      <c r="BL856" s="197"/>
      <c r="BM856" s="197"/>
      <c r="BN856" s="197"/>
      <c r="BO856" s="197"/>
      <c r="BP856" s="197"/>
      <c r="BQ856" s="197"/>
      <c r="BR856" s="197"/>
      <c r="BS856" s="197"/>
      <c r="BT856" s="197"/>
      <c r="BU856" s="197"/>
      <c r="BV856" s="197"/>
      <c r="BW856" s="197"/>
      <c r="BX856" s="197"/>
      <c r="BY856" s="197"/>
      <c r="BZ856" s="197"/>
      <c r="CA856" s="274"/>
      <c r="CB856" s="274"/>
      <c r="CC856" s="274"/>
      <c r="CD856" s="274"/>
      <c r="CE856" s="274"/>
      <c r="CF856" s="274"/>
      <c r="CG856" s="274"/>
      <c r="CH856" s="274"/>
      <c r="CI856" s="274"/>
      <c r="CJ856" s="274"/>
      <c r="CK856" s="274"/>
      <c r="CL856" s="274"/>
      <c r="CM856" s="274"/>
      <c r="CN856" s="274"/>
    </row>
    <row r="857" spans="4:92" ht="14.25" customHeight="1" x14ac:dyDescent="0.35">
      <c r="D857" s="194"/>
      <c r="E857" s="195"/>
      <c r="F857" s="195"/>
      <c r="G857" s="195"/>
      <c r="H857" s="195"/>
      <c r="I857" s="195"/>
      <c r="J857" s="195"/>
      <c r="K857" s="195"/>
      <c r="L857" s="195"/>
      <c r="M857" s="195"/>
      <c r="N857" s="195"/>
      <c r="O857" s="195"/>
      <c r="P857" s="195"/>
      <c r="Q857" s="195"/>
      <c r="R857" s="195"/>
      <c r="S857" s="195"/>
      <c r="T857" s="195"/>
      <c r="U857" s="195"/>
      <c r="V857" s="195"/>
      <c r="W857" s="195"/>
      <c r="X857" s="195"/>
      <c r="Y857" s="195"/>
      <c r="Z857" s="195"/>
      <c r="AA857" s="195"/>
      <c r="AB857" s="195"/>
      <c r="AC857" s="195"/>
      <c r="AD857" s="195"/>
      <c r="AE857" s="195"/>
      <c r="AF857" s="195"/>
      <c r="AG857" s="195"/>
      <c r="AH857" s="195"/>
      <c r="AI857" s="195"/>
      <c r="AJ857" s="195"/>
      <c r="AK857" s="195"/>
      <c r="AL857" s="195"/>
      <c r="AM857" s="195"/>
      <c r="AN857" s="196"/>
      <c r="AO857" s="240"/>
      <c r="AP857" s="241"/>
      <c r="AQ857" s="241"/>
      <c r="AR857" s="241"/>
      <c r="AS857" s="241"/>
      <c r="AT857" s="241"/>
      <c r="AU857" s="241"/>
      <c r="AV857" s="241"/>
      <c r="AW857" s="241"/>
      <c r="AX857" s="241"/>
      <c r="AY857" s="241"/>
      <c r="AZ857" s="241"/>
      <c r="BA857" s="241"/>
      <c r="BB857" s="241"/>
      <c r="BC857" s="241"/>
      <c r="BD857" s="241"/>
      <c r="BE857" s="241"/>
      <c r="BF857" s="241"/>
      <c r="BG857" s="241"/>
      <c r="BH857" s="241"/>
      <c r="BI857" s="241"/>
      <c r="BJ857" s="241"/>
      <c r="BK857" s="242"/>
      <c r="BL857" s="197"/>
      <c r="BM857" s="197"/>
      <c r="BN857" s="197"/>
      <c r="BO857" s="197"/>
      <c r="BP857" s="197"/>
      <c r="BQ857" s="197"/>
      <c r="BR857" s="197"/>
      <c r="BS857" s="197"/>
      <c r="BT857" s="197"/>
      <c r="BU857" s="197"/>
      <c r="BV857" s="197"/>
      <c r="BW857" s="197"/>
      <c r="BX857" s="197"/>
      <c r="BY857" s="197"/>
      <c r="BZ857" s="197"/>
      <c r="CA857" s="274"/>
      <c r="CB857" s="274"/>
      <c r="CC857" s="274"/>
      <c r="CD857" s="274"/>
      <c r="CE857" s="274"/>
      <c r="CF857" s="274"/>
      <c r="CG857" s="274"/>
      <c r="CH857" s="274"/>
      <c r="CI857" s="274"/>
      <c r="CJ857" s="274"/>
      <c r="CK857" s="274"/>
      <c r="CL857" s="274"/>
      <c r="CM857" s="274"/>
      <c r="CN857" s="274"/>
    </row>
    <row r="858" spans="4:92" ht="14.25" customHeight="1" x14ac:dyDescent="0.35">
      <c r="D858" s="194"/>
      <c r="E858" s="195"/>
      <c r="F858" s="195"/>
      <c r="G858" s="195"/>
      <c r="H858" s="195"/>
      <c r="I858" s="195"/>
      <c r="J858" s="195"/>
      <c r="K858" s="195"/>
      <c r="L858" s="195"/>
      <c r="M858" s="195"/>
      <c r="N858" s="195"/>
      <c r="O858" s="195"/>
      <c r="P858" s="195"/>
      <c r="Q858" s="195"/>
      <c r="R858" s="195"/>
      <c r="S858" s="195"/>
      <c r="T858" s="195"/>
      <c r="U858" s="195"/>
      <c r="V858" s="195"/>
      <c r="W858" s="195"/>
      <c r="X858" s="195"/>
      <c r="Y858" s="195"/>
      <c r="Z858" s="195"/>
      <c r="AA858" s="195"/>
      <c r="AB858" s="195"/>
      <c r="AC858" s="195"/>
      <c r="AD858" s="195"/>
      <c r="AE858" s="195"/>
      <c r="AF858" s="195"/>
      <c r="AG858" s="195"/>
      <c r="AH858" s="195"/>
      <c r="AI858" s="195"/>
      <c r="AJ858" s="195"/>
      <c r="AK858" s="195"/>
      <c r="AL858" s="195"/>
      <c r="AM858" s="195"/>
      <c r="AN858" s="196"/>
      <c r="AO858" s="240"/>
      <c r="AP858" s="241"/>
      <c r="AQ858" s="241"/>
      <c r="AR858" s="241"/>
      <c r="AS858" s="241"/>
      <c r="AT858" s="241"/>
      <c r="AU858" s="241"/>
      <c r="AV858" s="241"/>
      <c r="AW858" s="241"/>
      <c r="AX858" s="241"/>
      <c r="AY858" s="241"/>
      <c r="AZ858" s="241"/>
      <c r="BA858" s="241"/>
      <c r="BB858" s="241"/>
      <c r="BC858" s="241"/>
      <c r="BD858" s="241"/>
      <c r="BE858" s="241"/>
      <c r="BF858" s="241"/>
      <c r="BG858" s="241"/>
      <c r="BH858" s="241"/>
      <c r="BI858" s="241"/>
      <c r="BJ858" s="241"/>
      <c r="BK858" s="242"/>
      <c r="BL858" s="197"/>
      <c r="BM858" s="197"/>
      <c r="BN858" s="197"/>
      <c r="BO858" s="197"/>
      <c r="BP858" s="197"/>
      <c r="BQ858" s="197"/>
      <c r="BR858" s="197"/>
      <c r="BS858" s="197"/>
      <c r="BT858" s="197"/>
      <c r="BU858" s="197"/>
      <c r="BV858" s="197"/>
      <c r="BW858" s="197"/>
      <c r="BX858" s="197"/>
      <c r="BY858" s="197"/>
      <c r="BZ858" s="197"/>
      <c r="CA858" s="274"/>
      <c r="CB858" s="274"/>
      <c r="CC858" s="274"/>
      <c r="CD858" s="274"/>
      <c r="CE858" s="274"/>
      <c r="CF858" s="274"/>
      <c r="CG858" s="274"/>
      <c r="CH858" s="274"/>
      <c r="CI858" s="274"/>
      <c r="CJ858" s="274"/>
      <c r="CK858" s="274"/>
      <c r="CL858" s="274"/>
      <c r="CM858" s="274"/>
      <c r="CN858" s="274"/>
    </row>
    <row r="859" spans="4:92" ht="14.25" customHeight="1" x14ac:dyDescent="0.35">
      <c r="D859" s="194"/>
      <c r="E859" s="195"/>
      <c r="F859" s="195"/>
      <c r="G859" s="195"/>
      <c r="H859" s="195"/>
      <c r="I859" s="195"/>
      <c r="J859" s="195"/>
      <c r="K859" s="195"/>
      <c r="L859" s="195"/>
      <c r="M859" s="195"/>
      <c r="N859" s="195"/>
      <c r="O859" s="195"/>
      <c r="P859" s="195"/>
      <c r="Q859" s="195"/>
      <c r="R859" s="195"/>
      <c r="S859" s="195"/>
      <c r="T859" s="195"/>
      <c r="U859" s="195"/>
      <c r="V859" s="195"/>
      <c r="W859" s="195"/>
      <c r="X859" s="195"/>
      <c r="Y859" s="195"/>
      <c r="Z859" s="195"/>
      <c r="AA859" s="195"/>
      <c r="AB859" s="195"/>
      <c r="AC859" s="195"/>
      <c r="AD859" s="195"/>
      <c r="AE859" s="195"/>
      <c r="AF859" s="195"/>
      <c r="AG859" s="195"/>
      <c r="AH859" s="195"/>
      <c r="AI859" s="195"/>
      <c r="AJ859" s="195"/>
      <c r="AK859" s="195"/>
      <c r="AL859" s="195"/>
      <c r="AM859" s="195"/>
      <c r="AN859" s="196"/>
      <c r="AO859" s="240"/>
      <c r="AP859" s="241"/>
      <c r="AQ859" s="241"/>
      <c r="AR859" s="241"/>
      <c r="AS859" s="241"/>
      <c r="AT859" s="241"/>
      <c r="AU859" s="241"/>
      <c r="AV859" s="241"/>
      <c r="AW859" s="241"/>
      <c r="AX859" s="241"/>
      <c r="AY859" s="241"/>
      <c r="AZ859" s="241"/>
      <c r="BA859" s="241"/>
      <c r="BB859" s="241"/>
      <c r="BC859" s="241"/>
      <c r="BD859" s="241"/>
      <c r="BE859" s="241"/>
      <c r="BF859" s="241"/>
      <c r="BG859" s="241"/>
      <c r="BH859" s="241"/>
      <c r="BI859" s="241"/>
      <c r="BJ859" s="241"/>
      <c r="BK859" s="242"/>
      <c r="BL859" s="197"/>
      <c r="BM859" s="197"/>
      <c r="BN859" s="197"/>
      <c r="BO859" s="197"/>
      <c r="BP859" s="197"/>
      <c r="BQ859" s="197"/>
      <c r="BR859" s="197"/>
      <c r="BS859" s="197"/>
      <c r="BT859" s="197"/>
      <c r="BU859" s="197"/>
      <c r="BV859" s="197"/>
      <c r="BW859" s="197"/>
      <c r="BX859" s="197"/>
      <c r="BY859" s="197"/>
      <c r="BZ859" s="197"/>
      <c r="CA859" s="274"/>
      <c r="CB859" s="274"/>
      <c r="CC859" s="274"/>
      <c r="CD859" s="274"/>
      <c r="CE859" s="274"/>
      <c r="CF859" s="274"/>
      <c r="CG859" s="274"/>
      <c r="CH859" s="274"/>
      <c r="CI859" s="274"/>
      <c r="CJ859" s="274"/>
      <c r="CK859" s="274"/>
      <c r="CL859" s="274"/>
      <c r="CM859" s="274"/>
      <c r="CN859" s="274"/>
    </row>
    <row r="860" spans="4:92" ht="14.25" customHeight="1" x14ac:dyDescent="0.35">
      <c r="D860" s="194"/>
      <c r="E860" s="195"/>
      <c r="F860" s="195"/>
      <c r="G860" s="195"/>
      <c r="H860" s="195"/>
      <c r="I860" s="195"/>
      <c r="J860" s="195"/>
      <c r="K860" s="195"/>
      <c r="L860" s="195"/>
      <c r="M860" s="195"/>
      <c r="N860" s="195"/>
      <c r="O860" s="195"/>
      <c r="P860" s="195"/>
      <c r="Q860" s="195"/>
      <c r="R860" s="195"/>
      <c r="S860" s="195"/>
      <c r="T860" s="195"/>
      <c r="U860" s="195"/>
      <c r="V860" s="195"/>
      <c r="W860" s="195"/>
      <c r="X860" s="195"/>
      <c r="Y860" s="195"/>
      <c r="Z860" s="195"/>
      <c r="AA860" s="195"/>
      <c r="AB860" s="195"/>
      <c r="AC860" s="195"/>
      <c r="AD860" s="195"/>
      <c r="AE860" s="195"/>
      <c r="AF860" s="195"/>
      <c r="AG860" s="195"/>
      <c r="AH860" s="195"/>
      <c r="AI860" s="195"/>
      <c r="AJ860" s="195"/>
      <c r="AK860" s="195"/>
      <c r="AL860" s="195"/>
      <c r="AM860" s="195"/>
      <c r="AN860" s="196"/>
      <c r="AO860" s="108"/>
      <c r="AP860" s="109"/>
      <c r="AQ860" s="109"/>
      <c r="AR860" s="109"/>
      <c r="AS860" s="109"/>
      <c r="AT860" s="109"/>
      <c r="AU860" s="109"/>
      <c r="AV860" s="109"/>
      <c r="AW860" s="109"/>
      <c r="AX860" s="109"/>
      <c r="AY860" s="109"/>
      <c r="AZ860" s="109"/>
      <c r="BA860" s="109"/>
      <c r="BB860" s="109"/>
      <c r="BC860" s="109"/>
      <c r="BD860" s="109"/>
      <c r="BE860" s="109"/>
      <c r="BF860" s="109"/>
      <c r="BG860" s="109"/>
      <c r="BH860" s="109"/>
      <c r="BI860" s="109"/>
      <c r="BJ860" s="109"/>
      <c r="BK860" s="110"/>
      <c r="BL860" s="197"/>
      <c r="BM860" s="197"/>
      <c r="BN860" s="197"/>
      <c r="BO860" s="197"/>
      <c r="BP860" s="197"/>
      <c r="BQ860" s="197"/>
      <c r="BR860" s="197"/>
      <c r="BS860" s="197"/>
      <c r="BT860" s="197"/>
      <c r="BU860" s="197"/>
      <c r="BV860" s="197"/>
      <c r="BW860" s="197"/>
      <c r="BX860" s="197"/>
      <c r="BY860" s="197"/>
      <c r="BZ860" s="197"/>
      <c r="CA860" s="274"/>
      <c r="CB860" s="274"/>
      <c r="CC860" s="274"/>
      <c r="CD860" s="274"/>
      <c r="CE860" s="274"/>
      <c r="CF860" s="274"/>
      <c r="CG860" s="274"/>
      <c r="CH860" s="274"/>
      <c r="CI860" s="274"/>
      <c r="CJ860" s="274"/>
      <c r="CK860" s="274"/>
      <c r="CL860" s="274"/>
      <c r="CM860" s="274"/>
      <c r="CN860" s="274"/>
    </row>
    <row r="861" spans="4:92" ht="14.25" customHeight="1" x14ac:dyDescent="0.35">
      <c r="D861" s="194"/>
      <c r="E861" s="195"/>
      <c r="F861" s="195"/>
      <c r="G861" s="195"/>
      <c r="H861" s="195"/>
      <c r="I861" s="195"/>
      <c r="J861" s="195"/>
      <c r="K861" s="195"/>
      <c r="L861" s="195"/>
      <c r="M861" s="195"/>
      <c r="N861" s="195"/>
      <c r="O861" s="195"/>
      <c r="P861" s="195"/>
      <c r="Q861" s="195"/>
      <c r="R861" s="195"/>
      <c r="S861" s="195"/>
      <c r="T861" s="195"/>
      <c r="U861" s="195"/>
      <c r="V861" s="195"/>
      <c r="W861" s="195"/>
      <c r="X861" s="195"/>
      <c r="Y861" s="195"/>
      <c r="Z861" s="195"/>
      <c r="AA861" s="195"/>
      <c r="AB861" s="195"/>
      <c r="AC861" s="195"/>
      <c r="AD861" s="195"/>
      <c r="AE861" s="195"/>
      <c r="AF861" s="195"/>
      <c r="AG861" s="195"/>
      <c r="AH861" s="195"/>
      <c r="AI861" s="195"/>
      <c r="AJ861" s="195"/>
      <c r="AK861" s="195"/>
      <c r="AL861" s="195"/>
      <c r="AM861" s="195"/>
      <c r="AN861" s="196"/>
      <c r="AO861" s="113"/>
      <c r="AP861" s="114"/>
      <c r="AQ861" s="114"/>
      <c r="AR861" s="114"/>
      <c r="AS861" s="114"/>
      <c r="AT861" s="114"/>
      <c r="AU861" s="114"/>
      <c r="AV861" s="114"/>
      <c r="AW861" s="114"/>
      <c r="AX861" s="114"/>
      <c r="AY861" s="114"/>
      <c r="AZ861" s="114"/>
      <c r="BA861" s="114"/>
      <c r="BB861" s="114"/>
      <c r="BC861" s="114"/>
      <c r="BD861" s="114"/>
      <c r="BE861" s="114"/>
      <c r="BF861" s="114"/>
      <c r="BG861" s="114"/>
      <c r="BH861" s="114"/>
      <c r="BI861" s="114"/>
      <c r="BJ861" s="114"/>
      <c r="BK861" s="115"/>
      <c r="BL861" s="197"/>
      <c r="BM861" s="197"/>
      <c r="BN861" s="197"/>
      <c r="BO861" s="197"/>
      <c r="BP861" s="197"/>
      <c r="BQ861" s="197"/>
      <c r="BR861" s="197"/>
      <c r="BS861" s="197"/>
      <c r="BT861" s="197"/>
      <c r="BU861" s="197"/>
      <c r="BV861" s="197"/>
      <c r="BW861" s="197"/>
      <c r="BX861" s="197"/>
      <c r="BY861" s="197"/>
      <c r="BZ861" s="197"/>
      <c r="CA861" s="274"/>
      <c r="CB861" s="274"/>
      <c r="CC861" s="274"/>
      <c r="CD861" s="274"/>
      <c r="CE861" s="274"/>
      <c r="CF861" s="274"/>
      <c r="CG861" s="274"/>
      <c r="CH861" s="274"/>
      <c r="CI861" s="274"/>
      <c r="CJ861" s="274"/>
      <c r="CK861" s="274"/>
      <c r="CL861" s="274"/>
      <c r="CM861" s="274"/>
      <c r="CN861" s="274"/>
    </row>
    <row r="862" spans="4:92" ht="14.25" customHeight="1" x14ac:dyDescent="0.35">
      <c r="D862" s="194"/>
      <c r="E862" s="195"/>
      <c r="F862" s="195"/>
      <c r="G862" s="195"/>
      <c r="H862" s="195"/>
      <c r="I862" s="195"/>
      <c r="J862" s="195"/>
      <c r="K862" s="195"/>
      <c r="L862" s="195"/>
      <c r="M862" s="195"/>
      <c r="N862" s="195"/>
      <c r="O862" s="195"/>
      <c r="P862" s="195"/>
      <c r="Q862" s="195"/>
      <c r="R862" s="195"/>
      <c r="S862" s="195"/>
      <c r="T862" s="195"/>
      <c r="U862" s="195"/>
      <c r="V862" s="195"/>
      <c r="W862" s="195"/>
      <c r="X862" s="195"/>
      <c r="Y862" s="195"/>
      <c r="Z862" s="195"/>
      <c r="AA862" s="195"/>
      <c r="AB862" s="195"/>
      <c r="AC862" s="195"/>
      <c r="AD862" s="195"/>
      <c r="AE862" s="195"/>
      <c r="AF862" s="195"/>
      <c r="AG862" s="195"/>
      <c r="AH862" s="195"/>
      <c r="AI862" s="195"/>
      <c r="AJ862" s="195"/>
      <c r="AK862" s="195"/>
      <c r="AL862" s="195"/>
      <c r="AM862" s="195"/>
      <c r="AN862" s="196"/>
      <c r="AO862" s="240"/>
      <c r="AP862" s="241"/>
      <c r="AQ862" s="241"/>
      <c r="AR862" s="241"/>
      <c r="AS862" s="241"/>
      <c r="AT862" s="241"/>
      <c r="AU862" s="241"/>
      <c r="AV862" s="241"/>
      <c r="AW862" s="241"/>
      <c r="AX862" s="241"/>
      <c r="AY862" s="241"/>
      <c r="AZ862" s="241"/>
      <c r="BA862" s="241"/>
      <c r="BB862" s="241"/>
      <c r="BC862" s="241"/>
      <c r="BD862" s="241"/>
      <c r="BE862" s="241"/>
      <c r="BF862" s="241"/>
      <c r="BG862" s="241"/>
      <c r="BH862" s="241"/>
      <c r="BI862" s="241"/>
      <c r="BJ862" s="241"/>
      <c r="BK862" s="242"/>
      <c r="BL862" s="197"/>
      <c r="BM862" s="197"/>
      <c r="BN862" s="197"/>
      <c r="BO862" s="197"/>
      <c r="BP862" s="197"/>
      <c r="BQ862" s="197"/>
      <c r="BR862" s="197"/>
      <c r="BS862" s="197"/>
      <c r="BT862" s="197"/>
      <c r="BU862" s="197"/>
      <c r="BV862" s="197"/>
      <c r="BW862" s="197"/>
      <c r="BX862" s="197"/>
      <c r="BY862" s="197"/>
      <c r="BZ862" s="197"/>
      <c r="CA862" s="274"/>
      <c r="CB862" s="274"/>
      <c r="CC862" s="274"/>
      <c r="CD862" s="274"/>
      <c r="CE862" s="274"/>
      <c r="CF862" s="274"/>
      <c r="CG862" s="274"/>
      <c r="CH862" s="274"/>
      <c r="CI862" s="274"/>
      <c r="CJ862" s="274"/>
      <c r="CK862" s="274"/>
      <c r="CL862" s="274"/>
      <c r="CM862" s="274"/>
      <c r="CN862" s="274"/>
    </row>
    <row r="863" spans="4:92" ht="14.25" customHeight="1" x14ac:dyDescent="0.35">
      <c r="D863" s="194"/>
      <c r="E863" s="195"/>
      <c r="F863" s="195"/>
      <c r="G863" s="195"/>
      <c r="H863" s="195"/>
      <c r="I863" s="195"/>
      <c r="J863" s="195"/>
      <c r="K863" s="195"/>
      <c r="L863" s="195"/>
      <c r="M863" s="195"/>
      <c r="N863" s="195"/>
      <c r="O863" s="195"/>
      <c r="P863" s="195"/>
      <c r="Q863" s="195"/>
      <c r="R863" s="195"/>
      <c r="S863" s="195"/>
      <c r="T863" s="195"/>
      <c r="U863" s="195"/>
      <c r="V863" s="195"/>
      <c r="W863" s="195"/>
      <c r="X863" s="195"/>
      <c r="Y863" s="195"/>
      <c r="Z863" s="195"/>
      <c r="AA863" s="195"/>
      <c r="AB863" s="195"/>
      <c r="AC863" s="195"/>
      <c r="AD863" s="195"/>
      <c r="AE863" s="195"/>
      <c r="AF863" s="195"/>
      <c r="AG863" s="195"/>
      <c r="AH863" s="195"/>
      <c r="AI863" s="195"/>
      <c r="AJ863" s="195"/>
      <c r="AK863" s="195"/>
      <c r="AL863" s="195"/>
      <c r="AM863" s="195"/>
      <c r="AN863" s="196"/>
      <c r="AO863" s="113"/>
      <c r="AP863" s="114"/>
      <c r="AQ863" s="114"/>
      <c r="AR863" s="114"/>
      <c r="AS863" s="114"/>
      <c r="AT863" s="114"/>
      <c r="AU863" s="114"/>
      <c r="AV863" s="114"/>
      <c r="AW863" s="114"/>
      <c r="AX863" s="114"/>
      <c r="AY863" s="114"/>
      <c r="AZ863" s="114"/>
      <c r="BA863" s="114"/>
      <c r="BB863" s="114"/>
      <c r="BC863" s="114"/>
      <c r="BD863" s="114"/>
      <c r="BE863" s="114"/>
      <c r="BF863" s="114"/>
      <c r="BG863" s="114"/>
      <c r="BH863" s="114"/>
      <c r="BI863" s="114"/>
      <c r="BJ863" s="114"/>
      <c r="BK863" s="115"/>
      <c r="BL863" s="197"/>
      <c r="BM863" s="197"/>
      <c r="BN863" s="197"/>
      <c r="BO863" s="197"/>
      <c r="BP863" s="197"/>
      <c r="BQ863" s="197"/>
      <c r="BR863" s="197"/>
      <c r="BS863" s="197"/>
      <c r="BT863" s="197"/>
      <c r="BU863" s="197"/>
      <c r="BV863" s="197"/>
      <c r="BW863" s="197"/>
      <c r="BX863" s="197"/>
      <c r="BY863" s="197"/>
      <c r="BZ863" s="197"/>
      <c r="CA863" s="274"/>
      <c r="CB863" s="274"/>
      <c r="CC863" s="274"/>
      <c r="CD863" s="274"/>
      <c r="CE863" s="274"/>
      <c r="CF863" s="274"/>
      <c r="CG863" s="274"/>
      <c r="CH863" s="274"/>
      <c r="CI863" s="274"/>
      <c r="CJ863" s="274"/>
      <c r="CK863" s="274"/>
      <c r="CL863" s="274"/>
      <c r="CM863" s="274"/>
      <c r="CN863" s="274"/>
    </row>
    <row r="864" spans="4:92" ht="14.25" customHeight="1" x14ac:dyDescent="0.35">
      <c r="D864" s="194"/>
      <c r="E864" s="195"/>
      <c r="F864" s="195"/>
      <c r="G864" s="195"/>
      <c r="H864" s="195"/>
      <c r="I864" s="195"/>
      <c r="J864" s="195"/>
      <c r="K864" s="195"/>
      <c r="L864" s="195"/>
      <c r="M864" s="195"/>
      <c r="N864" s="195"/>
      <c r="O864" s="195"/>
      <c r="P864" s="195"/>
      <c r="Q864" s="195"/>
      <c r="R864" s="195"/>
      <c r="S864" s="195"/>
      <c r="T864" s="195"/>
      <c r="U864" s="195"/>
      <c r="V864" s="195"/>
      <c r="W864" s="195"/>
      <c r="X864" s="195"/>
      <c r="Y864" s="195"/>
      <c r="Z864" s="195"/>
      <c r="AA864" s="195"/>
      <c r="AB864" s="195"/>
      <c r="AC864" s="195"/>
      <c r="AD864" s="195"/>
      <c r="AE864" s="195"/>
      <c r="AF864" s="195"/>
      <c r="AG864" s="195"/>
      <c r="AH864" s="195"/>
      <c r="AI864" s="195"/>
      <c r="AJ864" s="195"/>
      <c r="AK864" s="195"/>
      <c r="AL864" s="195"/>
      <c r="AM864" s="195"/>
      <c r="AN864" s="196"/>
      <c r="AO864" s="240"/>
      <c r="AP864" s="241"/>
      <c r="AQ864" s="241"/>
      <c r="AR864" s="241"/>
      <c r="AS864" s="241"/>
      <c r="AT864" s="241"/>
      <c r="AU864" s="241"/>
      <c r="AV864" s="241"/>
      <c r="AW864" s="241"/>
      <c r="AX864" s="241"/>
      <c r="AY864" s="241"/>
      <c r="AZ864" s="241"/>
      <c r="BA864" s="241"/>
      <c r="BB864" s="241"/>
      <c r="BC864" s="241"/>
      <c r="BD864" s="241"/>
      <c r="BE864" s="241"/>
      <c r="BF864" s="241"/>
      <c r="BG864" s="241"/>
      <c r="BH864" s="241"/>
      <c r="BI864" s="241"/>
      <c r="BJ864" s="241"/>
      <c r="BK864" s="242"/>
      <c r="BL864" s="197"/>
      <c r="BM864" s="197"/>
      <c r="BN864" s="197"/>
      <c r="BO864" s="197"/>
      <c r="BP864" s="197"/>
      <c r="BQ864" s="197"/>
      <c r="BR864" s="197"/>
      <c r="BS864" s="197"/>
      <c r="BT864" s="197"/>
      <c r="BU864" s="197"/>
      <c r="BV864" s="197"/>
      <c r="BW864" s="197"/>
      <c r="BX864" s="197"/>
      <c r="BY864" s="197"/>
      <c r="BZ864" s="197"/>
      <c r="CA864" s="274"/>
      <c r="CB864" s="274"/>
      <c r="CC864" s="274"/>
      <c r="CD864" s="274"/>
      <c r="CE864" s="274"/>
      <c r="CF864" s="274"/>
      <c r="CG864" s="274"/>
      <c r="CH864" s="274"/>
      <c r="CI864" s="274"/>
      <c r="CJ864" s="274"/>
      <c r="CK864" s="274"/>
      <c r="CL864" s="274"/>
      <c r="CM864" s="274"/>
      <c r="CN864" s="274"/>
    </row>
    <row r="865" spans="4:92" ht="14.25" customHeight="1" x14ac:dyDescent="0.35">
      <c r="D865" s="194"/>
      <c r="E865" s="195"/>
      <c r="F865" s="195"/>
      <c r="G865" s="195"/>
      <c r="H865" s="195"/>
      <c r="I865" s="195"/>
      <c r="J865" s="195"/>
      <c r="K865" s="195"/>
      <c r="L865" s="195"/>
      <c r="M865" s="195"/>
      <c r="N865" s="195"/>
      <c r="O865" s="195"/>
      <c r="P865" s="195"/>
      <c r="Q865" s="195"/>
      <c r="R865" s="195"/>
      <c r="S865" s="195"/>
      <c r="T865" s="195"/>
      <c r="U865" s="195"/>
      <c r="V865" s="195"/>
      <c r="W865" s="195"/>
      <c r="X865" s="195"/>
      <c r="Y865" s="195"/>
      <c r="Z865" s="195"/>
      <c r="AA865" s="195"/>
      <c r="AB865" s="195"/>
      <c r="AC865" s="195"/>
      <c r="AD865" s="195"/>
      <c r="AE865" s="195"/>
      <c r="AF865" s="195"/>
      <c r="AG865" s="195"/>
      <c r="AH865" s="195"/>
      <c r="AI865" s="195"/>
      <c r="AJ865" s="195"/>
      <c r="AK865" s="195"/>
      <c r="AL865" s="195"/>
      <c r="AM865" s="195"/>
      <c r="AN865" s="196"/>
      <c r="AO865" s="240"/>
      <c r="AP865" s="241"/>
      <c r="AQ865" s="241"/>
      <c r="AR865" s="241"/>
      <c r="AS865" s="241"/>
      <c r="AT865" s="241"/>
      <c r="AU865" s="241"/>
      <c r="AV865" s="241"/>
      <c r="AW865" s="241"/>
      <c r="AX865" s="241"/>
      <c r="AY865" s="241"/>
      <c r="AZ865" s="241"/>
      <c r="BA865" s="241"/>
      <c r="BB865" s="241"/>
      <c r="BC865" s="241"/>
      <c r="BD865" s="241"/>
      <c r="BE865" s="241"/>
      <c r="BF865" s="241"/>
      <c r="BG865" s="241"/>
      <c r="BH865" s="241"/>
      <c r="BI865" s="241"/>
      <c r="BJ865" s="241"/>
      <c r="BK865" s="242"/>
      <c r="BL865" s="197"/>
      <c r="BM865" s="197"/>
      <c r="BN865" s="197"/>
      <c r="BO865" s="197"/>
      <c r="BP865" s="197"/>
      <c r="BQ865" s="197"/>
      <c r="BR865" s="197"/>
      <c r="BS865" s="197"/>
      <c r="BT865" s="197"/>
      <c r="BU865" s="197"/>
      <c r="BV865" s="197"/>
      <c r="BW865" s="197"/>
      <c r="BX865" s="197"/>
      <c r="BY865" s="197"/>
      <c r="BZ865" s="197"/>
      <c r="CA865" s="274"/>
      <c r="CB865" s="274"/>
      <c r="CC865" s="274"/>
      <c r="CD865" s="274"/>
      <c r="CE865" s="274"/>
      <c r="CF865" s="274"/>
      <c r="CG865" s="274"/>
      <c r="CH865" s="274"/>
      <c r="CI865" s="274"/>
      <c r="CJ865" s="274"/>
      <c r="CK865" s="274"/>
      <c r="CL865" s="274"/>
      <c r="CM865" s="274"/>
      <c r="CN865" s="274"/>
    </row>
    <row r="866" spans="4:92" ht="14.25" customHeight="1" x14ac:dyDescent="0.35">
      <c r="D866" s="194"/>
      <c r="E866" s="195"/>
      <c r="F866" s="195"/>
      <c r="G866" s="195"/>
      <c r="H866" s="195"/>
      <c r="I866" s="195"/>
      <c r="J866" s="195"/>
      <c r="K866" s="195"/>
      <c r="L866" s="195"/>
      <c r="M866" s="195"/>
      <c r="N866" s="195"/>
      <c r="O866" s="195"/>
      <c r="P866" s="195"/>
      <c r="Q866" s="195"/>
      <c r="R866" s="195"/>
      <c r="S866" s="195"/>
      <c r="T866" s="195"/>
      <c r="U866" s="195"/>
      <c r="V866" s="195"/>
      <c r="W866" s="195"/>
      <c r="X866" s="195"/>
      <c r="Y866" s="195"/>
      <c r="Z866" s="195"/>
      <c r="AA866" s="195"/>
      <c r="AB866" s="195"/>
      <c r="AC866" s="195"/>
      <c r="AD866" s="195"/>
      <c r="AE866" s="195"/>
      <c r="AF866" s="195"/>
      <c r="AG866" s="195"/>
      <c r="AH866" s="195"/>
      <c r="AI866" s="195"/>
      <c r="AJ866" s="195"/>
      <c r="AK866" s="195"/>
      <c r="AL866" s="195"/>
      <c r="AM866" s="195"/>
      <c r="AN866" s="196"/>
      <c r="AO866" s="240"/>
      <c r="AP866" s="241"/>
      <c r="AQ866" s="241"/>
      <c r="AR866" s="241"/>
      <c r="AS866" s="241"/>
      <c r="AT866" s="241"/>
      <c r="AU866" s="241"/>
      <c r="AV866" s="241"/>
      <c r="AW866" s="241"/>
      <c r="AX866" s="241"/>
      <c r="AY866" s="241"/>
      <c r="AZ866" s="241"/>
      <c r="BA866" s="241"/>
      <c r="BB866" s="241"/>
      <c r="BC866" s="241"/>
      <c r="BD866" s="241"/>
      <c r="BE866" s="241"/>
      <c r="BF866" s="241"/>
      <c r="BG866" s="241"/>
      <c r="BH866" s="241"/>
      <c r="BI866" s="241"/>
      <c r="BJ866" s="241"/>
      <c r="BK866" s="242"/>
      <c r="BL866" s="197"/>
      <c r="BM866" s="197"/>
      <c r="BN866" s="197"/>
      <c r="BO866" s="197"/>
      <c r="BP866" s="197"/>
      <c r="BQ866" s="197"/>
      <c r="BR866" s="197"/>
      <c r="BS866" s="197"/>
      <c r="BT866" s="197"/>
      <c r="BU866" s="197"/>
      <c r="BV866" s="197"/>
      <c r="BW866" s="197"/>
      <c r="BX866" s="197"/>
      <c r="BY866" s="197"/>
      <c r="BZ866" s="197"/>
      <c r="CA866" s="274"/>
      <c r="CB866" s="274"/>
      <c r="CC866" s="274"/>
      <c r="CD866" s="274"/>
      <c r="CE866" s="274"/>
      <c r="CF866" s="274"/>
      <c r="CG866" s="274"/>
      <c r="CH866" s="274"/>
      <c r="CI866" s="274"/>
      <c r="CJ866" s="274"/>
      <c r="CK866" s="274"/>
      <c r="CL866" s="274"/>
      <c r="CM866" s="274"/>
      <c r="CN866" s="274"/>
    </row>
    <row r="867" spans="4:92" ht="14.25" customHeight="1" x14ac:dyDescent="0.35">
      <c r="D867" s="194"/>
      <c r="E867" s="195"/>
      <c r="F867" s="195"/>
      <c r="G867" s="195"/>
      <c r="H867" s="195"/>
      <c r="I867" s="195"/>
      <c r="J867" s="195"/>
      <c r="K867" s="195"/>
      <c r="L867" s="195"/>
      <c r="M867" s="195"/>
      <c r="N867" s="195"/>
      <c r="O867" s="195"/>
      <c r="P867" s="195"/>
      <c r="Q867" s="195"/>
      <c r="R867" s="195"/>
      <c r="S867" s="195"/>
      <c r="T867" s="195"/>
      <c r="U867" s="195"/>
      <c r="V867" s="195"/>
      <c r="W867" s="195"/>
      <c r="X867" s="195"/>
      <c r="Y867" s="195"/>
      <c r="Z867" s="195"/>
      <c r="AA867" s="195"/>
      <c r="AB867" s="195"/>
      <c r="AC867" s="195"/>
      <c r="AD867" s="195"/>
      <c r="AE867" s="195"/>
      <c r="AF867" s="195"/>
      <c r="AG867" s="195"/>
      <c r="AH867" s="195"/>
      <c r="AI867" s="195"/>
      <c r="AJ867" s="195"/>
      <c r="AK867" s="195"/>
      <c r="AL867" s="195"/>
      <c r="AM867" s="195"/>
      <c r="AN867" s="196"/>
      <c r="AO867" s="240"/>
      <c r="AP867" s="241"/>
      <c r="AQ867" s="241"/>
      <c r="AR867" s="241"/>
      <c r="AS867" s="241"/>
      <c r="AT867" s="241"/>
      <c r="AU867" s="241"/>
      <c r="AV867" s="241"/>
      <c r="AW867" s="241"/>
      <c r="AX867" s="241"/>
      <c r="AY867" s="241"/>
      <c r="AZ867" s="241"/>
      <c r="BA867" s="241"/>
      <c r="BB867" s="241"/>
      <c r="BC867" s="241"/>
      <c r="BD867" s="241"/>
      <c r="BE867" s="241"/>
      <c r="BF867" s="241"/>
      <c r="BG867" s="241"/>
      <c r="BH867" s="241"/>
      <c r="BI867" s="241"/>
      <c r="BJ867" s="241"/>
      <c r="BK867" s="242"/>
      <c r="BL867" s="197"/>
      <c r="BM867" s="197"/>
      <c r="BN867" s="197"/>
      <c r="BO867" s="197"/>
      <c r="BP867" s="197"/>
      <c r="BQ867" s="197"/>
      <c r="BR867" s="197"/>
      <c r="BS867" s="197"/>
      <c r="BT867" s="197"/>
      <c r="BU867" s="197"/>
      <c r="BV867" s="197"/>
      <c r="BW867" s="197"/>
      <c r="BX867" s="197"/>
      <c r="BY867" s="197"/>
      <c r="BZ867" s="197"/>
      <c r="CA867" s="274"/>
      <c r="CB867" s="274"/>
      <c r="CC867" s="274"/>
      <c r="CD867" s="274"/>
      <c r="CE867" s="274"/>
      <c r="CF867" s="274"/>
      <c r="CG867" s="274"/>
      <c r="CH867" s="274"/>
      <c r="CI867" s="274"/>
      <c r="CJ867" s="274"/>
      <c r="CK867" s="274"/>
      <c r="CL867" s="274"/>
      <c r="CM867" s="274"/>
      <c r="CN867" s="274"/>
    </row>
    <row r="868" spans="4:92" ht="14.25" customHeight="1" x14ac:dyDescent="0.35">
      <c r="D868" s="194"/>
      <c r="E868" s="195"/>
      <c r="F868" s="195"/>
      <c r="G868" s="195"/>
      <c r="H868" s="195"/>
      <c r="I868" s="195"/>
      <c r="J868" s="195"/>
      <c r="K868" s="195"/>
      <c r="L868" s="195"/>
      <c r="M868" s="195"/>
      <c r="N868" s="195"/>
      <c r="O868" s="195"/>
      <c r="P868" s="195"/>
      <c r="Q868" s="195"/>
      <c r="R868" s="195"/>
      <c r="S868" s="195"/>
      <c r="T868" s="195"/>
      <c r="U868" s="195"/>
      <c r="V868" s="195"/>
      <c r="W868" s="195"/>
      <c r="X868" s="195"/>
      <c r="Y868" s="195"/>
      <c r="Z868" s="195"/>
      <c r="AA868" s="195"/>
      <c r="AB868" s="195"/>
      <c r="AC868" s="195"/>
      <c r="AD868" s="195"/>
      <c r="AE868" s="195"/>
      <c r="AF868" s="195"/>
      <c r="AG868" s="195"/>
      <c r="AH868" s="195"/>
      <c r="AI868" s="195"/>
      <c r="AJ868" s="195"/>
      <c r="AK868" s="195"/>
      <c r="AL868" s="195"/>
      <c r="AM868" s="195"/>
      <c r="AN868" s="196"/>
      <c r="AO868" s="240"/>
      <c r="AP868" s="241"/>
      <c r="AQ868" s="241"/>
      <c r="AR868" s="241"/>
      <c r="AS868" s="241"/>
      <c r="AT868" s="241"/>
      <c r="AU868" s="241"/>
      <c r="AV868" s="241"/>
      <c r="AW868" s="241"/>
      <c r="AX868" s="241"/>
      <c r="AY868" s="241"/>
      <c r="AZ868" s="241"/>
      <c r="BA868" s="241"/>
      <c r="BB868" s="241"/>
      <c r="BC868" s="241"/>
      <c r="BD868" s="241"/>
      <c r="BE868" s="241"/>
      <c r="BF868" s="241"/>
      <c r="BG868" s="241"/>
      <c r="BH868" s="241"/>
      <c r="BI868" s="241"/>
      <c r="BJ868" s="241"/>
      <c r="BK868" s="242"/>
      <c r="BL868" s="197"/>
      <c r="BM868" s="197"/>
      <c r="BN868" s="197"/>
      <c r="BO868" s="197"/>
      <c r="BP868" s="197"/>
      <c r="BQ868" s="197"/>
      <c r="BR868" s="197"/>
      <c r="BS868" s="197"/>
      <c r="BT868" s="197"/>
      <c r="BU868" s="197"/>
      <c r="BV868" s="197"/>
      <c r="BW868" s="197"/>
      <c r="BX868" s="197"/>
      <c r="BY868" s="197"/>
      <c r="BZ868" s="197"/>
      <c r="CA868" s="274"/>
      <c r="CB868" s="274"/>
      <c r="CC868" s="274"/>
      <c r="CD868" s="274"/>
      <c r="CE868" s="274"/>
      <c r="CF868" s="274"/>
      <c r="CG868" s="274"/>
      <c r="CH868" s="274"/>
      <c r="CI868" s="274"/>
      <c r="CJ868" s="274"/>
      <c r="CK868" s="274"/>
      <c r="CL868" s="274"/>
      <c r="CM868" s="274"/>
      <c r="CN868" s="274"/>
    </row>
    <row r="869" spans="4:92" ht="14.25" customHeight="1" x14ac:dyDescent="0.35">
      <c r="D869" s="194"/>
      <c r="E869" s="195"/>
      <c r="F869" s="195"/>
      <c r="G869" s="195"/>
      <c r="H869" s="195"/>
      <c r="I869" s="195"/>
      <c r="J869" s="195"/>
      <c r="K869" s="195"/>
      <c r="L869" s="195"/>
      <c r="M869" s="195"/>
      <c r="N869" s="195"/>
      <c r="O869" s="195"/>
      <c r="P869" s="195"/>
      <c r="Q869" s="195"/>
      <c r="R869" s="195"/>
      <c r="S869" s="195"/>
      <c r="T869" s="195"/>
      <c r="U869" s="195"/>
      <c r="V869" s="195"/>
      <c r="W869" s="195"/>
      <c r="X869" s="195"/>
      <c r="Y869" s="195"/>
      <c r="Z869" s="195"/>
      <c r="AA869" s="195"/>
      <c r="AB869" s="195"/>
      <c r="AC869" s="195"/>
      <c r="AD869" s="195"/>
      <c r="AE869" s="195"/>
      <c r="AF869" s="195"/>
      <c r="AG869" s="195"/>
      <c r="AH869" s="195"/>
      <c r="AI869" s="195"/>
      <c r="AJ869" s="195"/>
      <c r="AK869" s="195"/>
      <c r="AL869" s="195"/>
      <c r="AM869" s="195"/>
      <c r="AN869" s="196"/>
      <c r="AO869" s="240"/>
      <c r="AP869" s="241"/>
      <c r="AQ869" s="241"/>
      <c r="AR869" s="241"/>
      <c r="AS869" s="241"/>
      <c r="AT869" s="241"/>
      <c r="AU869" s="241"/>
      <c r="AV869" s="241"/>
      <c r="AW869" s="241"/>
      <c r="AX869" s="241"/>
      <c r="AY869" s="241"/>
      <c r="AZ869" s="241"/>
      <c r="BA869" s="241"/>
      <c r="BB869" s="241"/>
      <c r="BC869" s="241"/>
      <c r="BD869" s="241"/>
      <c r="BE869" s="241"/>
      <c r="BF869" s="241"/>
      <c r="BG869" s="241"/>
      <c r="BH869" s="241"/>
      <c r="BI869" s="241"/>
      <c r="BJ869" s="241"/>
      <c r="BK869" s="242"/>
      <c r="BL869" s="197"/>
      <c r="BM869" s="197"/>
      <c r="BN869" s="197"/>
      <c r="BO869" s="197"/>
      <c r="BP869" s="197"/>
      <c r="BQ869" s="197"/>
      <c r="BR869" s="197"/>
      <c r="BS869" s="197"/>
      <c r="BT869" s="197"/>
      <c r="BU869" s="197"/>
      <c r="BV869" s="197"/>
      <c r="BW869" s="197"/>
      <c r="BX869" s="197"/>
      <c r="BY869" s="197"/>
      <c r="BZ869" s="197"/>
      <c r="CA869" s="274"/>
      <c r="CB869" s="274"/>
      <c r="CC869" s="274"/>
      <c r="CD869" s="274"/>
      <c r="CE869" s="274"/>
      <c r="CF869" s="274"/>
      <c r="CG869" s="274"/>
      <c r="CH869" s="274"/>
      <c r="CI869" s="274"/>
      <c r="CJ869" s="274"/>
      <c r="CK869" s="274"/>
      <c r="CL869" s="274"/>
      <c r="CM869" s="274"/>
      <c r="CN869" s="274"/>
    </row>
    <row r="870" spans="4:92" ht="14.25" customHeight="1" x14ac:dyDescent="0.35">
      <c r="D870" s="194"/>
      <c r="E870" s="195"/>
      <c r="F870" s="195"/>
      <c r="G870" s="195"/>
      <c r="H870" s="195"/>
      <c r="I870" s="195"/>
      <c r="J870" s="195"/>
      <c r="K870" s="195"/>
      <c r="L870" s="195"/>
      <c r="M870" s="195"/>
      <c r="N870" s="195"/>
      <c r="O870" s="195"/>
      <c r="P870" s="195"/>
      <c r="Q870" s="195"/>
      <c r="R870" s="195"/>
      <c r="S870" s="195"/>
      <c r="T870" s="195"/>
      <c r="U870" s="195"/>
      <c r="V870" s="195"/>
      <c r="W870" s="195"/>
      <c r="X870" s="195"/>
      <c r="Y870" s="195"/>
      <c r="Z870" s="195"/>
      <c r="AA870" s="195"/>
      <c r="AB870" s="195"/>
      <c r="AC870" s="195"/>
      <c r="AD870" s="195"/>
      <c r="AE870" s="195"/>
      <c r="AF870" s="195"/>
      <c r="AG870" s="195"/>
      <c r="AH870" s="195"/>
      <c r="AI870" s="195"/>
      <c r="AJ870" s="195"/>
      <c r="AK870" s="195"/>
      <c r="AL870" s="195"/>
      <c r="AM870" s="195"/>
      <c r="AN870" s="196"/>
      <c r="AO870" s="240"/>
      <c r="AP870" s="241"/>
      <c r="AQ870" s="241"/>
      <c r="AR870" s="241"/>
      <c r="AS870" s="241"/>
      <c r="AT870" s="241"/>
      <c r="AU870" s="241"/>
      <c r="AV870" s="241"/>
      <c r="AW870" s="241"/>
      <c r="AX870" s="241"/>
      <c r="AY870" s="241"/>
      <c r="AZ870" s="241"/>
      <c r="BA870" s="241"/>
      <c r="BB870" s="241"/>
      <c r="BC870" s="241"/>
      <c r="BD870" s="241"/>
      <c r="BE870" s="241"/>
      <c r="BF870" s="241"/>
      <c r="BG870" s="241"/>
      <c r="BH870" s="241"/>
      <c r="BI870" s="241"/>
      <c r="BJ870" s="241"/>
      <c r="BK870" s="242"/>
      <c r="BL870" s="197"/>
      <c r="BM870" s="197"/>
      <c r="BN870" s="197"/>
      <c r="BO870" s="197"/>
      <c r="BP870" s="197"/>
      <c r="BQ870" s="197"/>
      <c r="BR870" s="197"/>
      <c r="BS870" s="197"/>
      <c r="BT870" s="197"/>
      <c r="BU870" s="197"/>
      <c r="BV870" s="197"/>
      <c r="BW870" s="197"/>
      <c r="BX870" s="197"/>
      <c r="BY870" s="197"/>
      <c r="BZ870" s="197"/>
      <c r="CA870" s="197"/>
      <c r="CB870" s="197"/>
      <c r="CC870" s="197"/>
      <c r="CD870" s="197"/>
      <c r="CE870" s="197"/>
      <c r="CF870" s="197"/>
      <c r="CG870" s="197"/>
      <c r="CH870" s="197"/>
      <c r="CI870" s="197"/>
      <c r="CJ870" s="197"/>
      <c r="CK870" s="197"/>
      <c r="CL870" s="197"/>
      <c r="CM870" s="197"/>
      <c r="CN870" s="197"/>
    </row>
    <row r="871" spans="4:92" ht="14.25" customHeight="1" x14ac:dyDescent="0.35">
      <c r="D871" s="194"/>
      <c r="E871" s="195"/>
      <c r="F871" s="195"/>
      <c r="G871" s="195"/>
      <c r="H871" s="195"/>
      <c r="I871" s="195"/>
      <c r="J871" s="195"/>
      <c r="K871" s="195"/>
      <c r="L871" s="195"/>
      <c r="M871" s="195"/>
      <c r="N871" s="195"/>
      <c r="O871" s="195"/>
      <c r="P871" s="195"/>
      <c r="Q871" s="195"/>
      <c r="R871" s="195"/>
      <c r="S871" s="195"/>
      <c r="T871" s="195"/>
      <c r="U871" s="195"/>
      <c r="V871" s="195"/>
      <c r="W871" s="195"/>
      <c r="X871" s="195"/>
      <c r="Y871" s="195"/>
      <c r="Z871" s="195"/>
      <c r="AA871" s="195"/>
      <c r="AB871" s="195"/>
      <c r="AC871" s="195"/>
      <c r="AD871" s="195"/>
      <c r="AE871" s="195"/>
      <c r="AF871" s="195"/>
      <c r="AG871" s="195"/>
      <c r="AH871" s="195"/>
      <c r="AI871" s="195"/>
      <c r="AJ871" s="195"/>
      <c r="AK871" s="195"/>
      <c r="AL871" s="195"/>
      <c r="AM871" s="195"/>
      <c r="AN871" s="196"/>
      <c r="AO871" s="240"/>
      <c r="AP871" s="241"/>
      <c r="AQ871" s="241"/>
      <c r="AR871" s="241"/>
      <c r="AS871" s="241"/>
      <c r="AT871" s="241"/>
      <c r="AU871" s="241"/>
      <c r="AV871" s="241"/>
      <c r="AW871" s="241"/>
      <c r="AX871" s="241"/>
      <c r="AY871" s="241"/>
      <c r="AZ871" s="241"/>
      <c r="BA871" s="241"/>
      <c r="BB871" s="241"/>
      <c r="BC871" s="241"/>
      <c r="BD871" s="241"/>
      <c r="BE871" s="241"/>
      <c r="BF871" s="241"/>
      <c r="BG871" s="241"/>
      <c r="BH871" s="241"/>
      <c r="BI871" s="241"/>
      <c r="BJ871" s="241"/>
      <c r="BK871" s="242"/>
      <c r="BL871" s="197"/>
      <c r="BM871" s="197"/>
      <c r="BN871" s="197"/>
      <c r="BO871" s="197"/>
      <c r="BP871" s="197"/>
      <c r="BQ871" s="197"/>
      <c r="BR871" s="197"/>
      <c r="BS871" s="197"/>
      <c r="BT871" s="197"/>
      <c r="BU871" s="197"/>
      <c r="BV871" s="197"/>
      <c r="BW871" s="197"/>
      <c r="BX871" s="197"/>
      <c r="BY871" s="197"/>
      <c r="BZ871" s="197"/>
      <c r="CA871" s="197"/>
      <c r="CB871" s="197"/>
      <c r="CC871" s="197"/>
      <c r="CD871" s="197"/>
      <c r="CE871" s="197"/>
      <c r="CF871" s="197"/>
      <c r="CG871" s="197"/>
      <c r="CH871" s="197"/>
      <c r="CI871" s="197"/>
      <c r="CJ871" s="197"/>
      <c r="CK871" s="197"/>
      <c r="CL871" s="197"/>
      <c r="CM871" s="197"/>
      <c r="CN871" s="197"/>
    </row>
    <row r="872" spans="4:92" ht="14.25" customHeight="1" x14ac:dyDescent="0.35">
      <c r="D872" s="194"/>
      <c r="E872" s="195"/>
      <c r="F872" s="195"/>
      <c r="G872" s="195"/>
      <c r="H872" s="195"/>
      <c r="I872" s="195"/>
      <c r="J872" s="195"/>
      <c r="K872" s="195"/>
      <c r="L872" s="195"/>
      <c r="M872" s="195"/>
      <c r="N872" s="195"/>
      <c r="O872" s="195"/>
      <c r="P872" s="195"/>
      <c r="Q872" s="195"/>
      <c r="R872" s="195"/>
      <c r="S872" s="195"/>
      <c r="T872" s="195"/>
      <c r="U872" s="195"/>
      <c r="V872" s="195"/>
      <c r="W872" s="195"/>
      <c r="X872" s="195"/>
      <c r="Y872" s="195"/>
      <c r="Z872" s="195"/>
      <c r="AA872" s="195"/>
      <c r="AB872" s="195"/>
      <c r="AC872" s="195"/>
      <c r="AD872" s="195"/>
      <c r="AE872" s="195"/>
      <c r="AF872" s="195"/>
      <c r="AG872" s="195"/>
      <c r="AH872" s="195"/>
      <c r="AI872" s="195"/>
      <c r="AJ872" s="195"/>
      <c r="AK872" s="195"/>
      <c r="AL872" s="195"/>
      <c r="AM872" s="195"/>
      <c r="AN872" s="196"/>
      <c r="AO872" s="240"/>
      <c r="AP872" s="241"/>
      <c r="AQ872" s="241"/>
      <c r="AR872" s="241"/>
      <c r="AS872" s="241"/>
      <c r="AT872" s="241"/>
      <c r="AU872" s="241"/>
      <c r="AV872" s="241"/>
      <c r="AW872" s="241"/>
      <c r="AX872" s="241"/>
      <c r="AY872" s="241"/>
      <c r="AZ872" s="241"/>
      <c r="BA872" s="241"/>
      <c r="BB872" s="241"/>
      <c r="BC872" s="241"/>
      <c r="BD872" s="241"/>
      <c r="BE872" s="241"/>
      <c r="BF872" s="241"/>
      <c r="BG872" s="241"/>
      <c r="BH872" s="241"/>
      <c r="BI872" s="241"/>
      <c r="BJ872" s="241"/>
      <c r="BK872" s="242"/>
      <c r="BL872" s="197"/>
      <c r="BM872" s="197"/>
      <c r="BN872" s="197"/>
      <c r="BO872" s="197"/>
      <c r="BP872" s="197"/>
      <c r="BQ872" s="197"/>
      <c r="BR872" s="197"/>
      <c r="BS872" s="197"/>
      <c r="BT872" s="197"/>
      <c r="BU872" s="197"/>
      <c r="BV872" s="197"/>
      <c r="BW872" s="197"/>
      <c r="BX872" s="197"/>
      <c r="BY872" s="197"/>
      <c r="BZ872" s="197"/>
      <c r="CA872" s="197"/>
      <c r="CB872" s="197"/>
      <c r="CC872" s="197"/>
      <c r="CD872" s="197"/>
      <c r="CE872" s="197"/>
      <c r="CF872" s="197"/>
      <c r="CG872" s="197"/>
      <c r="CH872" s="197"/>
      <c r="CI872" s="197"/>
      <c r="CJ872" s="197"/>
      <c r="CK872" s="197"/>
      <c r="CL872" s="197"/>
      <c r="CM872" s="197"/>
      <c r="CN872" s="197"/>
    </row>
    <row r="873" spans="4:92" ht="14.25" customHeight="1" x14ac:dyDescent="0.35">
      <c r="D873" s="133" t="s">
        <v>694</v>
      </c>
      <c r="E873" s="133"/>
      <c r="F873" s="133"/>
      <c r="G873" s="133"/>
      <c r="H873" s="133"/>
      <c r="I873" s="133"/>
      <c r="J873" s="133"/>
      <c r="K873" s="133"/>
      <c r="L873" s="133"/>
      <c r="M873" s="133"/>
      <c r="N873" s="133"/>
      <c r="O873" s="133"/>
      <c r="P873" s="133"/>
      <c r="Q873" s="133"/>
      <c r="R873" s="133"/>
      <c r="S873" s="133"/>
      <c r="T873" s="133"/>
      <c r="U873" s="133"/>
      <c r="V873" s="133" t="s">
        <v>741</v>
      </c>
      <c r="W873" s="133"/>
      <c r="X873" s="133"/>
      <c r="Y873" s="133"/>
      <c r="Z873" s="133"/>
      <c r="AA873" s="133"/>
      <c r="AB873" s="133"/>
      <c r="AC873" s="133"/>
      <c r="AD873" s="133"/>
      <c r="AE873" s="133"/>
      <c r="AF873" s="133"/>
      <c r="AG873" s="133"/>
      <c r="AH873" s="133"/>
      <c r="AI873" s="133"/>
      <c r="AJ873" s="133"/>
      <c r="AK873" s="133"/>
      <c r="AL873" s="133"/>
      <c r="AM873" s="133"/>
      <c r="AN873" s="133"/>
      <c r="AO873" s="133"/>
      <c r="AP873" s="133"/>
      <c r="AQ873" s="133"/>
      <c r="AR873" s="133"/>
      <c r="AS873" s="133"/>
      <c r="AT873" s="133"/>
      <c r="AU873" s="133"/>
      <c r="AV873" s="133"/>
      <c r="AW873" s="133"/>
      <c r="AX873" s="133"/>
      <c r="AY873" s="133"/>
      <c r="AZ873" s="133"/>
      <c r="BA873" s="133"/>
      <c r="BB873" s="133"/>
      <c r="BC873" s="133"/>
      <c r="BD873" s="133"/>
      <c r="BE873" s="133"/>
      <c r="BF873" s="133"/>
      <c r="BG873" s="133"/>
      <c r="BH873" s="133"/>
      <c r="BI873" s="133"/>
      <c r="BJ873" s="133"/>
      <c r="BK873" s="133"/>
      <c r="BL873" s="133"/>
      <c r="BM873" s="133"/>
      <c r="BN873" s="133"/>
      <c r="BO873" s="133"/>
      <c r="BP873" s="133"/>
      <c r="BQ873" s="133"/>
      <c r="BR873" s="133"/>
      <c r="BS873" s="133"/>
      <c r="BT873" s="133"/>
      <c r="BU873" s="133"/>
      <c r="BV873" s="133"/>
      <c r="BW873" s="133"/>
      <c r="BX873" s="133"/>
      <c r="BY873" s="133"/>
      <c r="BZ873" s="133"/>
      <c r="CA873" s="133"/>
      <c r="CB873" s="133"/>
      <c r="CC873" s="133"/>
      <c r="CD873" s="133"/>
      <c r="CE873" s="133"/>
      <c r="CF873" s="133"/>
      <c r="CG873" s="133"/>
      <c r="CH873" s="133"/>
      <c r="CI873" s="133"/>
      <c r="CJ873" s="133"/>
      <c r="CK873" s="133"/>
      <c r="CL873" s="133"/>
      <c r="CM873" s="133"/>
      <c r="CN873" s="133"/>
    </row>
    <row r="874" spans="4:92" ht="14.25" customHeight="1" x14ac:dyDescent="0.35"/>
    <row r="875" spans="4:92" ht="14.25" customHeight="1" x14ac:dyDescent="0.35">
      <c r="D875" s="254" t="s">
        <v>739</v>
      </c>
      <c r="E875" s="254"/>
      <c r="F875" s="254"/>
      <c r="G875" s="254"/>
      <c r="H875" s="254"/>
      <c r="I875" s="254"/>
      <c r="J875" s="254"/>
      <c r="K875" s="254"/>
      <c r="L875" s="254"/>
      <c r="M875" s="254"/>
      <c r="N875" s="254"/>
      <c r="O875" s="254"/>
      <c r="P875" s="254"/>
      <c r="Q875" s="254"/>
      <c r="R875" s="254"/>
      <c r="S875" s="254"/>
      <c r="T875" s="254"/>
      <c r="U875" s="254"/>
      <c r="V875" s="254"/>
      <c r="W875" s="254"/>
      <c r="X875" s="254"/>
      <c r="Y875" s="254"/>
      <c r="Z875" s="254"/>
      <c r="AA875" s="254"/>
      <c r="AB875" s="254"/>
      <c r="AC875" s="254"/>
      <c r="AD875" s="254"/>
      <c r="AE875" s="254"/>
      <c r="AF875" s="254"/>
      <c r="AG875" s="254"/>
      <c r="AH875" s="254"/>
      <c r="AI875" s="254"/>
      <c r="AJ875" s="254"/>
      <c r="AK875" s="254"/>
      <c r="AL875" s="254"/>
      <c r="AM875" s="254"/>
      <c r="AN875" s="254"/>
      <c r="AO875" s="254"/>
      <c r="AP875" s="254"/>
      <c r="AQ875" s="254"/>
      <c r="AR875" s="254"/>
      <c r="AS875" s="254"/>
      <c r="AT875" s="254"/>
      <c r="AU875" s="147"/>
      <c r="AV875" s="147"/>
      <c r="AW875" s="254" t="s">
        <v>517</v>
      </c>
      <c r="AX875" s="254"/>
      <c r="AY875" s="254"/>
      <c r="AZ875" s="254"/>
      <c r="BA875" s="254"/>
      <c r="BB875" s="254"/>
      <c r="BC875" s="254"/>
      <c r="BD875" s="254"/>
      <c r="BE875" s="254"/>
      <c r="BF875" s="254"/>
      <c r="BG875" s="254"/>
      <c r="BH875" s="254"/>
      <c r="BI875" s="254"/>
      <c r="BJ875" s="254"/>
      <c r="BK875" s="254"/>
      <c r="BL875" s="254"/>
      <c r="BM875" s="254"/>
      <c r="BN875" s="254"/>
      <c r="BO875" s="254"/>
      <c r="BP875" s="254"/>
      <c r="BQ875" s="254"/>
      <c r="BR875" s="254"/>
      <c r="BS875" s="254"/>
      <c r="BT875" s="254"/>
      <c r="BU875" s="254"/>
      <c r="BV875" s="254"/>
      <c r="BW875" s="254"/>
      <c r="BX875" s="254"/>
      <c r="BY875" s="254"/>
      <c r="BZ875" s="254"/>
      <c r="CA875" s="254"/>
      <c r="CB875" s="254"/>
      <c r="CC875" s="254"/>
      <c r="CD875" s="254"/>
      <c r="CE875" s="254"/>
      <c r="CF875" s="254"/>
      <c r="CG875" s="254"/>
      <c r="CH875" s="254"/>
      <c r="CI875" s="254"/>
      <c r="CJ875" s="254"/>
      <c r="CK875" s="254"/>
      <c r="CL875" s="254"/>
      <c r="CM875" s="254"/>
    </row>
    <row r="876" spans="4:92" ht="14.25" customHeight="1" x14ac:dyDescent="0.35">
      <c r="D876" s="254"/>
      <c r="E876" s="254"/>
      <c r="F876" s="254"/>
      <c r="G876" s="254"/>
      <c r="H876" s="254"/>
      <c r="I876" s="254"/>
      <c r="J876" s="254"/>
      <c r="K876" s="254"/>
      <c r="L876" s="254"/>
      <c r="M876" s="254"/>
      <c r="N876" s="254"/>
      <c r="O876" s="254"/>
      <c r="P876" s="254"/>
      <c r="Q876" s="254"/>
      <c r="R876" s="254"/>
      <c r="S876" s="254"/>
      <c r="T876" s="254"/>
      <c r="U876" s="254"/>
      <c r="V876" s="254"/>
      <c r="W876" s="254"/>
      <c r="X876" s="254"/>
      <c r="Y876" s="254"/>
      <c r="Z876" s="254"/>
      <c r="AA876" s="254"/>
      <c r="AB876" s="254"/>
      <c r="AC876" s="254"/>
      <c r="AD876" s="254"/>
      <c r="AE876" s="254"/>
      <c r="AF876" s="254"/>
      <c r="AG876" s="254"/>
      <c r="AH876" s="254"/>
      <c r="AI876" s="254"/>
      <c r="AJ876" s="254"/>
      <c r="AK876" s="254"/>
      <c r="AL876" s="254"/>
      <c r="AM876" s="254"/>
      <c r="AN876" s="254"/>
      <c r="AO876" s="254"/>
      <c r="AP876" s="254"/>
      <c r="AQ876" s="254"/>
      <c r="AR876" s="254"/>
      <c r="AS876" s="254"/>
      <c r="AT876" s="254"/>
      <c r="AU876" s="147"/>
      <c r="AV876" s="147"/>
      <c r="AW876" s="254"/>
      <c r="AX876" s="254"/>
      <c r="AY876" s="254"/>
      <c r="AZ876" s="254"/>
      <c r="BA876" s="254"/>
      <c r="BB876" s="254"/>
      <c r="BC876" s="254"/>
      <c r="BD876" s="254"/>
      <c r="BE876" s="254"/>
      <c r="BF876" s="254"/>
      <c r="BG876" s="254"/>
      <c r="BH876" s="254"/>
      <c r="BI876" s="254"/>
      <c r="BJ876" s="254"/>
      <c r="BK876" s="254"/>
      <c r="BL876" s="254"/>
      <c r="BM876" s="254"/>
      <c r="BN876" s="254"/>
      <c r="BO876" s="254"/>
      <c r="BP876" s="254"/>
      <c r="BQ876" s="254"/>
      <c r="BR876" s="254"/>
      <c r="BS876" s="254"/>
      <c r="BT876" s="254"/>
      <c r="BU876" s="254"/>
      <c r="BV876" s="254"/>
      <c r="BW876" s="254"/>
      <c r="BX876" s="254"/>
      <c r="BY876" s="254"/>
      <c r="BZ876" s="254"/>
      <c r="CA876" s="254"/>
      <c r="CB876" s="254"/>
      <c r="CC876" s="254"/>
      <c r="CD876" s="254"/>
      <c r="CE876" s="254"/>
      <c r="CF876" s="254"/>
      <c r="CG876" s="254"/>
      <c r="CH876" s="254"/>
      <c r="CI876" s="254"/>
      <c r="CJ876" s="254"/>
      <c r="CK876" s="254"/>
      <c r="CL876" s="254"/>
      <c r="CM876" s="254"/>
    </row>
    <row r="877" spans="4:92" ht="14.25" customHeight="1" x14ac:dyDescent="0.35">
      <c r="D877" s="201" t="s">
        <v>512</v>
      </c>
      <c r="E877" s="201"/>
      <c r="F877" s="201"/>
      <c r="G877" s="201"/>
      <c r="H877" s="201"/>
      <c r="I877" s="201"/>
      <c r="J877" s="201"/>
      <c r="K877" s="201"/>
      <c r="L877" s="201"/>
      <c r="M877" s="201"/>
      <c r="N877" s="201"/>
      <c r="O877" s="201"/>
      <c r="P877" s="201"/>
      <c r="Q877" s="201"/>
      <c r="R877" s="201"/>
      <c r="S877" s="201"/>
      <c r="T877" s="201"/>
      <c r="U877" s="201"/>
      <c r="V877" s="201"/>
      <c r="W877" s="201"/>
      <c r="X877" s="201"/>
      <c r="Y877" s="201"/>
      <c r="Z877" s="201" t="s">
        <v>513</v>
      </c>
      <c r="AA877" s="201"/>
      <c r="AB877" s="201"/>
      <c r="AC877" s="201"/>
      <c r="AD877" s="201"/>
      <c r="AE877" s="201"/>
      <c r="AF877" s="201"/>
      <c r="AG877" s="201"/>
      <c r="AH877" s="201"/>
      <c r="AI877" s="201"/>
      <c r="AJ877" s="201"/>
      <c r="AK877" s="201"/>
      <c r="AL877" s="201"/>
      <c r="AM877" s="201"/>
      <c r="AN877" s="201"/>
      <c r="AO877" s="201"/>
      <c r="AP877" s="201"/>
      <c r="AQ877" s="201"/>
      <c r="AR877" s="201"/>
      <c r="AS877" s="201"/>
      <c r="AT877" s="201"/>
      <c r="AU877" s="7"/>
      <c r="AV877" s="219" t="s">
        <v>518</v>
      </c>
      <c r="AW877" s="220"/>
      <c r="AX877" s="220"/>
      <c r="AY877" s="220"/>
      <c r="AZ877" s="220"/>
      <c r="BA877" s="220"/>
      <c r="BB877" s="220"/>
      <c r="BC877" s="220"/>
      <c r="BD877" s="220"/>
      <c r="BE877" s="220"/>
      <c r="BF877" s="220"/>
      <c r="BG877" s="220"/>
      <c r="BH877" s="220"/>
      <c r="BI877" s="220"/>
      <c r="BJ877" s="220"/>
      <c r="BK877" s="221"/>
      <c r="BL877" s="219" t="s">
        <v>519</v>
      </c>
      <c r="BM877" s="220"/>
      <c r="BN877" s="220"/>
      <c r="BO877" s="220"/>
      <c r="BP877" s="220"/>
      <c r="BQ877" s="220"/>
      <c r="BR877" s="220"/>
      <c r="BS877" s="201" t="s">
        <v>520</v>
      </c>
      <c r="BT877" s="201"/>
      <c r="BU877" s="201"/>
      <c r="BV877" s="201"/>
      <c r="BW877" s="201"/>
      <c r="BX877" s="201"/>
      <c r="BY877" s="201"/>
      <c r="BZ877" s="201" t="s">
        <v>521</v>
      </c>
      <c r="CA877" s="201"/>
      <c r="CB877" s="201"/>
      <c r="CC877" s="201"/>
      <c r="CD877" s="201"/>
      <c r="CE877" s="201"/>
      <c r="CF877" s="201"/>
      <c r="CG877" s="219" t="s">
        <v>522</v>
      </c>
      <c r="CH877" s="220"/>
      <c r="CI877" s="220"/>
      <c r="CJ877" s="220"/>
      <c r="CK877" s="220"/>
      <c r="CL877" s="220"/>
      <c r="CM877" s="220"/>
      <c r="CN877" s="221"/>
    </row>
    <row r="878" spans="4:92" ht="14.25" customHeight="1" x14ac:dyDescent="0.35">
      <c r="D878" s="201"/>
      <c r="E878" s="201"/>
      <c r="F878" s="201"/>
      <c r="G878" s="201"/>
      <c r="H878" s="201"/>
      <c r="I878" s="201"/>
      <c r="J878" s="201"/>
      <c r="K878" s="201"/>
      <c r="L878" s="201"/>
      <c r="M878" s="201"/>
      <c r="N878" s="201"/>
      <c r="O878" s="201"/>
      <c r="P878" s="201"/>
      <c r="Q878" s="201"/>
      <c r="R878" s="201"/>
      <c r="S878" s="201"/>
      <c r="T878" s="201"/>
      <c r="U878" s="201"/>
      <c r="V878" s="201"/>
      <c r="W878" s="201"/>
      <c r="X878" s="201"/>
      <c r="Y878" s="201"/>
      <c r="Z878" s="202" t="s">
        <v>514</v>
      </c>
      <c r="AA878" s="203"/>
      <c r="AB878" s="203"/>
      <c r="AC878" s="203"/>
      <c r="AD878" s="203"/>
      <c r="AE878" s="204"/>
      <c r="AF878" s="202" t="s">
        <v>515</v>
      </c>
      <c r="AG878" s="203"/>
      <c r="AH878" s="203"/>
      <c r="AI878" s="203"/>
      <c r="AJ878" s="203"/>
      <c r="AK878" s="203"/>
      <c r="AL878" s="203"/>
      <c r="AM878" s="204"/>
      <c r="AN878" s="202" t="s">
        <v>516</v>
      </c>
      <c r="AO878" s="203"/>
      <c r="AP878" s="203"/>
      <c r="AQ878" s="203"/>
      <c r="AR878" s="203"/>
      <c r="AS878" s="203"/>
      <c r="AT878" s="204"/>
      <c r="AU878" s="7"/>
      <c r="AV878" s="222"/>
      <c r="AW878" s="223"/>
      <c r="AX878" s="223"/>
      <c r="AY878" s="223"/>
      <c r="AZ878" s="223"/>
      <c r="BA878" s="223"/>
      <c r="BB878" s="223"/>
      <c r="BC878" s="223"/>
      <c r="BD878" s="223"/>
      <c r="BE878" s="223"/>
      <c r="BF878" s="223"/>
      <c r="BG878" s="223"/>
      <c r="BH878" s="223"/>
      <c r="BI878" s="223"/>
      <c r="BJ878" s="223"/>
      <c r="BK878" s="224"/>
      <c r="BL878" s="228"/>
      <c r="BM878" s="229"/>
      <c r="BN878" s="229"/>
      <c r="BO878" s="229"/>
      <c r="BP878" s="229"/>
      <c r="BQ878" s="229"/>
      <c r="BR878" s="229"/>
      <c r="BS878" s="201"/>
      <c r="BT878" s="201"/>
      <c r="BU878" s="201"/>
      <c r="BV878" s="201"/>
      <c r="BW878" s="201"/>
      <c r="BX878" s="201"/>
      <c r="BY878" s="201"/>
      <c r="BZ878" s="201"/>
      <c r="CA878" s="201"/>
      <c r="CB878" s="201"/>
      <c r="CC878" s="201"/>
      <c r="CD878" s="201"/>
      <c r="CE878" s="201"/>
      <c r="CF878" s="201"/>
      <c r="CG878" s="222"/>
      <c r="CH878" s="223"/>
      <c r="CI878" s="223"/>
      <c r="CJ878" s="223"/>
      <c r="CK878" s="223"/>
      <c r="CL878" s="223"/>
      <c r="CM878" s="223"/>
      <c r="CN878" s="224"/>
    </row>
    <row r="879" spans="4:92" ht="14.25" customHeight="1" x14ac:dyDescent="0.35">
      <c r="D879" s="194"/>
      <c r="E879" s="195"/>
      <c r="F879" s="195"/>
      <c r="G879" s="195"/>
      <c r="H879" s="195"/>
      <c r="I879" s="195"/>
      <c r="J879" s="195"/>
      <c r="K879" s="195"/>
      <c r="L879" s="195"/>
      <c r="M879" s="195"/>
      <c r="N879" s="195"/>
      <c r="O879" s="195"/>
      <c r="P879" s="195"/>
      <c r="Q879" s="195"/>
      <c r="R879" s="195"/>
      <c r="S879" s="195"/>
      <c r="T879" s="195"/>
      <c r="U879" s="195"/>
      <c r="V879" s="195"/>
      <c r="W879" s="195"/>
      <c r="X879" s="195"/>
      <c r="Y879" s="196"/>
      <c r="Z879" s="194"/>
      <c r="AA879" s="195"/>
      <c r="AB879" s="195"/>
      <c r="AC879" s="195"/>
      <c r="AD879" s="195"/>
      <c r="AE879" s="196"/>
      <c r="AF879" s="194"/>
      <c r="AG879" s="195"/>
      <c r="AH879" s="195"/>
      <c r="AI879" s="195"/>
      <c r="AJ879" s="195"/>
      <c r="AK879" s="195"/>
      <c r="AL879" s="195"/>
      <c r="AM879" s="196"/>
      <c r="AN879" s="194"/>
      <c r="AO879" s="195"/>
      <c r="AP879" s="195"/>
      <c r="AQ879" s="195"/>
      <c r="AR879" s="195"/>
      <c r="AS879" s="195"/>
      <c r="AT879" s="196"/>
      <c r="AV879" s="243"/>
      <c r="AW879" s="243"/>
      <c r="AX879" s="243"/>
      <c r="AY879" s="243"/>
      <c r="AZ879" s="243"/>
      <c r="BA879" s="243"/>
      <c r="BB879" s="243"/>
      <c r="BC879" s="243"/>
      <c r="BD879" s="243"/>
      <c r="BE879" s="243"/>
      <c r="BF879" s="243"/>
      <c r="BG879" s="243"/>
      <c r="BH879" s="243"/>
      <c r="BI879" s="243"/>
      <c r="BJ879" s="243"/>
      <c r="BK879" s="243"/>
      <c r="BL879" s="231"/>
      <c r="BM879" s="231"/>
      <c r="BN879" s="231"/>
      <c r="BO879" s="231"/>
      <c r="BP879" s="231"/>
      <c r="BQ879" s="231"/>
      <c r="BR879" s="231"/>
      <c r="BS879" s="194"/>
      <c r="BT879" s="195"/>
      <c r="BU879" s="195"/>
      <c r="BV879" s="195"/>
      <c r="BW879" s="195"/>
      <c r="BX879" s="195"/>
      <c r="BY879" s="196"/>
      <c r="BZ879" s="194"/>
      <c r="CA879" s="195"/>
      <c r="CB879" s="195"/>
      <c r="CC879" s="195"/>
      <c r="CD879" s="195"/>
      <c r="CE879" s="195"/>
      <c r="CF879" s="196"/>
      <c r="CG879" s="231"/>
      <c r="CH879" s="231"/>
      <c r="CI879" s="231"/>
      <c r="CJ879" s="231"/>
      <c r="CK879" s="231"/>
      <c r="CL879" s="231"/>
      <c r="CM879" s="231"/>
      <c r="CN879" s="231"/>
    </row>
    <row r="880" spans="4:92" ht="14.25" customHeight="1" x14ac:dyDescent="0.35">
      <c r="D880" s="194"/>
      <c r="E880" s="195"/>
      <c r="F880" s="195"/>
      <c r="G880" s="195"/>
      <c r="H880" s="195"/>
      <c r="I880" s="195"/>
      <c r="J880" s="195"/>
      <c r="K880" s="195"/>
      <c r="L880" s="195"/>
      <c r="M880" s="195"/>
      <c r="N880" s="195"/>
      <c r="O880" s="195"/>
      <c r="P880" s="195"/>
      <c r="Q880" s="195"/>
      <c r="R880" s="195"/>
      <c r="S880" s="195"/>
      <c r="T880" s="195"/>
      <c r="U880" s="195"/>
      <c r="V880" s="195"/>
      <c r="W880" s="195"/>
      <c r="X880" s="195"/>
      <c r="Y880" s="196"/>
      <c r="Z880" s="194"/>
      <c r="AA880" s="195"/>
      <c r="AB880" s="195"/>
      <c r="AC880" s="195"/>
      <c r="AD880" s="195"/>
      <c r="AE880" s="196"/>
      <c r="AF880" s="194"/>
      <c r="AG880" s="195"/>
      <c r="AH880" s="195"/>
      <c r="AI880" s="195"/>
      <c r="AJ880" s="195"/>
      <c r="AK880" s="195"/>
      <c r="AL880" s="195"/>
      <c r="AM880" s="196"/>
      <c r="AN880" s="194"/>
      <c r="AO880" s="195"/>
      <c r="AP880" s="195"/>
      <c r="AQ880" s="195"/>
      <c r="AR880" s="195"/>
      <c r="AS880" s="195"/>
      <c r="AT880" s="196"/>
      <c r="AV880" s="243"/>
      <c r="AW880" s="243"/>
      <c r="AX880" s="243"/>
      <c r="AY880" s="243"/>
      <c r="AZ880" s="243"/>
      <c r="BA880" s="243"/>
      <c r="BB880" s="243"/>
      <c r="BC880" s="243"/>
      <c r="BD880" s="243"/>
      <c r="BE880" s="243"/>
      <c r="BF880" s="243"/>
      <c r="BG880" s="243"/>
      <c r="BH880" s="243"/>
      <c r="BI880" s="243"/>
      <c r="BJ880" s="243"/>
      <c r="BK880" s="243"/>
      <c r="BL880" s="231"/>
      <c r="BM880" s="231"/>
      <c r="BN880" s="231"/>
      <c r="BO880" s="231"/>
      <c r="BP880" s="231"/>
      <c r="BQ880" s="231"/>
      <c r="BR880" s="231"/>
      <c r="BS880" s="194"/>
      <c r="BT880" s="195"/>
      <c r="BU880" s="195"/>
      <c r="BV880" s="195"/>
      <c r="BW880" s="195"/>
      <c r="BX880" s="195"/>
      <c r="BY880" s="196"/>
      <c r="BZ880" s="194"/>
      <c r="CA880" s="195"/>
      <c r="CB880" s="195"/>
      <c r="CC880" s="195"/>
      <c r="CD880" s="195"/>
      <c r="CE880" s="195"/>
      <c r="CF880" s="196"/>
      <c r="CG880" s="231"/>
      <c r="CH880" s="231"/>
      <c r="CI880" s="231"/>
      <c r="CJ880" s="231"/>
      <c r="CK880" s="231"/>
      <c r="CL880" s="231"/>
      <c r="CM880" s="231"/>
      <c r="CN880" s="231"/>
    </row>
    <row r="881" spans="4:144" ht="14.25" customHeight="1" x14ac:dyDescent="0.35">
      <c r="D881" s="194"/>
      <c r="E881" s="195"/>
      <c r="F881" s="195"/>
      <c r="G881" s="195"/>
      <c r="H881" s="195"/>
      <c r="I881" s="195"/>
      <c r="J881" s="195"/>
      <c r="K881" s="195"/>
      <c r="L881" s="195"/>
      <c r="M881" s="195"/>
      <c r="N881" s="195"/>
      <c r="O881" s="195"/>
      <c r="P881" s="195"/>
      <c r="Q881" s="195"/>
      <c r="R881" s="195"/>
      <c r="S881" s="195"/>
      <c r="T881" s="195"/>
      <c r="U881" s="195"/>
      <c r="V881" s="195"/>
      <c r="W881" s="195"/>
      <c r="X881" s="195"/>
      <c r="Y881" s="196"/>
      <c r="Z881" s="194"/>
      <c r="AA881" s="195"/>
      <c r="AB881" s="195"/>
      <c r="AC881" s="195"/>
      <c r="AD881" s="195"/>
      <c r="AE881" s="196"/>
      <c r="AF881" s="194"/>
      <c r="AG881" s="195"/>
      <c r="AH881" s="195"/>
      <c r="AI881" s="195"/>
      <c r="AJ881" s="195"/>
      <c r="AK881" s="195"/>
      <c r="AL881" s="195"/>
      <c r="AM881" s="196"/>
      <c r="AN881" s="194"/>
      <c r="AO881" s="195"/>
      <c r="AP881" s="195"/>
      <c r="AQ881" s="195"/>
      <c r="AR881" s="195"/>
      <c r="AS881" s="195"/>
      <c r="AT881" s="196"/>
      <c r="AV881" s="243"/>
      <c r="AW881" s="243"/>
      <c r="AX881" s="243"/>
      <c r="AY881" s="243"/>
      <c r="AZ881" s="243"/>
      <c r="BA881" s="243"/>
      <c r="BB881" s="243"/>
      <c r="BC881" s="243"/>
      <c r="BD881" s="243"/>
      <c r="BE881" s="243"/>
      <c r="BF881" s="243"/>
      <c r="BG881" s="243"/>
      <c r="BH881" s="243"/>
      <c r="BI881" s="243"/>
      <c r="BJ881" s="243"/>
      <c r="BK881" s="243"/>
      <c r="BL881" s="231"/>
      <c r="BM881" s="231"/>
      <c r="BN881" s="231"/>
      <c r="BO881" s="231"/>
      <c r="BP881" s="231"/>
      <c r="BQ881" s="231"/>
      <c r="BR881" s="231"/>
      <c r="BS881" s="194"/>
      <c r="BT881" s="195"/>
      <c r="BU881" s="195"/>
      <c r="BV881" s="195"/>
      <c r="BW881" s="195"/>
      <c r="BX881" s="195"/>
      <c r="BY881" s="196"/>
      <c r="BZ881" s="194"/>
      <c r="CA881" s="195"/>
      <c r="CB881" s="195"/>
      <c r="CC881" s="195"/>
      <c r="CD881" s="195"/>
      <c r="CE881" s="195"/>
      <c r="CF881" s="196"/>
      <c r="CG881" s="231"/>
      <c r="CH881" s="231"/>
      <c r="CI881" s="231"/>
      <c r="CJ881" s="231"/>
      <c r="CK881" s="231"/>
      <c r="CL881" s="231"/>
      <c r="CM881" s="231"/>
      <c r="CN881" s="231"/>
    </row>
    <row r="882" spans="4:144" ht="14.25" customHeight="1" x14ac:dyDescent="0.35">
      <c r="D882" s="194"/>
      <c r="E882" s="195"/>
      <c r="F882" s="195"/>
      <c r="G882" s="195"/>
      <c r="H882" s="195"/>
      <c r="I882" s="195"/>
      <c r="J882" s="195"/>
      <c r="K882" s="195"/>
      <c r="L882" s="195"/>
      <c r="M882" s="195"/>
      <c r="N882" s="195"/>
      <c r="O882" s="195"/>
      <c r="P882" s="195"/>
      <c r="Q882" s="195"/>
      <c r="R882" s="195"/>
      <c r="S882" s="195"/>
      <c r="T882" s="195"/>
      <c r="U882" s="195"/>
      <c r="V882" s="195"/>
      <c r="W882" s="195"/>
      <c r="X882" s="195"/>
      <c r="Y882" s="196"/>
      <c r="Z882" s="194"/>
      <c r="AA882" s="195"/>
      <c r="AB882" s="195"/>
      <c r="AC882" s="195"/>
      <c r="AD882" s="195"/>
      <c r="AE882" s="196"/>
      <c r="AF882" s="194"/>
      <c r="AG882" s="195"/>
      <c r="AH882" s="195"/>
      <c r="AI882" s="195"/>
      <c r="AJ882" s="195"/>
      <c r="AK882" s="195"/>
      <c r="AL882" s="195"/>
      <c r="AM882" s="196"/>
      <c r="AN882" s="194"/>
      <c r="AO882" s="195"/>
      <c r="AP882" s="195"/>
      <c r="AQ882" s="195"/>
      <c r="AR882" s="195"/>
      <c r="AS882" s="195"/>
      <c r="AT882" s="196"/>
      <c r="AV882" s="243"/>
      <c r="AW882" s="243"/>
      <c r="AX882" s="243"/>
      <c r="AY882" s="243"/>
      <c r="AZ882" s="243"/>
      <c r="BA882" s="243"/>
      <c r="BB882" s="243"/>
      <c r="BC882" s="243"/>
      <c r="BD882" s="243"/>
      <c r="BE882" s="243"/>
      <c r="BF882" s="243"/>
      <c r="BG882" s="243"/>
      <c r="BH882" s="243"/>
      <c r="BI882" s="243"/>
      <c r="BJ882" s="243"/>
      <c r="BK882" s="243"/>
      <c r="BL882" s="231"/>
      <c r="BM882" s="231"/>
      <c r="BN882" s="231"/>
      <c r="BO882" s="231"/>
      <c r="BP882" s="231"/>
      <c r="BQ882" s="231"/>
      <c r="BR882" s="231"/>
      <c r="BS882" s="194"/>
      <c r="BT882" s="195"/>
      <c r="BU882" s="195"/>
      <c r="BV882" s="195"/>
      <c r="BW882" s="195"/>
      <c r="BX882" s="195"/>
      <c r="BY882" s="196"/>
      <c r="BZ882" s="194"/>
      <c r="CA882" s="195"/>
      <c r="CB882" s="195"/>
      <c r="CC882" s="195"/>
      <c r="CD882" s="195"/>
      <c r="CE882" s="195"/>
      <c r="CF882" s="196"/>
      <c r="CG882" s="231"/>
      <c r="CH882" s="231"/>
      <c r="CI882" s="231"/>
      <c r="CJ882" s="231"/>
      <c r="CK882" s="231"/>
      <c r="CL882" s="231"/>
      <c r="CM882" s="231"/>
      <c r="CN882" s="231"/>
    </row>
    <row r="883" spans="4:144" ht="14.25" customHeight="1" x14ac:dyDescent="0.35">
      <c r="D883" s="194"/>
      <c r="E883" s="195"/>
      <c r="F883" s="195"/>
      <c r="G883" s="195"/>
      <c r="H883" s="195"/>
      <c r="I883" s="195"/>
      <c r="J883" s="195"/>
      <c r="K883" s="195"/>
      <c r="L883" s="195"/>
      <c r="M883" s="195"/>
      <c r="N883" s="195"/>
      <c r="O883" s="195"/>
      <c r="P883" s="195"/>
      <c r="Q883" s="195"/>
      <c r="R883" s="195"/>
      <c r="S883" s="195"/>
      <c r="T883" s="195"/>
      <c r="U883" s="195"/>
      <c r="V883" s="195"/>
      <c r="W883" s="195"/>
      <c r="X883" s="195"/>
      <c r="Y883" s="196"/>
      <c r="Z883" s="194"/>
      <c r="AA883" s="195"/>
      <c r="AB883" s="195"/>
      <c r="AC883" s="195"/>
      <c r="AD883" s="195"/>
      <c r="AE883" s="196"/>
      <c r="AF883" s="194"/>
      <c r="AG883" s="195"/>
      <c r="AH883" s="195"/>
      <c r="AI883" s="195"/>
      <c r="AJ883" s="195"/>
      <c r="AK883" s="195"/>
      <c r="AL883" s="195"/>
      <c r="AM883" s="196"/>
      <c r="AN883" s="194"/>
      <c r="AO883" s="195"/>
      <c r="AP883" s="195"/>
      <c r="AQ883" s="195"/>
      <c r="AR883" s="195"/>
      <c r="AS883" s="195"/>
      <c r="AT883" s="196"/>
      <c r="AV883" s="243"/>
      <c r="AW883" s="243"/>
      <c r="AX883" s="243"/>
      <c r="AY883" s="243"/>
      <c r="AZ883" s="243"/>
      <c r="BA883" s="243"/>
      <c r="BB883" s="243"/>
      <c r="BC883" s="243"/>
      <c r="BD883" s="243"/>
      <c r="BE883" s="243"/>
      <c r="BF883" s="243"/>
      <c r="BG883" s="243"/>
      <c r="BH883" s="243"/>
      <c r="BI883" s="243"/>
      <c r="BJ883" s="243"/>
      <c r="BK883" s="243"/>
      <c r="BL883" s="231"/>
      <c r="BM883" s="231"/>
      <c r="BN883" s="231"/>
      <c r="BO883" s="231"/>
      <c r="BP883" s="231"/>
      <c r="BQ883" s="231"/>
      <c r="BR883" s="231"/>
      <c r="BS883" s="194"/>
      <c r="BT883" s="195"/>
      <c r="BU883" s="195"/>
      <c r="BV883" s="195"/>
      <c r="BW883" s="195"/>
      <c r="BX883" s="195"/>
      <c r="BY883" s="196"/>
      <c r="BZ883" s="194"/>
      <c r="CA883" s="195"/>
      <c r="CB883" s="195"/>
      <c r="CC883" s="195"/>
      <c r="CD883" s="195"/>
      <c r="CE883" s="195"/>
      <c r="CF883" s="196"/>
      <c r="CG883" s="231"/>
      <c r="CH883" s="231"/>
      <c r="CI883" s="231"/>
      <c r="CJ883" s="231"/>
      <c r="CK883" s="231"/>
      <c r="CL883" s="231"/>
      <c r="CM883" s="231"/>
      <c r="CN883" s="231"/>
    </row>
    <row r="884" spans="4:144" ht="14.25" customHeight="1" x14ac:dyDescent="0.35">
      <c r="D884" s="194"/>
      <c r="E884" s="195"/>
      <c r="F884" s="195"/>
      <c r="G884" s="195"/>
      <c r="H884" s="195"/>
      <c r="I884" s="195"/>
      <c r="J884" s="195"/>
      <c r="K884" s="195"/>
      <c r="L884" s="195"/>
      <c r="M884" s="195"/>
      <c r="N884" s="195"/>
      <c r="O884" s="195"/>
      <c r="P884" s="195"/>
      <c r="Q884" s="195"/>
      <c r="R884" s="195"/>
      <c r="S884" s="195"/>
      <c r="T884" s="195"/>
      <c r="U884" s="195"/>
      <c r="V884" s="195"/>
      <c r="W884" s="195"/>
      <c r="X884" s="195"/>
      <c r="Y884" s="196"/>
      <c r="Z884" s="194"/>
      <c r="AA884" s="195"/>
      <c r="AB884" s="195"/>
      <c r="AC884" s="195"/>
      <c r="AD884" s="195"/>
      <c r="AE884" s="196"/>
      <c r="AF884" s="194"/>
      <c r="AG884" s="195"/>
      <c r="AH884" s="195"/>
      <c r="AI884" s="195"/>
      <c r="AJ884" s="195"/>
      <c r="AK884" s="195"/>
      <c r="AL884" s="195"/>
      <c r="AM884" s="196"/>
      <c r="AN884" s="194"/>
      <c r="AO884" s="195"/>
      <c r="AP884" s="195"/>
      <c r="AQ884" s="195"/>
      <c r="AR884" s="195"/>
      <c r="AS884" s="195"/>
      <c r="AT884" s="196"/>
      <c r="AV884" s="243"/>
      <c r="AW884" s="243"/>
      <c r="AX884" s="243"/>
      <c r="AY884" s="243"/>
      <c r="AZ884" s="243"/>
      <c r="BA884" s="243"/>
      <c r="BB884" s="243"/>
      <c r="BC884" s="243"/>
      <c r="BD884" s="243"/>
      <c r="BE884" s="243"/>
      <c r="BF884" s="243"/>
      <c r="BG884" s="243"/>
      <c r="BH884" s="243"/>
      <c r="BI884" s="243"/>
      <c r="BJ884" s="243"/>
      <c r="BK884" s="243"/>
      <c r="BL884" s="231"/>
      <c r="BM884" s="231"/>
      <c r="BN884" s="231"/>
      <c r="BO884" s="231"/>
      <c r="BP884" s="231"/>
      <c r="BQ884" s="231"/>
      <c r="BR884" s="231"/>
      <c r="BS884" s="194"/>
      <c r="BT884" s="195"/>
      <c r="BU884" s="195"/>
      <c r="BV884" s="195"/>
      <c r="BW884" s="195"/>
      <c r="BX884" s="195"/>
      <c r="BY884" s="196"/>
      <c r="BZ884" s="194"/>
      <c r="CA884" s="195"/>
      <c r="CB884" s="195"/>
      <c r="CC884" s="195"/>
      <c r="CD884" s="195"/>
      <c r="CE884" s="195"/>
      <c r="CF884" s="196"/>
      <c r="CG884" s="231"/>
      <c r="CH884" s="231"/>
      <c r="CI884" s="231"/>
      <c r="CJ884" s="231"/>
      <c r="CK884" s="231"/>
      <c r="CL884" s="231"/>
      <c r="CM884" s="231"/>
      <c r="CN884" s="231"/>
    </row>
    <row r="885" spans="4:144" ht="14.25" customHeight="1" x14ac:dyDescent="0.35">
      <c r="D885" s="194"/>
      <c r="E885" s="195"/>
      <c r="F885" s="195"/>
      <c r="G885" s="195"/>
      <c r="H885" s="195"/>
      <c r="I885" s="195"/>
      <c r="J885" s="195"/>
      <c r="K885" s="195"/>
      <c r="L885" s="195"/>
      <c r="M885" s="195"/>
      <c r="N885" s="195"/>
      <c r="O885" s="195"/>
      <c r="P885" s="195"/>
      <c r="Q885" s="195"/>
      <c r="R885" s="195"/>
      <c r="S885" s="195"/>
      <c r="T885" s="195"/>
      <c r="U885" s="195"/>
      <c r="V885" s="195"/>
      <c r="W885" s="195"/>
      <c r="X885" s="195"/>
      <c r="Y885" s="196"/>
      <c r="Z885" s="194"/>
      <c r="AA885" s="195"/>
      <c r="AB885" s="195"/>
      <c r="AC885" s="195"/>
      <c r="AD885" s="195"/>
      <c r="AE885" s="196"/>
      <c r="AF885" s="194"/>
      <c r="AG885" s="195"/>
      <c r="AH885" s="195"/>
      <c r="AI885" s="195"/>
      <c r="AJ885" s="195"/>
      <c r="AK885" s="195"/>
      <c r="AL885" s="195"/>
      <c r="AM885" s="196"/>
      <c r="AN885" s="194"/>
      <c r="AO885" s="195"/>
      <c r="AP885" s="195"/>
      <c r="AQ885" s="195"/>
      <c r="AR885" s="195"/>
      <c r="AS885" s="195"/>
      <c r="AT885" s="196"/>
      <c r="AV885" s="243"/>
      <c r="AW885" s="243"/>
      <c r="AX885" s="243"/>
      <c r="AY885" s="243"/>
      <c r="AZ885" s="243"/>
      <c r="BA885" s="243"/>
      <c r="BB885" s="243"/>
      <c r="BC885" s="243"/>
      <c r="BD885" s="243"/>
      <c r="BE885" s="243"/>
      <c r="BF885" s="243"/>
      <c r="BG885" s="243"/>
      <c r="BH885" s="243"/>
      <c r="BI885" s="243"/>
      <c r="BJ885" s="243"/>
      <c r="BK885" s="243"/>
      <c r="BL885" s="231"/>
      <c r="BM885" s="231"/>
      <c r="BN885" s="231"/>
      <c r="BO885" s="231"/>
      <c r="BP885" s="231"/>
      <c r="BQ885" s="231"/>
      <c r="BR885" s="231"/>
      <c r="BS885" s="194"/>
      <c r="BT885" s="195"/>
      <c r="BU885" s="195"/>
      <c r="BV885" s="195"/>
      <c r="BW885" s="195"/>
      <c r="BX885" s="195"/>
      <c r="BY885" s="196"/>
      <c r="BZ885" s="194"/>
      <c r="CA885" s="195"/>
      <c r="CB885" s="195"/>
      <c r="CC885" s="195"/>
      <c r="CD885" s="195"/>
      <c r="CE885" s="195"/>
      <c r="CF885" s="196"/>
      <c r="CG885" s="231"/>
      <c r="CH885" s="231"/>
      <c r="CI885" s="231"/>
      <c r="CJ885" s="231"/>
      <c r="CK885" s="231"/>
      <c r="CL885" s="231"/>
      <c r="CM885" s="231"/>
      <c r="CN885" s="231"/>
    </row>
    <row r="886" spans="4:144" ht="14.25" customHeight="1" x14ac:dyDescent="0.35">
      <c r="D886" s="194"/>
      <c r="E886" s="195"/>
      <c r="F886" s="195"/>
      <c r="G886" s="195"/>
      <c r="H886" s="195"/>
      <c r="I886" s="195"/>
      <c r="J886" s="195"/>
      <c r="K886" s="195"/>
      <c r="L886" s="195"/>
      <c r="M886" s="195"/>
      <c r="N886" s="195"/>
      <c r="O886" s="195"/>
      <c r="P886" s="195"/>
      <c r="Q886" s="195"/>
      <c r="R886" s="195"/>
      <c r="S886" s="195"/>
      <c r="T886" s="195"/>
      <c r="U886" s="195"/>
      <c r="V886" s="195"/>
      <c r="W886" s="195"/>
      <c r="X886" s="195"/>
      <c r="Y886" s="196"/>
      <c r="Z886" s="194"/>
      <c r="AA886" s="195"/>
      <c r="AB886" s="195"/>
      <c r="AC886" s="195"/>
      <c r="AD886" s="195"/>
      <c r="AE886" s="196"/>
      <c r="AF886" s="194"/>
      <c r="AG886" s="195"/>
      <c r="AH886" s="195"/>
      <c r="AI886" s="195"/>
      <c r="AJ886" s="195"/>
      <c r="AK886" s="195"/>
      <c r="AL886" s="195"/>
      <c r="AM886" s="196"/>
      <c r="AN886" s="194"/>
      <c r="AO886" s="195"/>
      <c r="AP886" s="195"/>
      <c r="AQ886" s="195"/>
      <c r="AR886" s="195"/>
      <c r="AS886" s="195"/>
      <c r="AT886" s="196"/>
      <c r="AV886" s="243"/>
      <c r="AW886" s="243"/>
      <c r="AX886" s="243"/>
      <c r="AY886" s="243"/>
      <c r="AZ886" s="243"/>
      <c r="BA886" s="243"/>
      <c r="BB886" s="243"/>
      <c r="BC886" s="243"/>
      <c r="BD886" s="243"/>
      <c r="BE886" s="243"/>
      <c r="BF886" s="243"/>
      <c r="BG886" s="243"/>
      <c r="BH886" s="243"/>
      <c r="BI886" s="243"/>
      <c r="BJ886" s="243"/>
      <c r="BK886" s="243"/>
      <c r="BL886" s="231"/>
      <c r="BM886" s="231"/>
      <c r="BN886" s="231"/>
      <c r="BO886" s="231"/>
      <c r="BP886" s="231"/>
      <c r="BQ886" s="231"/>
      <c r="BR886" s="231"/>
      <c r="BS886" s="194"/>
      <c r="BT886" s="195"/>
      <c r="BU886" s="195"/>
      <c r="BV886" s="195"/>
      <c r="BW886" s="195"/>
      <c r="BX886" s="195"/>
      <c r="BY886" s="196"/>
      <c r="BZ886" s="194"/>
      <c r="CA886" s="195"/>
      <c r="CB886" s="195"/>
      <c r="CC886" s="195"/>
      <c r="CD886" s="195"/>
      <c r="CE886" s="195"/>
      <c r="CF886" s="196"/>
      <c r="CG886" s="231"/>
      <c r="CH886" s="231"/>
      <c r="CI886" s="231"/>
      <c r="CJ886" s="231"/>
      <c r="CK886" s="231"/>
      <c r="CL886" s="231"/>
      <c r="CM886" s="231"/>
      <c r="CN886" s="231"/>
    </row>
    <row r="887" spans="4:144" ht="14.25" customHeight="1" x14ac:dyDescent="0.35">
      <c r="D887" s="194"/>
      <c r="E887" s="195"/>
      <c r="F887" s="195"/>
      <c r="G887" s="195"/>
      <c r="H887" s="195"/>
      <c r="I887" s="195"/>
      <c r="J887" s="195"/>
      <c r="K887" s="195"/>
      <c r="L887" s="195"/>
      <c r="M887" s="195"/>
      <c r="N887" s="195"/>
      <c r="O887" s="195"/>
      <c r="P887" s="195"/>
      <c r="Q887" s="195"/>
      <c r="R887" s="195"/>
      <c r="S887" s="195"/>
      <c r="T887" s="195"/>
      <c r="U887" s="195"/>
      <c r="V887" s="195"/>
      <c r="W887" s="195"/>
      <c r="X887" s="195"/>
      <c r="Y887" s="196"/>
      <c r="Z887" s="194"/>
      <c r="AA887" s="195"/>
      <c r="AB887" s="195"/>
      <c r="AC887" s="195"/>
      <c r="AD887" s="195"/>
      <c r="AE887" s="196"/>
      <c r="AF887" s="194"/>
      <c r="AG887" s="195"/>
      <c r="AH887" s="195"/>
      <c r="AI887" s="195"/>
      <c r="AJ887" s="195"/>
      <c r="AK887" s="195"/>
      <c r="AL887" s="195"/>
      <c r="AM887" s="196"/>
      <c r="AN887" s="194"/>
      <c r="AO887" s="195"/>
      <c r="AP887" s="195"/>
      <c r="AQ887" s="195"/>
      <c r="AR887" s="195"/>
      <c r="AS887" s="195"/>
      <c r="AT887" s="196"/>
      <c r="AV887" s="243"/>
      <c r="AW887" s="243"/>
      <c r="AX887" s="243"/>
      <c r="AY887" s="243"/>
      <c r="AZ887" s="243"/>
      <c r="BA887" s="243"/>
      <c r="BB887" s="243"/>
      <c r="BC887" s="243"/>
      <c r="BD887" s="243"/>
      <c r="BE887" s="243"/>
      <c r="BF887" s="243"/>
      <c r="BG887" s="243"/>
      <c r="BH887" s="243"/>
      <c r="BI887" s="243"/>
      <c r="BJ887" s="243"/>
      <c r="BK887" s="243"/>
      <c r="BL887" s="231"/>
      <c r="BM887" s="231"/>
      <c r="BN887" s="231"/>
      <c r="BO887" s="231"/>
      <c r="BP887" s="231"/>
      <c r="BQ887" s="231"/>
      <c r="BR887" s="231"/>
      <c r="BS887" s="194"/>
      <c r="BT887" s="195"/>
      <c r="BU887" s="195"/>
      <c r="BV887" s="195"/>
      <c r="BW887" s="195"/>
      <c r="BX887" s="195"/>
      <c r="BY887" s="196"/>
      <c r="BZ887" s="194"/>
      <c r="CA887" s="195"/>
      <c r="CB887" s="195"/>
      <c r="CC887" s="195"/>
      <c r="CD887" s="195"/>
      <c r="CE887" s="195"/>
      <c r="CF887" s="196"/>
      <c r="CG887" s="231"/>
      <c r="CH887" s="231"/>
      <c r="CI887" s="231"/>
      <c r="CJ887" s="231"/>
      <c r="CK887" s="231"/>
      <c r="CL887" s="231"/>
      <c r="CM887" s="231"/>
      <c r="CN887" s="231"/>
    </row>
    <row r="888" spans="4:144" ht="14.25" customHeight="1" x14ac:dyDescent="0.35">
      <c r="D888" s="194"/>
      <c r="E888" s="195"/>
      <c r="F888" s="195"/>
      <c r="G888" s="195"/>
      <c r="H888" s="195"/>
      <c r="I888" s="195"/>
      <c r="J888" s="195"/>
      <c r="K888" s="195"/>
      <c r="L888" s="195"/>
      <c r="M888" s="195"/>
      <c r="N888" s="195"/>
      <c r="O888" s="195"/>
      <c r="P888" s="195"/>
      <c r="Q888" s="195"/>
      <c r="R888" s="195"/>
      <c r="S888" s="195"/>
      <c r="T888" s="195"/>
      <c r="U888" s="195"/>
      <c r="V888" s="195"/>
      <c r="W888" s="195"/>
      <c r="X888" s="195"/>
      <c r="Y888" s="196"/>
      <c r="Z888" s="194"/>
      <c r="AA888" s="195"/>
      <c r="AB888" s="195"/>
      <c r="AC888" s="195"/>
      <c r="AD888" s="195"/>
      <c r="AE888" s="196"/>
      <c r="AF888" s="194"/>
      <c r="AG888" s="195"/>
      <c r="AH888" s="195"/>
      <c r="AI888" s="195"/>
      <c r="AJ888" s="195"/>
      <c r="AK888" s="195"/>
      <c r="AL888" s="195"/>
      <c r="AM888" s="196"/>
      <c r="AN888" s="194"/>
      <c r="AO888" s="195"/>
      <c r="AP888" s="195"/>
      <c r="AQ888" s="195"/>
      <c r="AR888" s="195"/>
      <c r="AS888" s="195"/>
      <c r="AT888" s="196"/>
      <c r="AV888" s="243"/>
      <c r="AW888" s="243"/>
      <c r="AX888" s="243"/>
      <c r="AY888" s="243"/>
      <c r="AZ888" s="243"/>
      <c r="BA888" s="243"/>
      <c r="BB888" s="243"/>
      <c r="BC888" s="243"/>
      <c r="BD888" s="243"/>
      <c r="BE888" s="243"/>
      <c r="BF888" s="243"/>
      <c r="BG888" s="243"/>
      <c r="BH888" s="243"/>
      <c r="BI888" s="243"/>
      <c r="BJ888" s="243"/>
      <c r="BK888" s="243"/>
      <c r="BL888" s="231"/>
      <c r="BM888" s="231"/>
      <c r="BN888" s="231"/>
      <c r="BO888" s="231"/>
      <c r="BP888" s="231"/>
      <c r="BQ888" s="231"/>
      <c r="BR888" s="231"/>
      <c r="BS888" s="194"/>
      <c r="BT888" s="195"/>
      <c r="BU888" s="195"/>
      <c r="BV888" s="195"/>
      <c r="BW888" s="195"/>
      <c r="BX888" s="195"/>
      <c r="BY888" s="196"/>
      <c r="BZ888" s="194"/>
      <c r="CA888" s="195"/>
      <c r="CB888" s="195"/>
      <c r="CC888" s="195"/>
      <c r="CD888" s="195"/>
      <c r="CE888" s="195"/>
      <c r="CF888" s="196"/>
      <c r="CG888" s="231"/>
      <c r="CH888" s="231"/>
      <c r="CI888" s="231"/>
      <c r="CJ888" s="231"/>
      <c r="CK888" s="231"/>
      <c r="CL888" s="231"/>
      <c r="CM888" s="231"/>
      <c r="CN888" s="231"/>
    </row>
    <row r="889" spans="4:144" ht="14.25" customHeight="1" x14ac:dyDescent="0.35">
      <c r="D889" s="194"/>
      <c r="E889" s="195"/>
      <c r="F889" s="195"/>
      <c r="G889" s="195"/>
      <c r="H889" s="195"/>
      <c r="I889" s="195"/>
      <c r="J889" s="195"/>
      <c r="K889" s="195"/>
      <c r="L889" s="195"/>
      <c r="M889" s="195"/>
      <c r="N889" s="195"/>
      <c r="O889" s="195"/>
      <c r="P889" s="195"/>
      <c r="Q889" s="195"/>
      <c r="R889" s="195"/>
      <c r="S889" s="195"/>
      <c r="T889" s="195"/>
      <c r="U889" s="195"/>
      <c r="V889" s="195"/>
      <c r="W889" s="195"/>
      <c r="X889" s="195"/>
      <c r="Y889" s="196"/>
      <c r="Z889" s="194"/>
      <c r="AA889" s="195"/>
      <c r="AB889" s="195"/>
      <c r="AC889" s="195"/>
      <c r="AD889" s="195"/>
      <c r="AE889" s="196"/>
      <c r="AF889" s="194"/>
      <c r="AG889" s="195"/>
      <c r="AH889" s="195"/>
      <c r="AI889" s="195"/>
      <c r="AJ889" s="195"/>
      <c r="AK889" s="195"/>
      <c r="AL889" s="195"/>
      <c r="AM889" s="196"/>
      <c r="AN889" s="194"/>
      <c r="AO889" s="195"/>
      <c r="AP889" s="195"/>
      <c r="AQ889" s="195"/>
      <c r="AR889" s="195"/>
      <c r="AS889" s="195"/>
      <c r="AT889" s="196"/>
      <c r="AV889" s="243"/>
      <c r="AW889" s="243"/>
      <c r="AX889" s="243"/>
      <c r="AY889" s="243"/>
      <c r="AZ889" s="243"/>
      <c r="BA889" s="243"/>
      <c r="BB889" s="243"/>
      <c r="BC889" s="243"/>
      <c r="BD889" s="243"/>
      <c r="BE889" s="243"/>
      <c r="BF889" s="243"/>
      <c r="BG889" s="243"/>
      <c r="BH889" s="243"/>
      <c r="BI889" s="243"/>
      <c r="BJ889" s="243"/>
      <c r="BK889" s="243"/>
      <c r="BL889" s="231"/>
      <c r="BM889" s="231"/>
      <c r="BN889" s="231"/>
      <c r="BO889" s="231"/>
      <c r="BP889" s="231"/>
      <c r="BQ889" s="231"/>
      <c r="BR889" s="231"/>
      <c r="BS889" s="194"/>
      <c r="BT889" s="195"/>
      <c r="BU889" s="195"/>
      <c r="BV889" s="195"/>
      <c r="BW889" s="195"/>
      <c r="BX889" s="195"/>
      <c r="BY889" s="196"/>
      <c r="BZ889" s="194"/>
      <c r="CA889" s="195"/>
      <c r="CB889" s="195"/>
      <c r="CC889" s="195"/>
      <c r="CD889" s="195"/>
      <c r="CE889" s="195"/>
      <c r="CF889" s="196"/>
      <c r="CG889" s="231"/>
      <c r="CH889" s="231"/>
      <c r="CI889" s="231"/>
      <c r="CJ889" s="231"/>
      <c r="CK889" s="231"/>
      <c r="CL889" s="231"/>
      <c r="CM889" s="231"/>
      <c r="CN889" s="231"/>
    </row>
    <row r="890" spans="4:144" ht="14.25" customHeight="1" x14ac:dyDescent="0.35">
      <c r="D890" s="133" t="s">
        <v>523</v>
      </c>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3"/>
      <c r="AL890" s="133"/>
      <c r="AM890" s="133"/>
      <c r="AN890" s="133"/>
      <c r="AO890" s="133"/>
      <c r="AP890" s="133"/>
      <c r="AQ890" s="133"/>
      <c r="AR890" s="133"/>
      <c r="AS890" s="133"/>
      <c r="AT890" s="133"/>
      <c r="AU890" s="95"/>
      <c r="AV890" s="325" t="s">
        <v>523</v>
      </c>
      <c r="AW890" s="325"/>
      <c r="AX890" s="325"/>
      <c r="AY890" s="325"/>
      <c r="AZ890" s="325"/>
      <c r="BA890" s="325"/>
      <c r="BB890" s="325"/>
      <c r="BC890" s="325"/>
      <c r="BD890" s="325"/>
      <c r="BE890" s="325"/>
      <c r="BF890" s="325"/>
      <c r="BG890" s="325"/>
      <c r="BH890" s="325"/>
      <c r="BI890" s="325"/>
      <c r="BJ890" s="325"/>
      <c r="BK890" s="325"/>
      <c r="BL890" s="325"/>
      <c r="BM890" s="325"/>
      <c r="BN890" s="325"/>
      <c r="BO890" s="325"/>
      <c r="BP890" s="325"/>
      <c r="BQ890" s="325"/>
      <c r="BR890" s="325"/>
      <c r="BS890" s="325"/>
      <c r="BT890" s="325"/>
      <c r="BU890" s="325"/>
      <c r="BV890" s="325"/>
      <c r="BW890" s="325"/>
      <c r="BX890" s="325"/>
      <c r="BY890" s="325"/>
      <c r="BZ890" s="325"/>
      <c r="CA890" s="325"/>
      <c r="CB890" s="325"/>
      <c r="CC890" s="325"/>
      <c r="CD890" s="325"/>
      <c r="CE890" s="325"/>
      <c r="CF890" s="325"/>
      <c r="CG890" s="325"/>
      <c r="CH890" s="325"/>
      <c r="CI890" s="325"/>
      <c r="CJ890" s="325"/>
      <c r="CK890" s="325"/>
      <c r="CL890" s="325"/>
      <c r="CM890" s="325"/>
      <c r="CN890" s="95"/>
    </row>
    <row r="891" spans="4:144" ht="14.25" customHeight="1" x14ac:dyDescent="0.35">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4"/>
      <c r="AL891" s="134"/>
      <c r="AM891" s="134"/>
      <c r="AN891" s="134"/>
      <c r="AO891" s="134"/>
      <c r="AP891" s="134"/>
      <c r="AQ891" s="134"/>
      <c r="AR891" s="134"/>
      <c r="AS891" s="134"/>
      <c r="AT891" s="134"/>
      <c r="AU891" s="95"/>
      <c r="AV891" s="134"/>
      <c r="AW891" s="134"/>
      <c r="AX891" s="134"/>
      <c r="AY891" s="134"/>
      <c r="AZ891" s="134"/>
      <c r="BA891" s="134"/>
      <c r="BB891" s="134"/>
      <c r="BC891" s="134"/>
      <c r="BD891" s="134"/>
      <c r="BE891" s="134"/>
      <c r="BF891" s="134"/>
      <c r="BG891" s="134"/>
      <c r="BH891" s="134"/>
      <c r="BI891" s="134"/>
      <c r="BJ891" s="134"/>
      <c r="BK891" s="134"/>
      <c r="BL891" s="134"/>
      <c r="BM891" s="134"/>
      <c r="BN891" s="134"/>
      <c r="BO891" s="134"/>
      <c r="BP891" s="134"/>
      <c r="BQ891" s="134"/>
      <c r="BR891" s="134"/>
      <c r="BS891" s="134"/>
      <c r="BT891" s="134"/>
      <c r="BU891" s="134"/>
      <c r="BV891" s="134"/>
      <c r="BW891" s="134"/>
      <c r="BX891" s="134"/>
      <c r="BY891" s="134"/>
      <c r="BZ891" s="134"/>
      <c r="CA891" s="134"/>
      <c r="CB891" s="134"/>
      <c r="CC891" s="134"/>
      <c r="CD891" s="134"/>
      <c r="CE891" s="134"/>
      <c r="CF891" s="134"/>
      <c r="CG891" s="134"/>
      <c r="CH891" s="134"/>
      <c r="CI891" s="134"/>
      <c r="CJ891" s="134"/>
      <c r="CK891" s="134"/>
      <c r="CL891" s="134"/>
      <c r="CM891" s="134"/>
      <c r="CN891" s="95"/>
    </row>
    <row r="892" spans="4:144" ht="14.25" customHeight="1" x14ac:dyDescent="0.35">
      <c r="D892" s="245" t="s">
        <v>524</v>
      </c>
      <c r="E892" s="245"/>
      <c r="F892" s="245"/>
      <c r="G892" s="245"/>
      <c r="H892" s="245"/>
      <c r="I892" s="245"/>
      <c r="J892" s="245"/>
      <c r="K892" s="245"/>
      <c r="L892" s="245"/>
      <c r="M892" s="245"/>
      <c r="N892" s="245"/>
      <c r="O892" s="245"/>
      <c r="P892" s="245"/>
      <c r="Q892" s="245"/>
      <c r="R892" s="245"/>
      <c r="S892" s="245"/>
      <c r="T892" s="245"/>
      <c r="U892" s="245"/>
      <c r="V892" s="245"/>
      <c r="W892" s="245"/>
      <c r="X892" s="245"/>
      <c r="Y892" s="245"/>
      <c r="Z892" s="245"/>
      <c r="AA892" s="245"/>
      <c r="AB892" s="245"/>
      <c r="AC892" s="245"/>
      <c r="AD892" s="245"/>
      <c r="AE892" s="245"/>
      <c r="AF892" s="245"/>
      <c r="AG892" s="245"/>
      <c r="AH892" s="245"/>
      <c r="AI892" s="245"/>
      <c r="AJ892" s="245"/>
      <c r="AK892" s="245"/>
      <c r="AL892" s="245"/>
      <c r="AM892" s="245"/>
      <c r="AN892" s="245"/>
      <c r="AO892" s="245"/>
      <c r="AP892" s="245"/>
      <c r="AQ892" s="245"/>
      <c r="AR892" s="245"/>
      <c r="AS892" s="245"/>
      <c r="AT892" s="245"/>
    </row>
    <row r="893" spans="4:144" ht="14.25" customHeight="1" x14ac:dyDescent="0.35">
      <c r="D893" s="245"/>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c r="AA893" s="245"/>
      <c r="AB893" s="245"/>
      <c r="AC893" s="245"/>
      <c r="AD893" s="245"/>
      <c r="AE893" s="245"/>
      <c r="AF893" s="245"/>
      <c r="AG893" s="245"/>
      <c r="AH893" s="245"/>
      <c r="AI893" s="245"/>
      <c r="AJ893" s="245"/>
      <c r="AK893" s="245"/>
      <c r="AL893" s="245"/>
      <c r="AM893" s="245"/>
      <c r="AN893" s="245"/>
      <c r="AO893" s="245"/>
      <c r="AP893" s="245"/>
      <c r="AQ893" s="245"/>
      <c r="AR893" s="245"/>
      <c r="AS893" s="245"/>
      <c r="AT893" s="245"/>
      <c r="EM893" s="149" t="s">
        <v>551</v>
      </c>
      <c r="EN893" s="185" t="e">
        <f>AA898/$AA$897*100</f>
        <v>#DIV/0!</v>
      </c>
    </row>
    <row r="894" spans="4:144" ht="14.25" customHeight="1" x14ac:dyDescent="0.35">
      <c r="D894" s="200"/>
      <c r="E894" s="200"/>
      <c r="F894" s="200"/>
      <c r="G894" s="200"/>
      <c r="H894" s="200"/>
      <c r="I894" s="200"/>
      <c r="J894" s="200"/>
      <c r="K894" s="200"/>
      <c r="L894" s="200"/>
      <c r="M894" s="200"/>
      <c r="N894" s="200"/>
      <c r="O894" s="200"/>
      <c r="P894" s="200"/>
      <c r="Q894" s="200"/>
      <c r="R894" s="200"/>
      <c r="S894" s="200"/>
      <c r="T894" s="200"/>
      <c r="U894" s="200"/>
      <c r="V894" s="200"/>
      <c r="W894" s="200"/>
      <c r="X894" s="200"/>
      <c r="Y894" s="200"/>
      <c r="Z894" s="200"/>
      <c r="AA894" s="200"/>
      <c r="AB894" s="200"/>
      <c r="AC894" s="200"/>
      <c r="AD894" s="200"/>
      <c r="AE894" s="200"/>
      <c r="AF894" s="200"/>
      <c r="AG894" s="200"/>
      <c r="AH894" s="200"/>
      <c r="AI894" s="200"/>
      <c r="AJ894" s="200"/>
      <c r="AK894" s="200"/>
      <c r="AL894" s="200"/>
      <c r="AM894" s="200"/>
      <c r="AN894" s="200"/>
      <c r="AO894" s="200"/>
      <c r="AP894" s="200"/>
      <c r="AQ894" s="200"/>
      <c r="AR894" s="200"/>
      <c r="AS894" s="200"/>
      <c r="AT894" s="200"/>
      <c r="EM894" s="149" t="s">
        <v>549</v>
      </c>
      <c r="EN894" s="185" t="e">
        <f>AA899/$AA$897*100</f>
        <v>#DIV/0!</v>
      </c>
    </row>
    <row r="895" spans="4:144" ht="14.25" customHeight="1" x14ac:dyDescent="0.35">
      <c r="D895" s="219" t="s">
        <v>525</v>
      </c>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1"/>
      <c r="AA895" s="219" t="s">
        <v>526</v>
      </c>
      <c r="AB895" s="220"/>
      <c r="AC895" s="220"/>
      <c r="AD895" s="220"/>
      <c r="AE895" s="220"/>
      <c r="AF895" s="220"/>
      <c r="AG895" s="220"/>
      <c r="AH895" s="220"/>
      <c r="AI895" s="220"/>
      <c r="AJ895" s="220"/>
      <c r="AK895" s="220"/>
      <c r="AL895" s="220"/>
      <c r="AM895" s="220"/>
      <c r="AN895" s="220"/>
      <c r="AO895" s="220"/>
      <c r="AP895" s="220"/>
      <c r="AQ895" s="220"/>
      <c r="AR895" s="220"/>
      <c r="AS895" s="220"/>
      <c r="AT895" s="221"/>
      <c r="EM895" s="149" t="s">
        <v>550</v>
      </c>
      <c r="EN895" s="185" t="e">
        <f>AA900/$AA$897*100</f>
        <v>#DIV/0!</v>
      </c>
    </row>
    <row r="896" spans="4:144" ht="14.25" customHeight="1" x14ac:dyDescent="0.35">
      <c r="D896" s="222"/>
      <c r="E896" s="223"/>
      <c r="F896" s="223"/>
      <c r="G896" s="223"/>
      <c r="H896" s="223"/>
      <c r="I896" s="223"/>
      <c r="J896" s="223"/>
      <c r="K896" s="223"/>
      <c r="L896" s="223"/>
      <c r="M896" s="223"/>
      <c r="N896" s="223"/>
      <c r="O896" s="223"/>
      <c r="P896" s="223"/>
      <c r="Q896" s="223"/>
      <c r="R896" s="223"/>
      <c r="S896" s="223"/>
      <c r="T896" s="223"/>
      <c r="U896" s="223"/>
      <c r="V896" s="223"/>
      <c r="W896" s="223"/>
      <c r="X896" s="223"/>
      <c r="Y896" s="223"/>
      <c r="Z896" s="224"/>
      <c r="AA896" s="222"/>
      <c r="AB896" s="223"/>
      <c r="AC896" s="223"/>
      <c r="AD896" s="223"/>
      <c r="AE896" s="223"/>
      <c r="AF896" s="223"/>
      <c r="AG896" s="223"/>
      <c r="AH896" s="223"/>
      <c r="AI896" s="223"/>
      <c r="AJ896" s="223"/>
      <c r="AK896" s="223"/>
      <c r="AL896" s="223"/>
      <c r="AM896" s="223"/>
      <c r="AN896" s="223"/>
      <c r="AO896" s="223"/>
      <c r="AP896" s="223"/>
      <c r="AQ896" s="223"/>
      <c r="AR896" s="223"/>
      <c r="AS896" s="223"/>
      <c r="AT896" s="224"/>
    </row>
    <row r="897" spans="4:145" ht="14.25" customHeight="1" x14ac:dyDescent="0.35">
      <c r="D897" s="194" t="s">
        <v>527</v>
      </c>
      <c r="E897" s="195"/>
      <c r="F897" s="195"/>
      <c r="G897" s="195"/>
      <c r="H897" s="195"/>
      <c r="I897" s="195"/>
      <c r="J897" s="195"/>
      <c r="K897" s="195"/>
      <c r="L897" s="195"/>
      <c r="M897" s="195"/>
      <c r="N897" s="195"/>
      <c r="O897" s="195"/>
      <c r="P897" s="195"/>
      <c r="Q897" s="195"/>
      <c r="R897" s="195"/>
      <c r="S897" s="195"/>
      <c r="T897" s="195"/>
      <c r="U897" s="195"/>
      <c r="V897" s="195"/>
      <c r="W897" s="195"/>
      <c r="X897" s="195"/>
      <c r="Y897" s="195"/>
      <c r="Z897" s="196"/>
      <c r="AA897" s="251"/>
      <c r="AB897" s="252"/>
      <c r="AC897" s="252"/>
      <c r="AD897" s="252"/>
      <c r="AE897" s="252"/>
      <c r="AF897" s="252"/>
      <c r="AG897" s="252"/>
      <c r="AH897" s="252"/>
      <c r="AI897" s="252"/>
      <c r="AJ897" s="252"/>
      <c r="AK897" s="252"/>
      <c r="AL897" s="252"/>
      <c r="AM897" s="252"/>
      <c r="AN897" s="252"/>
      <c r="AO897" s="252"/>
      <c r="AP897" s="252"/>
      <c r="AQ897" s="252"/>
      <c r="AR897" s="252"/>
      <c r="AS897" s="252"/>
      <c r="AT897" s="253"/>
    </row>
    <row r="898" spans="4:145" ht="14.25" customHeight="1" x14ac:dyDescent="0.35">
      <c r="D898" s="194" t="s">
        <v>528</v>
      </c>
      <c r="E898" s="195"/>
      <c r="F898" s="195"/>
      <c r="G898" s="195"/>
      <c r="H898" s="195"/>
      <c r="I898" s="195"/>
      <c r="J898" s="195"/>
      <c r="K898" s="195"/>
      <c r="L898" s="195"/>
      <c r="M898" s="195"/>
      <c r="N898" s="195"/>
      <c r="O898" s="195"/>
      <c r="P898" s="195"/>
      <c r="Q898" s="195"/>
      <c r="R898" s="195"/>
      <c r="S898" s="195"/>
      <c r="T898" s="195"/>
      <c r="U898" s="195"/>
      <c r="V898" s="195"/>
      <c r="W898" s="195"/>
      <c r="X898" s="195"/>
      <c r="Y898" s="195"/>
      <c r="Z898" s="196"/>
      <c r="AA898" s="251"/>
      <c r="AB898" s="252"/>
      <c r="AC898" s="252"/>
      <c r="AD898" s="252"/>
      <c r="AE898" s="252"/>
      <c r="AF898" s="252"/>
      <c r="AG898" s="252"/>
      <c r="AH898" s="252"/>
      <c r="AI898" s="252"/>
      <c r="AJ898" s="252"/>
      <c r="AK898" s="252"/>
      <c r="AL898" s="252"/>
      <c r="AM898" s="252"/>
      <c r="AN898" s="252"/>
      <c r="AO898" s="252"/>
      <c r="AP898" s="252"/>
      <c r="AQ898" s="252"/>
      <c r="AR898" s="252"/>
      <c r="AS898" s="252"/>
      <c r="AT898" s="253"/>
    </row>
    <row r="899" spans="4:145" ht="14.25" customHeight="1" x14ac:dyDescent="0.35">
      <c r="D899" s="194" t="s">
        <v>529</v>
      </c>
      <c r="E899" s="195"/>
      <c r="F899" s="195"/>
      <c r="G899" s="195"/>
      <c r="H899" s="195"/>
      <c r="I899" s="195"/>
      <c r="J899" s="195"/>
      <c r="K899" s="195"/>
      <c r="L899" s="195"/>
      <c r="M899" s="195"/>
      <c r="N899" s="195"/>
      <c r="O899" s="195"/>
      <c r="P899" s="195"/>
      <c r="Q899" s="195"/>
      <c r="R899" s="195"/>
      <c r="S899" s="195"/>
      <c r="T899" s="195"/>
      <c r="U899" s="195"/>
      <c r="V899" s="195"/>
      <c r="W899" s="195"/>
      <c r="X899" s="195"/>
      <c r="Y899" s="195"/>
      <c r="Z899" s="196"/>
      <c r="AA899" s="251"/>
      <c r="AB899" s="252"/>
      <c r="AC899" s="252"/>
      <c r="AD899" s="252"/>
      <c r="AE899" s="252"/>
      <c r="AF899" s="252"/>
      <c r="AG899" s="252"/>
      <c r="AH899" s="252"/>
      <c r="AI899" s="252"/>
      <c r="AJ899" s="252"/>
      <c r="AK899" s="252"/>
      <c r="AL899" s="252"/>
      <c r="AM899" s="252"/>
      <c r="AN899" s="252"/>
      <c r="AO899" s="252"/>
      <c r="AP899" s="252"/>
      <c r="AQ899" s="252"/>
      <c r="AR899" s="252"/>
      <c r="AS899" s="252"/>
      <c r="AT899" s="253"/>
    </row>
    <row r="900" spans="4:145" ht="14.25" customHeight="1" x14ac:dyDescent="0.35">
      <c r="D900" s="194" t="s">
        <v>530</v>
      </c>
      <c r="E900" s="195"/>
      <c r="F900" s="195"/>
      <c r="G900" s="195"/>
      <c r="H900" s="195"/>
      <c r="I900" s="195"/>
      <c r="J900" s="195"/>
      <c r="K900" s="195"/>
      <c r="L900" s="195"/>
      <c r="M900" s="195"/>
      <c r="N900" s="195"/>
      <c r="O900" s="195"/>
      <c r="P900" s="195"/>
      <c r="Q900" s="195"/>
      <c r="R900" s="195"/>
      <c r="S900" s="195"/>
      <c r="T900" s="195"/>
      <c r="U900" s="195"/>
      <c r="V900" s="195"/>
      <c r="W900" s="195"/>
      <c r="X900" s="195"/>
      <c r="Y900" s="195"/>
      <c r="Z900" s="196"/>
      <c r="AA900" s="251"/>
      <c r="AB900" s="252"/>
      <c r="AC900" s="252"/>
      <c r="AD900" s="252"/>
      <c r="AE900" s="252"/>
      <c r="AF900" s="252"/>
      <c r="AG900" s="252"/>
      <c r="AH900" s="252"/>
      <c r="AI900" s="252"/>
      <c r="AJ900" s="252"/>
      <c r="AK900" s="252"/>
      <c r="AL900" s="252"/>
      <c r="AM900" s="252"/>
      <c r="AN900" s="252"/>
      <c r="AO900" s="252"/>
      <c r="AP900" s="252"/>
      <c r="AQ900" s="252"/>
      <c r="AR900" s="252"/>
      <c r="AS900" s="252"/>
      <c r="AT900" s="253"/>
    </row>
    <row r="901" spans="4:145" ht="14.25" customHeight="1" x14ac:dyDescent="0.35">
      <c r="D901" s="133" t="s">
        <v>523</v>
      </c>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3"/>
      <c r="AL901" s="133"/>
      <c r="AM901" s="133"/>
      <c r="AN901" s="133"/>
      <c r="AO901" s="133"/>
      <c r="AP901" s="133"/>
      <c r="AQ901" s="133"/>
      <c r="AR901" s="133"/>
      <c r="AS901" s="133"/>
      <c r="AT901" s="133"/>
    </row>
    <row r="902" spans="4:145" ht="14.25" customHeight="1" x14ac:dyDescent="0.35">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row>
    <row r="903" spans="4:145" ht="14.25" customHeight="1" x14ac:dyDescent="0.35">
      <c r="D903" s="245" t="s">
        <v>531</v>
      </c>
      <c r="E903" s="245"/>
      <c r="F903" s="245"/>
      <c r="G903" s="245"/>
      <c r="H903" s="245"/>
      <c r="I903" s="245"/>
      <c r="J903" s="245"/>
      <c r="K903" s="245"/>
      <c r="L903" s="245"/>
      <c r="M903" s="245"/>
      <c r="N903" s="245"/>
      <c r="O903" s="245"/>
      <c r="P903" s="245"/>
      <c r="Q903" s="245"/>
      <c r="R903" s="245"/>
      <c r="S903" s="245"/>
      <c r="T903" s="245"/>
      <c r="U903" s="245"/>
      <c r="V903" s="245"/>
      <c r="W903" s="245"/>
      <c r="X903" s="245"/>
      <c r="Y903" s="245"/>
      <c r="Z903" s="245"/>
      <c r="AA903" s="245"/>
      <c r="AB903" s="245"/>
      <c r="AC903" s="245"/>
      <c r="AD903" s="245"/>
      <c r="AE903" s="245"/>
      <c r="AF903" s="245"/>
      <c r="AG903" s="245"/>
      <c r="AH903" s="245"/>
      <c r="AI903" s="245"/>
      <c r="AJ903" s="245"/>
      <c r="AK903" s="245"/>
      <c r="AL903" s="245"/>
      <c r="AM903" s="245"/>
      <c r="AN903" s="245"/>
      <c r="AO903" s="245"/>
      <c r="AP903" s="245"/>
      <c r="AQ903" s="245"/>
      <c r="AR903" s="245"/>
      <c r="AS903" s="245"/>
      <c r="AT903" s="245"/>
    </row>
    <row r="904" spans="4:145" ht="14.25" customHeight="1" x14ac:dyDescent="0.35">
      <c r="D904" s="200"/>
      <c r="E904" s="200"/>
      <c r="F904" s="200"/>
      <c r="G904" s="200"/>
      <c r="H904" s="200"/>
      <c r="I904" s="200"/>
      <c r="J904" s="200"/>
      <c r="K904" s="200"/>
      <c r="L904" s="200"/>
      <c r="M904" s="200"/>
      <c r="N904" s="200"/>
      <c r="O904" s="200"/>
      <c r="P904" s="200"/>
      <c r="Q904" s="200"/>
      <c r="R904" s="200"/>
      <c r="S904" s="200"/>
      <c r="T904" s="200"/>
      <c r="U904" s="200"/>
      <c r="V904" s="200"/>
      <c r="W904" s="200"/>
      <c r="X904" s="200"/>
      <c r="Y904" s="200"/>
      <c r="Z904" s="200"/>
      <c r="AA904" s="200"/>
      <c r="AB904" s="200"/>
      <c r="AC904" s="200"/>
      <c r="AD904" s="200"/>
      <c r="AE904" s="200"/>
      <c r="AF904" s="200"/>
      <c r="AG904" s="200"/>
      <c r="AH904" s="200"/>
      <c r="AI904" s="200"/>
      <c r="AJ904" s="200"/>
      <c r="AK904" s="200"/>
      <c r="AL904" s="200"/>
      <c r="AM904" s="200"/>
      <c r="AN904" s="200"/>
      <c r="AO904" s="200"/>
      <c r="AP904" s="200"/>
      <c r="AQ904" s="200"/>
      <c r="AR904" s="200"/>
      <c r="AS904" s="200"/>
      <c r="AT904" s="200"/>
    </row>
    <row r="905" spans="4:145" ht="14.25" customHeight="1" x14ac:dyDescent="0.35">
      <c r="D905" s="219" t="s">
        <v>532</v>
      </c>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1"/>
      <c r="AA905" s="219" t="s">
        <v>533</v>
      </c>
      <c r="AB905" s="220"/>
      <c r="AC905" s="220"/>
      <c r="AD905" s="220"/>
      <c r="AE905" s="220"/>
      <c r="AF905" s="220"/>
      <c r="AG905" s="220"/>
      <c r="AH905" s="220"/>
      <c r="AI905" s="220"/>
      <c r="AJ905" s="220"/>
      <c r="AK905" s="220"/>
      <c r="AL905" s="220"/>
      <c r="AM905" s="220"/>
      <c r="AN905" s="220"/>
      <c r="AO905" s="220"/>
      <c r="AP905" s="220"/>
      <c r="AQ905" s="220"/>
      <c r="AR905" s="220"/>
      <c r="AS905" s="220"/>
      <c r="AT905" s="221"/>
    </row>
    <row r="906" spans="4:145" ht="14.25" customHeight="1" x14ac:dyDescent="0.35">
      <c r="D906" s="222"/>
      <c r="E906" s="223"/>
      <c r="F906" s="223"/>
      <c r="G906" s="223"/>
      <c r="H906" s="223"/>
      <c r="I906" s="223"/>
      <c r="J906" s="223"/>
      <c r="K906" s="223"/>
      <c r="L906" s="223"/>
      <c r="M906" s="223"/>
      <c r="N906" s="223"/>
      <c r="O906" s="223"/>
      <c r="P906" s="223"/>
      <c r="Q906" s="223"/>
      <c r="R906" s="223"/>
      <c r="S906" s="223"/>
      <c r="T906" s="223"/>
      <c r="U906" s="223"/>
      <c r="V906" s="223"/>
      <c r="W906" s="223"/>
      <c r="X906" s="223"/>
      <c r="Y906" s="223"/>
      <c r="Z906" s="224"/>
      <c r="AA906" s="222"/>
      <c r="AB906" s="223"/>
      <c r="AC906" s="223"/>
      <c r="AD906" s="223"/>
      <c r="AE906" s="223"/>
      <c r="AF906" s="223"/>
      <c r="AG906" s="223"/>
      <c r="AH906" s="223"/>
      <c r="AI906" s="223"/>
      <c r="AJ906" s="223"/>
      <c r="AK906" s="223"/>
      <c r="AL906" s="223"/>
      <c r="AM906" s="223"/>
      <c r="AN906" s="223"/>
      <c r="AO906" s="223"/>
      <c r="AP906" s="223"/>
      <c r="AQ906" s="223"/>
      <c r="AR906" s="223"/>
      <c r="AS906" s="223"/>
      <c r="AT906" s="224"/>
    </row>
    <row r="907" spans="4:145" ht="14.25" customHeight="1" x14ac:dyDescent="0.35">
      <c r="D907" s="194" t="s">
        <v>534</v>
      </c>
      <c r="E907" s="195"/>
      <c r="F907" s="195"/>
      <c r="G907" s="195"/>
      <c r="H907" s="195"/>
      <c r="I907" s="195"/>
      <c r="J907" s="195"/>
      <c r="K907" s="195"/>
      <c r="L907" s="195"/>
      <c r="M907" s="195"/>
      <c r="N907" s="195"/>
      <c r="O907" s="195"/>
      <c r="P907" s="195"/>
      <c r="Q907" s="195"/>
      <c r="R907" s="195"/>
      <c r="S907" s="195"/>
      <c r="T907" s="195"/>
      <c r="U907" s="195"/>
      <c r="V907" s="195"/>
      <c r="W907" s="195"/>
      <c r="X907" s="195"/>
      <c r="Y907" s="195"/>
      <c r="Z907" s="196"/>
      <c r="AA907" s="194"/>
      <c r="AB907" s="195"/>
      <c r="AC907" s="195"/>
      <c r="AD907" s="195"/>
      <c r="AE907" s="195"/>
      <c r="AF907" s="195"/>
      <c r="AG907" s="195"/>
      <c r="AH907" s="195"/>
      <c r="AI907" s="195"/>
      <c r="AJ907" s="195"/>
      <c r="AK907" s="195"/>
      <c r="AL907" s="195"/>
      <c r="AM907" s="195"/>
      <c r="AN907" s="195"/>
      <c r="AO907" s="195"/>
      <c r="AP907" s="195"/>
      <c r="AQ907" s="195"/>
      <c r="AR907" s="195"/>
      <c r="AS907" s="195"/>
      <c r="AT907" s="196"/>
    </row>
    <row r="908" spans="4:145" ht="14.25" customHeight="1" x14ac:dyDescent="0.35">
      <c r="D908" s="194" t="s">
        <v>535</v>
      </c>
      <c r="E908" s="195"/>
      <c r="F908" s="195"/>
      <c r="G908" s="195"/>
      <c r="H908" s="195"/>
      <c r="I908" s="195"/>
      <c r="J908" s="195"/>
      <c r="K908" s="195"/>
      <c r="L908" s="195"/>
      <c r="M908" s="195"/>
      <c r="N908" s="195"/>
      <c r="O908" s="195"/>
      <c r="P908" s="195"/>
      <c r="Q908" s="195"/>
      <c r="R908" s="195"/>
      <c r="S908" s="195"/>
      <c r="T908" s="195"/>
      <c r="U908" s="195"/>
      <c r="V908" s="195"/>
      <c r="W908" s="195"/>
      <c r="X908" s="195"/>
      <c r="Y908" s="195"/>
      <c r="Z908" s="196"/>
      <c r="AA908" s="194"/>
      <c r="AB908" s="195"/>
      <c r="AC908" s="195"/>
      <c r="AD908" s="195"/>
      <c r="AE908" s="195"/>
      <c r="AF908" s="195"/>
      <c r="AG908" s="195"/>
      <c r="AH908" s="195"/>
      <c r="AI908" s="195"/>
      <c r="AJ908" s="195"/>
      <c r="AK908" s="195"/>
      <c r="AL908" s="195"/>
      <c r="AM908" s="195"/>
      <c r="AN908" s="195"/>
      <c r="AO908" s="195"/>
      <c r="AP908" s="195"/>
      <c r="AQ908" s="195"/>
      <c r="AR908" s="195"/>
      <c r="AS908" s="195"/>
      <c r="AT908" s="196"/>
      <c r="AV908" s="356" t="s">
        <v>523</v>
      </c>
      <c r="AW908" s="356"/>
      <c r="AX908" s="356"/>
      <c r="AY908" s="356"/>
      <c r="AZ908" s="356"/>
      <c r="BA908" s="356"/>
      <c r="BB908" s="356"/>
      <c r="BC908" s="356"/>
      <c r="BD908" s="356"/>
      <c r="BE908" s="356"/>
      <c r="BF908" s="356"/>
      <c r="BG908" s="356"/>
      <c r="BH908" s="356"/>
      <c r="BI908" s="356"/>
      <c r="BJ908" s="356"/>
      <c r="BK908" s="356"/>
      <c r="BL908" s="356"/>
      <c r="BM908" s="356"/>
      <c r="BN908" s="356"/>
      <c r="BO908" s="356"/>
      <c r="BP908" s="356"/>
      <c r="BQ908" s="356"/>
      <c r="BR908" s="356"/>
      <c r="BS908" s="356"/>
      <c r="BT908" s="356"/>
      <c r="BU908" s="356"/>
      <c r="BV908" s="356"/>
      <c r="BW908" s="356"/>
      <c r="BX908" s="356"/>
      <c r="BY908" s="356"/>
      <c r="BZ908" s="356"/>
      <c r="CA908" s="356"/>
      <c r="CB908" s="356"/>
      <c r="CC908" s="356"/>
      <c r="CD908" s="356"/>
      <c r="CE908" s="356"/>
      <c r="CF908" s="356"/>
      <c r="CG908" s="356"/>
      <c r="CH908" s="356"/>
      <c r="CI908" s="356"/>
      <c r="CJ908" s="356"/>
      <c r="CK908" s="356"/>
      <c r="CL908" s="356"/>
    </row>
    <row r="909" spans="4:145" ht="14.25" customHeight="1" x14ac:dyDescent="0.35">
      <c r="D909" s="194" t="s">
        <v>536</v>
      </c>
      <c r="E909" s="195"/>
      <c r="F909" s="195"/>
      <c r="G909" s="195"/>
      <c r="H909" s="195"/>
      <c r="I909" s="195"/>
      <c r="J909" s="195"/>
      <c r="K909" s="195"/>
      <c r="L909" s="195"/>
      <c r="M909" s="195"/>
      <c r="N909" s="195"/>
      <c r="O909" s="195"/>
      <c r="P909" s="195"/>
      <c r="Q909" s="195"/>
      <c r="R909" s="195"/>
      <c r="S909" s="195"/>
      <c r="T909" s="195"/>
      <c r="U909" s="195"/>
      <c r="V909" s="195"/>
      <c r="W909" s="195"/>
      <c r="X909" s="195"/>
      <c r="Y909" s="195"/>
      <c r="Z909" s="196"/>
      <c r="AA909" s="194"/>
      <c r="AB909" s="195"/>
      <c r="AC909" s="195"/>
      <c r="AD909" s="195"/>
      <c r="AE909" s="195"/>
      <c r="AF909" s="195"/>
      <c r="AG909" s="195"/>
      <c r="AH909" s="195"/>
      <c r="AI909" s="195"/>
      <c r="AJ909" s="195"/>
      <c r="AK909" s="195"/>
      <c r="AL909" s="195"/>
      <c r="AM909" s="195"/>
      <c r="AN909" s="195"/>
      <c r="AO909" s="195"/>
      <c r="AP909" s="195"/>
      <c r="AQ909" s="195"/>
      <c r="AR909" s="195"/>
      <c r="AS909" s="195"/>
      <c r="AT909" s="196"/>
    </row>
    <row r="910" spans="4:145" ht="14.25" customHeight="1" x14ac:dyDescent="0.35">
      <c r="D910" s="194" t="s">
        <v>537</v>
      </c>
      <c r="E910" s="195"/>
      <c r="F910" s="195"/>
      <c r="G910" s="195"/>
      <c r="H910" s="195"/>
      <c r="I910" s="195"/>
      <c r="J910" s="195"/>
      <c r="K910" s="195"/>
      <c r="L910" s="195"/>
      <c r="M910" s="195"/>
      <c r="N910" s="195"/>
      <c r="O910" s="195"/>
      <c r="P910" s="195"/>
      <c r="Q910" s="195"/>
      <c r="R910" s="195"/>
      <c r="S910" s="195"/>
      <c r="T910" s="195"/>
      <c r="U910" s="195"/>
      <c r="V910" s="195"/>
      <c r="W910" s="195"/>
      <c r="X910" s="195"/>
      <c r="Y910" s="195"/>
      <c r="Z910" s="196"/>
      <c r="AA910" s="194"/>
      <c r="AB910" s="195"/>
      <c r="AC910" s="195"/>
      <c r="AD910" s="195"/>
      <c r="AE910" s="195"/>
      <c r="AF910" s="195"/>
      <c r="AG910" s="195"/>
      <c r="AH910" s="195"/>
      <c r="AI910" s="195"/>
      <c r="AJ910" s="195"/>
      <c r="AK910" s="195"/>
      <c r="AL910" s="195"/>
      <c r="AM910" s="195"/>
      <c r="AN910" s="195"/>
      <c r="AO910" s="195"/>
      <c r="AP910" s="195"/>
      <c r="AQ910" s="195"/>
      <c r="AR910" s="195"/>
      <c r="AS910" s="195"/>
      <c r="AT910" s="196"/>
    </row>
    <row r="911" spans="4:145" ht="14.25" customHeight="1" x14ac:dyDescent="0.35">
      <c r="D911" s="194" t="s">
        <v>538</v>
      </c>
      <c r="E911" s="195"/>
      <c r="F911" s="195"/>
      <c r="G911" s="195"/>
      <c r="H911" s="195"/>
      <c r="I911" s="195"/>
      <c r="J911" s="195"/>
      <c r="K911" s="195"/>
      <c r="L911" s="195"/>
      <c r="M911" s="195"/>
      <c r="N911" s="195"/>
      <c r="O911" s="195"/>
      <c r="P911" s="195"/>
      <c r="Q911" s="195"/>
      <c r="R911" s="195"/>
      <c r="S911" s="195"/>
      <c r="T911" s="195"/>
      <c r="U911" s="195"/>
      <c r="V911" s="195"/>
      <c r="W911" s="195"/>
      <c r="X911" s="195"/>
      <c r="Y911" s="195"/>
      <c r="Z911" s="196"/>
      <c r="AA911" s="194"/>
      <c r="AB911" s="195"/>
      <c r="AC911" s="195"/>
      <c r="AD911" s="195"/>
      <c r="AE911" s="195"/>
      <c r="AF911" s="195"/>
      <c r="AG911" s="195"/>
      <c r="AH911" s="195"/>
      <c r="AI911" s="195"/>
      <c r="AJ911" s="195"/>
      <c r="AK911" s="195"/>
      <c r="AL911" s="195"/>
      <c r="AM911" s="195"/>
      <c r="AN911" s="195"/>
      <c r="AO911" s="195"/>
      <c r="AP911" s="195"/>
      <c r="AQ911" s="195"/>
      <c r="AR911" s="195"/>
      <c r="AS911" s="195"/>
      <c r="AT911" s="196"/>
      <c r="EM911" s="149" t="s">
        <v>552</v>
      </c>
      <c r="EN911" s="186" t="e">
        <f>EO911/$EO$914*100</f>
        <v>#DIV/0!</v>
      </c>
      <c r="EO911" s="149">
        <f>AA924</f>
        <v>0</v>
      </c>
    </row>
    <row r="912" spans="4:145" ht="14.25" customHeight="1" x14ac:dyDescent="0.35">
      <c r="D912" s="194" t="s">
        <v>539</v>
      </c>
      <c r="E912" s="195"/>
      <c r="F912" s="195"/>
      <c r="G912" s="195"/>
      <c r="H912" s="195"/>
      <c r="I912" s="195"/>
      <c r="J912" s="195"/>
      <c r="K912" s="195"/>
      <c r="L912" s="195"/>
      <c r="M912" s="195"/>
      <c r="N912" s="195"/>
      <c r="O912" s="195"/>
      <c r="P912" s="195"/>
      <c r="Q912" s="195"/>
      <c r="R912" s="195"/>
      <c r="S912" s="195"/>
      <c r="T912" s="195"/>
      <c r="U912" s="195"/>
      <c r="V912" s="195"/>
      <c r="W912" s="195"/>
      <c r="X912" s="195"/>
      <c r="Y912" s="195"/>
      <c r="Z912" s="196"/>
      <c r="AA912" s="194"/>
      <c r="AB912" s="195"/>
      <c r="AC912" s="195"/>
      <c r="AD912" s="195"/>
      <c r="AE912" s="195"/>
      <c r="AF912" s="195"/>
      <c r="AG912" s="195"/>
      <c r="AH912" s="195"/>
      <c r="AI912" s="195"/>
      <c r="AJ912" s="195"/>
      <c r="AK912" s="195"/>
      <c r="AL912" s="195"/>
      <c r="AM912" s="195"/>
      <c r="AN912" s="195"/>
      <c r="AO912" s="195"/>
      <c r="AP912" s="195"/>
      <c r="AQ912" s="195"/>
      <c r="AR912" s="195"/>
      <c r="AS912" s="195"/>
      <c r="AT912" s="196"/>
      <c r="EM912" s="149" t="s">
        <v>553</v>
      </c>
      <c r="EN912" s="186" t="e">
        <f t="shared" ref="EN912:EN913" si="22">EO912/$EO$914*100</f>
        <v>#DIV/0!</v>
      </c>
      <c r="EO912" s="149">
        <f>AA925</f>
        <v>0</v>
      </c>
    </row>
    <row r="913" spans="4:145" ht="14.25" customHeight="1" x14ac:dyDescent="0.35">
      <c r="D913" s="194" t="s">
        <v>540</v>
      </c>
      <c r="E913" s="195"/>
      <c r="F913" s="195"/>
      <c r="G913" s="195"/>
      <c r="H913" s="195"/>
      <c r="I913" s="195"/>
      <c r="J913" s="195"/>
      <c r="K913" s="195"/>
      <c r="L913" s="195"/>
      <c r="M913" s="195"/>
      <c r="N913" s="195"/>
      <c r="O913" s="195"/>
      <c r="P913" s="195"/>
      <c r="Q913" s="195"/>
      <c r="R913" s="195"/>
      <c r="S913" s="195"/>
      <c r="T913" s="195"/>
      <c r="U913" s="195"/>
      <c r="V913" s="195"/>
      <c r="W913" s="195"/>
      <c r="X913" s="195"/>
      <c r="Y913" s="195"/>
      <c r="Z913" s="196"/>
      <c r="AA913" s="194"/>
      <c r="AB913" s="195"/>
      <c r="AC913" s="195"/>
      <c r="AD913" s="195"/>
      <c r="AE913" s="195"/>
      <c r="AF913" s="195"/>
      <c r="AG913" s="195"/>
      <c r="AH913" s="195"/>
      <c r="AI913" s="195"/>
      <c r="AJ913" s="195"/>
      <c r="AK913" s="195"/>
      <c r="AL913" s="195"/>
      <c r="AM913" s="195"/>
      <c r="AN913" s="195"/>
      <c r="AO913" s="195"/>
      <c r="AP913" s="195"/>
      <c r="AQ913" s="195"/>
      <c r="AR913" s="195"/>
      <c r="AS913" s="195"/>
      <c r="AT913" s="196"/>
      <c r="EM913" s="149" t="s">
        <v>554</v>
      </c>
      <c r="EN913" s="186" t="e">
        <f t="shared" si="22"/>
        <v>#DIV/0!</v>
      </c>
      <c r="EO913" s="149">
        <f>AA926</f>
        <v>0</v>
      </c>
    </row>
    <row r="914" spans="4:145" ht="14.25" customHeight="1" x14ac:dyDescent="0.35">
      <c r="D914" s="194" t="s">
        <v>541</v>
      </c>
      <c r="E914" s="195"/>
      <c r="F914" s="195"/>
      <c r="G914" s="195"/>
      <c r="H914" s="195"/>
      <c r="I914" s="195"/>
      <c r="J914" s="195"/>
      <c r="K914" s="195"/>
      <c r="L914" s="195"/>
      <c r="M914" s="195"/>
      <c r="N914" s="195"/>
      <c r="O914" s="195"/>
      <c r="P914" s="195"/>
      <c r="Q914" s="195"/>
      <c r="R914" s="195"/>
      <c r="S914" s="195"/>
      <c r="T914" s="195"/>
      <c r="U914" s="195"/>
      <c r="V914" s="195"/>
      <c r="W914" s="195"/>
      <c r="X914" s="195"/>
      <c r="Y914" s="195"/>
      <c r="Z914" s="196"/>
      <c r="AA914" s="194"/>
      <c r="AB914" s="195"/>
      <c r="AC914" s="195"/>
      <c r="AD914" s="195"/>
      <c r="AE914" s="195"/>
      <c r="AF914" s="195"/>
      <c r="AG914" s="195"/>
      <c r="AH914" s="195"/>
      <c r="AI914" s="195"/>
      <c r="AJ914" s="195"/>
      <c r="AK914" s="195"/>
      <c r="AL914" s="195"/>
      <c r="AM914" s="195"/>
      <c r="AN914" s="195"/>
      <c r="AO914" s="195"/>
      <c r="AP914" s="195"/>
      <c r="AQ914" s="195"/>
      <c r="AR914" s="195"/>
      <c r="AS914" s="195"/>
      <c r="AT914" s="196"/>
      <c r="EM914" s="149" t="s">
        <v>522</v>
      </c>
      <c r="EO914" s="149">
        <f>EO911+EO912+EO913</f>
        <v>0</v>
      </c>
    </row>
    <row r="915" spans="4:145" ht="14.25" customHeight="1" x14ac:dyDescent="0.35">
      <c r="D915" s="194" t="s">
        <v>542</v>
      </c>
      <c r="E915" s="195"/>
      <c r="F915" s="195"/>
      <c r="G915" s="195"/>
      <c r="H915" s="195"/>
      <c r="I915" s="195"/>
      <c r="J915" s="195"/>
      <c r="K915" s="195"/>
      <c r="L915" s="195"/>
      <c r="M915" s="195"/>
      <c r="N915" s="195"/>
      <c r="O915" s="195"/>
      <c r="P915" s="195"/>
      <c r="Q915" s="195"/>
      <c r="R915" s="195"/>
      <c r="S915" s="195"/>
      <c r="T915" s="195"/>
      <c r="U915" s="195"/>
      <c r="V915" s="195"/>
      <c r="W915" s="195"/>
      <c r="X915" s="195"/>
      <c r="Y915" s="195"/>
      <c r="Z915" s="196"/>
      <c r="AA915" s="194"/>
      <c r="AB915" s="195"/>
      <c r="AC915" s="195"/>
      <c r="AD915" s="195"/>
      <c r="AE915" s="195"/>
      <c r="AF915" s="195"/>
      <c r="AG915" s="195"/>
      <c r="AH915" s="195"/>
      <c r="AI915" s="195"/>
      <c r="AJ915" s="195"/>
      <c r="AK915" s="195"/>
      <c r="AL915" s="195"/>
      <c r="AM915" s="195"/>
      <c r="AN915" s="195"/>
      <c r="AO915" s="195"/>
      <c r="AP915" s="195"/>
      <c r="AQ915" s="195"/>
      <c r="AR915" s="195"/>
      <c r="AS915" s="195"/>
      <c r="AT915" s="196"/>
    </row>
    <row r="916" spans="4:145" ht="14.25" customHeight="1" x14ac:dyDescent="0.35">
      <c r="D916" s="194" t="s">
        <v>543</v>
      </c>
      <c r="E916" s="195"/>
      <c r="F916" s="195"/>
      <c r="G916" s="195"/>
      <c r="H916" s="195"/>
      <c r="I916" s="195"/>
      <c r="J916" s="195"/>
      <c r="K916" s="195"/>
      <c r="L916" s="195"/>
      <c r="M916" s="195"/>
      <c r="N916" s="195"/>
      <c r="O916" s="195"/>
      <c r="P916" s="195"/>
      <c r="Q916" s="195"/>
      <c r="R916" s="195"/>
      <c r="S916" s="195"/>
      <c r="T916" s="195"/>
      <c r="U916" s="195"/>
      <c r="V916" s="195"/>
      <c r="W916" s="195"/>
      <c r="X916" s="195"/>
      <c r="Y916" s="195"/>
      <c r="Z916" s="196"/>
      <c r="AA916" s="194"/>
      <c r="AB916" s="195"/>
      <c r="AC916" s="195"/>
      <c r="AD916" s="195"/>
      <c r="AE916" s="195"/>
      <c r="AF916" s="195"/>
      <c r="AG916" s="195"/>
      <c r="AH916" s="195"/>
      <c r="AI916" s="195"/>
      <c r="AJ916" s="195"/>
      <c r="AK916" s="195"/>
      <c r="AL916" s="195"/>
      <c r="AM916" s="195"/>
      <c r="AN916" s="195"/>
      <c r="AO916" s="195"/>
      <c r="AP916" s="195"/>
      <c r="AQ916" s="195"/>
      <c r="AR916" s="195"/>
      <c r="AS916" s="195"/>
      <c r="AT916" s="196"/>
    </row>
    <row r="917" spans="4:145" ht="14.25" customHeight="1" x14ac:dyDescent="0.35">
      <c r="D917" s="133" t="s">
        <v>523</v>
      </c>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row>
    <row r="918" spans="4:145" ht="14.25" customHeight="1" x14ac:dyDescent="0.35"/>
    <row r="919" spans="4:145" ht="14.25" customHeight="1" x14ac:dyDescent="0.35">
      <c r="D919" s="245" t="s">
        <v>544</v>
      </c>
      <c r="E919" s="245"/>
      <c r="F919" s="245"/>
      <c r="G919" s="245"/>
      <c r="H919" s="245"/>
      <c r="I919" s="245"/>
      <c r="J919" s="245"/>
      <c r="K919" s="245"/>
      <c r="L919" s="245"/>
      <c r="M919" s="245"/>
      <c r="N919" s="245"/>
      <c r="O919" s="245"/>
      <c r="P919" s="245"/>
      <c r="Q919" s="245"/>
      <c r="R919" s="245"/>
      <c r="S919" s="245"/>
      <c r="T919" s="245"/>
      <c r="U919" s="245"/>
      <c r="V919" s="245"/>
      <c r="W919" s="245"/>
      <c r="X919" s="245"/>
      <c r="Y919" s="245"/>
      <c r="Z919" s="245"/>
      <c r="AA919" s="245"/>
      <c r="AB919" s="245"/>
      <c r="AC919" s="245"/>
      <c r="AD919" s="245"/>
      <c r="AE919" s="245"/>
      <c r="AF919" s="245"/>
      <c r="AG919" s="245"/>
      <c r="AH919" s="245"/>
      <c r="AI919" s="245"/>
      <c r="AJ919" s="245"/>
      <c r="AK919" s="245"/>
      <c r="AL919" s="245"/>
      <c r="AM919" s="245"/>
      <c r="AN919" s="245"/>
      <c r="AO919" s="245"/>
      <c r="AP919" s="245"/>
      <c r="AQ919" s="245"/>
      <c r="AR919" s="245"/>
      <c r="AS919" s="245"/>
      <c r="AT919" s="245"/>
    </row>
    <row r="920" spans="4:145" ht="14.25" customHeight="1" x14ac:dyDescent="0.35">
      <c r="D920" s="245"/>
      <c r="E920" s="245"/>
      <c r="F920" s="245"/>
      <c r="G920" s="245"/>
      <c r="H920" s="245"/>
      <c r="I920" s="245"/>
      <c r="J920" s="245"/>
      <c r="K920" s="245"/>
      <c r="L920" s="245"/>
      <c r="M920" s="245"/>
      <c r="N920" s="245"/>
      <c r="O920" s="245"/>
      <c r="P920" s="245"/>
      <c r="Q920" s="245"/>
      <c r="R920" s="245"/>
      <c r="S920" s="245"/>
      <c r="T920" s="245"/>
      <c r="U920" s="245"/>
      <c r="V920" s="245"/>
      <c r="W920" s="245"/>
      <c r="X920" s="245"/>
      <c r="Y920" s="245"/>
      <c r="Z920" s="245"/>
      <c r="AA920" s="245"/>
      <c r="AB920" s="245"/>
      <c r="AC920" s="245"/>
      <c r="AD920" s="245"/>
      <c r="AE920" s="245"/>
      <c r="AF920" s="245"/>
      <c r="AG920" s="245"/>
      <c r="AH920" s="245"/>
      <c r="AI920" s="245"/>
      <c r="AJ920" s="245"/>
      <c r="AK920" s="245"/>
      <c r="AL920" s="245"/>
      <c r="AM920" s="245"/>
      <c r="AN920" s="245"/>
      <c r="AO920" s="245"/>
      <c r="AP920" s="245"/>
      <c r="AQ920" s="245"/>
      <c r="AR920" s="245"/>
      <c r="AS920" s="245"/>
      <c r="AT920" s="245"/>
    </row>
    <row r="921" spans="4:145" ht="14.25" customHeight="1" x14ac:dyDescent="0.35">
      <c r="D921" s="200"/>
      <c r="E921" s="200"/>
      <c r="F921" s="200"/>
      <c r="G921" s="200"/>
      <c r="H921" s="200"/>
      <c r="I921" s="200"/>
      <c r="J921" s="200"/>
      <c r="K921" s="200"/>
      <c r="L921" s="200"/>
      <c r="M921" s="200"/>
      <c r="N921" s="200"/>
      <c r="O921" s="200"/>
      <c r="P921" s="200"/>
      <c r="Q921" s="200"/>
      <c r="R921" s="200"/>
      <c r="S921" s="200"/>
      <c r="T921" s="200"/>
      <c r="U921" s="200"/>
      <c r="V921" s="200"/>
      <c r="W921" s="200"/>
      <c r="X921" s="200"/>
      <c r="Y921" s="200"/>
      <c r="Z921" s="200"/>
      <c r="AA921" s="200"/>
      <c r="AB921" s="200"/>
      <c r="AC921" s="200"/>
      <c r="AD921" s="200"/>
      <c r="AE921" s="200"/>
      <c r="AF921" s="200"/>
      <c r="AG921" s="200"/>
      <c r="AH921" s="200"/>
      <c r="AI921" s="200"/>
      <c r="AJ921" s="200"/>
      <c r="AK921" s="200"/>
      <c r="AL921" s="200"/>
      <c r="AM921" s="200"/>
      <c r="AN921" s="200"/>
      <c r="AO921" s="200"/>
      <c r="AP921" s="200"/>
      <c r="AQ921" s="200"/>
      <c r="AR921" s="200"/>
      <c r="AS921" s="200"/>
      <c r="AT921" s="200"/>
    </row>
    <row r="922" spans="4:145" ht="14.25" customHeight="1" x14ac:dyDescent="0.35">
      <c r="D922" s="219" t="s">
        <v>546</v>
      </c>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1"/>
      <c r="AA922" s="219" t="s">
        <v>545</v>
      </c>
      <c r="AB922" s="220"/>
      <c r="AC922" s="220"/>
      <c r="AD922" s="220"/>
      <c r="AE922" s="220"/>
      <c r="AF922" s="220"/>
      <c r="AG922" s="220"/>
      <c r="AH922" s="220"/>
      <c r="AI922" s="220"/>
      <c r="AJ922" s="220"/>
      <c r="AK922" s="220"/>
      <c r="AL922" s="220"/>
      <c r="AM922" s="220"/>
      <c r="AN922" s="220"/>
      <c r="AO922" s="220"/>
      <c r="AP922" s="220"/>
      <c r="AQ922" s="220"/>
      <c r="AR922" s="220"/>
      <c r="AS922" s="220"/>
      <c r="AT922" s="221"/>
    </row>
    <row r="923" spans="4:145" ht="14.25" customHeight="1" x14ac:dyDescent="0.35">
      <c r="D923" s="222"/>
      <c r="E923" s="223"/>
      <c r="F923" s="223"/>
      <c r="G923" s="223"/>
      <c r="H923" s="223"/>
      <c r="I923" s="223"/>
      <c r="J923" s="223"/>
      <c r="K923" s="223"/>
      <c r="L923" s="223"/>
      <c r="M923" s="223"/>
      <c r="N923" s="223"/>
      <c r="O923" s="223"/>
      <c r="P923" s="223"/>
      <c r="Q923" s="223"/>
      <c r="R923" s="223"/>
      <c r="S923" s="223"/>
      <c r="T923" s="223"/>
      <c r="U923" s="223"/>
      <c r="V923" s="223"/>
      <c r="W923" s="223"/>
      <c r="X923" s="223"/>
      <c r="Y923" s="223"/>
      <c r="Z923" s="224"/>
      <c r="AA923" s="222"/>
      <c r="AB923" s="223"/>
      <c r="AC923" s="223"/>
      <c r="AD923" s="223"/>
      <c r="AE923" s="223"/>
      <c r="AF923" s="223"/>
      <c r="AG923" s="223"/>
      <c r="AH923" s="223"/>
      <c r="AI923" s="223"/>
      <c r="AJ923" s="223"/>
      <c r="AK923" s="223"/>
      <c r="AL923" s="223"/>
      <c r="AM923" s="223"/>
      <c r="AN923" s="223"/>
      <c r="AO923" s="223"/>
      <c r="AP923" s="223"/>
      <c r="AQ923" s="223"/>
      <c r="AR923" s="223"/>
      <c r="AS923" s="223"/>
      <c r="AT923" s="224"/>
    </row>
    <row r="924" spans="4:145" ht="14.25" customHeight="1" x14ac:dyDescent="0.35">
      <c r="D924" s="194" t="s">
        <v>548</v>
      </c>
      <c r="E924" s="195"/>
      <c r="F924" s="195"/>
      <c r="G924" s="195"/>
      <c r="H924" s="195"/>
      <c r="I924" s="195"/>
      <c r="J924" s="195"/>
      <c r="K924" s="195"/>
      <c r="L924" s="195"/>
      <c r="M924" s="195"/>
      <c r="N924" s="195"/>
      <c r="O924" s="195"/>
      <c r="P924" s="195"/>
      <c r="Q924" s="195"/>
      <c r="R924" s="195"/>
      <c r="S924" s="195"/>
      <c r="T924" s="195"/>
      <c r="U924" s="195"/>
      <c r="V924" s="195"/>
      <c r="W924" s="195"/>
      <c r="X924" s="195"/>
      <c r="Y924" s="195"/>
      <c r="Z924" s="196"/>
      <c r="AA924" s="248"/>
      <c r="AB924" s="249"/>
      <c r="AC924" s="249"/>
      <c r="AD924" s="249"/>
      <c r="AE924" s="249"/>
      <c r="AF924" s="249"/>
      <c r="AG924" s="249"/>
      <c r="AH924" s="249"/>
      <c r="AI924" s="249"/>
      <c r="AJ924" s="249"/>
      <c r="AK924" s="249"/>
      <c r="AL924" s="249"/>
      <c r="AM924" s="249"/>
      <c r="AN924" s="249"/>
      <c r="AO924" s="249"/>
      <c r="AP924" s="249"/>
      <c r="AQ924" s="249"/>
      <c r="AR924" s="249"/>
      <c r="AS924" s="249"/>
      <c r="AT924" s="250"/>
    </row>
    <row r="925" spans="4:145" ht="14.25" customHeight="1" x14ac:dyDescent="0.35">
      <c r="D925" s="194" t="s">
        <v>547</v>
      </c>
      <c r="E925" s="195"/>
      <c r="F925" s="195"/>
      <c r="G925" s="195"/>
      <c r="H925" s="195"/>
      <c r="I925" s="195"/>
      <c r="J925" s="195"/>
      <c r="K925" s="195"/>
      <c r="L925" s="195"/>
      <c r="M925" s="195"/>
      <c r="N925" s="195"/>
      <c r="O925" s="195"/>
      <c r="P925" s="195"/>
      <c r="Q925" s="195"/>
      <c r="R925" s="195"/>
      <c r="S925" s="195"/>
      <c r="T925" s="195"/>
      <c r="U925" s="195"/>
      <c r="V925" s="195"/>
      <c r="W925" s="195"/>
      <c r="X925" s="195"/>
      <c r="Y925" s="195"/>
      <c r="Z925" s="196"/>
      <c r="AA925" s="248"/>
      <c r="AB925" s="249"/>
      <c r="AC925" s="249"/>
      <c r="AD925" s="249"/>
      <c r="AE925" s="249"/>
      <c r="AF925" s="249"/>
      <c r="AG925" s="249"/>
      <c r="AH925" s="249"/>
      <c r="AI925" s="249"/>
      <c r="AJ925" s="249"/>
      <c r="AK925" s="249"/>
      <c r="AL925" s="249"/>
      <c r="AM925" s="249"/>
      <c r="AN925" s="249"/>
      <c r="AO925" s="249"/>
      <c r="AP925" s="249"/>
      <c r="AQ925" s="249"/>
      <c r="AR925" s="249"/>
      <c r="AS925" s="249"/>
      <c r="AT925" s="250"/>
    </row>
    <row r="926" spans="4:145" ht="14.25" customHeight="1" x14ac:dyDescent="0.35">
      <c r="D926" s="194" t="s">
        <v>554</v>
      </c>
      <c r="E926" s="195"/>
      <c r="F926" s="195"/>
      <c r="G926" s="195"/>
      <c r="H926" s="195"/>
      <c r="I926" s="195"/>
      <c r="J926" s="195"/>
      <c r="K926" s="195"/>
      <c r="L926" s="195"/>
      <c r="M926" s="195"/>
      <c r="N926" s="195"/>
      <c r="O926" s="195"/>
      <c r="P926" s="195"/>
      <c r="Q926" s="195"/>
      <c r="R926" s="195"/>
      <c r="S926" s="195"/>
      <c r="T926" s="195"/>
      <c r="U926" s="195"/>
      <c r="V926" s="195"/>
      <c r="W926" s="195"/>
      <c r="X926" s="195"/>
      <c r="Y926" s="195"/>
      <c r="Z926" s="196"/>
      <c r="AA926" s="248"/>
      <c r="AB926" s="249"/>
      <c r="AC926" s="249"/>
      <c r="AD926" s="249"/>
      <c r="AE926" s="249"/>
      <c r="AF926" s="249"/>
      <c r="AG926" s="249"/>
      <c r="AH926" s="249"/>
      <c r="AI926" s="249"/>
      <c r="AJ926" s="249"/>
      <c r="AK926" s="249"/>
      <c r="AL926" s="249"/>
      <c r="AM926" s="249"/>
      <c r="AN926" s="249"/>
      <c r="AO926" s="249"/>
      <c r="AP926" s="249"/>
      <c r="AQ926" s="249"/>
      <c r="AR926" s="249"/>
      <c r="AS926" s="249"/>
      <c r="AT926" s="250"/>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row>
    <row r="927" spans="4:145" ht="14.25" customHeight="1" x14ac:dyDescent="0.35">
      <c r="D927" s="133" t="s">
        <v>523</v>
      </c>
      <c r="E927" s="133"/>
      <c r="F927" s="133"/>
      <c r="G927" s="133"/>
      <c r="H927" s="133"/>
      <c r="I927" s="133"/>
      <c r="J927" s="133"/>
      <c r="K927" s="133"/>
      <c r="L927" s="133"/>
      <c r="M927" s="133"/>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3"/>
      <c r="AL927" s="133"/>
      <c r="AM927" s="133"/>
      <c r="AN927" s="133"/>
      <c r="AO927" s="133"/>
      <c r="AP927" s="133"/>
      <c r="AQ927" s="133"/>
      <c r="AR927" s="133"/>
      <c r="AS927" s="133"/>
      <c r="AT927" s="133"/>
      <c r="AV927" s="356" t="s">
        <v>523</v>
      </c>
      <c r="AW927" s="356"/>
      <c r="AX927" s="356"/>
      <c r="AY927" s="356"/>
      <c r="AZ927" s="356"/>
      <c r="BA927" s="356"/>
      <c r="BB927" s="356"/>
      <c r="BC927" s="356"/>
      <c r="BD927" s="356"/>
      <c r="BE927" s="356"/>
      <c r="BF927" s="356"/>
      <c r="BG927" s="356"/>
      <c r="BH927" s="356"/>
      <c r="BI927" s="356"/>
      <c r="BJ927" s="356"/>
      <c r="BK927" s="356"/>
      <c r="BL927" s="356"/>
      <c r="BM927" s="356"/>
      <c r="BN927" s="356"/>
      <c r="BO927" s="356"/>
      <c r="BP927" s="356"/>
      <c r="BQ927" s="356"/>
      <c r="BR927" s="356"/>
      <c r="BS927" s="356"/>
      <c r="BT927" s="356"/>
      <c r="BU927" s="356"/>
      <c r="BV927" s="356"/>
      <c r="BW927" s="356"/>
      <c r="BX927" s="356"/>
      <c r="BY927" s="356"/>
      <c r="BZ927" s="356"/>
      <c r="CA927" s="356"/>
      <c r="CB927" s="356"/>
      <c r="CC927" s="356"/>
      <c r="CD927" s="356"/>
      <c r="CE927" s="356"/>
      <c r="CF927" s="356"/>
      <c r="CG927" s="356"/>
      <c r="CH927" s="356"/>
      <c r="CI927" s="356"/>
      <c r="CJ927" s="356"/>
      <c r="CK927" s="356"/>
      <c r="CL927" s="356"/>
    </row>
    <row r="928" spans="4:145" ht="14.25" customHeight="1" x14ac:dyDescent="0.35">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row>
    <row r="929" spans="1:110" ht="14.25" customHeight="1" x14ac:dyDescent="0.35">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38"/>
      <c r="AR929" s="138"/>
      <c r="AS929" s="138"/>
      <c r="AT929" s="138"/>
      <c r="AU929" s="138"/>
      <c r="AV929" s="138"/>
      <c r="AW929" s="138"/>
      <c r="AX929" s="138"/>
      <c r="AY929" s="138"/>
      <c r="AZ929" s="138"/>
      <c r="BA929" s="138"/>
      <c r="BB929" s="138"/>
      <c r="BC929" s="138"/>
      <c r="BD929" s="138"/>
      <c r="BE929" s="138"/>
      <c r="BF929" s="138"/>
      <c r="BG929" s="138"/>
      <c r="BH929" s="138"/>
      <c r="BI929" s="138"/>
      <c r="BJ929" s="138"/>
      <c r="BK929" s="138"/>
      <c r="BL929" s="138"/>
      <c r="BM929" s="138"/>
      <c r="BN929" s="138"/>
      <c r="BO929" s="138"/>
      <c r="BP929" s="138"/>
      <c r="BQ929" s="138"/>
      <c r="BR929" s="138"/>
      <c r="BS929" s="138"/>
      <c r="BT929" s="138"/>
      <c r="BU929" s="138"/>
      <c r="BV929" s="138"/>
      <c r="BW929" s="138"/>
      <c r="BX929" s="138"/>
      <c r="BY929" s="138"/>
      <c r="BZ929" s="138"/>
      <c r="CA929" s="138"/>
      <c r="CB929" s="138"/>
      <c r="CC929" s="138"/>
      <c r="CD929" s="138"/>
      <c r="CE929" s="138"/>
      <c r="CF929" s="138"/>
      <c r="CG929" s="138"/>
      <c r="CH929" s="138"/>
      <c r="CI929" s="138"/>
      <c r="CJ929" s="138"/>
      <c r="CK929" s="138"/>
      <c r="CL929" s="138"/>
      <c r="CM929" s="138"/>
      <c r="CN929" s="138"/>
      <c r="CO929" s="2"/>
      <c r="CP929" s="171"/>
      <c r="CQ929" s="171"/>
      <c r="CR929" s="171"/>
      <c r="CS929" s="171"/>
      <c r="CT929" s="171"/>
      <c r="CU929" s="171"/>
    </row>
    <row r="930" spans="1:110" ht="14.25" customHeight="1" x14ac:dyDescent="0.35">
      <c r="A930" s="138"/>
      <c r="B930" s="138"/>
      <c r="C930" s="138"/>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38"/>
      <c r="AR930" s="138"/>
      <c r="AS930" s="138"/>
      <c r="AT930" s="138"/>
      <c r="AU930" s="138"/>
      <c r="AV930" s="138"/>
      <c r="AW930" s="138"/>
      <c r="AX930" s="138"/>
      <c r="AY930" s="138"/>
      <c r="AZ930" s="138"/>
      <c r="BA930" s="138"/>
      <c r="BB930" s="138"/>
      <c r="BC930" s="138"/>
      <c r="BD930" s="138"/>
      <c r="BE930" s="138"/>
      <c r="BF930" s="138"/>
      <c r="BG930" s="138"/>
      <c r="BH930" s="138"/>
      <c r="BI930" s="138"/>
      <c r="BJ930" s="138"/>
      <c r="BK930" s="138"/>
      <c r="BL930" s="138"/>
      <c r="BM930" s="138"/>
      <c r="BN930" s="138"/>
      <c r="BO930" s="138"/>
      <c r="BP930" s="138"/>
      <c r="BQ930" s="138"/>
      <c r="BR930" s="138"/>
      <c r="BS930" s="138"/>
      <c r="BT930" s="138"/>
      <c r="BU930" s="138"/>
      <c r="BV930" s="138"/>
      <c r="BW930" s="138"/>
      <c r="BX930" s="138"/>
      <c r="BY930" s="138"/>
      <c r="BZ930" s="138"/>
      <c r="CA930" s="138"/>
      <c r="CB930" s="138"/>
      <c r="CC930" s="138"/>
      <c r="CD930" s="138"/>
      <c r="CE930" s="138"/>
      <c r="CF930" s="138"/>
      <c r="CG930" s="138"/>
      <c r="CH930" s="138"/>
      <c r="CI930" s="138"/>
      <c r="CJ930" s="138"/>
      <c r="CK930" s="138"/>
      <c r="CL930" s="138"/>
      <c r="CM930" s="138"/>
      <c r="CN930" s="138"/>
      <c r="CO930" s="2"/>
      <c r="CP930" s="171"/>
      <c r="CQ930" s="171"/>
      <c r="CR930" s="171"/>
      <c r="CS930" s="171"/>
      <c r="CT930" s="171"/>
      <c r="CU930" s="171"/>
    </row>
    <row r="931" spans="1:110" ht="14.25" customHeight="1" x14ac:dyDescent="0.35">
      <c r="CM931" s="333"/>
      <c r="CN931" s="333"/>
    </row>
    <row r="932" spans="1:110" ht="14.25" customHeight="1" x14ac:dyDescent="0.35">
      <c r="D932" s="130" t="s">
        <v>555</v>
      </c>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2"/>
      <c r="AV932" s="254" t="s">
        <v>558</v>
      </c>
      <c r="AW932" s="254"/>
      <c r="AX932" s="254"/>
      <c r="AY932" s="254"/>
      <c r="AZ932" s="254"/>
      <c r="BA932" s="254"/>
      <c r="BB932" s="254"/>
      <c r="BC932" s="254"/>
      <c r="BD932" s="254"/>
      <c r="BE932" s="254"/>
      <c r="BF932" s="254"/>
      <c r="BG932" s="254"/>
      <c r="BH932" s="254"/>
      <c r="BI932" s="254"/>
      <c r="BJ932" s="254"/>
      <c r="BK932" s="254"/>
      <c r="BL932" s="254"/>
      <c r="BM932" s="254"/>
      <c r="BN932" s="254"/>
      <c r="BO932" s="254"/>
      <c r="BP932" s="254"/>
      <c r="BQ932" s="254"/>
      <c r="BR932" s="254"/>
      <c r="BS932" s="254"/>
      <c r="BT932" s="254"/>
      <c r="BU932" s="254"/>
      <c r="BV932" s="254"/>
      <c r="BW932" s="254"/>
      <c r="BX932" s="254"/>
      <c r="BY932" s="254"/>
      <c r="BZ932" s="254"/>
      <c r="CA932" s="254"/>
      <c r="CB932" s="254"/>
      <c r="CC932" s="254"/>
      <c r="CD932" s="254"/>
      <c r="CE932" s="254"/>
      <c r="CF932" s="254"/>
      <c r="CG932" s="254"/>
      <c r="CH932" s="254"/>
      <c r="CI932" s="254"/>
      <c r="CJ932" s="254"/>
      <c r="CK932" s="254"/>
      <c r="CL932" s="254"/>
      <c r="CM932" s="254"/>
      <c r="CN932" s="254"/>
      <c r="CO932" s="2"/>
    </row>
    <row r="933" spans="1:110" ht="14.25" customHeight="1" x14ac:dyDescent="0.35">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2"/>
      <c r="AV933" s="295"/>
      <c r="AW933" s="295"/>
      <c r="AX933" s="295"/>
      <c r="AY933" s="295"/>
      <c r="AZ933" s="295"/>
      <c r="BA933" s="295"/>
      <c r="BB933" s="295"/>
      <c r="BC933" s="295"/>
      <c r="BD933" s="295"/>
      <c r="BE933" s="295"/>
      <c r="BF933" s="295"/>
      <c r="BG933" s="295"/>
      <c r="BH933" s="295"/>
      <c r="BI933" s="295"/>
      <c r="BJ933" s="295"/>
      <c r="BK933" s="295"/>
      <c r="BL933" s="295"/>
      <c r="BM933" s="295"/>
      <c r="BN933" s="295"/>
      <c r="BO933" s="295"/>
      <c r="BP933" s="295"/>
      <c r="BQ933" s="295"/>
      <c r="BR933" s="295"/>
      <c r="BS933" s="295"/>
      <c r="BT933" s="295"/>
      <c r="BU933" s="295"/>
      <c r="BV933" s="295"/>
      <c r="BW933" s="295"/>
      <c r="BX933" s="295"/>
      <c r="BY933" s="295"/>
      <c r="BZ933" s="295"/>
      <c r="CA933" s="295"/>
      <c r="CB933" s="295"/>
      <c r="CC933" s="295"/>
      <c r="CD933" s="295"/>
      <c r="CE933" s="295"/>
      <c r="CF933" s="295"/>
      <c r="CG933" s="295"/>
      <c r="CH933" s="295"/>
      <c r="CI933" s="295"/>
      <c r="CJ933" s="295"/>
      <c r="CK933" s="295"/>
      <c r="CL933" s="295"/>
      <c r="CM933" s="295"/>
      <c r="CN933" s="295"/>
      <c r="CO933" s="2"/>
    </row>
    <row r="934" spans="1:110" ht="14.25" customHeight="1" x14ac:dyDescent="0.35">
      <c r="D934" s="219" t="s">
        <v>23</v>
      </c>
      <c r="E934" s="220"/>
      <c r="F934" s="220"/>
      <c r="G934" s="220"/>
      <c r="H934" s="220"/>
      <c r="I934" s="220"/>
      <c r="J934" s="220"/>
      <c r="K934" s="220"/>
      <c r="L934" s="220"/>
      <c r="M934" s="220"/>
      <c r="N934" s="220"/>
      <c r="O934" s="220"/>
      <c r="P934" s="220"/>
      <c r="Q934" s="220"/>
      <c r="R934" s="220"/>
      <c r="S934" s="220"/>
      <c r="T934" s="220"/>
      <c r="U934" s="220"/>
      <c r="V934" s="220"/>
      <c r="W934" s="220"/>
      <c r="X934" s="220"/>
      <c r="Y934" s="221"/>
      <c r="Z934" s="202" t="s">
        <v>46</v>
      </c>
      <c r="AA934" s="203"/>
      <c r="AB934" s="203"/>
      <c r="AC934" s="203"/>
      <c r="AD934" s="203"/>
      <c r="AE934" s="203"/>
      <c r="AF934" s="203"/>
      <c r="AG934" s="203"/>
      <c r="AH934" s="203"/>
      <c r="AI934" s="203"/>
      <c r="AJ934" s="203"/>
      <c r="AK934" s="203"/>
      <c r="AL934" s="203"/>
      <c r="AM934" s="204"/>
      <c r="AN934" s="219" t="s">
        <v>490</v>
      </c>
      <c r="AO934" s="220"/>
      <c r="AP934" s="220"/>
      <c r="AQ934" s="220"/>
      <c r="AR934" s="220"/>
      <c r="AS934" s="220"/>
      <c r="AT934" s="221"/>
      <c r="AU934" s="2"/>
      <c r="AV934" s="219" t="s">
        <v>23</v>
      </c>
      <c r="AW934" s="220"/>
      <c r="AX934" s="220"/>
      <c r="AY934" s="220"/>
      <c r="AZ934" s="220"/>
      <c r="BA934" s="220"/>
      <c r="BB934" s="220"/>
      <c r="BC934" s="220"/>
      <c r="BD934" s="220"/>
      <c r="BE934" s="220"/>
      <c r="BF934" s="220"/>
      <c r="BG934" s="220"/>
      <c r="BH934" s="220"/>
      <c r="BI934" s="220"/>
      <c r="BJ934" s="220"/>
      <c r="BK934" s="220"/>
      <c r="BL934" s="220"/>
      <c r="BM934" s="220"/>
      <c r="BN934" s="220"/>
      <c r="BO934" s="220"/>
      <c r="BP934" s="220"/>
      <c r="BQ934" s="221"/>
      <c r="BR934" s="202" t="s">
        <v>46</v>
      </c>
      <c r="BS934" s="203"/>
      <c r="BT934" s="203"/>
      <c r="BU934" s="203"/>
      <c r="BV934" s="203"/>
      <c r="BW934" s="203"/>
      <c r="BX934" s="203"/>
      <c r="BY934" s="203"/>
      <c r="BZ934" s="203"/>
      <c r="CA934" s="203"/>
      <c r="CB934" s="203"/>
      <c r="CC934" s="203"/>
      <c r="CD934" s="203"/>
      <c r="CE934" s="203"/>
      <c r="CF934" s="201" t="s">
        <v>490</v>
      </c>
      <c r="CG934" s="201"/>
      <c r="CH934" s="201"/>
      <c r="CI934" s="201"/>
      <c r="CJ934" s="201"/>
      <c r="CK934" s="201"/>
      <c r="CL934" s="201"/>
      <c r="CM934" s="201"/>
      <c r="CN934" s="201"/>
      <c r="CO934" s="2"/>
      <c r="CP934" s="171"/>
      <c r="CQ934" s="171"/>
      <c r="CR934" s="171"/>
      <c r="CS934" s="171"/>
      <c r="CT934" s="171"/>
      <c r="CU934" s="171"/>
      <c r="CV934" s="171"/>
      <c r="CW934" s="171"/>
      <c r="CX934" s="171"/>
      <c r="CY934" s="171"/>
      <c r="CZ934" s="171"/>
      <c r="DA934" s="171"/>
      <c r="DB934" s="171"/>
      <c r="DC934" s="171"/>
      <c r="DD934" s="171"/>
      <c r="DE934" s="171"/>
      <c r="DF934" s="171"/>
    </row>
    <row r="935" spans="1:110" ht="14.25" customHeight="1" x14ac:dyDescent="0.35">
      <c r="D935" s="228"/>
      <c r="E935" s="223"/>
      <c r="F935" s="223"/>
      <c r="G935" s="223"/>
      <c r="H935" s="223"/>
      <c r="I935" s="223"/>
      <c r="J935" s="223"/>
      <c r="K935" s="223"/>
      <c r="L935" s="223"/>
      <c r="M935" s="223"/>
      <c r="N935" s="223"/>
      <c r="O935" s="223"/>
      <c r="P935" s="223"/>
      <c r="Q935" s="223"/>
      <c r="R935" s="223"/>
      <c r="S935" s="223"/>
      <c r="T935" s="223"/>
      <c r="U935" s="223"/>
      <c r="V935" s="223"/>
      <c r="W935" s="223"/>
      <c r="X935" s="223"/>
      <c r="Y935" s="224"/>
      <c r="Z935" s="202" t="s">
        <v>556</v>
      </c>
      <c r="AA935" s="203"/>
      <c r="AB935" s="203"/>
      <c r="AC935" s="203"/>
      <c r="AD935" s="203"/>
      <c r="AE935" s="204"/>
      <c r="AF935" s="202" t="s">
        <v>124</v>
      </c>
      <c r="AG935" s="203"/>
      <c r="AH935" s="203"/>
      <c r="AI935" s="203"/>
      <c r="AJ935" s="203"/>
      <c r="AK935" s="203"/>
      <c r="AL935" s="203"/>
      <c r="AM935" s="204"/>
      <c r="AN935" s="222"/>
      <c r="AO935" s="223"/>
      <c r="AP935" s="223"/>
      <c r="AQ935" s="223"/>
      <c r="AR935" s="223"/>
      <c r="AS935" s="223"/>
      <c r="AT935" s="224"/>
      <c r="AU935" s="2"/>
      <c r="AV935" s="222"/>
      <c r="AW935" s="223"/>
      <c r="AX935" s="223"/>
      <c r="AY935" s="223"/>
      <c r="AZ935" s="223"/>
      <c r="BA935" s="223"/>
      <c r="BB935" s="223"/>
      <c r="BC935" s="223"/>
      <c r="BD935" s="223"/>
      <c r="BE935" s="223"/>
      <c r="BF935" s="223"/>
      <c r="BG935" s="223"/>
      <c r="BH935" s="223"/>
      <c r="BI935" s="223"/>
      <c r="BJ935" s="223"/>
      <c r="BK935" s="223"/>
      <c r="BL935" s="223"/>
      <c r="BM935" s="223"/>
      <c r="BN935" s="223"/>
      <c r="BO935" s="223"/>
      <c r="BP935" s="223"/>
      <c r="BQ935" s="224"/>
      <c r="BR935" s="201" t="s">
        <v>556</v>
      </c>
      <c r="BS935" s="201"/>
      <c r="BT935" s="201"/>
      <c r="BU935" s="201"/>
      <c r="BV935" s="201"/>
      <c r="BW935" s="201"/>
      <c r="BX935" s="201" t="s">
        <v>124</v>
      </c>
      <c r="BY935" s="201"/>
      <c r="BZ935" s="201"/>
      <c r="CA935" s="201"/>
      <c r="CB935" s="201"/>
      <c r="CC935" s="201"/>
      <c r="CD935" s="201"/>
      <c r="CE935" s="201"/>
      <c r="CF935" s="201"/>
      <c r="CG935" s="201"/>
      <c r="CH935" s="201"/>
      <c r="CI935" s="201"/>
      <c r="CJ935" s="201"/>
      <c r="CK935" s="201"/>
      <c r="CL935" s="201"/>
      <c r="CM935" s="201"/>
      <c r="CN935" s="201"/>
      <c r="CO935" s="2"/>
      <c r="CP935" s="171"/>
      <c r="CQ935" s="171"/>
      <c r="CR935" s="171"/>
      <c r="CS935" s="171"/>
      <c r="CT935" s="171"/>
      <c r="CU935" s="171"/>
      <c r="CV935" s="171"/>
      <c r="CW935" s="171"/>
      <c r="CX935" s="171"/>
      <c r="CY935" s="171"/>
      <c r="CZ935" s="171"/>
      <c r="DA935" s="171"/>
      <c r="DB935" s="171"/>
      <c r="DC935" s="171"/>
      <c r="DD935" s="171"/>
      <c r="DE935" s="171"/>
      <c r="DF935" s="171"/>
    </row>
    <row r="936" spans="1:110" ht="15" customHeight="1" x14ac:dyDescent="0.35">
      <c r="D936" s="205"/>
      <c r="E936" s="206"/>
      <c r="F936" s="206"/>
      <c r="G936" s="206"/>
      <c r="H936" s="206"/>
      <c r="I936" s="206"/>
      <c r="J936" s="206"/>
      <c r="K936" s="206"/>
      <c r="L936" s="206"/>
      <c r="M936" s="206"/>
      <c r="N936" s="206"/>
      <c r="O936" s="206"/>
      <c r="P936" s="206"/>
      <c r="Q936" s="206"/>
      <c r="R936" s="206"/>
      <c r="S936" s="206"/>
      <c r="T936" s="206"/>
      <c r="U936" s="206"/>
      <c r="V936" s="206"/>
      <c r="W936" s="206"/>
      <c r="X936" s="206"/>
      <c r="Y936" s="207"/>
      <c r="Z936" s="194"/>
      <c r="AA936" s="195"/>
      <c r="AB936" s="195"/>
      <c r="AC936" s="195"/>
      <c r="AD936" s="195"/>
      <c r="AE936" s="196"/>
      <c r="AF936" s="194"/>
      <c r="AG936" s="195"/>
      <c r="AH936" s="195"/>
      <c r="AI936" s="195"/>
      <c r="AJ936" s="195"/>
      <c r="AK936" s="195"/>
      <c r="AL936" s="195"/>
      <c r="AM936" s="196"/>
      <c r="AN936" s="194"/>
      <c r="AO936" s="195"/>
      <c r="AP936" s="195"/>
      <c r="AQ936" s="195"/>
      <c r="AR936" s="195"/>
      <c r="AS936" s="195"/>
      <c r="AT936" s="196"/>
      <c r="AU936" s="2"/>
      <c r="AV936" s="231"/>
      <c r="AW936" s="231"/>
      <c r="AX936" s="231"/>
      <c r="AY936" s="231"/>
      <c r="AZ936" s="231"/>
      <c r="BA936" s="231"/>
      <c r="BB936" s="231"/>
      <c r="BC936" s="231"/>
      <c r="BD936" s="231"/>
      <c r="BE936" s="231"/>
      <c r="BF936" s="231"/>
      <c r="BG936" s="231"/>
      <c r="BH936" s="231"/>
      <c r="BI936" s="231"/>
      <c r="BJ936" s="231"/>
      <c r="BK936" s="231"/>
      <c r="BL936" s="231"/>
      <c r="BM936" s="231"/>
      <c r="BN936" s="231"/>
      <c r="BO936" s="231"/>
      <c r="BP936" s="231"/>
      <c r="BQ936" s="231"/>
      <c r="BR936" s="231"/>
      <c r="BS936" s="231"/>
      <c r="BT936" s="231"/>
      <c r="BU936" s="231"/>
      <c r="BV936" s="231"/>
      <c r="BW936" s="231"/>
      <c r="BX936" s="231"/>
      <c r="BY936" s="231"/>
      <c r="BZ936" s="231"/>
      <c r="CA936" s="231"/>
      <c r="CB936" s="231"/>
      <c r="CC936" s="231"/>
      <c r="CD936" s="231"/>
      <c r="CE936" s="231"/>
      <c r="CF936" s="231"/>
      <c r="CG936" s="231"/>
      <c r="CH936" s="231"/>
      <c r="CI936" s="231"/>
      <c r="CJ936" s="231"/>
      <c r="CK936" s="231"/>
      <c r="CL936" s="231"/>
      <c r="CM936" s="231"/>
      <c r="CN936" s="231"/>
      <c r="CO936" s="2"/>
      <c r="CP936" s="171"/>
      <c r="CQ936" s="171"/>
      <c r="CR936" s="171"/>
      <c r="CS936" s="171"/>
      <c r="CT936" s="171"/>
      <c r="CU936" s="171"/>
      <c r="CV936" s="171"/>
      <c r="CW936" s="171"/>
      <c r="CX936" s="171"/>
      <c r="CY936" s="171"/>
      <c r="CZ936" s="171"/>
      <c r="DA936" s="171"/>
      <c r="DB936" s="171"/>
      <c r="DC936" s="171"/>
      <c r="DD936" s="171"/>
      <c r="DE936" s="171"/>
      <c r="DF936" s="171"/>
    </row>
    <row r="937" spans="1:110" ht="15" customHeight="1" x14ac:dyDescent="0.35">
      <c r="D937" s="205"/>
      <c r="E937" s="206"/>
      <c r="F937" s="206"/>
      <c r="G937" s="206"/>
      <c r="H937" s="206"/>
      <c r="I937" s="206"/>
      <c r="J937" s="206"/>
      <c r="K937" s="206"/>
      <c r="L937" s="206"/>
      <c r="M937" s="206"/>
      <c r="N937" s="206"/>
      <c r="O937" s="206"/>
      <c r="P937" s="206"/>
      <c r="Q937" s="206"/>
      <c r="R937" s="206"/>
      <c r="S937" s="206"/>
      <c r="T937" s="206"/>
      <c r="U937" s="206"/>
      <c r="V937" s="206"/>
      <c r="W937" s="206"/>
      <c r="X937" s="206"/>
      <c r="Y937" s="207"/>
      <c r="Z937" s="194"/>
      <c r="AA937" s="195"/>
      <c r="AB937" s="195"/>
      <c r="AC937" s="195"/>
      <c r="AD937" s="195"/>
      <c r="AE937" s="196"/>
      <c r="AF937" s="194"/>
      <c r="AG937" s="195"/>
      <c r="AH937" s="195"/>
      <c r="AI937" s="195"/>
      <c r="AJ937" s="195"/>
      <c r="AK937" s="195"/>
      <c r="AL937" s="195"/>
      <c r="AM937" s="196"/>
      <c r="AN937" s="194"/>
      <c r="AO937" s="195"/>
      <c r="AP937" s="195"/>
      <c r="AQ937" s="195"/>
      <c r="AR937" s="195"/>
      <c r="AS937" s="195"/>
      <c r="AT937" s="196"/>
      <c r="AU937" s="2"/>
      <c r="AV937" s="231"/>
      <c r="AW937" s="231"/>
      <c r="AX937" s="231"/>
      <c r="AY937" s="231"/>
      <c r="AZ937" s="231"/>
      <c r="BA937" s="231"/>
      <c r="BB937" s="231"/>
      <c r="BC937" s="231"/>
      <c r="BD937" s="231"/>
      <c r="BE937" s="231"/>
      <c r="BF937" s="231"/>
      <c r="BG937" s="231"/>
      <c r="BH937" s="231"/>
      <c r="BI937" s="231"/>
      <c r="BJ937" s="231"/>
      <c r="BK937" s="231"/>
      <c r="BL937" s="231"/>
      <c r="BM937" s="231"/>
      <c r="BN937" s="231"/>
      <c r="BO937" s="231"/>
      <c r="BP937" s="231"/>
      <c r="BQ937" s="231"/>
      <c r="BR937" s="231"/>
      <c r="BS937" s="231"/>
      <c r="BT937" s="231"/>
      <c r="BU937" s="231"/>
      <c r="BV937" s="231"/>
      <c r="BW937" s="231"/>
      <c r="BX937" s="231"/>
      <c r="BY937" s="231"/>
      <c r="BZ937" s="231"/>
      <c r="CA937" s="231"/>
      <c r="CB937" s="231"/>
      <c r="CC937" s="231"/>
      <c r="CD937" s="231"/>
      <c r="CE937" s="231"/>
      <c r="CF937" s="231"/>
      <c r="CG937" s="231"/>
      <c r="CH937" s="231"/>
      <c r="CI937" s="231"/>
      <c r="CJ937" s="231"/>
      <c r="CK937" s="231"/>
      <c r="CL937" s="231"/>
      <c r="CM937" s="231"/>
      <c r="CN937" s="231"/>
      <c r="CO937" s="2"/>
      <c r="CP937" s="171"/>
      <c r="CQ937" s="171"/>
      <c r="CR937" s="171"/>
      <c r="CS937" s="171"/>
      <c r="CT937" s="171"/>
      <c r="CU937" s="171"/>
      <c r="CV937" s="171"/>
      <c r="CW937" s="171"/>
      <c r="CX937" s="171"/>
      <c r="CY937" s="171"/>
      <c r="CZ937" s="171"/>
      <c r="DA937" s="171"/>
      <c r="DB937" s="171"/>
      <c r="DC937" s="171"/>
      <c r="DD937" s="171"/>
      <c r="DE937" s="171"/>
      <c r="DF937" s="171"/>
    </row>
    <row r="938" spans="1:110" ht="15" customHeight="1" x14ac:dyDescent="0.35">
      <c r="D938" s="205"/>
      <c r="E938" s="206"/>
      <c r="F938" s="206"/>
      <c r="G938" s="206"/>
      <c r="H938" s="206"/>
      <c r="I938" s="206"/>
      <c r="J938" s="206"/>
      <c r="K938" s="206"/>
      <c r="L938" s="206"/>
      <c r="M938" s="206"/>
      <c r="N938" s="206"/>
      <c r="O938" s="206"/>
      <c r="P938" s="206"/>
      <c r="Q938" s="206"/>
      <c r="R938" s="206"/>
      <c r="S938" s="206"/>
      <c r="T938" s="206"/>
      <c r="U938" s="206"/>
      <c r="V938" s="206"/>
      <c r="W938" s="206"/>
      <c r="X938" s="206"/>
      <c r="Y938" s="207"/>
      <c r="Z938" s="194"/>
      <c r="AA938" s="195"/>
      <c r="AB938" s="195"/>
      <c r="AC938" s="195"/>
      <c r="AD938" s="195"/>
      <c r="AE938" s="196"/>
      <c r="AF938" s="194"/>
      <c r="AG938" s="195"/>
      <c r="AH938" s="195"/>
      <c r="AI938" s="195"/>
      <c r="AJ938" s="195"/>
      <c r="AK938" s="195"/>
      <c r="AL938" s="195"/>
      <c r="AM938" s="196"/>
      <c r="AN938" s="194"/>
      <c r="AO938" s="195"/>
      <c r="AP938" s="195"/>
      <c r="AQ938" s="195"/>
      <c r="AR938" s="195"/>
      <c r="AS938" s="195"/>
      <c r="AT938" s="196"/>
      <c r="AU938" s="2"/>
      <c r="AV938" s="231"/>
      <c r="AW938" s="231"/>
      <c r="AX938" s="231"/>
      <c r="AY938" s="231"/>
      <c r="AZ938" s="231"/>
      <c r="BA938" s="231"/>
      <c r="BB938" s="231"/>
      <c r="BC938" s="231"/>
      <c r="BD938" s="231"/>
      <c r="BE938" s="231"/>
      <c r="BF938" s="231"/>
      <c r="BG938" s="231"/>
      <c r="BH938" s="231"/>
      <c r="BI938" s="231"/>
      <c r="BJ938" s="231"/>
      <c r="BK938" s="231"/>
      <c r="BL938" s="231"/>
      <c r="BM938" s="231"/>
      <c r="BN938" s="231"/>
      <c r="BO938" s="231"/>
      <c r="BP938" s="231"/>
      <c r="BQ938" s="231"/>
      <c r="BR938" s="231"/>
      <c r="BS938" s="231"/>
      <c r="BT938" s="231"/>
      <c r="BU938" s="231"/>
      <c r="BV938" s="231"/>
      <c r="BW938" s="231"/>
      <c r="BX938" s="231"/>
      <c r="BY938" s="231"/>
      <c r="BZ938" s="231"/>
      <c r="CA938" s="231"/>
      <c r="CB938" s="231"/>
      <c r="CC938" s="231"/>
      <c r="CD938" s="231"/>
      <c r="CE938" s="231"/>
      <c r="CF938" s="231"/>
      <c r="CG938" s="231"/>
      <c r="CH938" s="231"/>
      <c r="CI938" s="231"/>
      <c r="CJ938" s="231"/>
      <c r="CK938" s="231"/>
      <c r="CL938" s="231"/>
      <c r="CM938" s="231"/>
      <c r="CN938" s="231"/>
      <c r="CO938" s="2"/>
      <c r="CP938" s="171"/>
      <c r="CQ938" s="171"/>
      <c r="CR938" s="171"/>
      <c r="CS938" s="171"/>
      <c r="CT938" s="171"/>
      <c r="CU938" s="171"/>
      <c r="CV938" s="171"/>
      <c r="CW938" s="171"/>
      <c r="CX938" s="171"/>
      <c r="CY938" s="171"/>
      <c r="CZ938" s="171"/>
      <c r="DA938" s="171"/>
      <c r="DB938" s="171"/>
      <c r="DC938" s="171"/>
      <c r="DD938" s="171"/>
      <c r="DE938" s="171"/>
      <c r="DF938" s="171"/>
    </row>
    <row r="939" spans="1:110" ht="15" customHeight="1" x14ac:dyDescent="0.35">
      <c r="D939" s="205"/>
      <c r="E939" s="206"/>
      <c r="F939" s="206"/>
      <c r="G939" s="206"/>
      <c r="H939" s="206"/>
      <c r="I939" s="206"/>
      <c r="J939" s="206"/>
      <c r="K939" s="206"/>
      <c r="L939" s="206"/>
      <c r="M939" s="206"/>
      <c r="N939" s="206"/>
      <c r="O939" s="206"/>
      <c r="P939" s="206"/>
      <c r="Q939" s="206"/>
      <c r="R939" s="206"/>
      <c r="S939" s="206"/>
      <c r="T939" s="206"/>
      <c r="U939" s="206"/>
      <c r="V939" s="206"/>
      <c r="W939" s="206"/>
      <c r="X939" s="206"/>
      <c r="Y939" s="207"/>
      <c r="Z939" s="194"/>
      <c r="AA939" s="195"/>
      <c r="AB939" s="195"/>
      <c r="AC939" s="195"/>
      <c r="AD939" s="195"/>
      <c r="AE939" s="196"/>
      <c r="AF939" s="194"/>
      <c r="AG939" s="195"/>
      <c r="AH939" s="195"/>
      <c r="AI939" s="195"/>
      <c r="AJ939" s="195"/>
      <c r="AK939" s="195"/>
      <c r="AL939" s="195"/>
      <c r="AM939" s="196"/>
      <c r="AN939" s="194"/>
      <c r="AO939" s="195"/>
      <c r="AP939" s="195"/>
      <c r="AQ939" s="195"/>
      <c r="AR939" s="195"/>
      <c r="AS939" s="195"/>
      <c r="AT939" s="196"/>
      <c r="AU939" s="2"/>
      <c r="AV939" s="231"/>
      <c r="AW939" s="231"/>
      <c r="AX939" s="231"/>
      <c r="AY939" s="231"/>
      <c r="AZ939" s="231"/>
      <c r="BA939" s="231"/>
      <c r="BB939" s="231"/>
      <c r="BC939" s="231"/>
      <c r="BD939" s="231"/>
      <c r="BE939" s="231"/>
      <c r="BF939" s="231"/>
      <c r="BG939" s="231"/>
      <c r="BH939" s="231"/>
      <c r="BI939" s="231"/>
      <c r="BJ939" s="231"/>
      <c r="BK939" s="231"/>
      <c r="BL939" s="231"/>
      <c r="BM939" s="231"/>
      <c r="BN939" s="231"/>
      <c r="BO939" s="231"/>
      <c r="BP939" s="231"/>
      <c r="BQ939" s="231"/>
      <c r="BR939" s="231"/>
      <c r="BS939" s="231"/>
      <c r="BT939" s="231"/>
      <c r="BU939" s="231"/>
      <c r="BV939" s="231"/>
      <c r="BW939" s="231"/>
      <c r="BX939" s="231"/>
      <c r="BY939" s="231"/>
      <c r="BZ939" s="231"/>
      <c r="CA939" s="231"/>
      <c r="CB939" s="231"/>
      <c r="CC939" s="231"/>
      <c r="CD939" s="231"/>
      <c r="CE939" s="231"/>
      <c r="CF939" s="231"/>
      <c r="CG939" s="231"/>
      <c r="CH939" s="231"/>
      <c r="CI939" s="231"/>
      <c r="CJ939" s="231"/>
      <c r="CK939" s="231"/>
      <c r="CL939" s="231"/>
      <c r="CM939" s="231"/>
      <c r="CN939" s="231"/>
      <c r="CO939" s="2"/>
      <c r="CP939" s="171"/>
      <c r="CQ939" s="171"/>
      <c r="CR939" s="171"/>
      <c r="CS939" s="171"/>
      <c r="CT939" s="171"/>
      <c r="CU939" s="171"/>
      <c r="CV939" s="171"/>
      <c r="CW939" s="171"/>
      <c r="CX939" s="171"/>
      <c r="CY939" s="171"/>
      <c r="CZ939" s="171"/>
      <c r="DA939" s="171"/>
      <c r="DB939" s="171"/>
      <c r="DC939" s="171"/>
      <c r="DD939" s="171"/>
      <c r="DE939" s="171"/>
      <c r="DF939" s="171"/>
    </row>
    <row r="940" spans="1:110" ht="15" customHeight="1" x14ac:dyDescent="0.35">
      <c r="D940" s="205"/>
      <c r="E940" s="206"/>
      <c r="F940" s="206"/>
      <c r="G940" s="206"/>
      <c r="H940" s="206"/>
      <c r="I940" s="206"/>
      <c r="J940" s="206"/>
      <c r="K940" s="206"/>
      <c r="L940" s="206"/>
      <c r="M940" s="206"/>
      <c r="N940" s="206"/>
      <c r="O940" s="206"/>
      <c r="P940" s="206"/>
      <c r="Q940" s="206"/>
      <c r="R940" s="206"/>
      <c r="S940" s="206"/>
      <c r="T940" s="206"/>
      <c r="U940" s="206"/>
      <c r="V940" s="206"/>
      <c r="W940" s="206"/>
      <c r="X940" s="206"/>
      <c r="Y940" s="207"/>
      <c r="Z940" s="194"/>
      <c r="AA940" s="195"/>
      <c r="AB940" s="195"/>
      <c r="AC940" s="195"/>
      <c r="AD940" s="195"/>
      <c r="AE940" s="196"/>
      <c r="AF940" s="194"/>
      <c r="AG940" s="195"/>
      <c r="AH940" s="195"/>
      <c r="AI940" s="195"/>
      <c r="AJ940" s="195"/>
      <c r="AK940" s="195"/>
      <c r="AL940" s="195"/>
      <c r="AM940" s="196"/>
      <c r="AN940" s="194"/>
      <c r="AO940" s="195"/>
      <c r="AP940" s="195"/>
      <c r="AQ940" s="195"/>
      <c r="AR940" s="195"/>
      <c r="AS940" s="195"/>
      <c r="AT940" s="196"/>
      <c r="AU940" s="2"/>
      <c r="AV940" s="231"/>
      <c r="AW940" s="231"/>
      <c r="AX940" s="231"/>
      <c r="AY940" s="231"/>
      <c r="AZ940" s="231"/>
      <c r="BA940" s="231"/>
      <c r="BB940" s="231"/>
      <c r="BC940" s="231"/>
      <c r="BD940" s="231"/>
      <c r="BE940" s="231"/>
      <c r="BF940" s="231"/>
      <c r="BG940" s="231"/>
      <c r="BH940" s="231"/>
      <c r="BI940" s="231"/>
      <c r="BJ940" s="231"/>
      <c r="BK940" s="231"/>
      <c r="BL940" s="231"/>
      <c r="BM940" s="231"/>
      <c r="BN940" s="231"/>
      <c r="BO940" s="231"/>
      <c r="BP940" s="231"/>
      <c r="BQ940" s="231"/>
      <c r="BR940" s="231"/>
      <c r="BS940" s="231"/>
      <c r="BT940" s="231"/>
      <c r="BU940" s="231"/>
      <c r="BV940" s="231"/>
      <c r="BW940" s="231"/>
      <c r="BX940" s="231"/>
      <c r="BY940" s="231"/>
      <c r="BZ940" s="231"/>
      <c r="CA940" s="231"/>
      <c r="CB940" s="231"/>
      <c r="CC940" s="231"/>
      <c r="CD940" s="231"/>
      <c r="CE940" s="231"/>
      <c r="CF940" s="231"/>
      <c r="CG940" s="231"/>
      <c r="CH940" s="231"/>
      <c r="CI940" s="231"/>
      <c r="CJ940" s="231"/>
      <c r="CK940" s="231"/>
      <c r="CL940" s="231"/>
      <c r="CM940" s="231"/>
      <c r="CN940" s="231"/>
      <c r="CO940" s="2"/>
      <c r="CP940" s="171"/>
      <c r="CQ940" s="171"/>
      <c r="CR940" s="171"/>
      <c r="CS940" s="171"/>
      <c r="CT940" s="171"/>
      <c r="CU940" s="171"/>
      <c r="CV940" s="171"/>
      <c r="CW940" s="171"/>
      <c r="CX940" s="171"/>
      <c r="CY940" s="171"/>
      <c r="CZ940" s="171"/>
      <c r="DA940" s="171"/>
      <c r="DB940" s="171"/>
      <c r="DC940" s="171"/>
      <c r="DD940" s="171"/>
      <c r="DE940" s="171"/>
      <c r="DF940" s="171"/>
    </row>
    <row r="941" spans="1:110" ht="15" customHeight="1" x14ac:dyDescent="0.35">
      <c r="D941" s="205"/>
      <c r="E941" s="206"/>
      <c r="F941" s="206"/>
      <c r="G941" s="206"/>
      <c r="H941" s="206"/>
      <c r="I941" s="206"/>
      <c r="J941" s="206"/>
      <c r="K941" s="206"/>
      <c r="L941" s="206"/>
      <c r="M941" s="206"/>
      <c r="N941" s="206"/>
      <c r="O941" s="206"/>
      <c r="P941" s="206"/>
      <c r="Q941" s="206"/>
      <c r="R941" s="206"/>
      <c r="S941" s="206"/>
      <c r="T941" s="206"/>
      <c r="U941" s="206"/>
      <c r="V941" s="206"/>
      <c r="W941" s="206"/>
      <c r="X941" s="206"/>
      <c r="Y941" s="207"/>
      <c r="Z941" s="194"/>
      <c r="AA941" s="195"/>
      <c r="AB941" s="195"/>
      <c r="AC941" s="195"/>
      <c r="AD941" s="195"/>
      <c r="AE941" s="196"/>
      <c r="AF941" s="194"/>
      <c r="AG941" s="195"/>
      <c r="AH941" s="195"/>
      <c r="AI941" s="195"/>
      <c r="AJ941" s="195"/>
      <c r="AK941" s="195"/>
      <c r="AL941" s="195"/>
      <c r="AM941" s="196"/>
      <c r="AN941" s="194"/>
      <c r="AO941" s="195"/>
      <c r="AP941" s="195"/>
      <c r="AQ941" s="195"/>
      <c r="AR941" s="195"/>
      <c r="AS941" s="195"/>
      <c r="AT941" s="196"/>
      <c r="AU941" s="2"/>
      <c r="AV941" s="231"/>
      <c r="AW941" s="231"/>
      <c r="AX941" s="231"/>
      <c r="AY941" s="231"/>
      <c r="AZ941" s="231"/>
      <c r="BA941" s="231"/>
      <c r="BB941" s="231"/>
      <c r="BC941" s="231"/>
      <c r="BD941" s="231"/>
      <c r="BE941" s="231"/>
      <c r="BF941" s="231"/>
      <c r="BG941" s="231"/>
      <c r="BH941" s="231"/>
      <c r="BI941" s="231"/>
      <c r="BJ941" s="231"/>
      <c r="BK941" s="231"/>
      <c r="BL941" s="231"/>
      <c r="BM941" s="231"/>
      <c r="BN941" s="231"/>
      <c r="BO941" s="231"/>
      <c r="BP941" s="231"/>
      <c r="BQ941" s="231"/>
      <c r="BR941" s="231"/>
      <c r="BS941" s="231"/>
      <c r="BT941" s="231"/>
      <c r="BU941" s="231"/>
      <c r="BV941" s="231"/>
      <c r="BW941" s="231"/>
      <c r="BX941" s="231"/>
      <c r="BY941" s="231"/>
      <c r="BZ941" s="231"/>
      <c r="CA941" s="231"/>
      <c r="CB941" s="231"/>
      <c r="CC941" s="231"/>
      <c r="CD941" s="231"/>
      <c r="CE941" s="231"/>
      <c r="CF941" s="231"/>
      <c r="CG941" s="231"/>
      <c r="CH941" s="231"/>
      <c r="CI941" s="231"/>
      <c r="CJ941" s="231"/>
      <c r="CK941" s="231"/>
      <c r="CL941" s="231"/>
      <c r="CM941" s="231"/>
      <c r="CN941" s="231"/>
      <c r="CO941" s="2"/>
      <c r="CP941" s="171"/>
      <c r="CQ941" s="171"/>
      <c r="CR941" s="171"/>
      <c r="CS941" s="171"/>
      <c r="CT941" s="171"/>
      <c r="CU941" s="171"/>
      <c r="CV941" s="171"/>
      <c r="CW941" s="171"/>
      <c r="CX941" s="171"/>
      <c r="CY941" s="171"/>
      <c r="CZ941" s="171"/>
      <c r="DA941" s="171"/>
      <c r="DB941" s="171"/>
      <c r="DC941" s="171"/>
      <c r="DD941" s="171"/>
      <c r="DE941" s="171"/>
      <c r="DF941" s="171"/>
    </row>
    <row r="942" spans="1:110" ht="15" customHeight="1" x14ac:dyDescent="0.35">
      <c r="D942" s="205"/>
      <c r="E942" s="206"/>
      <c r="F942" s="206"/>
      <c r="G942" s="206"/>
      <c r="H942" s="206"/>
      <c r="I942" s="206"/>
      <c r="J942" s="206"/>
      <c r="K942" s="206"/>
      <c r="L942" s="206"/>
      <c r="M942" s="206"/>
      <c r="N942" s="206"/>
      <c r="O942" s="206"/>
      <c r="P942" s="206"/>
      <c r="Q942" s="206"/>
      <c r="R942" s="206"/>
      <c r="S942" s="206"/>
      <c r="T942" s="206"/>
      <c r="U942" s="206"/>
      <c r="V942" s="206"/>
      <c r="W942" s="206"/>
      <c r="X942" s="206"/>
      <c r="Y942" s="207"/>
      <c r="Z942" s="194"/>
      <c r="AA942" s="195"/>
      <c r="AB942" s="195"/>
      <c r="AC942" s="195"/>
      <c r="AD942" s="195"/>
      <c r="AE942" s="196"/>
      <c r="AF942" s="194"/>
      <c r="AG942" s="195"/>
      <c r="AH942" s="195"/>
      <c r="AI942" s="195"/>
      <c r="AJ942" s="195"/>
      <c r="AK942" s="195"/>
      <c r="AL942" s="195"/>
      <c r="AM942" s="196"/>
      <c r="AN942" s="194"/>
      <c r="AO942" s="195"/>
      <c r="AP942" s="195"/>
      <c r="AQ942" s="195"/>
      <c r="AR942" s="195"/>
      <c r="AS942" s="195"/>
      <c r="AT942" s="196"/>
      <c r="AU942" s="2"/>
      <c r="AV942" s="231"/>
      <c r="AW942" s="231"/>
      <c r="AX942" s="231"/>
      <c r="AY942" s="231"/>
      <c r="AZ942" s="231"/>
      <c r="BA942" s="231"/>
      <c r="BB942" s="231"/>
      <c r="BC942" s="231"/>
      <c r="BD942" s="231"/>
      <c r="BE942" s="231"/>
      <c r="BF942" s="231"/>
      <c r="BG942" s="231"/>
      <c r="BH942" s="231"/>
      <c r="BI942" s="231"/>
      <c r="BJ942" s="231"/>
      <c r="BK942" s="231"/>
      <c r="BL942" s="231"/>
      <c r="BM942" s="231"/>
      <c r="BN942" s="231"/>
      <c r="BO942" s="231"/>
      <c r="BP942" s="231"/>
      <c r="BQ942" s="231"/>
      <c r="BR942" s="231"/>
      <c r="BS942" s="231"/>
      <c r="BT942" s="231"/>
      <c r="BU942" s="231"/>
      <c r="BV942" s="231"/>
      <c r="BW942" s="231"/>
      <c r="BX942" s="231"/>
      <c r="BY942" s="231"/>
      <c r="BZ942" s="231"/>
      <c r="CA942" s="231"/>
      <c r="CB942" s="231"/>
      <c r="CC942" s="231"/>
      <c r="CD942" s="231"/>
      <c r="CE942" s="231"/>
      <c r="CF942" s="231"/>
      <c r="CG942" s="231"/>
      <c r="CH942" s="231"/>
      <c r="CI942" s="231"/>
      <c r="CJ942" s="231"/>
      <c r="CK942" s="231"/>
      <c r="CL942" s="231"/>
      <c r="CM942" s="231"/>
      <c r="CN942" s="231"/>
      <c r="CO942" s="2"/>
      <c r="CP942" s="171"/>
      <c r="CQ942" s="171"/>
      <c r="CR942" s="171"/>
      <c r="CS942" s="171"/>
      <c r="CT942" s="171"/>
      <c r="CU942" s="171"/>
      <c r="CV942" s="171"/>
      <c r="CW942" s="171"/>
      <c r="CX942" s="171"/>
      <c r="CY942" s="171"/>
      <c r="CZ942" s="171"/>
      <c r="DA942" s="171"/>
      <c r="DB942" s="171"/>
      <c r="DC942" s="171"/>
      <c r="DD942" s="171"/>
      <c r="DE942" s="171"/>
      <c r="DF942" s="171"/>
    </row>
    <row r="943" spans="1:110" ht="15" customHeight="1" x14ac:dyDescent="0.35">
      <c r="D943" s="205"/>
      <c r="E943" s="206"/>
      <c r="F943" s="206"/>
      <c r="G943" s="206"/>
      <c r="H943" s="206"/>
      <c r="I943" s="206"/>
      <c r="J943" s="206"/>
      <c r="K943" s="206"/>
      <c r="L943" s="206"/>
      <c r="M943" s="206"/>
      <c r="N943" s="206"/>
      <c r="O943" s="206"/>
      <c r="P943" s="206"/>
      <c r="Q943" s="206"/>
      <c r="R943" s="206"/>
      <c r="S943" s="206"/>
      <c r="T943" s="206"/>
      <c r="U943" s="206"/>
      <c r="V943" s="206"/>
      <c r="W943" s="206"/>
      <c r="X943" s="206"/>
      <c r="Y943" s="207"/>
      <c r="Z943" s="194"/>
      <c r="AA943" s="195"/>
      <c r="AB943" s="195"/>
      <c r="AC943" s="195"/>
      <c r="AD943" s="195"/>
      <c r="AE943" s="196"/>
      <c r="AF943" s="194"/>
      <c r="AG943" s="195"/>
      <c r="AH943" s="195"/>
      <c r="AI943" s="195"/>
      <c r="AJ943" s="195"/>
      <c r="AK943" s="195"/>
      <c r="AL943" s="195"/>
      <c r="AM943" s="196"/>
      <c r="AN943" s="194"/>
      <c r="AO943" s="195"/>
      <c r="AP943" s="195"/>
      <c r="AQ943" s="195"/>
      <c r="AR943" s="195"/>
      <c r="AS943" s="195"/>
      <c r="AT943" s="196"/>
      <c r="AU943" s="2"/>
      <c r="AV943" s="231"/>
      <c r="AW943" s="231"/>
      <c r="AX943" s="231"/>
      <c r="AY943" s="231"/>
      <c r="AZ943" s="231"/>
      <c r="BA943" s="231"/>
      <c r="BB943" s="231"/>
      <c r="BC943" s="231"/>
      <c r="BD943" s="231"/>
      <c r="BE943" s="231"/>
      <c r="BF943" s="231"/>
      <c r="BG943" s="231"/>
      <c r="BH943" s="231"/>
      <c r="BI943" s="231"/>
      <c r="BJ943" s="231"/>
      <c r="BK943" s="231"/>
      <c r="BL943" s="231"/>
      <c r="BM943" s="231"/>
      <c r="BN943" s="231"/>
      <c r="BO943" s="231"/>
      <c r="BP943" s="231"/>
      <c r="BQ943" s="231"/>
      <c r="BR943" s="231"/>
      <c r="BS943" s="231"/>
      <c r="BT943" s="231"/>
      <c r="BU943" s="231"/>
      <c r="BV943" s="231"/>
      <c r="BW943" s="231"/>
      <c r="BX943" s="231"/>
      <c r="BY943" s="231"/>
      <c r="BZ943" s="231"/>
      <c r="CA943" s="231"/>
      <c r="CB943" s="231"/>
      <c r="CC943" s="231"/>
      <c r="CD943" s="231"/>
      <c r="CE943" s="231"/>
      <c r="CF943" s="231"/>
      <c r="CG943" s="231"/>
      <c r="CH943" s="231"/>
      <c r="CI943" s="231"/>
      <c r="CJ943" s="231"/>
      <c r="CK943" s="231"/>
      <c r="CL943" s="231"/>
      <c r="CM943" s="231"/>
      <c r="CN943" s="231"/>
      <c r="CO943" s="2"/>
      <c r="CP943" s="171"/>
      <c r="CQ943" s="171"/>
      <c r="CR943" s="171"/>
      <c r="CS943" s="171"/>
      <c r="CT943" s="171"/>
      <c r="CU943" s="171"/>
      <c r="CV943" s="171"/>
      <c r="CW943" s="171"/>
      <c r="CX943" s="171"/>
      <c r="CY943" s="171"/>
      <c r="CZ943" s="171"/>
      <c r="DA943" s="171"/>
      <c r="DB943" s="171"/>
      <c r="DC943" s="171"/>
      <c r="DD943" s="171"/>
      <c r="DE943" s="171"/>
      <c r="DF943" s="171"/>
    </row>
    <row r="944" spans="1:110" ht="15" customHeight="1" x14ac:dyDescent="0.35">
      <c r="D944" s="205"/>
      <c r="E944" s="206"/>
      <c r="F944" s="206"/>
      <c r="G944" s="206"/>
      <c r="H944" s="206"/>
      <c r="I944" s="206"/>
      <c r="J944" s="206"/>
      <c r="K944" s="206"/>
      <c r="L944" s="206"/>
      <c r="M944" s="206"/>
      <c r="N944" s="206"/>
      <c r="O944" s="206"/>
      <c r="P944" s="206"/>
      <c r="Q944" s="206"/>
      <c r="R944" s="206"/>
      <c r="S944" s="206"/>
      <c r="T944" s="206"/>
      <c r="U944" s="206"/>
      <c r="V944" s="206"/>
      <c r="W944" s="206"/>
      <c r="X944" s="206"/>
      <c r="Y944" s="207"/>
      <c r="Z944" s="194"/>
      <c r="AA944" s="195"/>
      <c r="AB944" s="195"/>
      <c r="AC944" s="195"/>
      <c r="AD944" s="195"/>
      <c r="AE944" s="196"/>
      <c r="AF944" s="194"/>
      <c r="AG944" s="195"/>
      <c r="AH944" s="195"/>
      <c r="AI944" s="195"/>
      <c r="AJ944" s="195"/>
      <c r="AK944" s="195"/>
      <c r="AL944" s="195"/>
      <c r="AM944" s="196"/>
      <c r="AN944" s="194"/>
      <c r="AO944" s="195"/>
      <c r="AP944" s="195"/>
      <c r="AQ944" s="195"/>
      <c r="AR944" s="195"/>
      <c r="AS944" s="195"/>
      <c r="AT944" s="196"/>
      <c r="AU944" s="2"/>
      <c r="AV944" s="231"/>
      <c r="AW944" s="231"/>
      <c r="AX944" s="231"/>
      <c r="AY944" s="231"/>
      <c r="AZ944" s="231"/>
      <c r="BA944" s="231"/>
      <c r="BB944" s="231"/>
      <c r="BC944" s="231"/>
      <c r="BD944" s="231"/>
      <c r="BE944" s="231"/>
      <c r="BF944" s="231"/>
      <c r="BG944" s="231"/>
      <c r="BH944" s="231"/>
      <c r="BI944" s="231"/>
      <c r="BJ944" s="231"/>
      <c r="BK944" s="231"/>
      <c r="BL944" s="231"/>
      <c r="BM944" s="231"/>
      <c r="BN944" s="231"/>
      <c r="BO944" s="231"/>
      <c r="BP944" s="231"/>
      <c r="BQ944" s="231"/>
      <c r="BR944" s="231"/>
      <c r="BS944" s="231"/>
      <c r="BT944" s="231"/>
      <c r="BU944" s="231"/>
      <c r="BV944" s="231"/>
      <c r="BW944" s="231"/>
      <c r="BX944" s="231"/>
      <c r="BY944" s="231"/>
      <c r="BZ944" s="231"/>
      <c r="CA944" s="231"/>
      <c r="CB944" s="231"/>
      <c r="CC944" s="231"/>
      <c r="CD944" s="231"/>
      <c r="CE944" s="231"/>
      <c r="CF944" s="231"/>
      <c r="CG944" s="231"/>
      <c r="CH944" s="231"/>
      <c r="CI944" s="231"/>
      <c r="CJ944" s="231"/>
      <c r="CK944" s="231"/>
      <c r="CL944" s="231"/>
      <c r="CM944" s="231"/>
      <c r="CN944" s="231"/>
      <c r="CO944" s="2"/>
      <c r="CP944" s="171"/>
      <c r="CQ944" s="171"/>
      <c r="CR944" s="171"/>
      <c r="CS944" s="171"/>
      <c r="CT944" s="171"/>
      <c r="CU944" s="171"/>
      <c r="CV944" s="171"/>
      <c r="CW944" s="171"/>
      <c r="CX944" s="171"/>
      <c r="CY944" s="171"/>
      <c r="CZ944" s="171"/>
      <c r="DA944" s="171"/>
      <c r="DB944" s="171"/>
      <c r="DC944" s="171"/>
      <c r="DD944" s="171"/>
      <c r="DE944" s="171"/>
      <c r="DF944" s="171"/>
    </row>
    <row r="945" spans="4:110" ht="15" customHeight="1" x14ac:dyDescent="0.35">
      <c r="D945" s="205"/>
      <c r="E945" s="206"/>
      <c r="F945" s="206"/>
      <c r="G945" s="206"/>
      <c r="H945" s="206"/>
      <c r="I945" s="206"/>
      <c r="J945" s="206"/>
      <c r="K945" s="206"/>
      <c r="L945" s="206"/>
      <c r="M945" s="206"/>
      <c r="N945" s="206"/>
      <c r="O945" s="206"/>
      <c r="P945" s="206"/>
      <c r="Q945" s="206"/>
      <c r="R945" s="206"/>
      <c r="S945" s="206"/>
      <c r="T945" s="206"/>
      <c r="U945" s="206"/>
      <c r="V945" s="206"/>
      <c r="W945" s="206"/>
      <c r="X945" s="206"/>
      <c r="Y945" s="207"/>
      <c r="Z945" s="194"/>
      <c r="AA945" s="195"/>
      <c r="AB945" s="195"/>
      <c r="AC945" s="195"/>
      <c r="AD945" s="195"/>
      <c r="AE945" s="196"/>
      <c r="AF945" s="194"/>
      <c r="AG945" s="195"/>
      <c r="AH945" s="195"/>
      <c r="AI945" s="195"/>
      <c r="AJ945" s="195"/>
      <c r="AK945" s="195"/>
      <c r="AL945" s="195"/>
      <c r="AM945" s="196"/>
      <c r="AN945" s="194"/>
      <c r="AO945" s="195"/>
      <c r="AP945" s="195"/>
      <c r="AQ945" s="195"/>
      <c r="AR945" s="195"/>
      <c r="AS945" s="195"/>
      <c r="AT945" s="196"/>
      <c r="AU945" s="2"/>
      <c r="AV945" s="231"/>
      <c r="AW945" s="231"/>
      <c r="AX945" s="231"/>
      <c r="AY945" s="231"/>
      <c r="AZ945" s="231"/>
      <c r="BA945" s="231"/>
      <c r="BB945" s="231"/>
      <c r="BC945" s="231"/>
      <c r="BD945" s="231"/>
      <c r="BE945" s="231"/>
      <c r="BF945" s="231"/>
      <c r="BG945" s="231"/>
      <c r="BH945" s="231"/>
      <c r="BI945" s="231"/>
      <c r="BJ945" s="231"/>
      <c r="BK945" s="231"/>
      <c r="BL945" s="231"/>
      <c r="BM945" s="231"/>
      <c r="BN945" s="231"/>
      <c r="BO945" s="231"/>
      <c r="BP945" s="231"/>
      <c r="BQ945" s="231"/>
      <c r="BR945" s="231"/>
      <c r="BS945" s="231"/>
      <c r="BT945" s="231"/>
      <c r="BU945" s="231"/>
      <c r="BV945" s="231"/>
      <c r="BW945" s="231"/>
      <c r="BX945" s="231"/>
      <c r="BY945" s="231"/>
      <c r="BZ945" s="231"/>
      <c r="CA945" s="231"/>
      <c r="CB945" s="231"/>
      <c r="CC945" s="231"/>
      <c r="CD945" s="231"/>
      <c r="CE945" s="231"/>
      <c r="CF945" s="231"/>
      <c r="CG945" s="231"/>
      <c r="CH945" s="231"/>
      <c r="CI945" s="231"/>
      <c r="CJ945" s="231"/>
      <c r="CK945" s="231"/>
      <c r="CL945" s="231"/>
      <c r="CM945" s="231"/>
      <c r="CN945" s="231"/>
      <c r="CO945" s="2"/>
      <c r="CP945" s="171"/>
      <c r="CQ945" s="171"/>
      <c r="CR945" s="171"/>
      <c r="CS945" s="171"/>
      <c r="CT945" s="171"/>
      <c r="CU945" s="171"/>
      <c r="CV945" s="171"/>
      <c r="CW945" s="171"/>
      <c r="CX945" s="171"/>
      <c r="CY945" s="171"/>
      <c r="CZ945" s="171"/>
      <c r="DA945" s="171"/>
      <c r="DB945" s="171"/>
      <c r="DC945" s="171"/>
      <c r="DD945" s="171"/>
      <c r="DE945" s="171"/>
      <c r="DF945" s="171"/>
    </row>
    <row r="946" spans="4:110" ht="15" customHeight="1" x14ac:dyDescent="0.35">
      <c r="D946" s="205"/>
      <c r="E946" s="206"/>
      <c r="F946" s="206"/>
      <c r="G946" s="206"/>
      <c r="H946" s="206"/>
      <c r="I946" s="206"/>
      <c r="J946" s="206"/>
      <c r="K946" s="206"/>
      <c r="L946" s="206"/>
      <c r="M946" s="206"/>
      <c r="N946" s="206"/>
      <c r="O946" s="206"/>
      <c r="P946" s="206"/>
      <c r="Q946" s="206"/>
      <c r="R946" s="206"/>
      <c r="S946" s="206"/>
      <c r="T946" s="206"/>
      <c r="U946" s="206"/>
      <c r="V946" s="206"/>
      <c r="W946" s="206"/>
      <c r="X946" s="206"/>
      <c r="Y946" s="207"/>
      <c r="Z946" s="194"/>
      <c r="AA946" s="195"/>
      <c r="AB946" s="195"/>
      <c r="AC946" s="195"/>
      <c r="AD946" s="195"/>
      <c r="AE946" s="196"/>
      <c r="AF946" s="194"/>
      <c r="AG946" s="195"/>
      <c r="AH946" s="195"/>
      <c r="AI946" s="195"/>
      <c r="AJ946" s="195"/>
      <c r="AK946" s="195"/>
      <c r="AL946" s="195"/>
      <c r="AM946" s="196"/>
      <c r="AN946" s="194"/>
      <c r="AO946" s="195"/>
      <c r="AP946" s="195"/>
      <c r="AQ946" s="195"/>
      <c r="AR946" s="195"/>
      <c r="AS946" s="195"/>
      <c r="AT946" s="196"/>
      <c r="AU946" s="2"/>
      <c r="AV946" s="231"/>
      <c r="AW946" s="231"/>
      <c r="AX946" s="231"/>
      <c r="AY946" s="231"/>
      <c r="AZ946" s="231"/>
      <c r="BA946" s="231"/>
      <c r="BB946" s="231"/>
      <c r="BC946" s="231"/>
      <c r="BD946" s="231"/>
      <c r="BE946" s="231"/>
      <c r="BF946" s="231"/>
      <c r="BG946" s="231"/>
      <c r="BH946" s="231"/>
      <c r="BI946" s="231"/>
      <c r="BJ946" s="231"/>
      <c r="BK946" s="231"/>
      <c r="BL946" s="231"/>
      <c r="BM946" s="231"/>
      <c r="BN946" s="231"/>
      <c r="BO946" s="231"/>
      <c r="BP946" s="231"/>
      <c r="BQ946" s="231"/>
      <c r="BR946" s="231"/>
      <c r="BS946" s="231"/>
      <c r="BT946" s="231"/>
      <c r="BU946" s="231"/>
      <c r="BV946" s="231"/>
      <c r="BW946" s="231"/>
      <c r="BX946" s="231"/>
      <c r="BY946" s="231"/>
      <c r="BZ946" s="231"/>
      <c r="CA946" s="231"/>
      <c r="CB946" s="231"/>
      <c r="CC946" s="231"/>
      <c r="CD946" s="231"/>
      <c r="CE946" s="231"/>
      <c r="CF946" s="231"/>
      <c r="CG946" s="231"/>
      <c r="CH946" s="231"/>
      <c r="CI946" s="231"/>
      <c r="CJ946" s="231"/>
      <c r="CK946" s="231"/>
      <c r="CL946" s="231"/>
      <c r="CM946" s="231"/>
      <c r="CN946" s="231"/>
      <c r="CO946" s="2"/>
      <c r="CP946" s="171"/>
      <c r="CQ946" s="171"/>
      <c r="CR946" s="171"/>
      <c r="CS946" s="171"/>
      <c r="CT946" s="171"/>
      <c r="CU946" s="171"/>
      <c r="CV946" s="171"/>
      <c r="CW946" s="171"/>
      <c r="CX946" s="171"/>
      <c r="CY946" s="171"/>
      <c r="CZ946" s="171"/>
      <c r="DA946" s="171"/>
      <c r="DB946" s="171"/>
      <c r="DC946" s="171"/>
      <c r="DD946" s="171"/>
      <c r="DE946" s="171"/>
      <c r="DF946" s="171"/>
    </row>
    <row r="947" spans="4:110" ht="15" customHeight="1" x14ac:dyDescent="0.35">
      <c r="D947" s="205"/>
      <c r="E947" s="206"/>
      <c r="F947" s="206"/>
      <c r="G947" s="206"/>
      <c r="H947" s="206"/>
      <c r="I947" s="206"/>
      <c r="J947" s="206"/>
      <c r="K947" s="206"/>
      <c r="L947" s="206"/>
      <c r="M947" s="206"/>
      <c r="N947" s="206"/>
      <c r="O947" s="206"/>
      <c r="P947" s="206"/>
      <c r="Q947" s="206"/>
      <c r="R947" s="206"/>
      <c r="S947" s="206"/>
      <c r="T947" s="206"/>
      <c r="U947" s="206"/>
      <c r="V947" s="206"/>
      <c r="W947" s="206"/>
      <c r="X947" s="206"/>
      <c r="Y947" s="207"/>
      <c r="Z947" s="194"/>
      <c r="AA947" s="195"/>
      <c r="AB947" s="195"/>
      <c r="AC947" s="195"/>
      <c r="AD947" s="195"/>
      <c r="AE947" s="196"/>
      <c r="AF947" s="194"/>
      <c r="AG947" s="195"/>
      <c r="AH947" s="195"/>
      <c r="AI947" s="195"/>
      <c r="AJ947" s="195"/>
      <c r="AK947" s="195"/>
      <c r="AL947" s="195"/>
      <c r="AM947" s="196"/>
      <c r="AN947" s="194"/>
      <c r="AO947" s="195"/>
      <c r="AP947" s="195"/>
      <c r="AQ947" s="195"/>
      <c r="AR947" s="195"/>
      <c r="AS947" s="195"/>
      <c r="AT947" s="196"/>
      <c r="AU947" s="2"/>
      <c r="AV947" s="231"/>
      <c r="AW947" s="231"/>
      <c r="AX947" s="231"/>
      <c r="AY947" s="231"/>
      <c r="AZ947" s="231"/>
      <c r="BA947" s="231"/>
      <c r="BB947" s="231"/>
      <c r="BC947" s="231"/>
      <c r="BD947" s="231"/>
      <c r="BE947" s="231"/>
      <c r="BF947" s="231"/>
      <c r="BG947" s="231"/>
      <c r="BH947" s="231"/>
      <c r="BI947" s="231"/>
      <c r="BJ947" s="231"/>
      <c r="BK947" s="231"/>
      <c r="BL947" s="231"/>
      <c r="BM947" s="231"/>
      <c r="BN947" s="231"/>
      <c r="BO947" s="231"/>
      <c r="BP947" s="231"/>
      <c r="BQ947" s="231"/>
      <c r="BR947" s="231"/>
      <c r="BS947" s="231"/>
      <c r="BT947" s="231"/>
      <c r="BU947" s="231"/>
      <c r="BV947" s="231"/>
      <c r="BW947" s="231"/>
      <c r="BX947" s="231"/>
      <c r="BY947" s="231"/>
      <c r="BZ947" s="231"/>
      <c r="CA947" s="231"/>
      <c r="CB947" s="231"/>
      <c r="CC947" s="231"/>
      <c r="CD947" s="231"/>
      <c r="CE947" s="231"/>
      <c r="CF947" s="231"/>
      <c r="CG947" s="231"/>
      <c r="CH947" s="231"/>
      <c r="CI947" s="231"/>
      <c r="CJ947" s="231"/>
      <c r="CK947" s="231"/>
      <c r="CL947" s="231"/>
      <c r="CM947" s="231"/>
      <c r="CN947" s="231"/>
      <c r="CO947" s="2"/>
      <c r="CP947" s="171"/>
      <c r="CQ947" s="171"/>
      <c r="CR947" s="171"/>
      <c r="CS947" s="171"/>
      <c r="CT947" s="171"/>
      <c r="CU947" s="171"/>
      <c r="CV947" s="171"/>
      <c r="CW947" s="171"/>
      <c r="CX947" s="171"/>
      <c r="CY947" s="171"/>
      <c r="CZ947" s="171"/>
      <c r="DA947" s="171"/>
      <c r="DB947" s="171"/>
      <c r="DC947" s="171"/>
      <c r="DD947" s="171"/>
      <c r="DE947" s="171"/>
      <c r="DF947" s="171"/>
    </row>
    <row r="948" spans="4:110" ht="15" customHeight="1" x14ac:dyDescent="0.35">
      <c r="D948" s="205"/>
      <c r="E948" s="206"/>
      <c r="F948" s="206"/>
      <c r="G948" s="206"/>
      <c r="H948" s="206"/>
      <c r="I948" s="206"/>
      <c r="J948" s="206"/>
      <c r="K948" s="206"/>
      <c r="L948" s="206"/>
      <c r="M948" s="206"/>
      <c r="N948" s="206"/>
      <c r="O948" s="206"/>
      <c r="P948" s="206"/>
      <c r="Q948" s="206"/>
      <c r="R948" s="206"/>
      <c r="S948" s="206"/>
      <c r="T948" s="206"/>
      <c r="U948" s="206"/>
      <c r="V948" s="206"/>
      <c r="W948" s="206"/>
      <c r="X948" s="206"/>
      <c r="Y948" s="207"/>
      <c r="Z948" s="194"/>
      <c r="AA948" s="195"/>
      <c r="AB948" s="195"/>
      <c r="AC948" s="195"/>
      <c r="AD948" s="195"/>
      <c r="AE948" s="196"/>
      <c r="AF948" s="194"/>
      <c r="AG948" s="195"/>
      <c r="AH948" s="195"/>
      <c r="AI948" s="195"/>
      <c r="AJ948" s="195"/>
      <c r="AK948" s="195"/>
      <c r="AL948" s="195"/>
      <c r="AM948" s="196"/>
      <c r="AN948" s="194"/>
      <c r="AO948" s="195"/>
      <c r="AP948" s="195"/>
      <c r="AQ948" s="195"/>
      <c r="AR948" s="195"/>
      <c r="AS948" s="195"/>
      <c r="AT948" s="196"/>
      <c r="AU948" s="2"/>
      <c r="AV948" s="231"/>
      <c r="AW948" s="231"/>
      <c r="AX948" s="231"/>
      <c r="AY948" s="231"/>
      <c r="AZ948" s="231"/>
      <c r="BA948" s="231"/>
      <c r="BB948" s="231"/>
      <c r="BC948" s="231"/>
      <c r="BD948" s="231"/>
      <c r="BE948" s="231"/>
      <c r="BF948" s="231"/>
      <c r="BG948" s="231"/>
      <c r="BH948" s="231"/>
      <c r="BI948" s="231"/>
      <c r="BJ948" s="231"/>
      <c r="BK948" s="231"/>
      <c r="BL948" s="231"/>
      <c r="BM948" s="231"/>
      <c r="BN948" s="231"/>
      <c r="BO948" s="231"/>
      <c r="BP948" s="231"/>
      <c r="BQ948" s="231"/>
      <c r="BR948" s="231"/>
      <c r="BS948" s="231"/>
      <c r="BT948" s="231"/>
      <c r="BU948" s="231"/>
      <c r="BV948" s="231"/>
      <c r="BW948" s="231"/>
      <c r="BX948" s="231"/>
      <c r="BY948" s="231"/>
      <c r="BZ948" s="231"/>
      <c r="CA948" s="231"/>
      <c r="CB948" s="231"/>
      <c r="CC948" s="231"/>
      <c r="CD948" s="231"/>
      <c r="CE948" s="231"/>
      <c r="CF948" s="231"/>
      <c r="CG948" s="231"/>
      <c r="CH948" s="231"/>
      <c r="CI948" s="231"/>
      <c r="CJ948" s="231"/>
      <c r="CK948" s="231"/>
      <c r="CL948" s="231"/>
      <c r="CM948" s="231"/>
      <c r="CN948" s="231"/>
      <c r="CO948" s="2"/>
      <c r="CP948" s="171"/>
      <c r="CQ948" s="171"/>
      <c r="CR948" s="171"/>
      <c r="CS948" s="171"/>
      <c r="CT948" s="171"/>
      <c r="CU948" s="171"/>
      <c r="CV948" s="171"/>
      <c r="CW948" s="171"/>
      <c r="CX948" s="171"/>
      <c r="CY948" s="171"/>
      <c r="CZ948" s="171"/>
      <c r="DA948" s="171"/>
      <c r="DB948" s="171"/>
      <c r="DC948" s="171"/>
      <c r="DD948" s="171"/>
      <c r="DE948" s="171"/>
      <c r="DF948" s="171"/>
    </row>
    <row r="949" spans="4:110" ht="15" customHeight="1" x14ac:dyDescent="0.35">
      <c r="D949" s="205"/>
      <c r="E949" s="206"/>
      <c r="F949" s="206"/>
      <c r="G949" s="206"/>
      <c r="H949" s="206"/>
      <c r="I949" s="206"/>
      <c r="J949" s="206"/>
      <c r="K949" s="206"/>
      <c r="L949" s="206"/>
      <c r="M949" s="206"/>
      <c r="N949" s="206"/>
      <c r="O949" s="206"/>
      <c r="P949" s="206"/>
      <c r="Q949" s="206"/>
      <c r="R949" s="206"/>
      <c r="S949" s="206"/>
      <c r="T949" s="206"/>
      <c r="U949" s="206"/>
      <c r="V949" s="206"/>
      <c r="W949" s="206"/>
      <c r="X949" s="206"/>
      <c r="Y949" s="207"/>
      <c r="Z949" s="194"/>
      <c r="AA949" s="195"/>
      <c r="AB949" s="195"/>
      <c r="AC949" s="195"/>
      <c r="AD949" s="195"/>
      <c r="AE949" s="196"/>
      <c r="AF949" s="194"/>
      <c r="AG949" s="195"/>
      <c r="AH949" s="195"/>
      <c r="AI949" s="195"/>
      <c r="AJ949" s="195"/>
      <c r="AK949" s="195"/>
      <c r="AL949" s="195"/>
      <c r="AM949" s="196"/>
      <c r="AN949" s="194"/>
      <c r="AO949" s="195"/>
      <c r="AP949" s="195"/>
      <c r="AQ949" s="195"/>
      <c r="AR949" s="195"/>
      <c r="AS949" s="195"/>
      <c r="AT949" s="196"/>
      <c r="AU949" s="2"/>
      <c r="AV949" s="231"/>
      <c r="AW949" s="231"/>
      <c r="AX949" s="231"/>
      <c r="AY949" s="231"/>
      <c r="AZ949" s="231"/>
      <c r="BA949" s="231"/>
      <c r="BB949" s="231"/>
      <c r="BC949" s="231"/>
      <c r="BD949" s="231"/>
      <c r="BE949" s="231"/>
      <c r="BF949" s="231"/>
      <c r="BG949" s="231"/>
      <c r="BH949" s="231"/>
      <c r="BI949" s="231"/>
      <c r="BJ949" s="231"/>
      <c r="BK949" s="231"/>
      <c r="BL949" s="231"/>
      <c r="BM949" s="231"/>
      <c r="BN949" s="231"/>
      <c r="BO949" s="231"/>
      <c r="BP949" s="231"/>
      <c r="BQ949" s="231"/>
      <c r="BR949" s="231"/>
      <c r="BS949" s="231"/>
      <c r="BT949" s="231"/>
      <c r="BU949" s="231"/>
      <c r="BV949" s="231"/>
      <c r="BW949" s="231"/>
      <c r="BX949" s="231"/>
      <c r="BY949" s="231"/>
      <c r="BZ949" s="231"/>
      <c r="CA949" s="231"/>
      <c r="CB949" s="231"/>
      <c r="CC949" s="231"/>
      <c r="CD949" s="231"/>
      <c r="CE949" s="231"/>
      <c r="CF949" s="231"/>
      <c r="CG949" s="231"/>
      <c r="CH949" s="231"/>
      <c r="CI949" s="231"/>
      <c r="CJ949" s="231"/>
      <c r="CK949" s="231"/>
      <c r="CL949" s="231"/>
      <c r="CM949" s="231"/>
      <c r="CN949" s="231"/>
      <c r="CO949" s="2"/>
      <c r="CP949" s="171"/>
      <c r="CQ949" s="171"/>
      <c r="CR949" s="171"/>
      <c r="CS949" s="171"/>
      <c r="CT949" s="171"/>
      <c r="CU949" s="171"/>
      <c r="CV949" s="171"/>
      <c r="CW949" s="171"/>
      <c r="CX949" s="171"/>
      <c r="CY949" s="171"/>
      <c r="CZ949" s="171"/>
      <c r="DA949" s="171"/>
      <c r="DB949" s="171"/>
      <c r="DC949" s="171"/>
      <c r="DD949" s="171"/>
      <c r="DE949" s="171"/>
      <c r="DF949" s="171"/>
    </row>
    <row r="950" spans="4:110" ht="15" customHeight="1" x14ac:dyDescent="0.35">
      <c r="D950" s="205"/>
      <c r="E950" s="206"/>
      <c r="F950" s="206"/>
      <c r="G950" s="206"/>
      <c r="H950" s="206"/>
      <c r="I950" s="206"/>
      <c r="J950" s="206"/>
      <c r="K950" s="206"/>
      <c r="L950" s="206"/>
      <c r="M950" s="206"/>
      <c r="N950" s="206"/>
      <c r="O950" s="206"/>
      <c r="P950" s="206"/>
      <c r="Q950" s="206"/>
      <c r="R950" s="206"/>
      <c r="S950" s="206"/>
      <c r="T950" s="206"/>
      <c r="U950" s="206"/>
      <c r="V950" s="206"/>
      <c r="W950" s="206"/>
      <c r="X950" s="206"/>
      <c r="Y950" s="207"/>
      <c r="Z950" s="194"/>
      <c r="AA950" s="195"/>
      <c r="AB950" s="195"/>
      <c r="AC950" s="195"/>
      <c r="AD950" s="195"/>
      <c r="AE950" s="196"/>
      <c r="AF950" s="194"/>
      <c r="AG950" s="195"/>
      <c r="AH950" s="195"/>
      <c r="AI950" s="195"/>
      <c r="AJ950" s="195"/>
      <c r="AK950" s="195"/>
      <c r="AL950" s="195"/>
      <c r="AM950" s="196"/>
      <c r="AN950" s="194"/>
      <c r="AO950" s="195"/>
      <c r="AP950" s="195"/>
      <c r="AQ950" s="195"/>
      <c r="AR950" s="195"/>
      <c r="AS950" s="195"/>
      <c r="AT950" s="196"/>
      <c r="AU950" s="2"/>
      <c r="AV950" s="231"/>
      <c r="AW950" s="231"/>
      <c r="AX950" s="231"/>
      <c r="AY950" s="231"/>
      <c r="AZ950" s="231"/>
      <c r="BA950" s="231"/>
      <c r="BB950" s="231"/>
      <c r="BC950" s="231"/>
      <c r="BD950" s="231"/>
      <c r="BE950" s="231"/>
      <c r="BF950" s="231"/>
      <c r="BG950" s="231"/>
      <c r="BH950" s="231"/>
      <c r="BI950" s="231"/>
      <c r="BJ950" s="231"/>
      <c r="BK950" s="231"/>
      <c r="BL950" s="231"/>
      <c r="BM950" s="231"/>
      <c r="BN950" s="231"/>
      <c r="BO950" s="231"/>
      <c r="BP950" s="231"/>
      <c r="BQ950" s="231"/>
      <c r="BR950" s="231"/>
      <c r="BS950" s="231"/>
      <c r="BT950" s="231"/>
      <c r="BU950" s="231"/>
      <c r="BV950" s="231"/>
      <c r="BW950" s="231"/>
      <c r="BX950" s="231"/>
      <c r="BY950" s="231"/>
      <c r="BZ950" s="231"/>
      <c r="CA950" s="231"/>
      <c r="CB950" s="231"/>
      <c r="CC950" s="231"/>
      <c r="CD950" s="231"/>
      <c r="CE950" s="231"/>
      <c r="CF950" s="231"/>
      <c r="CG950" s="231"/>
      <c r="CH950" s="231"/>
      <c r="CI950" s="231"/>
      <c r="CJ950" s="231"/>
      <c r="CK950" s="231"/>
      <c r="CL950" s="231"/>
      <c r="CM950" s="231"/>
      <c r="CN950" s="231"/>
      <c r="CO950" s="2"/>
      <c r="CP950" s="171"/>
      <c r="CQ950" s="171"/>
      <c r="CR950" s="171"/>
      <c r="CS950" s="171"/>
      <c r="CT950" s="171"/>
      <c r="CU950" s="171"/>
      <c r="CV950" s="171"/>
      <c r="CW950" s="171"/>
      <c r="CX950" s="171"/>
      <c r="CY950" s="171"/>
      <c r="CZ950" s="171"/>
      <c r="DA950" s="171"/>
      <c r="DB950" s="171"/>
      <c r="DC950" s="171"/>
      <c r="DD950" s="171"/>
      <c r="DE950" s="171"/>
      <c r="DF950" s="171"/>
    </row>
    <row r="951" spans="4:110" ht="15" customHeight="1" x14ac:dyDescent="0.35">
      <c r="D951" s="205"/>
      <c r="E951" s="206"/>
      <c r="F951" s="206"/>
      <c r="G951" s="206"/>
      <c r="H951" s="206"/>
      <c r="I951" s="206"/>
      <c r="J951" s="206"/>
      <c r="K951" s="206"/>
      <c r="L951" s="206"/>
      <c r="M951" s="206"/>
      <c r="N951" s="206"/>
      <c r="O951" s="206"/>
      <c r="P951" s="206"/>
      <c r="Q951" s="206"/>
      <c r="R951" s="206"/>
      <c r="S951" s="206"/>
      <c r="T951" s="206"/>
      <c r="U951" s="206"/>
      <c r="V951" s="206"/>
      <c r="W951" s="206"/>
      <c r="X951" s="206"/>
      <c r="Y951" s="207"/>
      <c r="Z951" s="194"/>
      <c r="AA951" s="195"/>
      <c r="AB951" s="195"/>
      <c r="AC951" s="195"/>
      <c r="AD951" s="195"/>
      <c r="AE951" s="196"/>
      <c r="AF951" s="194"/>
      <c r="AG951" s="195"/>
      <c r="AH951" s="195"/>
      <c r="AI951" s="195"/>
      <c r="AJ951" s="195"/>
      <c r="AK951" s="195"/>
      <c r="AL951" s="195"/>
      <c r="AM951" s="196"/>
      <c r="AN951" s="194"/>
      <c r="AO951" s="195"/>
      <c r="AP951" s="195"/>
      <c r="AQ951" s="195"/>
      <c r="AR951" s="195"/>
      <c r="AS951" s="195"/>
      <c r="AT951" s="196"/>
      <c r="AU951" s="2"/>
      <c r="AV951" s="231"/>
      <c r="AW951" s="231"/>
      <c r="AX951" s="231"/>
      <c r="AY951" s="231"/>
      <c r="AZ951" s="231"/>
      <c r="BA951" s="231"/>
      <c r="BB951" s="231"/>
      <c r="BC951" s="231"/>
      <c r="BD951" s="231"/>
      <c r="BE951" s="231"/>
      <c r="BF951" s="231"/>
      <c r="BG951" s="231"/>
      <c r="BH951" s="231"/>
      <c r="BI951" s="231"/>
      <c r="BJ951" s="231"/>
      <c r="BK951" s="231"/>
      <c r="BL951" s="231"/>
      <c r="BM951" s="231"/>
      <c r="BN951" s="231"/>
      <c r="BO951" s="231"/>
      <c r="BP951" s="231"/>
      <c r="BQ951" s="231"/>
      <c r="BR951" s="231"/>
      <c r="BS951" s="231"/>
      <c r="BT951" s="231"/>
      <c r="BU951" s="231"/>
      <c r="BV951" s="231"/>
      <c r="BW951" s="231"/>
      <c r="BX951" s="231"/>
      <c r="BY951" s="231"/>
      <c r="BZ951" s="231"/>
      <c r="CA951" s="231"/>
      <c r="CB951" s="231"/>
      <c r="CC951" s="231"/>
      <c r="CD951" s="231"/>
      <c r="CE951" s="231"/>
      <c r="CF951" s="231"/>
      <c r="CG951" s="231"/>
      <c r="CH951" s="231"/>
      <c r="CI951" s="231"/>
      <c r="CJ951" s="231"/>
      <c r="CK951" s="231"/>
      <c r="CL951" s="231"/>
      <c r="CM951" s="231"/>
      <c r="CN951" s="231"/>
      <c r="CO951" s="2"/>
      <c r="CP951" s="171"/>
      <c r="CQ951" s="171"/>
      <c r="CR951" s="171"/>
      <c r="CS951" s="171"/>
      <c r="CT951" s="171"/>
      <c r="CU951" s="171"/>
      <c r="CV951" s="171"/>
      <c r="CW951" s="171"/>
      <c r="CX951" s="171"/>
      <c r="CY951" s="171"/>
      <c r="CZ951" s="171"/>
      <c r="DA951" s="171"/>
      <c r="DB951" s="171"/>
      <c r="DC951" s="171"/>
      <c r="DD951" s="171"/>
      <c r="DE951" s="171"/>
      <c r="DF951" s="171"/>
    </row>
    <row r="952" spans="4:110" ht="15" customHeight="1" x14ac:dyDescent="0.35">
      <c r="D952" s="205"/>
      <c r="E952" s="206"/>
      <c r="F952" s="206"/>
      <c r="G952" s="206"/>
      <c r="H952" s="206"/>
      <c r="I952" s="206"/>
      <c r="J952" s="206"/>
      <c r="K952" s="206"/>
      <c r="L952" s="206"/>
      <c r="M952" s="206"/>
      <c r="N952" s="206"/>
      <c r="O952" s="206"/>
      <c r="P952" s="206"/>
      <c r="Q952" s="206"/>
      <c r="R952" s="206"/>
      <c r="S952" s="206"/>
      <c r="T952" s="206"/>
      <c r="U952" s="206"/>
      <c r="V952" s="206"/>
      <c r="W952" s="206"/>
      <c r="X952" s="206"/>
      <c r="Y952" s="207"/>
      <c r="Z952" s="194"/>
      <c r="AA952" s="195"/>
      <c r="AB952" s="195"/>
      <c r="AC952" s="195"/>
      <c r="AD952" s="195"/>
      <c r="AE952" s="196"/>
      <c r="AF952" s="194"/>
      <c r="AG952" s="195"/>
      <c r="AH952" s="195"/>
      <c r="AI952" s="195"/>
      <c r="AJ952" s="195"/>
      <c r="AK952" s="195"/>
      <c r="AL952" s="195"/>
      <c r="AM952" s="196"/>
      <c r="AN952" s="194"/>
      <c r="AO952" s="195"/>
      <c r="AP952" s="195"/>
      <c r="AQ952" s="195"/>
      <c r="AR952" s="195"/>
      <c r="AS952" s="195"/>
      <c r="AT952" s="196"/>
      <c r="AU952" s="2"/>
      <c r="AV952" s="231"/>
      <c r="AW952" s="231"/>
      <c r="AX952" s="231"/>
      <c r="AY952" s="231"/>
      <c r="AZ952" s="231"/>
      <c r="BA952" s="231"/>
      <c r="BB952" s="231"/>
      <c r="BC952" s="231"/>
      <c r="BD952" s="231"/>
      <c r="BE952" s="231"/>
      <c r="BF952" s="231"/>
      <c r="BG952" s="231"/>
      <c r="BH952" s="231"/>
      <c r="BI952" s="231"/>
      <c r="BJ952" s="231"/>
      <c r="BK952" s="231"/>
      <c r="BL952" s="231"/>
      <c r="BM952" s="231"/>
      <c r="BN952" s="231"/>
      <c r="BO952" s="231"/>
      <c r="BP952" s="231"/>
      <c r="BQ952" s="231"/>
      <c r="BR952" s="231"/>
      <c r="BS952" s="231"/>
      <c r="BT952" s="231"/>
      <c r="BU952" s="231"/>
      <c r="BV952" s="231"/>
      <c r="BW952" s="231"/>
      <c r="BX952" s="231"/>
      <c r="BY952" s="231"/>
      <c r="BZ952" s="231"/>
      <c r="CA952" s="231"/>
      <c r="CB952" s="231"/>
      <c r="CC952" s="231"/>
      <c r="CD952" s="231"/>
      <c r="CE952" s="231"/>
      <c r="CF952" s="231"/>
      <c r="CG952" s="231"/>
      <c r="CH952" s="231"/>
      <c r="CI952" s="231"/>
      <c r="CJ952" s="231"/>
      <c r="CK952" s="231"/>
      <c r="CL952" s="231"/>
      <c r="CM952" s="231"/>
      <c r="CN952" s="231"/>
      <c r="CO952" s="2"/>
      <c r="CP952" s="171"/>
      <c r="CQ952" s="171"/>
      <c r="CR952" s="171"/>
      <c r="CS952" s="171"/>
      <c r="CT952" s="171"/>
      <c r="CU952" s="171"/>
      <c r="CV952" s="171"/>
      <c r="CW952" s="171"/>
      <c r="CX952" s="171"/>
      <c r="CY952" s="171"/>
      <c r="CZ952" s="171"/>
      <c r="DA952" s="171"/>
      <c r="DB952" s="171"/>
      <c r="DC952" s="171"/>
      <c r="DD952" s="171"/>
      <c r="DE952" s="171"/>
      <c r="DF952" s="171"/>
    </row>
    <row r="953" spans="4:110" ht="15" customHeight="1" x14ac:dyDescent="0.35">
      <c r="D953" s="205"/>
      <c r="E953" s="206"/>
      <c r="F953" s="206"/>
      <c r="G953" s="206"/>
      <c r="H953" s="206"/>
      <c r="I953" s="206"/>
      <c r="J953" s="206"/>
      <c r="K953" s="206"/>
      <c r="L953" s="206"/>
      <c r="M953" s="206"/>
      <c r="N953" s="206"/>
      <c r="O953" s="206"/>
      <c r="P953" s="206"/>
      <c r="Q953" s="206"/>
      <c r="R953" s="206"/>
      <c r="S953" s="206"/>
      <c r="T953" s="206"/>
      <c r="U953" s="206"/>
      <c r="V953" s="206"/>
      <c r="W953" s="206"/>
      <c r="X953" s="206"/>
      <c r="Y953" s="207"/>
      <c r="Z953" s="194"/>
      <c r="AA953" s="195"/>
      <c r="AB953" s="195"/>
      <c r="AC953" s="195"/>
      <c r="AD953" s="195"/>
      <c r="AE953" s="196"/>
      <c r="AF953" s="194"/>
      <c r="AG953" s="195"/>
      <c r="AH953" s="195"/>
      <c r="AI953" s="195"/>
      <c r="AJ953" s="195"/>
      <c r="AK953" s="195"/>
      <c r="AL953" s="195"/>
      <c r="AM953" s="196"/>
      <c r="AN953" s="194"/>
      <c r="AO953" s="195"/>
      <c r="AP953" s="195"/>
      <c r="AQ953" s="195"/>
      <c r="AR953" s="195"/>
      <c r="AS953" s="195"/>
      <c r="AT953" s="196"/>
      <c r="AU953" s="2"/>
      <c r="AV953" s="231"/>
      <c r="AW953" s="231"/>
      <c r="AX953" s="231"/>
      <c r="AY953" s="231"/>
      <c r="AZ953" s="231"/>
      <c r="BA953" s="231"/>
      <c r="BB953" s="231"/>
      <c r="BC953" s="231"/>
      <c r="BD953" s="231"/>
      <c r="BE953" s="231"/>
      <c r="BF953" s="231"/>
      <c r="BG953" s="231"/>
      <c r="BH953" s="231"/>
      <c r="BI953" s="231"/>
      <c r="BJ953" s="231"/>
      <c r="BK953" s="231"/>
      <c r="BL953" s="231"/>
      <c r="BM953" s="231"/>
      <c r="BN953" s="231"/>
      <c r="BO953" s="231"/>
      <c r="BP953" s="231"/>
      <c r="BQ953" s="231"/>
      <c r="BR953" s="231"/>
      <c r="BS953" s="231"/>
      <c r="BT953" s="231"/>
      <c r="BU953" s="231"/>
      <c r="BV953" s="231"/>
      <c r="BW953" s="231"/>
      <c r="BX953" s="231"/>
      <c r="BY953" s="231"/>
      <c r="BZ953" s="231"/>
      <c r="CA953" s="231"/>
      <c r="CB953" s="231"/>
      <c r="CC953" s="231"/>
      <c r="CD953" s="231"/>
      <c r="CE953" s="231"/>
      <c r="CF953" s="231"/>
      <c r="CG953" s="231"/>
      <c r="CH953" s="231"/>
      <c r="CI953" s="231"/>
      <c r="CJ953" s="231"/>
      <c r="CK953" s="231"/>
      <c r="CL953" s="231"/>
      <c r="CM953" s="231"/>
      <c r="CN953" s="231"/>
      <c r="CO953" s="2"/>
      <c r="CP953" s="171"/>
      <c r="CQ953" s="171"/>
      <c r="CR953" s="171"/>
      <c r="CS953" s="171"/>
      <c r="CT953" s="171"/>
      <c r="CU953" s="171"/>
      <c r="CV953" s="171"/>
      <c r="CW953" s="171"/>
      <c r="CX953" s="171"/>
      <c r="CY953" s="171"/>
      <c r="CZ953" s="171"/>
      <c r="DA953" s="171"/>
      <c r="DB953" s="171"/>
      <c r="DC953" s="171"/>
      <c r="DD953" s="171"/>
      <c r="DE953" s="171"/>
      <c r="DF953" s="171"/>
    </row>
    <row r="954" spans="4:110" ht="15" customHeight="1" x14ac:dyDescent="0.35">
      <c r="D954" s="205"/>
      <c r="E954" s="206"/>
      <c r="F954" s="206"/>
      <c r="G954" s="206"/>
      <c r="H954" s="206"/>
      <c r="I954" s="206"/>
      <c r="J954" s="206"/>
      <c r="K954" s="206"/>
      <c r="L954" s="206"/>
      <c r="M954" s="206"/>
      <c r="N954" s="206"/>
      <c r="O954" s="206"/>
      <c r="P954" s="206"/>
      <c r="Q954" s="206"/>
      <c r="R954" s="206"/>
      <c r="S954" s="206"/>
      <c r="T954" s="206"/>
      <c r="U954" s="206"/>
      <c r="V954" s="206"/>
      <c r="W954" s="206"/>
      <c r="X954" s="206"/>
      <c r="Y954" s="207"/>
      <c r="Z954" s="194"/>
      <c r="AA954" s="195"/>
      <c r="AB954" s="195"/>
      <c r="AC954" s="195"/>
      <c r="AD954" s="195"/>
      <c r="AE954" s="196"/>
      <c r="AF954" s="194"/>
      <c r="AG954" s="195"/>
      <c r="AH954" s="195"/>
      <c r="AI954" s="195"/>
      <c r="AJ954" s="195"/>
      <c r="AK954" s="195"/>
      <c r="AL954" s="195"/>
      <c r="AM954" s="196"/>
      <c r="AN954" s="194"/>
      <c r="AO954" s="195"/>
      <c r="AP954" s="195"/>
      <c r="AQ954" s="195"/>
      <c r="AR954" s="195"/>
      <c r="AS954" s="195"/>
      <c r="AT954" s="196"/>
      <c r="AU954" s="2"/>
      <c r="AV954" s="231"/>
      <c r="AW954" s="231"/>
      <c r="AX954" s="231"/>
      <c r="AY954" s="231"/>
      <c r="AZ954" s="231"/>
      <c r="BA954" s="231"/>
      <c r="BB954" s="231"/>
      <c r="BC954" s="231"/>
      <c r="BD954" s="231"/>
      <c r="BE954" s="231"/>
      <c r="BF954" s="231"/>
      <c r="BG954" s="231"/>
      <c r="BH954" s="231"/>
      <c r="BI954" s="231"/>
      <c r="BJ954" s="231"/>
      <c r="BK954" s="231"/>
      <c r="BL954" s="231"/>
      <c r="BM954" s="231"/>
      <c r="BN954" s="231"/>
      <c r="BO954" s="231"/>
      <c r="BP954" s="231"/>
      <c r="BQ954" s="231"/>
      <c r="BR954" s="231"/>
      <c r="BS954" s="231"/>
      <c r="BT954" s="231"/>
      <c r="BU954" s="231"/>
      <c r="BV954" s="231"/>
      <c r="BW954" s="231"/>
      <c r="BX954" s="231"/>
      <c r="BY954" s="231"/>
      <c r="BZ954" s="231"/>
      <c r="CA954" s="231"/>
      <c r="CB954" s="231"/>
      <c r="CC954" s="231"/>
      <c r="CD954" s="231"/>
      <c r="CE954" s="231"/>
      <c r="CF954" s="231"/>
      <c r="CG954" s="231"/>
      <c r="CH954" s="231"/>
      <c r="CI954" s="231"/>
      <c r="CJ954" s="231"/>
      <c r="CK954" s="231"/>
      <c r="CL954" s="231"/>
      <c r="CM954" s="231"/>
      <c r="CN954" s="231"/>
      <c r="CO954" s="2"/>
      <c r="CP954" s="171"/>
      <c r="CQ954" s="171"/>
      <c r="CR954" s="171"/>
      <c r="CS954" s="171"/>
      <c r="CT954" s="171"/>
      <c r="CU954" s="171"/>
      <c r="CV954" s="171"/>
      <c r="CW954" s="171"/>
      <c r="CX954" s="171"/>
      <c r="CY954" s="171"/>
      <c r="CZ954" s="171"/>
      <c r="DA954" s="171"/>
      <c r="DB954" s="171"/>
      <c r="DC954" s="171"/>
      <c r="DD954" s="171"/>
      <c r="DE954" s="171"/>
      <c r="DF954" s="171"/>
    </row>
    <row r="955" spans="4:110" ht="15" customHeight="1" x14ac:dyDescent="0.35">
      <c r="D955" s="205"/>
      <c r="E955" s="206"/>
      <c r="F955" s="206"/>
      <c r="G955" s="206"/>
      <c r="H955" s="206"/>
      <c r="I955" s="206"/>
      <c r="J955" s="206"/>
      <c r="K955" s="206"/>
      <c r="L955" s="206"/>
      <c r="M955" s="206"/>
      <c r="N955" s="206"/>
      <c r="O955" s="206"/>
      <c r="P955" s="206"/>
      <c r="Q955" s="206"/>
      <c r="R955" s="206"/>
      <c r="S955" s="206"/>
      <c r="T955" s="206"/>
      <c r="U955" s="206"/>
      <c r="V955" s="206"/>
      <c r="W955" s="206"/>
      <c r="X955" s="206"/>
      <c r="Y955" s="207"/>
      <c r="Z955" s="194"/>
      <c r="AA955" s="195"/>
      <c r="AB955" s="195"/>
      <c r="AC955" s="195"/>
      <c r="AD955" s="195"/>
      <c r="AE955" s="196"/>
      <c r="AF955" s="194"/>
      <c r="AG955" s="195"/>
      <c r="AH955" s="195"/>
      <c r="AI955" s="195"/>
      <c r="AJ955" s="195"/>
      <c r="AK955" s="195"/>
      <c r="AL955" s="195"/>
      <c r="AM955" s="196"/>
      <c r="AN955" s="194"/>
      <c r="AO955" s="195"/>
      <c r="AP955" s="195"/>
      <c r="AQ955" s="195"/>
      <c r="AR955" s="195"/>
      <c r="AS955" s="195"/>
      <c r="AT955" s="196"/>
      <c r="AU955" s="2"/>
      <c r="AV955" s="231"/>
      <c r="AW955" s="231"/>
      <c r="AX955" s="231"/>
      <c r="AY955" s="231"/>
      <c r="AZ955" s="231"/>
      <c r="BA955" s="231"/>
      <c r="BB955" s="231"/>
      <c r="BC955" s="231"/>
      <c r="BD955" s="231"/>
      <c r="BE955" s="231"/>
      <c r="BF955" s="231"/>
      <c r="BG955" s="231"/>
      <c r="BH955" s="231"/>
      <c r="BI955" s="231"/>
      <c r="BJ955" s="231"/>
      <c r="BK955" s="231"/>
      <c r="BL955" s="231"/>
      <c r="BM955" s="231"/>
      <c r="BN955" s="231"/>
      <c r="BO955" s="231"/>
      <c r="BP955" s="231"/>
      <c r="BQ955" s="231"/>
      <c r="BR955" s="231"/>
      <c r="BS955" s="231"/>
      <c r="BT955" s="231"/>
      <c r="BU955" s="231"/>
      <c r="BV955" s="231"/>
      <c r="BW955" s="231"/>
      <c r="BX955" s="231"/>
      <c r="BY955" s="231"/>
      <c r="BZ955" s="231"/>
      <c r="CA955" s="231"/>
      <c r="CB955" s="231"/>
      <c r="CC955" s="231"/>
      <c r="CD955" s="231"/>
      <c r="CE955" s="231"/>
      <c r="CF955" s="231"/>
      <c r="CG955" s="231"/>
      <c r="CH955" s="231"/>
      <c r="CI955" s="231"/>
      <c r="CJ955" s="231"/>
      <c r="CK955" s="231"/>
      <c r="CL955" s="231"/>
      <c r="CM955" s="231"/>
      <c r="CN955" s="231"/>
      <c r="CO955" s="2"/>
      <c r="CP955" s="171"/>
      <c r="CQ955" s="171"/>
      <c r="CR955" s="171"/>
      <c r="CS955" s="171"/>
      <c r="CT955" s="171"/>
      <c r="CU955" s="171"/>
      <c r="CV955" s="171"/>
      <c r="CW955" s="171"/>
      <c r="CX955" s="171"/>
      <c r="CY955" s="171"/>
      <c r="CZ955" s="171"/>
      <c r="DA955" s="171"/>
      <c r="DB955" s="171"/>
      <c r="DC955" s="171"/>
      <c r="DD955" s="171"/>
      <c r="DE955" s="171"/>
      <c r="DF955" s="171"/>
    </row>
    <row r="956" spans="4:110" ht="14.25" customHeight="1" x14ac:dyDescent="0.35">
      <c r="D956" s="205"/>
      <c r="E956" s="206"/>
      <c r="F956" s="206"/>
      <c r="G956" s="206"/>
      <c r="H956" s="206"/>
      <c r="I956" s="206"/>
      <c r="J956" s="206"/>
      <c r="K956" s="206"/>
      <c r="L956" s="206"/>
      <c r="M956" s="206"/>
      <c r="N956" s="206"/>
      <c r="O956" s="206"/>
      <c r="P956" s="206"/>
      <c r="Q956" s="206"/>
      <c r="R956" s="206"/>
      <c r="S956" s="206"/>
      <c r="T956" s="206"/>
      <c r="U956" s="206"/>
      <c r="V956" s="206"/>
      <c r="W956" s="206"/>
      <c r="X956" s="206"/>
      <c r="Y956" s="207"/>
      <c r="Z956" s="194"/>
      <c r="AA956" s="195"/>
      <c r="AB956" s="195"/>
      <c r="AC956" s="195"/>
      <c r="AD956" s="195"/>
      <c r="AE956" s="196"/>
      <c r="AF956" s="194"/>
      <c r="AG956" s="195"/>
      <c r="AH956" s="195"/>
      <c r="AI956" s="195"/>
      <c r="AJ956" s="195"/>
      <c r="AK956" s="195"/>
      <c r="AL956" s="195"/>
      <c r="AM956" s="196"/>
      <c r="AN956" s="194"/>
      <c r="AO956" s="195"/>
      <c r="AP956" s="195"/>
      <c r="AQ956" s="195"/>
      <c r="AR956" s="195"/>
      <c r="AS956" s="195"/>
      <c r="AT956" s="196"/>
      <c r="AU956" s="2"/>
      <c r="AV956" s="231"/>
      <c r="AW956" s="231"/>
      <c r="AX956" s="231"/>
      <c r="AY956" s="231"/>
      <c r="AZ956" s="231"/>
      <c r="BA956" s="231"/>
      <c r="BB956" s="231"/>
      <c r="BC956" s="231"/>
      <c r="BD956" s="231"/>
      <c r="BE956" s="231"/>
      <c r="BF956" s="231"/>
      <c r="BG956" s="231"/>
      <c r="BH956" s="231"/>
      <c r="BI956" s="231"/>
      <c r="BJ956" s="231"/>
      <c r="BK956" s="231"/>
      <c r="BL956" s="231"/>
      <c r="BM956" s="231"/>
      <c r="BN956" s="231"/>
      <c r="BO956" s="231"/>
      <c r="BP956" s="231"/>
      <c r="BQ956" s="231"/>
      <c r="BR956" s="231"/>
      <c r="BS956" s="231"/>
      <c r="BT956" s="231"/>
      <c r="BU956" s="231"/>
      <c r="BV956" s="231"/>
      <c r="BW956" s="231"/>
      <c r="BX956" s="231"/>
      <c r="BY956" s="231"/>
      <c r="BZ956" s="231"/>
      <c r="CA956" s="231"/>
      <c r="CB956" s="231"/>
      <c r="CC956" s="231"/>
      <c r="CD956" s="231"/>
      <c r="CE956" s="231"/>
      <c r="CF956" s="231"/>
      <c r="CG956" s="231"/>
      <c r="CH956" s="231"/>
      <c r="CI956" s="231"/>
      <c r="CJ956" s="231"/>
      <c r="CK956" s="231"/>
      <c r="CL956" s="231"/>
      <c r="CM956" s="231"/>
      <c r="CN956" s="231"/>
      <c r="CO956" s="2"/>
      <c r="CP956" s="171"/>
      <c r="CQ956" s="171"/>
      <c r="CR956" s="171"/>
      <c r="CS956" s="171"/>
      <c r="CT956" s="171"/>
      <c r="CU956" s="171"/>
      <c r="CV956" s="171"/>
      <c r="CW956" s="171"/>
      <c r="CX956" s="171"/>
      <c r="CY956" s="171"/>
      <c r="CZ956" s="171"/>
      <c r="DA956" s="171"/>
      <c r="DB956" s="171"/>
      <c r="DC956" s="171"/>
      <c r="DD956" s="171"/>
      <c r="DE956" s="171"/>
      <c r="DF956" s="171"/>
    </row>
    <row r="957" spans="4:110" ht="14.25" customHeight="1" x14ac:dyDescent="0.35">
      <c r="D957" s="205"/>
      <c r="E957" s="206"/>
      <c r="F957" s="206"/>
      <c r="G957" s="206"/>
      <c r="H957" s="206"/>
      <c r="I957" s="206"/>
      <c r="J957" s="206"/>
      <c r="K957" s="206"/>
      <c r="L957" s="206"/>
      <c r="M957" s="206"/>
      <c r="N957" s="206"/>
      <c r="O957" s="206"/>
      <c r="P957" s="206"/>
      <c r="Q957" s="206"/>
      <c r="R957" s="206"/>
      <c r="S957" s="206"/>
      <c r="T957" s="206"/>
      <c r="U957" s="206"/>
      <c r="V957" s="206"/>
      <c r="W957" s="206"/>
      <c r="X957" s="206"/>
      <c r="Y957" s="207"/>
      <c r="Z957" s="194"/>
      <c r="AA957" s="195"/>
      <c r="AB957" s="195"/>
      <c r="AC957" s="195"/>
      <c r="AD957" s="195"/>
      <c r="AE957" s="196"/>
      <c r="AF957" s="194"/>
      <c r="AG957" s="195"/>
      <c r="AH957" s="195"/>
      <c r="AI957" s="195"/>
      <c r="AJ957" s="195"/>
      <c r="AK957" s="195"/>
      <c r="AL957" s="195"/>
      <c r="AM957" s="196"/>
      <c r="AN957" s="194"/>
      <c r="AO957" s="195"/>
      <c r="AP957" s="195"/>
      <c r="AQ957" s="195"/>
      <c r="AR957" s="195"/>
      <c r="AS957" s="195"/>
      <c r="AT957" s="196"/>
      <c r="AU957" s="2"/>
      <c r="AV957" s="231"/>
      <c r="AW957" s="231"/>
      <c r="AX957" s="231"/>
      <c r="AY957" s="231"/>
      <c r="AZ957" s="231"/>
      <c r="BA957" s="231"/>
      <c r="BB957" s="231"/>
      <c r="BC957" s="231"/>
      <c r="BD957" s="231"/>
      <c r="BE957" s="231"/>
      <c r="BF957" s="231"/>
      <c r="BG957" s="231"/>
      <c r="BH957" s="231"/>
      <c r="BI957" s="231"/>
      <c r="BJ957" s="231"/>
      <c r="BK957" s="231"/>
      <c r="BL957" s="231"/>
      <c r="BM957" s="231"/>
      <c r="BN957" s="231"/>
      <c r="BO957" s="231"/>
      <c r="BP957" s="231"/>
      <c r="BQ957" s="231"/>
      <c r="BR957" s="231"/>
      <c r="BS957" s="231"/>
      <c r="BT957" s="231"/>
      <c r="BU957" s="231"/>
      <c r="BV957" s="231"/>
      <c r="BW957" s="231"/>
      <c r="BX957" s="231"/>
      <c r="BY957" s="231"/>
      <c r="BZ957" s="231"/>
      <c r="CA957" s="231"/>
      <c r="CB957" s="231"/>
      <c r="CC957" s="231"/>
      <c r="CD957" s="231"/>
      <c r="CE957" s="231"/>
      <c r="CF957" s="231"/>
      <c r="CG957" s="231"/>
      <c r="CH957" s="231"/>
      <c r="CI957" s="231"/>
      <c r="CJ957" s="231"/>
      <c r="CK957" s="231"/>
      <c r="CL957" s="231"/>
      <c r="CM957" s="231"/>
      <c r="CN957" s="231"/>
      <c r="CO957" s="2"/>
      <c r="CP957" s="171"/>
      <c r="CQ957" s="171"/>
      <c r="CR957" s="171"/>
      <c r="CS957" s="171"/>
      <c r="CT957" s="171"/>
      <c r="CU957" s="171"/>
      <c r="CV957" s="171"/>
      <c r="CW957" s="171"/>
      <c r="CX957" s="171"/>
      <c r="CY957" s="171"/>
      <c r="CZ957" s="171"/>
      <c r="DA957" s="171"/>
      <c r="DB957" s="171"/>
      <c r="DC957" s="171"/>
      <c r="DD957" s="171"/>
      <c r="DE957" s="171"/>
      <c r="DF957" s="171"/>
    </row>
    <row r="958" spans="4:110" ht="14.25" customHeight="1" x14ac:dyDescent="0.35">
      <c r="D958" s="205"/>
      <c r="E958" s="206"/>
      <c r="F958" s="206"/>
      <c r="G958" s="206"/>
      <c r="H958" s="206"/>
      <c r="I958" s="206"/>
      <c r="J958" s="206"/>
      <c r="K958" s="206"/>
      <c r="L958" s="206"/>
      <c r="M958" s="206"/>
      <c r="N958" s="206"/>
      <c r="O958" s="206"/>
      <c r="P958" s="206"/>
      <c r="Q958" s="206"/>
      <c r="R958" s="206"/>
      <c r="S958" s="206"/>
      <c r="T958" s="206"/>
      <c r="U958" s="206"/>
      <c r="V958" s="206"/>
      <c r="W958" s="206"/>
      <c r="X958" s="206"/>
      <c r="Y958" s="207"/>
      <c r="Z958" s="194"/>
      <c r="AA958" s="195"/>
      <c r="AB958" s="195"/>
      <c r="AC958" s="195"/>
      <c r="AD958" s="195"/>
      <c r="AE958" s="196"/>
      <c r="AF958" s="194"/>
      <c r="AG958" s="195"/>
      <c r="AH958" s="195"/>
      <c r="AI958" s="195"/>
      <c r="AJ958" s="195"/>
      <c r="AK958" s="195"/>
      <c r="AL958" s="195"/>
      <c r="AM958" s="196"/>
      <c r="AN958" s="194"/>
      <c r="AO958" s="195"/>
      <c r="AP958" s="195"/>
      <c r="AQ958" s="195"/>
      <c r="AR958" s="195"/>
      <c r="AS958" s="195"/>
      <c r="AT958" s="196"/>
      <c r="AU958" s="2"/>
      <c r="AV958" s="231"/>
      <c r="AW958" s="231"/>
      <c r="AX958" s="231"/>
      <c r="AY958" s="231"/>
      <c r="AZ958" s="231"/>
      <c r="BA958" s="231"/>
      <c r="BB958" s="231"/>
      <c r="BC958" s="231"/>
      <c r="BD958" s="231"/>
      <c r="BE958" s="231"/>
      <c r="BF958" s="231"/>
      <c r="BG958" s="231"/>
      <c r="BH958" s="231"/>
      <c r="BI958" s="231"/>
      <c r="BJ958" s="231"/>
      <c r="BK958" s="231"/>
      <c r="BL958" s="231"/>
      <c r="BM958" s="231"/>
      <c r="BN958" s="231"/>
      <c r="BO958" s="231"/>
      <c r="BP958" s="231"/>
      <c r="BQ958" s="231"/>
      <c r="BR958" s="231"/>
      <c r="BS958" s="231"/>
      <c r="BT958" s="231"/>
      <c r="BU958" s="231"/>
      <c r="BV958" s="231"/>
      <c r="BW958" s="231"/>
      <c r="BX958" s="231"/>
      <c r="BY958" s="231"/>
      <c r="BZ958" s="231"/>
      <c r="CA958" s="231"/>
      <c r="CB958" s="231"/>
      <c r="CC958" s="231"/>
      <c r="CD958" s="231"/>
      <c r="CE958" s="231"/>
      <c r="CF958" s="231"/>
      <c r="CG958" s="231"/>
      <c r="CH958" s="231"/>
      <c r="CI958" s="231"/>
      <c r="CJ958" s="231"/>
      <c r="CK958" s="231"/>
      <c r="CL958" s="231"/>
      <c r="CM958" s="231"/>
      <c r="CN958" s="231"/>
      <c r="CO958" s="2"/>
      <c r="CP958" s="171"/>
      <c r="CQ958" s="171"/>
      <c r="CR958" s="171"/>
      <c r="CS958" s="171"/>
      <c r="CT958" s="171"/>
      <c r="CU958" s="171"/>
      <c r="CV958" s="171"/>
      <c r="CW958" s="171"/>
      <c r="CX958" s="171"/>
      <c r="CY958" s="171"/>
      <c r="CZ958" s="171"/>
      <c r="DA958" s="171"/>
      <c r="DB958" s="171"/>
      <c r="DC958" s="171"/>
      <c r="DD958" s="171"/>
      <c r="DE958" s="171"/>
      <c r="DF958" s="171"/>
    </row>
    <row r="959" spans="4:110" ht="14.25" customHeight="1" x14ac:dyDescent="0.35">
      <c r="D959" s="205"/>
      <c r="E959" s="206"/>
      <c r="F959" s="206"/>
      <c r="G959" s="206"/>
      <c r="H959" s="206"/>
      <c r="I959" s="206"/>
      <c r="J959" s="206"/>
      <c r="K959" s="206"/>
      <c r="L959" s="206"/>
      <c r="M959" s="206"/>
      <c r="N959" s="206"/>
      <c r="O959" s="206"/>
      <c r="P959" s="206"/>
      <c r="Q959" s="206"/>
      <c r="R959" s="206"/>
      <c r="S959" s="206"/>
      <c r="T959" s="206"/>
      <c r="U959" s="206"/>
      <c r="V959" s="206"/>
      <c r="W959" s="206"/>
      <c r="X959" s="206"/>
      <c r="Y959" s="207"/>
      <c r="Z959" s="194"/>
      <c r="AA959" s="195"/>
      <c r="AB959" s="195"/>
      <c r="AC959" s="195"/>
      <c r="AD959" s="195"/>
      <c r="AE959" s="196"/>
      <c r="AF959" s="194"/>
      <c r="AG959" s="195"/>
      <c r="AH959" s="195"/>
      <c r="AI959" s="195"/>
      <c r="AJ959" s="195"/>
      <c r="AK959" s="195"/>
      <c r="AL959" s="195"/>
      <c r="AM959" s="196"/>
      <c r="AN959" s="194"/>
      <c r="AO959" s="195"/>
      <c r="AP959" s="195"/>
      <c r="AQ959" s="195"/>
      <c r="AR959" s="195"/>
      <c r="AS959" s="195"/>
      <c r="AT959" s="196"/>
      <c r="AU959" s="2"/>
      <c r="AV959" s="231"/>
      <c r="AW959" s="231"/>
      <c r="AX959" s="231"/>
      <c r="AY959" s="231"/>
      <c r="AZ959" s="231"/>
      <c r="BA959" s="231"/>
      <c r="BB959" s="231"/>
      <c r="BC959" s="231"/>
      <c r="BD959" s="231"/>
      <c r="BE959" s="231"/>
      <c r="BF959" s="231"/>
      <c r="BG959" s="231"/>
      <c r="BH959" s="231"/>
      <c r="BI959" s="231"/>
      <c r="BJ959" s="231"/>
      <c r="BK959" s="231"/>
      <c r="BL959" s="231"/>
      <c r="BM959" s="231"/>
      <c r="BN959" s="231"/>
      <c r="BO959" s="231"/>
      <c r="BP959" s="231"/>
      <c r="BQ959" s="231"/>
      <c r="BR959" s="231"/>
      <c r="BS959" s="231"/>
      <c r="BT959" s="231"/>
      <c r="BU959" s="231"/>
      <c r="BV959" s="231"/>
      <c r="BW959" s="231"/>
      <c r="BX959" s="231"/>
      <c r="BY959" s="231"/>
      <c r="BZ959" s="231"/>
      <c r="CA959" s="231"/>
      <c r="CB959" s="231"/>
      <c r="CC959" s="231"/>
      <c r="CD959" s="231"/>
      <c r="CE959" s="231"/>
      <c r="CF959" s="231"/>
      <c r="CG959" s="231"/>
      <c r="CH959" s="231"/>
      <c r="CI959" s="231"/>
      <c r="CJ959" s="231"/>
      <c r="CK959" s="231"/>
      <c r="CL959" s="231"/>
      <c r="CM959" s="231"/>
      <c r="CN959" s="231"/>
      <c r="CO959" s="2"/>
      <c r="CP959" s="171"/>
      <c r="CQ959" s="171"/>
      <c r="CR959" s="171"/>
      <c r="CS959" s="171"/>
      <c r="CT959" s="171"/>
      <c r="CU959" s="171"/>
      <c r="CV959" s="171"/>
      <c r="CW959" s="171"/>
      <c r="CX959" s="171"/>
      <c r="CY959" s="171"/>
      <c r="CZ959" s="171"/>
      <c r="DA959" s="171"/>
      <c r="DB959" s="171"/>
      <c r="DC959" s="171"/>
      <c r="DD959" s="171"/>
      <c r="DE959" s="171"/>
      <c r="DF959" s="171"/>
    </row>
    <row r="960" spans="4:110" ht="14.25" customHeight="1" x14ac:dyDescent="0.35">
      <c r="D960" s="205"/>
      <c r="E960" s="206"/>
      <c r="F960" s="206"/>
      <c r="G960" s="206"/>
      <c r="H960" s="206"/>
      <c r="I960" s="206"/>
      <c r="J960" s="206"/>
      <c r="K960" s="206"/>
      <c r="L960" s="206"/>
      <c r="M960" s="206"/>
      <c r="N960" s="206"/>
      <c r="O960" s="206"/>
      <c r="P960" s="206"/>
      <c r="Q960" s="206"/>
      <c r="R960" s="206"/>
      <c r="S960" s="206"/>
      <c r="T960" s="206"/>
      <c r="U960" s="206"/>
      <c r="V960" s="206"/>
      <c r="W960" s="206"/>
      <c r="X960" s="206"/>
      <c r="Y960" s="207"/>
      <c r="Z960" s="194"/>
      <c r="AA960" s="195"/>
      <c r="AB960" s="195"/>
      <c r="AC960" s="195"/>
      <c r="AD960" s="195"/>
      <c r="AE960" s="196"/>
      <c r="AF960" s="194"/>
      <c r="AG960" s="195"/>
      <c r="AH960" s="195"/>
      <c r="AI960" s="195"/>
      <c r="AJ960" s="195"/>
      <c r="AK960" s="195"/>
      <c r="AL960" s="195"/>
      <c r="AM960" s="196"/>
      <c r="AN960" s="194"/>
      <c r="AO960" s="195"/>
      <c r="AP960" s="195"/>
      <c r="AQ960" s="195"/>
      <c r="AR960" s="195"/>
      <c r="AS960" s="195"/>
      <c r="AT960" s="196"/>
      <c r="AU960" s="2"/>
      <c r="AV960" s="231"/>
      <c r="AW960" s="231"/>
      <c r="AX960" s="231"/>
      <c r="AY960" s="231"/>
      <c r="AZ960" s="231"/>
      <c r="BA960" s="231"/>
      <c r="BB960" s="231"/>
      <c r="BC960" s="231"/>
      <c r="BD960" s="231"/>
      <c r="BE960" s="231"/>
      <c r="BF960" s="231"/>
      <c r="BG960" s="231"/>
      <c r="BH960" s="231"/>
      <c r="BI960" s="231"/>
      <c r="BJ960" s="231"/>
      <c r="BK960" s="231"/>
      <c r="BL960" s="231"/>
      <c r="BM960" s="231"/>
      <c r="BN960" s="231"/>
      <c r="BO960" s="231"/>
      <c r="BP960" s="231"/>
      <c r="BQ960" s="231"/>
      <c r="BR960" s="231"/>
      <c r="BS960" s="231"/>
      <c r="BT960" s="231"/>
      <c r="BU960" s="231"/>
      <c r="BV960" s="231"/>
      <c r="BW960" s="231"/>
      <c r="BX960" s="231"/>
      <c r="BY960" s="231"/>
      <c r="BZ960" s="231"/>
      <c r="CA960" s="231"/>
      <c r="CB960" s="231"/>
      <c r="CC960" s="231"/>
      <c r="CD960" s="231"/>
      <c r="CE960" s="231"/>
      <c r="CF960" s="231"/>
      <c r="CG960" s="231"/>
      <c r="CH960" s="231"/>
      <c r="CI960" s="231"/>
      <c r="CJ960" s="231"/>
      <c r="CK960" s="231"/>
      <c r="CL960" s="231"/>
      <c r="CM960" s="231"/>
      <c r="CN960" s="231"/>
      <c r="CO960" s="2"/>
      <c r="CP960" s="171"/>
      <c r="CQ960" s="171"/>
      <c r="CR960" s="171"/>
      <c r="CS960" s="171"/>
      <c r="CT960" s="171"/>
      <c r="CU960" s="171"/>
      <c r="CV960" s="171"/>
      <c r="CW960" s="171"/>
      <c r="CX960" s="171"/>
      <c r="CY960" s="171"/>
      <c r="CZ960" s="171"/>
      <c r="DA960" s="171"/>
      <c r="DB960" s="171"/>
      <c r="DC960" s="171"/>
      <c r="DD960" s="171"/>
      <c r="DE960" s="171"/>
      <c r="DF960" s="171"/>
    </row>
    <row r="961" spans="4:110" ht="14.25" customHeight="1" x14ac:dyDescent="0.35">
      <c r="D961" s="205"/>
      <c r="E961" s="206"/>
      <c r="F961" s="206"/>
      <c r="G961" s="206"/>
      <c r="H961" s="206"/>
      <c r="I961" s="206"/>
      <c r="J961" s="206"/>
      <c r="K961" s="206"/>
      <c r="L961" s="206"/>
      <c r="M961" s="206"/>
      <c r="N961" s="206"/>
      <c r="O961" s="206"/>
      <c r="P961" s="206"/>
      <c r="Q961" s="206"/>
      <c r="R961" s="206"/>
      <c r="S961" s="206"/>
      <c r="T961" s="206"/>
      <c r="U961" s="206"/>
      <c r="V961" s="206"/>
      <c r="W961" s="206"/>
      <c r="X961" s="206"/>
      <c r="Y961" s="207"/>
      <c r="Z961" s="194"/>
      <c r="AA961" s="195"/>
      <c r="AB961" s="195"/>
      <c r="AC961" s="195"/>
      <c r="AD961" s="195"/>
      <c r="AE961" s="196"/>
      <c r="AF961" s="194"/>
      <c r="AG961" s="195"/>
      <c r="AH961" s="195"/>
      <c r="AI961" s="195"/>
      <c r="AJ961" s="195"/>
      <c r="AK961" s="195"/>
      <c r="AL961" s="195"/>
      <c r="AM961" s="196"/>
      <c r="AN961" s="194"/>
      <c r="AO961" s="195"/>
      <c r="AP961" s="195"/>
      <c r="AQ961" s="195"/>
      <c r="AR961" s="195"/>
      <c r="AS961" s="195"/>
      <c r="AT961" s="196"/>
      <c r="AU961" s="2"/>
      <c r="AV961" s="231"/>
      <c r="AW961" s="231"/>
      <c r="AX961" s="231"/>
      <c r="AY961" s="231"/>
      <c r="AZ961" s="231"/>
      <c r="BA961" s="231"/>
      <c r="BB961" s="231"/>
      <c r="BC961" s="231"/>
      <c r="BD961" s="231"/>
      <c r="BE961" s="231"/>
      <c r="BF961" s="231"/>
      <c r="BG961" s="231"/>
      <c r="BH961" s="231"/>
      <c r="BI961" s="231"/>
      <c r="BJ961" s="231"/>
      <c r="BK961" s="231"/>
      <c r="BL961" s="231"/>
      <c r="BM961" s="231"/>
      <c r="BN961" s="231"/>
      <c r="BO961" s="231"/>
      <c r="BP961" s="231"/>
      <c r="BQ961" s="231"/>
      <c r="BR961" s="231"/>
      <c r="BS961" s="231"/>
      <c r="BT961" s="231"/>
      <c r="BU961" s="231"/>
      <c r="BV961" s="231"/>
      <c r="BW961" s="231"/>
      <c r="BX961" s="231"/>
      <c r="BY961" s="231"/>
      <c r="BZ961" s="231"/>
      <c r="CA961" s="231"/>
      <c r="CB961" s="231"/>
      <c r="CC961" s="231"/>
      <c r="CD961" s="231"/>
      <c r="CE961" s="231"/>
      <c r="CF961" s="231"/>
      <c r="CG961" s="231"/>
      <c r="CH961" s="231"/>
      <c r="CI961" s="231"/>
      <c r="CJ961" s="231"/>
      <c r="CK961" s="231"/>
      <c r="CL961" s="231"/>
      <c r="CM961" s="231"/>
      <c r="CN961" s="231"/>
      <c r="CO961" s="2"/>
      <c r="CP961" s="171"/>
      <c r="CQ961" s="171"/>
      <c r="CR961" s="171"/>
      <c r="CS961" s="171"/>
      <c r="CT961" s="171"/>
      <c r="CU961" s="171"/>
      <c r="CV961" s="171"/>
      <c r="CW961" s="171"/>
      <c r="CX961" s="171"/>
      <c r="CY961" s="171"/>
      <c r="CZ961" s="171"/>
      <c r="DA961" s="171"/>
      <c r="DB961" s="171"/>
      <c r="DC961" s="171"/>
      <c r="DD961" s="171"/>
      <c r="DE961" s="171"/>
      <c r="DF961" s="171"/>
    </row>
    <row r="962" spans="4:110" ht="14.25" customHeight="1" x14ac:dyDescent="0.35">
      <c r="D962" s="205"/>
      <c r="E962" s="206"/>
      <c r="F962" s="206"/>
      <c r="G962" s="206"/>
      <c r="H962" s="206"/>
      <c r="I962" s="206"/>
      <c r="J962" s="206"/>
      <c r="K962" s="206"/>
      <c r="L962" s="206"/>
      <c r="M962" s="206"/>
      <c r="N962" s="206"/>
      <c r="O962" s="206"/>
      <c r="P962" s="206"/>
      <c r="Q962" s="206"/>
      <c r="R962" s="206"/>
      <c r="S962" s="206"/>
      <c r="T962" s="206"/>
      <c r="U962" s="206"/>
      <c r="V962" s="206"/>
      <c r="W962" s="206"/>
      <c r="X962" s="206"/>
      <c r="Y962" s="207"/>
      <c r="Z962" s="194"/>
      <c r="AA962" s="195"/>
      <c r="AB962" s="195"/>
      <c r="AC962" s="195"/>
      <c r="AD962" s="195"/>
      <c r="AE962" s="196"/>
      <c r="AF962" s="194"/>
      <c r="AG962" s="195"/>
      <c r="AH962" s="195"/>
      <c r="AI962" s="195"/>
      <c r="AJ962" s="195"/>
      <c r="AK962" s="195"/>
      <c r="AL962" s="195"/>
      <c r="AM962" s="196"/>
      <c r="AN962" s="194"/>
      <c r="AO962" s="195"/>
      <c r="AP962" s="195"/>
      <c r="AQ962" s="195"/>
      <c r="AR962" s="195"/>
      <c r="AS962" s="195"/>
      <c r="AT962" s="196"/>
      <c r="AU962" s="2"/>
      <c r="AV962" s="231"/>
      <c r="AW962" s="231"/>
      <c r="AX962" s="231"/>
      <c r="AY962" s="231"/>
      <c r="AZ962" s="231"/>
      <c r="BA962" s="231"/>
      <c r="BB962" s="231"/>
      <c r="BC962" s="231"/>
      <c r="BD962" s="231"/>
      <c r="BE962" s="231"/>
      <c r="BF962" s="231"/>
      <c r="BG962" s="231"/>
      <c r="BH962" s="231"/>
      <c r="BI962" s="231"/>
      <c r="BJ962" s="231"/>
      <c r="BK962" s="231"/>
      <c r="BL962" s="231"/>
      <c r="BM962" s="231"/>
      <c r="BN962" s="231"/>
      <c r="BO962" s="231"/>
      <c r="BP962" s="231"/>
      <c r="BQ962" s="231"/>
      <c r="BR962" s="231"/>
      <c r="BS962" s="231"/>
      <c r="BT962" s="231"/>
      <c r="BU962" s="231"/>
      <c r="BV962" s="231"/>
      <c r="BW962" s="231"/>
      <c r="BX962" s="231"/>
      <c r="BY962" s="231"/>
      <c r="BZ962" s="231"/>
      <c r="CA962" s="231"/>
      <c r="CB962" s="231"/>
      <c r="CC962" s="231"/>
      <c r="CD962" s="231"/>
      <c r="CE962" s="231"/>
      <c r="CF962" s="231"/>
      <c r="CG962" s="231"/>
      <c r="CH962" s="231"/>
      <c r="CI962" s="231"/>
      <c r="CJ962" s="231"/>
      <c r="CK962" s="231"/>
      <c r="CL962" s="231"/>
      <c r="CM962" s="231"/>
      <c r="CN962" s="231"/>
      <c r="CO962" s="2"/>
      <c r="CP962" s="171"/>
      <c r="CQ962" s="171"/>
      <c r="CR962" s="171"/>
      <c r="CS962" s="171"/>
      <c r="CT962" s="171"/>
      <c r="CU962" s="171"/>
      <c r="CV962" s="171"/>
      <c r="CW962" s="171"/>
      <c r="CX962" s="171"/>
      <c r="CY962" s="171"/>
      <c r="CZ962" s="171"/>
      <c r="DA962" s="171"/>
      <c r="DB962" s="171"/>
      <c r="DC962" s="171"/>
      <c r="DD962" s="171"/>
      <c r="DE962" s="171"/>
      <c r="DF962" s="171"/>
    </row>
    <row r="963" spans="4:110" ht="14.25" customHeight="1" x14ac:dyDescent="0.35">
      <c r="D963" s="205"/>
      <c r="E963" s="206"/>
      <c r="F963" s="206"/>
      <c r="G963" s="206"/>
      <c r="H963" s="206"/>
      <c r="I963" s="206"/>
      <c r="J963" s="206"/>
      <c r="K963" s="206"/>
      <c r="L963" s="206"/>
      <c r="M963" s="206"/>
      <c r="N963" s="206"/>
      <c r="O963" s="206"/>
      <c r="P963" s="206"/>
      <c r="Q963" s="206"/>
      <c r="R963" s="206"/>
      <c r="S963" s="206"/>
      <c r="T963" s="206"/>
      <c r="U963" s="206"/>
      <c r="V963" s="206"/>
      <c r="W963" s="206"/>
      <c r="X963" s="206"/>
      <c r="Y963" s="207"/>
      <c r="Z963" s="194"/>
      <c r="AA963" s="195"/>
      <c r="AB963" s="195"/>
      <c r="AC963" s="195"/>
      <c r="AD963" s="195"/>
      <c r="AE963" s="196"/>
      <c r="AF963" s="194"/>
      <c r="AG963" s="195"/>
      <c r="AH963" s="195"/>
      <c r="AI963" s="195"/>
      <c r="AJ963" s="195"/>
      <c r="AK963" s="195"/>
      <c r="AL963" s="195"/>
      <c r="AM963" s="196"/>
      <c r="AN963" s="194"/>
      <c r="AO963" s="195"/>
      <c r="AP963" s="195"/>
      <c r="AQ963" s="195"/>
      <c r="AR963" s="195"/>
      <c r="AS963" s="195"/>
      <c r="AT963" s="196"/>
      <c r="AU963" s="2"/>
      <c r="AV963" s="231"/>
      <c r="AW963" s="231"/>
      <c r="AX963" s="231"/>
      <c r="AY963" s="231"/>
      <c r="AZ963" s="231"/>
      <c r="BA963" s="231"/>
      <c r="BB963" s="231"/>
      <c r="BC963" s="231"/>
      <c r="BD963" s="231"/>
      <c r="BE963" s="231"/>
      <c r="BF963" s="231"/>
      <c r="BG963" s="231"/>
      <c r="BH963" s="231"/>
      <c r="BI963" s="231"/>
      <c r="BJ963" s="231"/>
      <c r="BK963" s="231"/>
      <c r="BL963" s="231"/>
      <c r="BM963" s="231"/>
      <c r="BN963" s="231"/>
      <c r="BO963" s="231"/>
      <c r="BP963" s="231"/>
      <c r="BQ963" s="231"/>
      <c r="BR963" s="231"/>
      <c r="BS963" s="231"/>
      <c r="BT963" s="231"/>
      <c r="BU963" s="231"/>
      <c r="BV963" s="231"/>
      <c r="BW963" s="231"/>
      <c r="BX963" s="231"/>
      <c r="BY963" s="231"/>
      <c r="BZ963" s="231"/>
      <c r="CA963" s="231"/>
      <c r="CB963" s="231"/>
      <c r="CC963" s="231"/>
      <c r="CD963" s="231"/>
      <c r="CE963" s="231"/>
      <c r="CF963" s="231"/>
      <c r="CG963" s="231"/>
      <c r="CH963" s="231"/>
      <c r="CI963" s="231"/>
      <c r="CJ963" s="231"/>
      <c r="CK963" s="231"/>
      <c r="CL963" s="231"/>
      <c r="CM963" s="231"/>
      <c r="CN963" s="231"/>
      <c r="CO963" s="2"/>
      <c r="CP963" s="171"/>
      <c r="CQ963" s="171"/>
      <c r="CR963" s="171"/>
      <c r="CS963" s="171"/>
      <c r="CT963" s="171"/>
      <c r="CU963" s="171"/>
      <c r="CV963" s="171"/>
      <c r="CW963" s="171"/>
      <c r="CX963" s="171"/>
      <c r="CY963" s="171"/>
      <c r="CZ963" s="171"/>
      <c r="DA963" s="171"/>
      <c r="DB963" s="171"/>
      <c r="DC963" s="171"/>
      <c r="DD963" s="171"/>
      <c r="DE963" s="171"/>
      <c r="DF963" s="171"/>
    </row>
    <row r="964" spans="4:110" ht="14.25" customHeight="1" x14ac:dyDescent="0.35">
      <c r="D964" s="205"/>
      <c r="E964" s="206"/>
      <c r="F964" s="206"/>
      <c r="G964" s="206"/>
      <c r="H964" s="206"/>
      <c r="I964" s="206"/>
      <c r="J964" s="206"/>
      <c r="K964" s="206"/>
      <c r="L964" s="206"/>
      <c r="M964" s="206"/>
      <c r="N964" s="206"/>
      <c r="O964" s="206"/>
      <c r="P964" s="206"/>
      <c r="Q964" s="206"/>
      <c r="R964" s="206"/>
      <c r="S964" s="206"/>
      <c r="T964" s="206"/>
      <c r="U964" s="206"/>
      <c r="V964" s="206"/>
      <c r="W964" s="206"/>
      <c r="X964" s="206"/>
      <c r="Y964" s="207"/>
      <c r="Z964" s="194"/>
      <c r="AA964" s="195"/>
      <c r="AB964" s="195"/>
      <c r="AC964" s="195"/>
      <c r="AD964" s="195"/>
      <c r="AE964" s="196"/>
      <c r="AF964" s="194"/>
      <c r="AG964" s="195"/>
      <c r="AH964" s="195"/>
      <c r="AI964" s="195"/>
      <c r="AJ964" s="195"/>
      <c r="AK964" s="195"/>
      <c r="AL964" s="195"/>
      <c r="AM964" s="196"/>
      <c r="AN964" s="194"/>
      <c r="AO964" s="195"/>
      <c r="AP964" s="195"/>
      <c r="AQ964" s="195"/>
      <c r="AR964" s="195"/>
      <c r="AS964" s="195"/>
      <c r="AT964" s="196"/>
      <c r="AU964" s="2"/>
      <c r="AV964" s="231"/>
      <c r="AW964" s="231"/>
      <c r="AX964" s="231"/>
      <c r="AY964" s="231"/>
      <c r="AZ964" s="231"/>
      <c r="BA964" s="231"/>
      <c r="BB964" s="231"/>
      <c r="BC964" s="231"/>
      <c r="BD964" s="231"/>
      <c r="BE964" s="231"/>
      <c r="BF964" s="231"/>
      <c r="BG964" s="231"/>
      <c r="BH964" s="231"/>
      <c r="BI964" s="231"/>
      <c r="BJ964" s="231"/>
      <c r="BK964" s="231"/>
      <c r="BL964" s="231"/>
      <c r="BM964" s="231"/>
      <c r="BN964" s="231"/>
      <c r="BO964" s="231"/>
      <c r="BP964" s="231"/>
      <c r="BQ964" s="231"/>
      <c r="BR964" s="231"/>
      <c r="BS964" s="231"/>
      <c r="BT964" s="231"/>
      <c r="BU964" s="231"/>
      <c r="BV964" s="231"/>
      <c r="BW964" s="231"/>
      <c r="BX964" s="231"/>
      <c r="BY964" s="231"/>
      <c r="BZ964" s="231"/>
      <c r="CA964" s="231"/>
      <c r="CB964" s="231"/>
      <c r="CC964" s="231"/>
      <c r="CD964" s="231"/>
      <c r="CE964" s="231"/>
      <c r="CF964" s="231"/>
      <c r="CG964" s="231"/>
      <c r="CH964" s="231"/>
      <c r="CI964" s="231"/>
      <c r="CJ964" s="231"/>
      <c r="CK964" s="231"/>
      <c r="CL964" s="231"/>
      <c r="CM964" s="231"/>
      <c r="CN964" s="231"/>
      <c r="CO964" s="2"/>
      <c r="CP964" s="171"/>
      <c r="CQ964" s="171"/>
      <c r="CR964" s="171"/>
      <c r="CS964" s="171"/>
      <c r="CT964" s="171"/>
      <c r="CU964" s="171"/>
      <c r="CV964" s="171"/>
      <c r="CW964" s="171"/>
      <c r="CX964" s="171"/>
      <c r="CY964" s="171"/>
      <c r="CZ964" s="171"/>
      <c r="DA964" s="171"/>
      <c r="DB964" s="171"/>
      <c r="DC964" s="171"/>
      <c r="DD964" s="171"/>
      <c r="DE964" s="171"/>
      <c r="DF964" s="171"/>
    </row>
    <row r="965" spans="4:110" ht="14.25" customHeight="1" x14ac:dyDescent="0.35">
      <c r="D965" s="205"/>
      <c r="E965" s="206"/>
      <c r="F965" s="206"/>
      <c r="G965" s="206"/>
      <c r="H965" s="206"/>
      <c r="I965" s="206"/>
      <c r="J965" s="206"/>
      <c r="K965" s="206"/>
      <c r="L965" s="206"/>
      <c r="M965" s="206"/>
      <c r="N965" s="206"/>
      <c r="O965" s="206"/>
      <c r="P965" s="206"/>
      <c r="Q965" s="206"/>
      <c r="R965" s="206"/>
      <c r="S965" s="206"/>
      <c r="T965" s="206"/>
      <c r="U965" s="206"/>
      <c r="V965" s="206"/>
      <c r="W965" s="206"/>
      <c r="X965" s="206"/>
      <c r="Y965" s="207"/>
      <c r="Z965" s="194"/>
      <c r="AA965" s="195"/>
      <c r="AB965" s="195"/>
      <c r="AC965" s="195"/>
      <c r="AD965" s="195"/>
      <c r="AE965" s="196"/>
      <c r="AF965" s="194"/>
      <c r="AG965" s="195"/>
      <c r="AH965" s="195"/>
      <c r="AI965" s="195"/>
      <c r="AJ965" s="195"/>
      <c r="AK965" s="195"/>
      <c r="AL965" s="195"/>
      <c r="AM965" s="196"/>
      <c r="AN965" s="194"/>
      <c r="AO965" s="195"/>
      <c r="AP965" s="195"/>
      <c r="AQ965" s="195"/>
      <c r="AR965" s="195"/>
      <c r="AS965" s="195"/>
      <c r="AT965" s="196"/>
      <c r="AU965" s="2"/>
      <c r="AV965" s="231"/>
      <c r="AW965" s="231"/>
      <c r="AX965" s="231"/>
      <c r="AY965" s="231"/>
      <c r="AZ965" s="231"/>
      <c r="BA965" s="231"/>
      <c r="BB965" s="231"/>
      <c r="BC965" s="231"/>
      <c r="BD965" s="231"/>
      <c r="BE965" s="231"/>
      <c r="BF965" s="231"/>
      <c r="BG965" s="231"/>
      <c r="BH965" s="231"/>
      <c r="BI965" s="231"/>
      <c r="BJ965" s="231"/>
      <c r="BK965" s="231"/>
      <c r="BL965" s="231"/>
      <c r="BM965" s="231"/>
      <c r="BN965" s="231"/>
      <c r="BO965" s="231"/>
      <c r="BP965" s="231"/>
      <c r="BQ965" s="231"/>
      <c r="BR965" s="231"/>
      <c r="BS965" s="231"/>
      <c r="BT965" s="231"/>
      <c r="BU965" s="231"/>
      <c r="BV965" s="231"/>
      <c r="BW965" s="231"/>
      <c r="BX965" s="231"/>
      <c r="BY965" s="231"/>
      <c r="BZ965" s="231"/>
      <c r="CA965" s="231"/>
      <c r="CB965" s="231"/>
      <c r="CC965" s="231"/>
      <c r="CD965" s="231"/>
      <c r="CE965" s="231"/>
      <c r="CF965" s="231"/>
      <c r="CG965" s="231"/>
      <c r="CH965" s="231"/>
      <c r="CI965" s="231"/>
      <c r="CJ965" s="231"/>
      <c r="CK965" s="231"/>
      <c r="CL965" s="231"/>
      <c r="CM965" s="231"/>
      <c r="CN965" s="231"/>
      <c r="CO965" s="2"/>
      <c r="CP965" s="171"/>
      <c r="CQ965" s="171"/>
      <c r="CR965" s="171"/>
      <c r="CS965" s="171"/>
      <c r="CT965" s="171"/>
      <c r="CU965" s="171"/>
      <c r="CV965" s="171"/>
      <c r="CW965" s="171"/>
      <c r="CX965" s="171"/>
      <c r="CY965" s="171"/>
      <c r="CZ965" s="171"/>
      <c r="DA965" s="171"/>
      <c r="DB965" s="171"/>
      <c r="DC965" s="171"/>
      <c r="DD965" s="171"/>
      <c r="DE965" s="171"/>
      <c r="DF965" s="171"/>
    </row>
    <row r="966" spans="4:110" ht="14.25" customHeight="1" x14ac:dyDescent="0.35">
      <c r="D966" s="205"/>
      <c r="E966" s="206"/>
      <c r="F966" s="206"/>
      <c r="G966" s="206"/>
      <c r="H966" s="206"/>
      <c r="I966" s="206"/>
      <c r="J966" s="206"/>
      <c r="K966" s="206"/>
      <c r="L966" s="206"/>
      <c r="M966" s="206"/>
      <c r="N966" s="206"/>
      <c r="O966" s="206"/>
      <c r="P966" s="206"/>
      <c r="Q966" s="206"/>
      <c r="R966" s="206"/>
      <c r="S966" s="206"/>
      <c r="T966" s="206"/>
      <c r="U966" s="206"/>
      <c r="V966" s="206"/>
      <c r="W966" s="206"/>
      <c r="X966" s="206"/>
      <c r="Y966" s="207"/>
      <c r="Z966" s="194"/>
      <c r="AA966" s="195"/>
      <c r="AB966" s="195"/>
      <c r="AC966" s="195"/>
      <c r="AD966" s="195"/>
      <c r="AE966" s="196"/>
      <c r="AF966" s="194"/>
      <c r="AG966" s="195"/>
      <c r="AH966" s="195"/>
      <c r="AI966" s="195"/>
      <c r="AJ966" s="195"/>
      <c r="AK966" s="195"/>
      <c r="AL966" s="195"/>
      <c r="AM966" s="196"/>
      <c r="AN966" s="194"/>
      <c r="AO966" s="195"/>
      <c r="AP966" s="195"/>
      <c r="AQ966" s="195"/>
      <c r="AR966" s="195"/>
      <c r="AS966" s="195"/>
      <c r="AT966" s="196"/>
      <c r="AU966" s="2"/>
      <c r="AV966" s="231"/>
      <c r="AW966" s="231"/>
      <c r="AX966" s="231"/>
      <c r="AY966" s="231"/>
      <c r="AZ966" s="231"/>
      <c r="BA966" s="231"/>
      <c r="BB966" s="231"/>
      <c r="BC966" s="231"/>
      <c r="BD966" s="231"/>
      <c r="BE966" s="231"/>
      <c r="BF966" s="231"/>
      <c r="BG966" s="231"/>
      <c r="BH966" s="231"/>
      <c r="BI966" s="231"/>
      <c r="BJ966" s="231"/>
      <c r="BK966" s="231"/>
      <c r="BL966" s="231"/>
      <c r="BM966" s="231"/>
      <c r="BN966" s="231"/>
      <c r="BO966" s="231"/>
      <c r="BP966" s="231"/>
      <c r="BQ966" s="231"/>
      <c r="BR966" s="231"/>
      <c r="BS966" s="231"/>
      <c r="BT966" s="231"/>
      <c r="BU966" s="231"/>
      <c r="BV966" s="231"/>
      <c r="BW966" s="231"/>
      <c r="BX966" s="231"/>
      <c r="BY966" s="231"/>
      <c r="BZ966" s="231"/>
      <c r="CA966" s="231"/>
      <c r="CB966" s="231"/>
      <c r="CC966" s="231"/>
      <c r="CD966" s="231"/>
      <c r="CE966" s="231"/>
      <c r="CF966" s="231"/>
      <c r="CG966" s="231"/>
      <c r="CH966" s="231"/>
      <c r="CI966" s="231"/>
      <c r="CJ966" s="231"/>
      <c r="CK966" s="231"/>
      <c r="CL966" s="231"/>
      <c r="CM966" s="231"/>
      <c r="CN966" s="231"/>
      <c r="CO966" s="2"/>
      <c r="CP966" s="171"/>
      <c r="CQ966" s="171"/>
      <c r="CR966" s="171"/>
      <c r="CS966" s="171"/>
      <c r="CT966" s="171"/>
      <c r="CU966" s="171"/>
      <c r="CV966" s="171"/>
      <c r="CW966" s="171"/>
      <c r="CX966" s="171"/>
      <c r="CY966" s="171"/>
      <c r="CZ966" s="171"/>
      <c r="DA966" s="171"/>
      <c r="DB966" s="171"/>
      <c r="DC966" s="171"/>
      <c r="DD966" s="171"/>
      <c r="DE966" s="171"/>
      <c r="DF966" s="171"/>
    </row>
    <row r="967" spans="4:110" ht="14.25" customHeight="1" x14ac:dyDescent="0.35">
      <c r="D967" s="205"/>
      <c r="E967" s="206"/>
      <c r="F967" s="206"/>
      <c r="G967" s="206"/>
      <c r="H967" s="206"/>
      <c r="I967" s="206"/>
      <c r="J967" s="206"/>
      <c r="K967" s="206"/>
      <c r="L967" s="206"/>
      <c r="M967" s="206"/>
      <c r="N967" s="206"/>
      <c r="O967" s="206"/>
      <c r="P967" s="206"/>
      <c r="Q967" s="206"/>
      <c r="R967" s="206"/>
      <c r="S967" s="206"/>
      <c r="T967" s="206"/>
      <c r="U967" s="206"/>
      <c r="V967" s="206"/>
      <c r="W967" s="206"/>
      <c r="X967" s="206"/>
      <c r="Y967" s="207"/>
      <c r="Z967" s="194"/>
      <c r="AA967" s="195"/>
      <c r="AB967" s="195"/>
      <c r="AC967" s="195"/>
      <c r="AD967" s="195"/>
      <c r="AE967" s="196"/>
      <c r="AF967" s="194"/>
      <c r="AG967" s="195"/>
      <c r="AH967" s="195"/>
      <c r="AI967" s="195"/>
      <c r="AJ967" s="195"/>
      <c r="AK967" s="195"/>
      <c r="AL967" s="195"/>
      <c r="AM967" s="196"/>
      <c r="AN967" s="194"/>
      <c r="AO967" s="195"/>
      <c r="AP967" s="195"/>
      <c r="AQ967" s="195"/>
      <c r="AR967" s="195"/>
      <c r="AS967" s="195"/>
      <c r="AT967" s="196"/>
      <c r="AU967" s="2"/>
      <c r="AV967" s="231"/>
      <c r="AW967" s="231"/>
      <c r="AX967" s="231"/>
      <c r="AY967" s="231"/>
      <c r="AZ967" s="231"/>
      <c r="BA967" s="231"/>
      <c r="BB967" s="231"/>
      <c r="BC967" s="231"/>
      <c r="BD967" s="231"/>
      <c r="BE967" s="231"/>
      <c r="BF967" s="231"/>
      <c r="BG967" s="231"/>
      <c r="BH967" s="231"/>
      <c r="BI967" s="231"/>
      <c r="BJ967" s="231"/>
      <c r="BK967" s="231"/>
      <c r="BL967" s="231"/>
      <c r="BM967" s="231"/>
      <c r="BN967" s="231"/>
      <c r="BO967" s="231"/>
      <c r="BP967" s="231"/>
      <c r="BQ967" s="231"/>
      <c r="BR967" s="231"/>
      <c r="BS967" s="231"/>
      <c r="BT967" s="231"/>
      <c r="BU967" s="231"/>
      <c r="BV967" s="231"/>
      <c r="BW967" s="231"/>
      <c r="BX967" s="231"/>
      <c r="BY967" s="231"/>
      <c r="BZ967" s="231"/>
      <c r="CA967" s="231"/>
      <c r="CB967" s="231"/>
      <c r="CC967" s="231"/>
      <c r="CD967" s="231"/>
      <c r="CE967" s="231"/>
      <c r="CF967" s="231"/>
      <c r="CG967" s="231"/>
      <c r="CH967" s="231"/>
      <c r="CI967" s="231"/>
      <c r="CJ967" s="231"/>
      <c r="CK967" s="231"/>
      <c r="CL967" s="231"/>
      <c r="CM967" s="231"/>
      <c r="CN967" s="231"/>
      <c r="CO967" s="2"/>
      <c r="CP967" s="171"/>
      <c r="CQ967" s="171"/>
      <c r="CR967" s="171"/>
      <c r="CS967" s="171"/>
      <c r="CT967" s="171"/>
      <c r="CU967" s="171"/>
      <c r="CV967" s="171"/>
      <c r="CW967" s="171"/>
      <c r="CX967" s="171"/>
      <c r="CY967" s="171"/>
      <c r="CZ967" s="171"/>
      <c r="DA967" s="171"/>
      <c r="DB967" s="171"/>
      <c r="DC967" s="171"/>
      <c r="DD967" s="171"/>
      <c r="DE967" s="171"/>
      <c r="DF967" s="171"/>
    </row>
    <row r="968" spans="4:110" ht="14.25" customHeight="1" x14ac:dyDescent="0.35">
      <c r="D968" s="205"/>
      <c r="E968" s="206"/>
      <c r="F968" s="206"/>
      <c r="G968" s="206"/>
      <c r="H968" s="206"/>
      <c r="I968" s="206"/>
      <c r="J968" s="206"/>
      <c r="K968" s="206"/>
      <c r="L968" s="206"/>
      <c r="M968" s="206"/>
      <c r="N968" s="206"/>
      <c r="O968" s="206"/>
      <c r="P968" s="206"/>
      <c r="Q968" s="206"/>
      <c r="R968" s="206"/>
      <c r="S968" s="206"/>
      <c r="T968" s="206"/>
      <c r="U968" s="206"/>
      <c r="V968" s="206"/>
      <c r="W968" s="206"/>
      <c r="X968" s="206"/>
      <c r="Y968" s="207"/>
      <c r="Z968" s="194"/>
      <c r="AA968" s="195"/>
      <c r="AB968" s="195"/>
      <c r="AC968" s="195"/>
      <c r="AD968" s="195"/>
      <c r="AE968" s="196"/>
      <c r="AF968" s="194"/>
      <c r="AG968" s="195"/>
      <c r="AH968" s="195"/>
      <c r="AI968" s="195"/>
      <c r="AJ968" s="195"/>
      <c r="AK968" s="195"/>
      <c r="AL968" s="195"/>
      <c r="AM968" s="196"/>
      <c r="AN968" s="194"/>
      <c r="AO968" s="195"/>
      <c r="AP968" s="195"/>
      <c r="AQ968" s="195"/>
      <c r="AR968" s="195"/>
      <c r="AS968" s="195"/>
      <c r="AT968" s="196"/>
      <c r="AU968" s="2"/>
      <c r="AV968" s="231"/>
      <c r="AW968" s="231"/>
      <c r="AX968" s="231"/>
      <c r="AY968" s="231"/>
      <c r="AZ968" s="231"/>
      <c r="BA968" s="231"/>
      <c r="BB968" s="231"/>
      <c r="BC968" s="231"/>
      <c r="BD968" s="231"/>
      <c r="BE968" s="231"/>
      <c r="BF968" s="231"/>
      <c r="BG968" s="231"/>
      <c r="BH968" s="231"/>
      <c r="BI968" s="231"/>
      <c r="BJ968" s="231"/>
      <c r="BK968" s="231"/>
      <c r="BL968" s="231"/>
      <c r="BM968" s="231"/>
      <c r="BN968" s="231"/>
      <c r="BO968" s="231"/>
      <c r="BP968" s="231"/>
      <c r="BQ968" s="231"/>
      <c r="BR968" s="231"/>
      <c r="BS968" s="231"/>
      <c r="BT968" s="231"/>
      <c r="BU968" s="231"/>
      <c r="BV968" s="231"/>
      <c r="BW968" s="231"/>
      <c r="BX968" s="231"/>
      <c r="BY968" s="231"/>
      <c r="BZ968" s="231"/>
      <c r="CA968" s="231"/>
      <c r="CB968" s="231"/>
      <c r="CC968" s="231"/>
      <c r="CD968" s="231"/>
      <c r="CE968" s="231"/>
      <c r="CF968" s="231"/>
      <c r="CG968" s="231"/>
      <c r="CH968" s="231"/>
      <c r="CI968" s="231"/>
      <c r="CJ968" s="231"/>
      <c r="CK968" s="231"/>
      <c r="CL968" s="231"/>
      <c r="CM968" s="231"/>
      <c r="CN968" s="231"/>
      <c r="CO968" s="2"/>
      <c r="CP968" s="171"/>
      <c r="CQ968" s="171"/>
      <c r="CR968" s="171"/>
      <c r="CS968" s="171"/>
      <c r="CT968" s="171"/>
      <c r="CU968" s="171"/>
      <c r="CV968" s="171"/>
      <c r="CW968" s="171"/>
      <c r="CX968" s="171"/>
      <c r="CY968" s="171"/>
      <c r="CZ968" s="171"/>
      <c r="DA968" s="171"/>
      <c r="DB968" s="171"/>
      <c r="DC968" s="171"/>
      <c r="DD968" s="171"/>
      <c r="DE968" s="171"/>
      <c r="DF968" s="171"/>
    </row>
    <row r="969" spans="4:110" ht="14.25" customHeight="1" x14ac:dyDescent="0.35">
      <c r="D969" s="205"/>
      <c r="E969" s="206"/>
      <c r="F969" s="206"/>
      <c r="G969" s="206"/>
      <c r="H969" s="206"/>
      <c r="I969" s="206"/>
      <c r="J969" s="206"/>
      <c r="K969" s="206"/>
      <c r="L969" s="206"/>
      <c r="M969" s="206"/>
      <c r="N969" s="206"/>
      <c r="O969" s="206"/>
      <c r="P969" s="206"/>
      <c r="Q969" s="206"/>
      <c r="R969" s="206"/>
      <c r="S969" s="206"/>
      <c r="T969" s="206"/>
      <c r="U969" s="206"/>
      <c r="V969" s="206"/>
      <c r="W969" s="206"/>
      <c r="X969" s="206"/>
      <c r="Y969" s="207"/>
      <c r="Z969" s="194"/>
      <c r="AA969" s="195"/>
      <c r="AB969" s="195"/>
      <c r="AC969" s="195"/>
      <c r="AD969" s="195"/>
      <c r="AE969" s="196"/>
      <c r="AF969" s="194"/>
      <c r="AG969" s="195"/>
      <c r="AH969" s="195"/>
      <c r="AI969" s="195"/>
      <c r="AJ969" s="195"/>
      <c r="AK969" s="195"/>
      <c r="AL969" s="195"/>
      <c r="AM969" s="196"/>
      <c r="AN969" s="194"/>
      <c r="AO969" s="195"/>
      <c r="AP969" s="195"/>
      <c r="AQ969" s="195"/>
      <c r="AR969" s="195"/>
      <c r="AS969" s="195"/>
      <c r="AT969" s="196"/>
      <c r="AU969" s="2"/>
      <c r="AV969" s="231"/>
      <c r="AW969" s="231"/>
      <c r="AX969" s="231"/>
      <c r="AY969" s="231"/>
      <c r="AZ969" s="231"/>
      <c r="BA969" s="231"/>
      <c r="BB969" s="231"/>
      <c r="BC969" s="231"/>
      <c r="BD969" s="231"/>
      <c r="BE969" s="231"/>
      <c r="BF969" s="231"/>
      <c r="BG969" s="231"/>
      <c r="BH969" s="231"/>
      <c r="BI969" s="231"/>
      <c r="BJ969" s="231"/>
      <c r="BK969" s="231"/>
      <c r="BL969" s="231"/>
      <c r="BM969" s="231"/>
      <c r="BN969" s="231"/>
      <c r="BO969" s="231"/>
      <c r="BP969" s="231"/>
      <c r="BQ969" s="231"/>
      <c r="BR969" s="231"/>
      <c r="BS969" s="231"/>
      <c r="BT969" s="231"/>
      <c r="BU969" s="231"/>
      <c r="BV969" s="231"/>
      <c r="BW969" s="231"/>
      <c r="BX969" s="231"/>
      <c r="BY969" s="231"/>
      <c r="BZ969" s="231"/>
      <c r="CA969" s="231"/>
      <c r="CB969" s="231"/>
      <c r="CC969" s="231"/>
      <c r="CD969" s="231"/>
      <c r="CE969" s="231"/>
      <c r="CF969" s="231"/>
      <c r="CG969" s="231"/>
      <c r="CH969" s="231"/>
      <c r="CI969" s="231"/>
      <c r="CJ969" s="231"/>
      <c r="CK969" s="231"/>
      <c r="CL969" s="231"/>
      <c r="CM969" s="231"/>
      <c r="CN969" s="231"/>
      <c r="CO969" s="2"/>
      <c r="CP969" s="171"/>
      <c r="CQ969" s="171"/>
      <c r="CR969" s="171"/>
      <c r="CS969" s="171"/>
      <c r="CT969" s="171"/>
      <c r="CU969" s="171"/>
      <c r="CV969" s="171"/>
      <c r="CW969" s="171"/>
      <c r="CX969" s="171"/>
      <c r="CY969" s="171"/>
      <c r="CZ969" s="171"/>
      <c r="DA969" s="171"/>
      <c r="DB969" s="171"/>
      <c r="DC969" s="171"/>
      <c r="DD969" s="171"/>
      <c r="DE969" s="171"/>
      <c r="DF969" s="171"/>
    </row>
    <row r="970" spans="4:110" ht="14.25" customHeight="1" x14ac:dyDescent="0.35">
      <c r="D970" s="133" t="s">
        <v>557</v>
      </c>
      <c r="E970" s="133"/>
      <c r="F970" s="133"/>
      <c r="G970" s="133"/>
      <c r="H970" s="133"/>
      <c r="I970" s="133"/>
      <c r="J970" s="133"/>
      <c r="K970" s="133"/>
      <c r="L970" s="133"/>
      <c r="M970" s="133"/>
      <c r="N970" s="133"/>
      <c r="O970" s="133"/>
      <c r="P970" s="133"/>
      <c r="Q970" s="133"/>
      <c r="R970" s="133"/>
      <c r="S970" s="133"/>
      <c r="T970" s="133"/>
      <c r="U970" s="133"/>
      <c r="V970" s="133"/>
      <c r="W970" s="133"/>
      <c r="X970" s="133"/>
      <c r="Y970" s="133"/>
      <c r="Z970" s="133"/>
      <c r="AA970" s="133"/>
      <c r="AB970" s="133"/>
      <c r="AC970" s="133"/>
      <c r="AD970" s="133"/>
      <c r="AE970" s="133"/>
      <c r="AF970" s="133"/>
      <c r="AG970" s="133"/>
      <c r="AH970" s="133"/>
      <c r="AI970" s="133"/>
      <c r="AJ970" s="133"/>
      <c r="AK970" s="133"/>
      <c r="AL970" s="133"/>
      <c r="AM970" s="133"/>
      <c r="AN970" s="133"/>
      <c r="AO970" s="133"/>
      <c r="AP970" s="133"/>
      <c r="AQ970" s="133"/>
      <c r="AR970" s="133"/>
      <c r="AS970" s="133"/>
      <c r="AT970" s="133"/>
      <c r="AU970" s="2"/>
      <c r="AV970" s="357" t="s">
        <v>566</v>
      </c>
      <c r="AW970" s="357"/>
      <c r="AX970" s="357"/>
      <c r="AY970" s="357"/>
      <c r="AZ970" s="357"/>
      <c r="BA970" s="357"/>
      <c r="BB970" s="357"/>
      <c r="BC970" s="357"/>
      <c r="BD970" s="357"/>
      <c r="BE970" s="357"/>
      <c r="BF970" s="357"/>
      <c r="BG970" s="357"/>
      <c r="BH970" s="357"/>
      <c r="BI970" s="357"/>
      <c r="BJ970" s="357"/>
      <c r="BK970" s="357"/>
      <c r="BL970" s="357"/>
      <c r="BM970" s="357"/>
      <c r="BN970" s="357"/>
      <c r="BO970" s="357"/>
      <c r="BP970" s="357"/>
      <c r="BQ970" s="357"/>
      <c r="BR970" s="95"/>
      <c r="BS970" s="95"/>
      <c r="BT970" s="95"/>
      <c r="BU970" s="95"/>
      <c r="BV970" s="95"/>
      <c r="BW970" s="95"/>
      <c r="BX970" s="95"/>
      <c r="BY970" s="95"/>
      <c r="BZ970" s="95"/>
      <c r="CA970" s="95"/>
      <c r="CB970" s="95"/>
      <c r="CC970" s="95"/>
      <c r="CD970" s="95"/>
      <c r="CE970" s="95"/>
      <c r="CF970" s="95"/>
      <c r="CG970" s="95"/>
      <c r="CH970" s="95"/>
      <c r="CI970" s="95"/>
      <c r="CJ970" s="95"/>
      <c r="CK970" s="95"/>
      <c r="CL970" s="95"/>
      <c r="CM970" s="95"/>
      <c r="CN970" s="95"/>
      <c r="CO970" s="2"/>
      <c r="CP970" s="171"/>
      <c r="CQ970" s="171"/>
      <c r="CR970" s="171"/>
      <c r="CS970" s="171"/>
      <c r="CT970" s="171"/>
      <c r="CU970" s="171"/>
      <c r="CV970" s="171"/>
      <c r="CW970" s="171"/>
      <c r="CX970" s="171"/>
      <c r="CY970" s="171"/>
      <c r="CZ970" s="171"/>
      <c r="DA970" s="171"/>
      <c r="DB970" s="171"/>
      <c r="DC970" s="171"/>
      <c r="DD970" s="171"/>
      <c r="DE970" s="171"/>
      <c r="DF970" s="171"/>
    </row>
    <row r="971" spans="4:110" ht="14.25" customHeight="1" x14ac:dyDescent="0.35">
      <c r="AV971" s="96"/>
      <c r="AW971" s="96"/>
      <c r="AX971" s="96"/>
      <c r="AY971" s="96"/>
      <c r="AZ971" s="96"/>
      <c r="BA971" s="96"/>
      <c r="BB971" s="96"/>
      <c r="BC971" s="96"/>
      <c r="BD971" s="96"/>
      <c r="BE971" s="96"/>
      <c r="BF971" s="96"/>
      <c r="BG971" s="96"/>
      <c r="BH971" s="96"/>
      <c r="BI971" s="96"/>
      <c r="BJ971" s="96"/>
      <c r="BK971" s="96"/>
      <c r="BL971" s="96"/>
      <c r="BM971" s="96"/>
      <c r="BN971" s="96"/>
      <c r="BO971" s="96"/>
      <c r="BP971" s="96"/>
      <c r="BQ971" s="96"/>
      <c r="BR971" s="96"/>
      <c r="BS971" s="96"/>
      <c r="BT971" s="96"/>
      <c r="BU971" s="96"/>
      <c r="BV971" s="96"/>
      <c r="BW971" s="96"/>
      <c r="BX971" s="96"/>
      <c r="BY971" s="96"/>
      <c r="BZ971" s="96"/>
      <c r="CA971" s="96"/>
      <c r="CB971" s="96"/>
      <c r="CC971" s="96"/>
      <c r="CD971" s="96"/>
      <c r="CE971" s="96"/>
      <c r="CF971" s="96"/>
      <c r="CG971" s="96"/>
      <c r="CH971" s="96"/>
      <c r="CI971" s="96"/>
      <c r="CJ971" s="96"/>
      <c r="CK971" s="96"/>
      <c r="CL971" s="96"/>
      <c r="CM971" s="96"/>
      <c r="CN971" s="96"/>
    </row>
    <row r="972" spans="4:110" ht="14.25" customHeight="1" x14ac:dyDescent="0.35">
      <c r="D972" s="130" t="s">
        <v>559</v>
      </c>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c r="AA972" s="130"/>
      <c r="AB972" s="130"/>
      <c r="AC972" s="130"/>
      <c r="AD972" s="130"/>
      <c r="AE972" s="130"/>
      <c r="AF972" s="130"/>
      <c r="AG972" s="130"/>
      <c r="AH972" s="130"/>
      <c r="AI972" s="130"/>
      <c r="AJ972" s="130"/>
      <c r="AK972" s="130"/>
      <c r="AL972" s="130"/>
      <c r="AM972" s="130"/>
      <c r="AN972" s="130"/>
      <c r="AO972" s="130"/>
      <c r="AP972" s="130"/>
      <c r="AQ972" s="130"/>
      <c r="AR972" s="130"/>
      <c r="AS972" s="130"/>
      <c r="AT972" s="130"/>
      <c r="AV972" s="254" t="s">
        <v>565</v>
      </c>
      <c r="AW972" s="254"/>
      <c r="AX972" s="254"/>
      <c r="AY972" s="254"/>
      <c r="AZ972" s="254"/>
      <c r="BA972" s="254"/>
      <c r="BB972" s="254"/>
      <c r="BC972" s="254"/>
      <c r="BD972" s="254"/>
      <c r="BE972" s="254"/>
      <c r="BF972" s="254"/>
      <c r="BG972" s="254"/>
      <c r="BH972" s="254"/>
      <c r="BI972" s="254"/>
      <c r="BJ972" s="254"/>
      <c r="BK972" s="254"/>
      <c r="BL972" s="254"/>
      <c r="BM972" s="254"/>
      <c r="BN972" s="254"/>
      <c r="BO972" s="254"/>
      <c r="BP972" s="254"/>
      <c r="BQ972" s="254"/>
      <c r="BR972" s="254"/>
      <c r="BS972" s="254"/>
      <c r="BT972" s="254"/>
      <c r="BU972" s="254"/>
      <c r="BV972" s="254"/>
      <c r="BW972" s="254"/>
      <c r="BX972" s="254"/>
      <c r="BY972" s="254"/>
      <c r="BZ972" s="254"/>
      <c r="CA972" s="254"/>
      <c r="CB972" s="254"/>
      <c r="CC972" s="254"/>
      <c r="CD972" s="254"/>
      <c r="CE972" s="254"/>
      <c r="CF972" s="254"/>
      <c r="CG972" s="254"/>
      <c r="CH972" s="254"/>
      <c r="CI972" s="254"/>
      <c r="CJ972" s="254"/>
      <c r="CK972" s="254"/>
      <c r="CL972" s="254"/>
      <c r="CM972" s="254"/>
      <c r="CN972" s="254"/>
    </row>
    <row r="973" spans="4:110" ht="14.25" customHeight="1" x14ac:dyDescent="0.35">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c r="AA973" s="131"/>
      <c r="AB973" s="131"/>
      <c r="AC973" s="131"/>
      <c r="AD973" s="131"/>
      <c r="AE973" s="131"/>
      <c r="AF973" s="131"/>
      <c r="AG973" s="131"/>
      <c r="AH973" s="131"/>
      <c r="AI973" s="131"/>
      <c r="AJ973" s="131"/>
      <c r="AK973" s="131"/>
      <c r="AL973" s="131"/>
      <c r="AM973" s="131"/>
      <c r="AN973" s="131"/>
      <c r="AO973" s="131"/>
      <c r="AP973" s="131"/>
      <c r="AQ973" s="131"/>
      <c r="AR973" s="131"/>
      <c r="AS973" s="131"/>
      <c r="AT973" s="131"/>
      <c r="AV973" s="295"/>
      <c r="AW973" s="295"/>
      <c r="AX973" s="295"/>
      <c r="AY973" s="295"/>
      <c r="AZ973" s="295"/>
      <c r="BA973" s="295"/>
      <c r="BB973" s="295"/>
      <c r="BC973" s="295"/>
      <c r="BD973" s="295"/>
      <c r="BE973" s="295"/>
      <c r="BF973" s="295"/>
      <c r="BG973" s="295"/>
      <c r="BH973" s="295"/>
      <c r="BI973" s="295"/>
      <c r="BJ973" s="295"/>
      <c r="BK973" s="295"/>
      <c r="BL973" s="295"/>
      <c r="BM973" s="295"/>
      <c r="BN973" s="295"/>
      <c r="BO973" s="295"/>
      <c r="BP973" s="295"/>
      <c r="BQ973" s="295"/>
      <c r="BR973" s="295"/>
      <c r="BS973" s="295"/>
      <c r="BT973" s="295"/>
      <c r="BU973" s="295"/>
      <c r="BV973" s="295"/>
      <c r="BW973" s="295"/>
      <c r="BX973" s="295"/>
      <c r="BY973" s="295"/>
      <c r="BZ973" s="295"/>
      <c r="CA973" s="295"/>
      <c r="CB973" s="295"/>
      <c r="CC973" s="295"/>
      <c r="CD973" s="295"/>
      <c r="CE973" s="295"/>
      <c r="CF973" s="295"/>
      <c r="CG973" s="295"/>
      <c r="CH973" s="295"/>
      <c r="CI973" s="295"/>
      <c r="CJ973" s="295"/>
      <c r="CK973" s="295"/>
      <c r="CL973" s="295"/>
      <c r="CM973" s="295"/>
      <c r="CN973" s="295"/>
    </row>
    <row r="974" spans="4:110" ht="14.25" customHeight="1" x14ac:dyDescent="0.35">
      <c r="D974" s="219" t="s">
        <v>560</v>
      </c>
      <c r="E974" s="220"/>
      <c r="F974" s="220"/>
      <c r="G974" s="220"/>
      <c r="H974" s="220"/>
      <c r="I974" s="220"/>
      <c r="J974" s="220"/>
      <c r="K974" s="220"/>
      <c r="L974" s="220"/>
      <c r="M974" s="220"/>
      <c r="N974" s="220"/>
      <c r="O974" s="220"/>
      <c r="P974" s="220"/>
      <c r="Q974" s="220"/>
      <c r="R974" s="220"/>
      <c r="S974" s="220"/>
      <c r="T974" s="220"/>
      <c r="U974" s="220"/>
      <c r="V974" s="220"/>
      <c r="W974" s="220"/>
      <c r="X974" s="220"/>
      <c r="Y974" s="221"/>
      <c r="Z974" s="219" t="s">
        <v>562</v>
      </c>
      <c r="AA974" s="220"/>
      <c r="AB974" s="220"/>
      <c r="AC974" s="220"/>
      <c r="AD974" s="220"/>
      <c r="AE974" s="221"/>
      <c r="AF974" s="202" t="s">
        <v>46</v>
      </c>
      <c r="AG974" s="203"/>
      <c r="AH974" s="203"/>
      <c r="AI974" s="203"/>
      <c r="AJ974" s="203"/>
      <c r="AK974" s="203"/>
      <c r="AL974" s="203"/>
      <c r="AM974" s="203"/>
      <c r="AN974" s="203"/>
      <c r="AO974" s="203"/>
      <c r="AP974" s="203"/>
      <c r="AQ974" s="203"/>
      <c r="AR974" s="203"/>
      <c r="AS974" s="203"/>
      <c r="AT974" s="204"/>
      <c r="AV974" s="219" t="s">
        <v>23</v>
      </c>
      <c r="AW974" s="220"/>
      <c r="AX974" s="220"/>
      <c r="AY974" s="220"/>
      <c r="AZ974" s="220"/>
      <c r="BA974" s="220"/>
      <c r="BB974" s="220"/>
      <c r="BC974" s="220"/>
      <c r="BD974" s="220"/>
      <c r="BE974" s="220"/>
      <c r="BF974" s="220"/>
      <c r="BG974" s="220"/>
      <c r="BH974" s="220"/>
      <c r="BI974" s="220"/>
      <c r="BJ974" s="220"/>
      <c r="BK974" s="220"/>
      <c r="BL974" s="220"/>
      <c r="BM974" s="220"/>
      <c r="BN974" s="220"/>
      <c r="BO974" s="220"/>
      <c r="BP974" s="220"/>
      <c r="BQ974" s="220"/>
      <c r="BR974" s="201" t="s">
        <v>563</v>
      </c>
      <c r="BS974" s="201"/>
      <c r="BT974" s="201"/>
      <c r="BU974" s="201"/>
      <c r="BV974" s="201"/>
      <c r="BW974" s="201"/>
      <c r="BX974" s="201" t="s">
        <v>564</v>
      </c>
      <c r="BY974" s="201"/>
      <c r="BZ974" s="201"/>
      <c r="CA974" s="201"/>
      <c r="CB974" s="201"/>
      <c r="CC974" s="201"/>
      <c r="CD974" s="201" t="s">
        <v>46</v>
      </c>
      <c r="CE974" s="201"/>
      <c r="CF974" s="201"/>
      <c r="CG974" s="201"/>
      <c r="CH974" s="201"/>
      <c r="CI974" s="201"/>
      <c r="CJ974" s="201"/>
      <c r="CK974" s="201"/>
      <c r="CL974" s="201"/>
      <c r="CM974" s="201"/>
      <c r="CN974" s="201"/>
      <c r="CO974" s="140"/>
    </row>
    <row r="975" spans="4:110" ht="14.25" customHeight="1" x14ac:dyDescent="0.35">
      <c r="D975" s="222"/>
      <c r="E975" s="223"/>
      <c r="F975" s="223"/>
      <c r="G975" s="223"/>
      <c r="H975" s="223"/>
      <c r="I975" s="223"/>
      <c r="J975" s="223"/>
      <c r="K975" s="223"/>
      <c r="L975" s="223"/>
      <c r="M975" s="223"/>
      <c r="N975" s="223"/>
      <c r="O975" s="223"/>
      <c r="P975" s="223"/>
      <c r="Q975" s="223"/>
      <c r="R975" s="223"/>
      <c r="S975" s="223"/>
      <c r="T975" s="223"/>
      <c r="U975" s="223"/>
      <c r="V975" s="223"/>
      <c r="W975" s="223"/>
      <c r="X975" s="223"/>
      <c r="Y975" s="224"/>
      <c r="Z975" s="222"/>
      <c r="AA975" s="223"/>
      <c r="AB975" s="223"/>
      <c r="AC975" s="223"/>
      <c r="AD975" s="223"/>
      <c r="AE975" s="224"/>
      <c r="AF975" s="202" t="s">
        <v>561</v>
      </c>
      <c r="AG975" s="203"/>
      <c r="AH975" s="203"/>
      <c r="AI975" s="203"/>
      <c r="AJ975" s="203"/>
      <c r="AK975" s="203"/>
      <c r="AL975" s="203"/>
      <c r="AM975" s="204"/>
      <c r="AN975" s="202" t="s">
        <v>124</v>
      </c>
      <c r="AO975" s="203"/>
      <c r="AP975" s="203"/>
      <c r="AQ975" s="203"/>
      <c r="AR975" s="203"/>
      <c r="AS975" s="203"/>
      <c r="AT975" s="204"/>
      <c r="AV975" s="222"/>
      <c r="AW975" s="223"/>
      <c r="AX975" s="223"/>
      <c r="AY975" s="223"/>
      <c r="AZ975" s="223"/>
      <c r="BA975" s="223"/>
      <c r="BB975" s="223"/>
      <c r="BC975" s="223"/>
      <c r="BD975" s="223"/>
      <c r="BE975" s="223"/>
      <c r="BF975" s="223"/>
      <c r="BG975" s="223"/>
      <c r="BH975" s="223"/>
      <c r="BI975" s="223"/>
      <c r="BJ975" s="223"/>
      <c r="BK975" s="223"/>
      <c r="BL975" s="223"/>
      <c r="BM975" s="223"/>
      <c r="BN975" s="223"/>
      <c r="BO975" s="223"/>
      <c r="BP975" s="223"/>
      <c r="BQ975" s="223"/>
      <c r="BR975" s="201"/>
      <c r="BS975" s="201"/>
      <c r="BT975" s="201"/>
      <c r="BU975" s="201"/>
      <c r="BV975" s="201"/>
      <c r="BW975" s="201"/>
      <c r="BX975" s="201"/>
      <c r="BY975" s="201"/>
      <c r="BZ975" s="201"/>
      <c r="CA975" s="201"/>
      <c r="CB975" s="201"/>
      <c r="CC975" s="201"/>
      <c r="CD975" s="201" t="s">
        <v>184</v>
      </c>
      <c r="CE975" s="201"/>
      <c r="CF975" s="201"/>
      <c r="CG975" s="201"/>
      <c r="CH975" s="201"/>
      <c r="CI975" s="201"/>
      <c r="CJ975" s="201" t="s">
        <v>124</v>
      </c>
      <c r="CK975" s="201"/>
      <c r="CL975" s="201"/>
      <c r="CM975" s="201"/>
      <c r="CN975" s="201"/>
    </row>
    <row r="976" spans="4:110" ht="14.25" customHeight="1" x14ac:dyDescent="0.35">
      <c r="D976" s="194" t="s">
        <v>603</v>
      </c>
      <c r="E976" s="195"/>
      <c r="F976" s="195"/>
      <c r="G976" s="195"/>
      <c r="H976" s="195"/>
      <c r="I976" s="195"/>
      <c r="J976" s="195"/>
      <c r="K976" s="195"/>
      <c r="L976" s="195"/>
      <c r="M976" s="195"/>
      <c r="N976" s="195"/>
      <c r="O976" s="195"/>
      <c r="P976" s="195"/>
      <c r="Q976" s="195"/>
      <c r="R976" s="195"/>
      <c r="S976" s="195"/>
      <c r="T976" s="195"/>
      <c r="U976" s="195"/>
      <c r="V976" s="195"/>
      <c r="W976" s="195"/>
      <c r="X976" s="195"/>
      <c r="Y976" s="196"/>
      <c r="Z976" s="194"/>
      <c r="AA976" s="195"/>
      <c r="AB976" s="195"/>
      <c r="AC976" s="195"/>
      <c r="AD976" s="195"/>
      <c r="AE976" s="196"/>
      <c r="AF976" s="194"/>
      <c r="AG976" s="195"/>
      <c r="AH976" s="195"/>
      <c r="AI976" s="195"/>
      <c r="AJ976" s="195"/>
      <c r="AK976" s="195"/>
      <c r="AL976" s="195"/>
      <c r="AM976" s="196"/>
      <c r="AN976" s="194"/>
      <c r="AO976" s="195"/>
      <c r="AP976" s="195"/>
      <c r="AQ976" s="195"/>
      <c r="AR976" s="195"/>
      <c r="AS976" s="195"/>
      <c r="AT976" s="196"/>
      <c r="AV976" s="194"/>
      <c r="AW976" s="195"/>
      <c r="AX976" s="195"/>
      <c r="AY976" s="195"/>
      <c r="AZ976" s="195"/>
      <c r="BA976" s="195"/>
      <c r="BB976" s="195"/>
      <c r="BC976" s="195"/>
      <c r="BD976" s="195"/>
      <c r="BE976" s="195"/>
      <c r="BF976" s="195"/>
      <c r="BG976" s="195"/>
      <c r="BH976" s="195"/>
      <c r="BI976" s="195"/>
      <c r="BJ976" s="195"/>
      <c r="BK976" s="195"/>
      <c r="BL976" s="195"/>
      <c r="BM976" s="195"/>
      <c r="BN976" s="195"/>
      <c r="BO976" s="195"/>
      <c r="BP976" s="195"/>
      <c r="BQ976" s="195"/>
      <c r="BR976" s="231"/>
      <c r="BS976" s="231"/>
      <c r="BT976" s="231"/>
      <c r="BU976" s="231"/>
      <c r="BV976" s="231"/>
      <c r="BW976" s="231"/>
      <c r="BX976" s="231"/>
      <c r="BY976" s="231"/>
      <c r="BZ976" s="231"/>
      <c r="CA976" s="231"/>
      <c r="CB976" s="231"/>
      <c r="CC976" s="231"/>
      <c r="CD976" s="231"/>
      <c r="CE976" s="231"/>
      <c r="CF976" s="231"/>
      <c r="CG976" s="231"/>
      <c r="CH976" s="231"/>
      <c r="CI976" s="231"/>
      <c r="CJ976" s="231"/>
      <c r="CK976" s="231"/>
      <c r="CL976" s="231"/>
      <c r="CM976" s="231"/>
      <c r="CN976" s="231"/>
    </row>
    <row r="977" spans="1:102" ht="14.25" customHeight="1" x14ac:dyDescent="0.35">
      <c r="D977" s="194" t="s">
        <v>604</v>
      </c>
      <c r="E977" s="195"/>
      <c r="F977" s="195"/>
      <c r="G977" s="195"/>
      <c r="H977" s="195"/>
      <c r="I977" s="195"/>
      <c r="J977" s="195"/>
      <c r="K977" s="195"/>
      <c r="L977" s="195"/>
      <c r="M977" s="195"/>
      <c r="N977" s="195"/>
      <c r="O977" s="195"/>
      <c r="P977" s="195"/>
      <c r="Q977" s="195"/>
      <c r="R977" s="195"/>
      <c r="S977" s="195"/>
      <c r="T977" s="195"/>
      <c r="U977" s="195"/>
      <c r="V977" s="195"/>
      <c r="W977" s="195"/>
      <c r="X977" s="195"/>
      <c r="Y977" s="196"/>
      <c r="Z977" s="194"/>
      <c r="AA977" s="195"/>
      <c r="AB977" s="195"/>
      <c r="AC977" s="195"/>
      <c r="AD977" s="195"/>
      <c r="AE977" s="196"/>
      <c r="AF977" s="194"/>
      <c r="AG977" s="195"/>
      <c r="AH977" s="195"/>
      <c r="AI977" s="195"/>
      <c r="AJ977" s="195"/>
      <c r="AK977" s="195"/>
      <c r="AL977" s="195"/>
      <c r="AM977" s="196"/>
      <c r="AN977" s="194"/>
      <c r="AO977" s="195"/>
      <c r="AP977" s="195"/>
      <c r="AQ977" s="195"/>
      <c r="AR977" s="195"/>
      <c r="AS977" s="195"/>
      <c r="AT977" s="196"/>
      <c r="AV977" s="194"/>
      <c r="AW977" s="195"/>
      <c r="AX977" s="195"/>
      <c r="AY977" s="195"/>
      <c r="AZ977" s="195"/>
      <c r="BA977" s="195"/>
      <c r="BB977" s="195"/>
      <c r="BC977" s="195"/>
      <c r="BD977" s="195"/>
      <c r="BE977" s="195"/>
      <c r="BF977" s="195"/>
      <c r="BG977" s="195"/>
      <c r="BH977" s="195"/>
      <c r="BI977" s="195"/>
      <c r="BJ977" s="195"/>
      <c r="BK977" s="195"/>
      <c r="BL977" s="195"/>
      <c r="BM977" s="195"/>
      <c r="BN977" s="195"/>
      <c r="BO977" s="195"/>
      <c r="BP977" s="195"/>
      <c r="BQ977" s="195"/>
      <c r="BR977" s="231"/>
      <c r="BS977" s="231"/>
      <c r="BT977" s="231"/>
      <c r="BU977" s="231"/>
      <c r="BV977" s="231"/>
      <c r="BW977" s="231"/>
      <c r="BX977" s="231"/>
      <c r="BY977" s="231"/>
      <c r="BZ977" s="231"/>
      <c r="CA977" s="231"/>
      <c r="CB977" s="231"/>
      <c r="CC977" s="231"/>
      <c r="CD977" s="231"/>
      <c r="CE977" s="231"/>
      <c r="CF977" s="231"/>
      <c r="CG977" s="231"/>
      <c r="CH977" s="231"/>
      <c r="CI977" s="231"/>
      <c r="CJ977" s="231"/>
      <c r="CK977" s="231"/>
      <c r="CL977" s="231"/>
      <c r="CM977" s="231"/>
      <c r="CN977" s="231"/>
    </row>
    <row r="978" spans="1:102" ht="14.25" customHeight="1" x14ac:dyDescent="0.35">
      <c r="D978" s="194" t="s">
        <v>605</v>
      </c>
      <c r="E978" s="195"/>
      <c r="F978" s="195"/>
      <c r="G978" s="195"/>
      <c r="H978" s="195"/>
      <c r="I978" s="195"/>
      <c r="J978" s="195"/>
      <c r="K978" s="195"/>
      <c r="L978" s="195"/>
      <c r="M978" s="195"/>
      <c r="N978" s="195"/>
      <c r="O978" s="195"/>
      <c r="P978" s="195"/>
      <c r="Q978" s="195"/>
      <c r="R978" s="195"/>
      <c r="S978" s="195"/>
      <c r="T978" s="195"/>
      <c r="U978" s="195"/>
      <c r="V978" s="195"/>
      <c r="W978" s="195"/>
      <c r="X978" s="195"/>
      <c r="Y978" s="196"/>
      <c r="Z978" s="194"/>
      <c r="AA978" s="195"/>
      <c r="AB978" s="195"/>
      <c r="AC978" s="195"/>
      <c r="AD978" s="195"/>
      <c r="AE978" s="196"/>
      <c r="AF978" s="194"/>
      <c r="AG978" s="195"/>
      <c r="AH978" s="195"/>
      <c r="AI978" s="195"/>
      <c r="AJ978" s="195"/>
      <c r="AK978" s="195"/>
      <c r="AL978" s="195"/>
      <c r="AM978" s="196"/>
      <c r="AN978" s="194"/>
      <c r="AO978" s="195"/>
      <c r="AP978" s="195"/>
      <c r="AQ978" s="195"/>
      <c r="AR978" s="195"/>
      <c r="AS978" s="195"/>
      <c r="AT978" s="196"/>
      <c r="AV978" s="194"/>
      <c r="AW978" s="195"/>
      <c r="AX978" s="195"/>
      <c r="AY978" s="195"/>
      <c r="AZ978" s="195"/>
      <c r="BA978" s="195"/>
      <c r="BB978" s="195"/>
      <c r="BC978" s="195"/>
      <c r="BD978" s="195"/>
      <c r="BE978" s="195"/>
      <c r="BF978" s="195"/>
      <c r="BG978" s="195"/>
      <c r="BH978" s="195"/>
      <c r="BI978" s="195"/>
      <c r="BJ978" s="195"/>
      <c r="BK978" s="195"/>
      <c r="BL978" s="195"/>
      <c r="BM978" s="195"/>
      <c r="BN978" s="195"/>
      <c r="BO978" s="195"/>
      <c r="BP978" s="195"/>
      <c r="BQ978" s="195"/>
      <c r="BR978" s="231"/>
      <c r="BS978" s="231"/>
      <c r="BT978" s="231"/>
      <c r="BU978" s="231"/>
      <c r="BV978" s="231"/>
      <c r="BW978" s="231"/>
      <c r="BX978" s="231"/>
      <c r="BY978" s="231"/>
      <c r="BZ978" s="231"/>
      <c r="CA978" s="231"/>
      <c r="CB978" s="231"/>
      <c r="CC978" s="231"/>
      <c r="CD978" s="231"/>
      <c r="CE978" s="231"/>
      <c r="CF978" s="231"/>
      <c r="CG978" s="231"/>
      <c r="CH978" s="231"/>
      <c r="CI978" s="231"/>
      <c r="CJ978" s="231"/>
      <c r="CK978" s="231"/>
      <c r="CL978" s="231"/>
      <c r="CM978" s="231"/>
      <c r="CN978" s="231"/>
    </row>
    <row r="979" spans="1:102" ht="14.25" customHeight="1" x14ac:dyDescent="0.35">
      <c r="D979" s="194" t="s">
        <v>759</v>
      </c>
      <c r="E979" s="195"/>
      <c r="F979" s="195"/>
      <c r="G979" s="195"/>
      <c r="H979" s="195"/>
      <c r="I979" s="195"/>
      <c r="J979" s="195"/>
      <c r="K979" s="195"/>
      <c r="L979" s="195"/>
      <c r="M979" s="195"/>
      <c r="N979" s="195"/>
      <c r="O979" s="195"/>
      <c r="P979" s="195"/>
      <c r="Q979" s="195"/>
      <c r="R979" s="195"/>
      <c r="S979" s="195"/>
      <c r="T979" s="195"/>
      <c r="U979" s="195"/>
      <c r="V979" s="195"/>
      <c r="W979" s="195"/>
      <c r="X979" s="195"/>
      <c r="Y979" s="196"/>
      <c r="Z979" s="194"/>
      <c r="AA979" s="195"/>
      <c r="AB979" s="195"/>
      <c r="AC979" s="195"/>
      <c r="AD979" s="195"/>
      <c r="AE979" s="196"/>
      <c r="AF979" s="194"/>
      <c r="AG979" s="195"/>
      <c r="AH979" s="195"/>
      <c r="AI979" s="195"/>
      <c r="AJ979" s="195"/>
      <c r="AK979" s="195"/>
      <c r="AL979" s="195"/>
      <c r="AM979" s="196"/>
      <c r="AN979" s="194"/>
      <c r="AO979" s="195"/>
      <c r="AP979" s="195"/>
      <c r="AQ979" s="195"/>
      <c r="AR979" s="195"/>
      <c r="AS979" s="195"/>
      <c r="AT979" s="196"/>
      <c r="AV979" s="194"/>
      <c r="AW979" s="195"/>
      <c r="AX979" s="195"/>
      <c r="AY979" s="195"/>
      <c r="AZ979" s="195"/>
      <c r="BA979" s="195"/>
      <c r="BB979" s="195"/>
      <c r="BC979" s="195"/>
      <c r="BD979" s="195"/>
      <c r="BE979" s="195"/>
      <c r="BF979" s="195"/>
      <c r="BG979" s="195"/>
      <c r="BH979" s="195"/>
      <c r="BI979" s="195"/>
      <c r="BJ979" s="195"/>
      <c r="BK979" s="195"/>
      <c r="BL979" s="195"/>
      <c r="BM979" s="195"/>
      <c r="BN979" s="195"/>
      <c r="BO979" s="195"/>
      <c r="BP979" s="195"/>
      <c r="BQ979" s="195"/>
      <c r="BR979" s="231"/>
      <c r="BS979" s="231"/>
      <c r="BT979" s="231"/>
      <c r="BU979" s="231"/>
      <c r="BV979" s="231"/>
      <c r="BW979" s="231"/>
      <c r="BX979" s="231"/>
      <c r="BY979" s="231"/>
      <c r="BZ979" s="231"/>
      <c r="CA979" s="231"/>
      <c r="CB979" s="231"/>
      <c r="CC979" s="231"/>
      <c r="CD979" s="231"/>
      <c r="CE979" s="231"/>
      <c r="CF979" s="231"/>
      <c r="CG979" s="231"/>
      <c r="CH979" s="231"/>
      <c r="CI979" s="231"/>
      <c r="CJ979" s="231"/>
      <c r="CK979" s="231"/>
      <c r="CL979" s="231"/>
      <c r="CM979" s="231"/>
      <c r="CN979" s="231"/>
    </row>
    <row r="980" spans="1:102" ht="14.25" customHeight="1" x14ac:dyDescent="0.35">
      <c r="D980" s="194"/>
      <c r="E980" s="195"/>
      <c r="F980" s="195"/>
      <c r="G980" s="195"/>
      <c r="H980" s="195"/>
      <c r="I980" s="195"/>
      <c r="J980" s="195"/>
      <c r="K980" s="195"/>
      <c r="L980" s="195"/>
      <c r="M980" s="195"/>
      <c r="N980" s="195"/>
      <c r="O980" s="195"/>
      <c r="P980" s="195"/>
      <c r="Q980" s="195"/>
      <c r="R980" s="195"/>
      <c r="S980" s="195"/>
      <c r="T980" s="195"/>
      <c r="U980" s="195"/>
      <c r="V980" s="195"/>
      <c r="W980" s="195"/>
      <c r="X980" s="195"/>
      <c r="Y980" s="196"/>
      <c r="Z980" s="194"/>
      <c r="AA980" s="195"/>
      <c r="AB980" s="195"/>
      <c r="AC980" s="195"/>
      <c r="AD980" s="195"/>
      <c r="AE980" s="196"/>
      <c r="AF980" s="194"/>
      <c r="AG980" s="195"/>
      <c r="AH980" s="195"/>
      <c r="AI980" s="195"/>
      <c r="AJ980" s="195"/>
      <c r="AK980" s="195"/>
      <c r="AL980" s="195"/>
      <c r="AM980" s="196"/>
      <c r="AN980" s="194"/>
      <c r="AO980" s="195"/>
      <c r="AP980" s="195"/>
      <c r="AQ980" s="195"/>
      <c r="AR980" s="195"/>
      <c r="AS980" s="195"/>
      <c r="AT980" s="196"/>
      <c r="AV980" s="194"/>
      <c r="AW980" s="195"/>
      <c r="AX980" s="195"/>
      <c r="AY980" s="195"/>
      <c r="AZ980" s="195"/>
      <c r="BA980" s="195"/>
      <c r="BB980" s="195"/>
      <c r="BC980" s="195"/>
      <c r="BD980" s="195"/>
      <c r="BE980" s="195"/>
      <c r="BF980" s="195"/>
      <c r="BG980" s="195"/>
      <c r="BH980" s="195"/>
      <c r="BI980" s="195"/>
      <c r="BJ980" s="195"/>
      <c r="BK980" s="195"/>
      <c r="BL980" s="195"/>
      <c r="BM980" s="195"/>
      <c r="BN980" s="195"/>
      <c r="BO980" s="195"/>
      <c r="BP980" s="195"/>
      <c r="BQ980" s="195"/>
      <c r="BR980" s="231"/>
      <c r="BS980" s="231"/>
      <c r="BT980" s="231"/>
      <c r="BU980" s="231"/>
      <c r="BV980" s="231"/>
      <c r="BW980" s="231"/>
      <c r="BX980" s="231"/>
      <c r="BY980" s="231"/>
      <c r="BZ980" s="231"/>
      <c r="CA980" s="231"/>
      <c r="CB980" s="231"/>
      <c r="CC980" s="231"/>
      <c r="CD980" s="231"/>
      <c r="CE980" s="231"/>
      <c r="CF980" s="231"/>
      <c r="CG980" s="231"/>
      <c r="CH980" s="231"/>
      <c r="CI980" s="231"/>
      <c r="CJ980" s="231"/>
      <c r="CK980" s="231"/>
      <c r="CL980" s="231"/>
      <c r="CM980" s="231"/>
      <c r="CN980" s="231"/>
    </row>
    <row r="981" spans="1:102" ht="14.25" customHeight="1" x14ac:dyDescent="0.35">
      <c r="D981" s="133" t="s">
        <v>557</v>
      </c>
      <c r="E981" s="133"/>
      <c r="F981" s="133"/>
      <c r="G981" s="133"/>
      <c r="H981" s="133"/>
      <c r="I981" s="133"/>
      <c r="J981" s="133"/>
      <c r="K981" s="133"/>
      <c r="L981" s="133"/>
      <c r="M981" s="133"/>
      <c r="N981" s="133"/>
      <c r="O981" s="133"/>
      <c r="P981" s="133"/>
      <c r="Q981" s="133"/>
      <c r="R981" s="133"/>
      <c r="S981" s="133"/>
      <c r="T981" s="133"/>
      <c r="U981" s="133"/>
      <c r="V981" s="133"/>
      <c r="W981" s="133"/>
      <c r="X981" s="133"/>
      <c r="Y981" s="133"/>
      <c r="Z981" s="133"/>
      <c r="AA981" s="133"/>
      <c r="AB981" s="133"/>
      <c r="AC981" s="133"/>
      <c r="AD981" s="133"/>
      <c r="AE981" s="133"/>
      <c r="AF981" s="133"/>
      <c r="AG981" s="133"/>
      <c r="AH981" s="133"/>
      <c r="AI981" s="133"/>
      <c r="AJ981" s="133"/>
      <c r="AK981" s="133"/>
      <c r="AL981" s="133"/>
      <c r="AM981" s="133"/>
      <c r="AN981" s="133"/>
      <c r="AO981" s="133"/>
      <c r="AP981" s="133"/>
      <c r="AQ981" s="133"/>
      <c r="AR981" s="133"/>
      <c r="AS981" s="133"/>
      <c r="AT981" s="133"/>
      <c r="AV981" s="325" t="s">
        <v>557</v>
      </c>
      <c r="AW981" s="325"/>
      <c r="AX981" s="325"/>
      <c r="AY981" s="325"/>
      <c r="AZ981" s="325"/>
      <c r="BA981" s="325"/>
      <c r="BB981" s="325"/>
      <c r="BC981" s="325"/>
      <c r="BD981" s="325"/>
      <c r="BE981" s="325"/>
      <c r="BF981" s="325"/>
      <c r="BG981" s="325"/>
      <c r="BH981" s="325"/>
      <c r="BI981" s="325"/>
      <c r="BJ981" s="325"/>
      <c r="BK981" s="325"/>
      <c r="BL981" s="325"/>
      <c r="BM981" s="325"/>
      <c r="BN981" s="325"/>
      <c r="BO981" s="325"/>
      <c r="BP981" s="325"/>
      <c r="BQ981" s="325"/>
      <c r="BR981" s="530"/>
      <c r="BS981" s="530"/>
      <c r="BT981" s="530"/>
      <c r="BU981" s="530"/>
      <c r="BV981" s="530"/>
      <c r="BW981" s="530"/>
      <c r="BX981" s="530"/>
      <c r="BY981" s="530"/>
      <c r="BZ981" s="530"/>
      <c r="CA981" s="530"/>
      <c r="CB981" s="530"/>
      <c r="CC981" s="530"/>
      <c r="CD981" s="530"/>
      <c r="CE981" s="530"/>
      <c r="CF981" s="530"/>
      <c r="CG981" s="530"/>
      <c r="CH981" s="530"/>
      <c r="CI981" s="530"/>
      <c r="CJ981" s="530"/>
      <c r="CK981" s="530"/>
      <c r="CL981" s="530"/>
    </row>
    <row r="982" spans="1:102" ht="14.25" customHeight="1" x14ac:dyDescent="0.35"/>
    <row r="983" spans="1:102" ht="14.25" customHeight="1" x14ac:dyDescent="0.35">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38"/>
      <c r="AS983" s="138"/>
      <c r="AT983" s="138"/>
      <c r="AU983" s="138"/>
      <c r="AV983" s="138"/>
      <c r="AW983" s="138"/>
      <c r="AX983" s="138"/>
      <c r="AY983" s="138"/>
      <c r="AZ983" s="138"/>
      <c r="BA983" s="138"/>
      <c r="BB983" s="138"/>
      <c r="BC983" s="138"/>
      <c r="BD983" s="138"/>
      <c r="BE983" s="138"/>
      <c r="BF983" s="138"/>
      <c r="BG983" s="138"/>
      <c r="BH983" s="138"/>
      <c r="BI983" s="138"/>
      <c r="BJ983" s="138"/>
      <c r="BK983" s="138"/>
      <c r="BL983" s="138"/>
      <c r="BM983" s="138"/>
      <c r="BN983" s="138"/>
      <c r="BO983" s="138"/>
      <c r="BP983" s="138"/>
      <c r="BQ983" s="138"/>
      <c r="BR983" s="138"/>
      <c r="BS983" s="138"/>
      <c r="BT983" s="138"/>
      <c r="BU983" s="138"/>
      <c r="BV983" s="138"/>
      <c r="BW983" s="138"/>
      <c r="BX983" s="138"/>
      <c r="BY983" s="138"/>
      <c r="BZ983" s="138"/>
      <c r="CA983" s="138"/>
      <c r="CB983" s="138"/>
      <c r="CC983" s="138"/>
      <c r="CD983" s="138"/>
      <c r="CE983" s="138"/>
      <c r="CF983" s="138"/>
      <c r="CG983" s="138"/>
      <c r="CH983" s="138"/>
      <c r="CI983" s="138"/>
      <c r="CJ983" s="138"/>
      <c r="CK983" s="138"/>
      <c r="CL983" s="138"/>
      <c r="CM983" s="138"/>
      <c r="CN983" s="138"/>
    </row>
    <row r="984" spans="1:102" ht="14.25" customHeight="1" x14ac:dyDescent="0.35">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38"/>
      <c r="AR984" s="138"/>
      <c r="AS984" s="138"/>
      <c r="AT984" s="138"/>
      <c r="AU984" s="138"/>
      <c r="AV984" s="138"/>
      <c r="AW984" s="138"/>
      <c r="AX984" s="138"/>
      <c r="AY984" s="138"/>
      <c r="AZ984" s="138"/>
      <c r="BA984" s="138"/>
      <c r="BB984" s="138"/>
      <c r="BC984" s="138"/>
      <c r="BD984" s="138"/>
      <c r="BE984" s="138"/>
      <c r="BF984" s="138"/>
      <c r="BG984" s="138"/>
      <c r="BH984" s="138"/>
      <c r="BI984" s="138"/>
      <c r="BJ984" s="138"/>
      <c r="BK984" s="138"/>
      <c r="BL984" s="138"/>
      <c r="BM984" s="138"/>
      <c r="BN984" s="138"/>
      <c r="BO984" s="138"/>
      <c r="BP984" s="138"/>
      <c r="BQ984" s="138"/>
      <c r="BR984" s="138"/>
      <c r="BS984" s="138"/>
      <c r="BT984" s="138"/>
      <c r="BU984" s="138"/>
      <c r="BV984" s="138"/>
      <c r="BW984" s="138"/>
      <c r="BX984" s="138"/>
      <c r="BY984" s="138"/>
      <c r="BZ984" s="138"/>
      <c r="CA984" s="138"/>
      <c r="CB984" s="138"/>
      <c r="CC984" s="138"/>
      <c r="CD984" s="138"/>
      <c r="CE984" s="138"/>
      <c r="CF984" s="138"/>
      <c r="CG984" s="138"/>
      <c r="CH984" s="138"/>
      <c r="CI984" s="138"/>
      <c r="CJ984" s="138"/>
      <c r="CK984" s="138"/>
      <c r="CL984" s="138"/>
      <c r="CM984" s="138"/>
      <c r="CN984" s="138"/>
    </row>
    <row r="985" spans="1:102" ht="14.25" customHeight="1" x14ac:dyDescent="0.35">
      <c r="AT985" s="73"/>
      <c r="CM985" s="333"/>
      <c r="CN985" s="333"/>
    </row>
    <row r="986" spans="1:102" ht="14.25" customHeight="1" x14ac:dyDescent="0.35">
      <c r="D986" s="634" t="s">
        <v>584</v>
      </c>
      <c r="E986" s="634"/>
      <c r="F986" s="634"/>
      <c r="G986" s="634"/>
      <c r="H986" s="634"/>
      <c r="I986" s="634"/>
      <c r="J986" s="634"/>
      <c r="K986" s="634"/>
      <c r="L986" s="634"/>
      <c r="M986" s="634"/>
      <c r="N986" s="634"/>
      <c r="O986" s="634"/>
      <c r="P986" s="634"/>
      <c r="Q986" s="634"/>
      <c r="R986" s="634"/>
      <c r="S986" s="634"/>
      <c r="T986" s="634"/>
      <c r="U986" s="634"/>
      <c r="V986" s="634"/>
      <c r="W986" s="634"/>
      <c r="X986" s="634"/>
      <c r="Y986" s="634"/>
      <c r="Z986" s="634"/>
      <c r="AA986" s="634"/>
      <c r="AB986" s="634"/>
      <c r="AC986" s="634"/>
      <c r="AD986" s="634"/>
      <c r="AE986" s="634"/>
      <c r="AF986" s="634"/>
      <c r="AG986" s="634"/>
      <c r="AH986" s="634"/>
      <c r="AI986" s="634"/>
      <c r="AJ986" s="634"/>
      <c r="AK986" s="634"/>
      <c r="AL986" s="634"/>
      <c r="AM986" s="634"/>
      <c r="AN986" s="634"/>
      <c r="AO986" s="634"/>
      <c r="AP986" s="634"/>
      <c r="AQ986" s="634"/>
      <c r="AR986" s="634"/>
      <c r="AS986" s="634"/>
      <c r="AT986" s="634"/>
      <c r="AU986" s="634"/>
      <c r="AV986" s="634"/>
      <c r="AW986" s="634"/>
      <c r="AX986" s="634"/>
      <c r="AY986" s="634"/>
      <c r="AZ986" s="634"/>
      <c r="BA986" s="634"/>
      <c r="BB986" s="634"/>
      <c r="BC986" s="634"/>
      <c r="BD986" s="634"/>
      <c r="BE986" s="634"/>
      <c r="BF986" s="634"/>
      <c r="BG986" s="634"/>
      <c r="BH986" s="634"/>
      <c r="BI986" s="634"/>
      <c r="BJ986" s="634"/>
      <c r="BK986" s="634"/>
      <c r="BL986" s="634"/>
      <c r="BM986" s="634"/>
      <c r="BN986" s="634"/>
      <c r="BO986" s="634"/>
      <c r="BP986" s="634"/>
      <c r="BQ986" s="634"/>
      <c r="BR986" s="634"/>
      <c r="BS986" s="634"/>
      <c r="BT986" s="634"/>
      <c r="BU986" s="634"/>
      <c r="BV986" s="634"/>
      <c r="BW986" s="634"/>
      <c r="BX986" s="634"/>
      <c r="BY986" s="634"/>
      <c r="BZ986" s="634"/>
      <c r="CA986" s="634"/>
      <c r="CB986" s="634"/>
      <c r="CC986" s="634"/>
      <c r="CD986" s="634"/>
      <c r="CE986" s="634"/>
      <c r="CF986" s="634"/>
      <c r="CG986" s="634"/>
      <c r="CH986" s="634"/>
      <c r="CI986" s="634"/>
      <c r="CJ986" s="634"/>
      <c r="CK986" s="634"/>
      <c r="CL986" s="634"/>
      <c r="CM986" s="634"/>
      <c r="CN986" s="634"/>
    </row>
    <row r="987" spans="1:102" ht="14.25" customHeight="1" x14ac:dyDescent="0.35">
      <c r="D987" s="634"/>
      <c r="E987" s="634"/>
      <c r="F987" s="634"/>
      <c r="G987" s="634"/>
      <c r="H987" s="634"/>
      <c r="I987" s="634"/>
      <c r="J987" s="634"/>
      <c r="K987" s="634"/>
      <c r="L987" s="634"/>
      <c r="M987" s="634"/>
      <c r="N987" s="634"/>
      <c r="O987" s="634"/>
      <c r="P987" s="634"/>
      <c r="Q987" s="634"/>
      <c r="R987" s="634"/>
      <c r="S987" s="634"/>
      <c r="T987" s="634"/>
      <c r="U987" s="634"/>
      <c r="V987" s="634"/>
      <c r="W987" s="634"/>
      <c r="X987" s="634"/>
      <c r="Y987" s="634"/>
      <c r="Z987" s="634"/>
      <c r="AA987" s="634"/>
      <c r="AB987" s="634"/>
      <c r="AC987" s="634"/>
      <c r="AD987" s="634"/>
      <c r="AE987" s="634"/>
      <c r="AF987" s="634"/>
      <c r="AG987" s="634"/>
      <c r="AH987" s="634"/>
      <c r="AI987" s="634"/>
      <c r="AJ987" s="634"/>
      <c r="AK987" s="634"/>
      <c r="AL987" s="634"/>
      <c r="AM987" s="634"/>
      <c r="AN987" s="634"/>
      <c r="AO987" s="634"/>
      <c r="AP987" s="634"/>
      <c r="AQ987" s="634"/>
      <c r="AR987" s="634"/>
      <c r="AS987" s="634"/>
      <c r="AT987" s="634"/>
      <c r="AU987" s="634"/>
      <c r="AV987" s="634"/>
      <c r="AW987" s="634"/>
      <c r="AX987" s="634"/>
      <c r="AY987" s="634"/>
      <c r="AZ987" s="634"/>
      <c r="BA987" s="634"/>
      <c r="BB987" s="634"/>
      <c r="BC987" s="634"/>
      <c r="BD987" s="634"/>
      <c r="BE987" s="634"/>
      <c r="BF987" s="634"/>
      <c r="BG987" s="634"/>
      <c r="BH987" s="634"/>
      <c r="BI987" s="634"/>
      <c r="BJ987" s="634"/>
      <c r="BK987" s="634"/>
      <c r="BL987" s="634"/>
      <c r="BM987" s="634"/>
      <c r="BN987" s="634"/>
      <c r="BO987" s="634"/>
      <c r="BP987" s="634"/>
      <c r="BQ987" s="634"/>
      <c r="BR987" s="634"/>
      <c r="BS987" s="634"/>
      <c r="BT987" s="634"/>
      <c r="BU987" s="634"/>
      <c r="BV987" s="634"/>
      <c r="BW987" s="634"/>
      <c r="BX987" s="634"/>
      <c r="BY987" s="634"/>
      <c r="BZ987" s="634"/>
      <c r="CA987" s="634"/>
      <c r="CB987" s="634"/>
      <c r="CC987" s="634"/>
      <c r="CD987" s="634"/>
      <c r="CE987" s="634"/>
      <c r="CF987" s="634"/>
      <c r="CG987" s="634"/>
      <c r="CH987" s="634"/>
      <c r="CI987" s="634"/>
      <c r="CJ987" s="634"/>
      <c r="CK987" s="634"/>
      <c r="CL987" s="634"/>
      <c r="CM987" s="634"/>
      <c r="CN987" s="634"/>
    </row>
    <row r="988" spans="1:102" ht="14.25" customHeight="1" x14ac:dyDescent="0.35">
      <c r="D988" s="245" t="s">
        <v>575</v>
      </c>
      <c r="E988" s="245"/>
      <c r="F988" s="245"/>
      <c r="G988" s="245"/>
      <c r="H988" s="245"/>
      <c r="I988" s="245"/>
      <c r="J988" s="245"/>
      <c r="K988" s="245"/>
      <c r="L988" s="245"/>
      <c r="M988" s="245"/>
      <c r="N988" s="245"/>
      <c r="O988" s="245"/>
      <c r="P988" s="245"/>
      <c r="Q988" s="245"/>
      <c r="R988" s="245"/>
      <c r="S988" s="245"/>
      <c r="T988" s="245"/>
      <c r="U988" s="245"/>
      <c r="V988" s="245"/>
      <c r="W988" s="245"/>
      <c r="X988" s="245"/>
      <c r="Y988" s="245"/>
      <c r="Z988" s="245"/>
      <c r="AA988" s="245"/>
      <c r="AB988" s="245"/>
      <c r="AC988" s="245"/>
      <c r="AD988" s="245"/>
      <c r="AE988" s="245"/>
      <c r="AF988" s="245"/>
      <c r="AG988" s="245"/>
      <c r="AH988" s="245"/>
      <c r="AI988" s="245"/>
      <c r="AJ988" s="245"/>
      <c r="AK988" s="245"/>
      <c r="AL988" s="245"/>
      <c r="AM988" s="245"/>
      <c r="AN988" s="245"/>
      <c r="AO988" s="245"/>
      <c r="AP988" s="245"/>
      <c r="AQ988" s="245"/>
      <c r="AR988" s="245"/>
      <c r="AS988" s="245"/>
      <c r="AT988" s="245"/>
      <c r="AU988" s="97"/>
      <c r="AV988" s="254" t="s">
        <v>577</v>
      </c>
      <c r="AW988" s="254"/>
      <c r="AX988" s="254"/>
      <c r="AY988" s="254"/>
      <c r="AZ988" s="254"/>
      <c r="BA988" s="254"/>
      <c r="BB988" s="254"/>
      <c r="BC988" s="254"/>
      <c r="BD988" s="254"/>
      <c r="BE988" s="254"/>
      <c r="BF988" s="254"/>
      <c r="BG988" s="254"/>
      <c r="BH988" s="254"/>
      <c r="BI988" s="254"/>
      <c r="BJ988" s="254"/>
      <c r="BK988" s="254"/>
      <c r="BL988" s="254"/>
      <c r="BM988" s="254"/>
      <c r="BN988" s="254"/>
      <c r="BO988" s="254"/>
      <c r="BP988" s="254"/>
      <c r="BQ988" s="254"/>
      <c r="BR988" s="254"/>
      <c r="BS988" s="254"/>
      <c r="BT988" s="254"/>
      <c r="BU988" s="254"/>
      <c r="BV988" s="254"/>
      <c r="BW988" s="254"/>
      <c r="BX988" s="254"/>
      <c r="BY988" s="254"/>
      <c r="BZ988" s="254"/>
      <c r="CA988" s="254"/>
      <c r="CB988" s="254"/>
      <c r="CC988" s="254"/>
      <c r="CD988" s="254"/>
      <c r="CE988" s="254"/>
      <c r="CF988" s="254"/>
      <c r="CG988" s="254"/>
      <c r="CH988" s="254"/>
      <c r="CI988" s="254"/>
      <c r="CJ988" s="254"/>
      <c r="CK988" s="254"/>
      <c r="CL988" s="254"/>
      <c r="CM988" s="254"/>
      <c r="CN988" s="254"/>
      <c r="CO988" s="98"/>
      <c r="CP988" s="187"/>
      <c r="CQ988" s="187"/>
      <c r="CR988" s="187"/>
      <c r="CS988" s="187"/>
      <c r="CT988" s="187"/>
      <c r="CU988" s="187"/>
      <c r="CV988" s="187"/>
      <c r="CW988" s="187"/>
      <c r="CX988" s="187"/>
    </row>
    <row r="989" spans="1:102" ht="14.25" customHeight="1" x14ac:dyDescent="0.35">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2"/>
      <c r="AL989" s="132"/>
      <c r="AM989" s="132"/>
      <c r="AN989" s="132"/>
      <c r="AO989" s="132"/>
      <c r="AP989" s="132"/>
      <c r="AQ989" s="132"/>
      <c r="AR989" s="132"/>
      <c r="AS989" s="132"/>
      <c r="AT989" s="132"/>
      <c r="AU989" s="97"/>
      <c r="AV989" s="254"/>
      <c r="AW989" s="254"/>
      <c r="AX989" s="254"/>
      <c r="AY989" s="254"/>
      <c r="AZ989" s="254"/>
      <c r="BA989" s="254"/>
      <c r="BB989" s="254"/>
      <c r="BC989" s="254"/>
      <c r="BD989" s="254"/>
      <c r="BE989" s="254"/>
      <c r="BF989" s="254"/>
      <c r="BG989" s="254"/>
      <c r="BH989" s="254"/>
      <c r="BI989" s="254"/>
      <c r="BJ989" s="254"/>
      <c r="BK989" s="254"/>
      <c r="BL989" s="254"/>
      <c r="BM989" s="254"/>
      <c r="BN989" s="254"/>
      <c r="BO989" s="254"/>
      <c r="BP989" s="254"/>
      <c r="BQ989" s="254"/>
      <c r="BR989" s="254"/>
      <c r="BS989" s="254"/>
      <c r="BT989" s="254"/>
      <c r="BU989" s="254"/>
      <c r="BV989" s="254"/>
      <c r="BW989" s="254"/>
      <c r="BX989" s="254"/>
      <c r="BY989" s="254"/>
      <c r="BZ989" s="254"/>
      <c r="CA989" s="254"/>
      <c r="CB989" s="254"/>
      <c r="CC989" s="254"/>
      <c r="CD989" s="254"/>
      <c r="CE989" s="254"/>
      <c r="CF989" s="254"/>
      <c r="CG989" s="254"/>
      <c r="CH989" s="254"/>
      <c r="CI989" s="254"/>
      <c r="CJ989" s="254"/>
      <c r="CK989" s="254"/>
      <c r="CL989" s="254"/>
      <c r="CM989" s="254"/>
      <c r="CN989" s="254"/>
      <c r="CO989" s="98"/>
      <c r="CP989" s="187"/>
      <c r="CQ989" s="187"/>
      <c r="CR989" s="187"/>
      <c r="CS989" s="187"/>
      <c r="CT989" s="187"/>
      <c r="CU989" s="187"/>
      <c r="CV989" s="187"/>
      <c r="CW989" s="187"/>
      <c r="CX989" s="187"/>
    </row>
    <row r="990" spans="1:102" ht="14.25" customHeight="1" x14ac:dyDescent="0.35">
      <c r="D990" s="219" t="s">
        <v>610</v>
      </c>
      <c r="E990" s="220"/>
      <c r="F990" s="220"/>
      <c r="G990" s="220"/>
      <c r="H990" s="220"/>
      <c r="I990" s="220"/>
      <c r="J990" s="220"/>
      <c r="K990" s="220"/>
      <c r="L990" s="220"/>
      <c r="M990" s="220"/>
      <c r="N990" s="221"/>
      <c r="O990" s="219" t="s">
        <v>608</v>
      </c>
      <c r="P990" s="220"/>
      <c r="Q990" s="220"/>
      <c r="R990" s="220"/>
      <c r="S990" s="220"/>
      <c r="T990" s="220"/>
      <c r="U990" s="220"/>
      <c r="V990" s="221"/>
      <c r="W990" s="219" t="s">
        <v>609</v>
      </c>
      <c r="X990" s="220"/>
      <c r="Y990" s="220"/>
      <c r="Z990" s="220"/>
      <c r="AA990" s="220"/>
      <c r="AB990" s="220"/>
      <c r="AC990" s="220"/>
      <c r="AD990" s="221"/>
      <c r="AE990" s="202" t="s">
        <v>607</v>
      </c>
      <c r="AF990" s="203"/>
      <c r="AG990" s="203"/>
      <c r="AH990" s="203"/>
      <c r="AI990" s="203"/>
      <c r="AJ990" s="203"/>
      <c r="AK990" s="203"/>
      <c r="AL990" s="203"/>
      <c r="AM990" s="203"/>
      <c r="AN990" s="203"/>
      <c r="AO990" s="203"/>
      <c r="AP990" s="203"/>
      <c r="AQ990" s="203"/>
      <c r="AR990" s="203"/>
      <c r="AS990" s="203"/>
      <c r="AT990" s="204"/>
      <c r="AU990" s="97"/>
      <c r="AV990" s="219" t="s">
        <v>570</v>
      </c>
      <c r="AW990" s="220"/>
      <c r="AX990" s="220"/>
      <c r="AY990" s="220"/>
      <c r="AZ990" s="220"/>
      <c r="BA990" s="220"/>
      <c r="BB990" s="220"/>
      <c r="BC990" s="220"/>
      <c r="BD990" s="220"/>
      <c r="BE990" s="220"/>
      <c r="BF990" s="220"/>
      <c r="BG990" s="220"/>
      <c r="BH990" s="220"/>
      <c r="BI990" s="220"/>
      <c r="BJ990" s="220"/>
      <c r="BK990" s="201" t="s">
        <v>567</v>
      </c>
      <c r="BL990" s="201"/>
      <c r="BM990" s="201"/>
      <c r="BN990" s="201"/>
      <c r="BO990" s="201"/>
      <c r="BP990" s="201"/>
      <c r="BQ990" s="201"/>
      <c r="BR990" s="201" t="s">
        <v>568</v>
      </c>
      <c r="BS990" s="201"/>
      <c r="BT990" s="201"/>
      <c r="BU990" s="201"/>
      <c r="BV990" s="201"/>
      <c r="BW990" s="201"/>
      <c r="BX990" s="201"/>
      <c r="BY990" s="202" t="s">
        <v>571</v>
      </c>
      <c r="BZ990" s="203"/>
      <c r="CA990" s="203"/>
      <c r="CB990" s="203"/>
      <c r="CC990" s="203"/>
      <c r="CD990" s="203"/>
      <c r="CE990" s="203"/>
      <c r="CF990" s="203"/>
      <c r="CG990" s="203"/>
      <c r="CH990" s="203"/>
      <c r="CI990" s="203"/>
      <c r="CJ990" s="203"/>
      <c r="CK990" s="203"/>
      <c r="CL990" s="203"/>
      <c r="CM990" s="203"/>
      <c r="CN990" s="204"/>
      <c r="CO990" s="7"/>
      <c r="CP990" s="151"/>
      <c r="CQ990" s="151"/>
      <c r="CR990" s="151"/>
      <c r="CS990" s="151"/>
      <c r="CT990" s="151"/>
      <c r="CU990" s="151"/>
      <c r="CV990" s="151"/>
      <c r="CW990" s="151"/>
      <c r="CX990" s="151"/>
    </row>
    <row r="991" spans="1:102" ht="14.25" customHeight="1" x14ac:dyDescent="0.35">
      <c r="D991" s="222"/>
      <c r="E991" s="223"/>
      <c r="F991" s="223"/>
      <c r="G991" s="223"/>
      <c r="H991" s="223"/>
      <c r="I991" s="223"/>
      <c r="J991" s="223"/>
      <c r="K991" s="223"/>
      <c r="L991" s="223"/>
      <c r="M991" s="223"/>
      <c r="N991" s="224"/>
      <c r="O991" s="222"/>
      <c r="P991" s="223"/>
      <c r="Q991" s="223"/>
      <c r="R991" s="223"/>
      <c r="S991" s="223"/>
      <c r="T991" s="223"/>
      <c r="U991" s="223"/>
      <c r="V991" s="224"/>
      <c r="W991" s="222"/>
      <c r="X991" s="223"/>
      <c r="Y991" s="223"/>
      <c r="Z991" s="223"/>
      <c r="AA991" s="223"/>
      <c r="AB991" s="223"/>
      <c r="AC991" s="223"/>
      <c r="AD991" s="224"/>
      <c r="AE991" s="202" t="s">
        <v>606</v>
      </c>
      <c r="AF991" s="203"/>
      <c r="AG991" s="203"/>
      <c r="AH991" s="203"/>
      <c r="AI991" s="203"/>
      <c r="AJ991" s="203"/>
      <c r="AK991" s="203"/>
      <c r="AL991" s="204"/>
      <c r="AM991" s="202" t="s">
        <v>569</v>
      </c>
      <c r="AN991" s="203"/>
      <c r="AO991" s="203"/>
      <c r="AP991" s="203"/>
      <c r="AQ991" s="203"/>
      <c r="AR991" s="203"/>
      <c r="AS991" s="203"/>
      <c r="AT991" s="204"/>
      <c r="AU991" s="97"/>
      <c r="AV991" s="222"/>
      <c r="AW991" s="223"/>
      <c r="AX991" s="223"/>
      <c r="AY991" s="223"/>
      <c r="AZ991" s="223"/>
      <c r="BA991" s="223"/>
      <c r="BB991" s="223"/>
      <c r="BC991" s="223"/>
      <c r="BD991" s="223"/>
      <c r="BE991" s="223"/>
      <c r="BF991" s="223"/>
      <c r="BG991" s="223"/>
      <c r="BH991" s="223"/>
      <c r="BI991" s="223"/>
      <c r="BJ991" s="223"/>
      <c r="BK991" s="201"/>
      <c r="BL991" s="201"/>
      <c r="BM991" s="201"/>
      <c r="BN991" s="201"/>
      <c r="BO991" s="201"/>
      <c r="BP991" s="201"/>
      <c r="BQ991" s="201"/>
      <c r="BR991" s="201"/>
      <c r="BS991" s="201"/>
      <c r="BT991" s="201"/>
      <c r="BU991" s="201"/>
      <c r="BV991" s="201"/>
      <c r="BW991" s="201"/>
      <c r="BX991" s="201"/>
      <c r="BY991" s="202" t="s">
        <v>572</v>
      </c>
      <c r="BZ991" s="203"/>
      <c r="CA991" s="204"/>
      <c r="CB991" s="202" t="s">
        <v>573</v>
      </c>
      <c r="CC991" s="203"/>
      <c r="CD991" s="203"/>
      <c r="CE991" s="203"/>
      <c r="CF991" s="203"/>
      <c r="CG991" s="203"/>
      <c r="CH991" s="203"/>
      <c r="CI991" s="203"/>
      <c r="CJ991" s="204"/>
      <c r="CK991" s="202" t="s">
        <v>574</v>
      </c>
      <c r="CL991" s="203"/>
      <c r="CM991" s="203"/>
      <c r="CN991" s="204"/>
      <c r="CO991" s="7"/>
      <c r="CP991" s="151"/>
      <c r="CQ991" s="151"/>
      <c r="CR991" s="151"/>
      <c r="CS991" s="151"/>
      <c r="CT991" s="151"/>
      <c r="CU991" s="151"/>
      <c r="CV991" s="151"/>
      <c r="CW991" s="151"/>
      <c r="CX991" s="151"/>
    </row>
    <row r="992" spans="1:102" ht="14.25" customHeight="1" x14ac:dyDescent="0.35">
      <c r="D992" s="244">
        <f>SUM(O992:AD992)</f>
        <v>0</v>
      </c>
      <c r="E992" s="246"/>
      <c r="F992" s="246"/>
      <c r="G992" s="246"/>
      <c r="H992" s="246"/>
      <c r="I992" s="246"/>
      <c r="J992" s="246"/>
      <c r="K992" s="246"/>
      <c r="L992" s="246"/>
      <c r="M992" s="246"/>
      <c r="N992" s="247"/>
      <c r="O992" s="244"/>
      <c r="P992" s="246"/>
      <c r="Q992" s="246"/>
      <c r="R992" s="246"/>
      <c r="S992" s="246"/>
      <c r="T992" s="246"/>
      <c r="U992" s="246"/>
      <c r="V992" s="247"/>
      <c r="W992" s="244"/>
      <c r="X992" s="246"/>
      <c r="Y992" s="246"/>
      <c r="Z992" s="246"/>
      <c r="AA992" s="246"/>
      <c r="AB992" s="246"/>
      <c r="AC992" s="246"/>
      <c r="AD992" s="247"/>
      <c r="AE992" s="194"/>
      <c r="AF992" s="195"/>
      <c r="AG992" s="195"/>
      <c r="AH992" s="195"/>
      <c r="AI992" s="195"/>
      <c r="AJ992" s="195"/>
      <c r="AK992" s="195"/>
      <c r="AL992" s="196"/>
      <c r="AM992" s="194"/>
      <c r="AN992" s="195"/>
      <c r="AO992" s="195"/>
      <c r="AP992" s="195"/>
      <c r="AQ992" s="195"/>
      <c r="AR992" s="195"/>
      <c r="AS992" s="195"/>
      <c r="AT992" s="196"/>
      <c r="AU992" s="97"/>
      <c r="AV992" s="244">
        <v>5001</v>
      </c>
      <c r="AW992" s="195"/>
      <c r="AX992" s="195"/>
      <c r="AY992" s="195"/>
      <c r="AZ992" s="195"/>
      <c r="BA992" s="195"/>
      <c r="BB992" s="195"/>
      <c r="BC992" s="195"/>
      <c r="BD992" s="195"/>
      <c r="BE992" s="195"/>
      <c r="BF992" s="195"/>
      <c r="BG992" s="195"/>
      <c r="BH992" s="195"/>
      <c r="BI992" s="195"/>
      <c r="BJ992" s="196"/>
      <c r="BK992" s="194">
        <v>2607</v>
      </c>
      <c r="BL992" s="195"/>
      <c r="BM992" s="195"/>
      <c r="BN992" s="195"/>
      <c r="BO992" s="195"/>
      <c r="BP992" s="195"/>
      <c r="BQ992" s="196"/>
      <c r="BR992" s="244">
        <v>2394</v>
      </c>
      <c r="BS992" s="195"/>
      <c r="BT992" s="195"/>
      <c r="BU992" s="195"/>
      <c r="BV992" s="195"/>
      <c r="BW992" s="195"/>
      <c r="BX992" s="196"/>
      <c r="BY992" s="244">
        <v>120</v>
      </c>
      <c r="BZ992" s="195"/>
      <c r="CA992" s="196"/>
      <c r="CB992" s="244">
        <v>240</v>
      </c>
      <c r="CC992" s="195"/>
      <c r="CD992" s="195"/>
      <c r="CE992" s="195"/>
      <c r="CF992" s="195"/>
      <c r="CG992" s="195"/>
      <c r="CH992" s="195"/>
      <c r="CI992" s="195"/>
      <c r="CJ992" s="196"/>
      <c r="CK992" s="194">
        <v>2607</v>
      </c>
      <c r="CL992" s="195"/>
      <c r="CM992" s="195"/>
      <c r="CN992" s="196"/>
      <c r="CO992" s="8"/>
      <c r="CP992" s="152"/>
      <c r="CQ992" s="152"/>
      <c r="CR992" s="152"/>
      <c r="CS992" s="152"/>
      <c r="CT992" s="152"/>
      <c r="CU992" s="152"/>
      <c r="CV992" s="152"/>
      <c r="CW992" s="152"/>
      <c r="CX992" s="152"/>
    </row>
    <row r="993" spans="3:102" ht="14.25" customHeight="1" x14ac:dyDescent="0.35">
      <c r="D993" s="194"/>
      <c r="E993" s="195"/>
      <c r="F993" s="195"/>
      <c r="G993" s="195"/>
      <c r="H993" s="195"/>
      <c r="I993" s="195"/>
      <c r="J993" s="195"/>
      <c r="K993" s="195"/>
      <c r="L993" s="195"/>
      <c r="M993" s="195"/>
      <c r="N993" s="196"/>
      <c r="O993" s="194"/>
      <c r="P993" s="195"/>
      <c r="Q993" s="195"/>
      <c r="R993" s="195"/>
      <c r="S993" s="195"/>
      <c r="T993" s="195"/>
      <c r="U993" s="195"/>
      <c r="V993" s="196"/>
      <c r="W993" s="194"/>
      <c r="X993" s="195"/>
      <c r="Y993" s="195"/>
      <c r="Z993" s="195"/>
      <c r="AA993" s="195"/>
      <c r="AB993" s="195"/>
      <c r="AC993" s="195"/>
      <c r="AD993" s="196"/>
      <c r="AE993" s="194"/>
      <c r="AF993" s="195"/>
      <c r="AG993" s="195"/>
      <c r="AH993" s="195"/>
      <c r="AI993" s="195"/>
      <c r="AJ993" s="195"/>
      <c r="AK993" s="195"/>
      <c r="AL993" s="196"/>
      <c r="AM993" s="194"/>
      <c r="AN993" s="195"/>
      <c r="AO993" s="195"/>
      <c r="AP993" s="195"/>
      <c r="AQ993" s="195"/>
      <c r="AR993" s="195"/>
      <c r="AS993" s="195"/>
      <c r="AT993" s="196"/>
      <c r="AU993" s="97"/>
      <c r="AV993" s="194"/>
      <c r="AW993" s="195"/>
      <c r="AX993" s="195"/>
      <c r="AY993" s="195"/>
      <c r="AZ993" s="195"/>
      <c r="BA993" s="195"/>
      <c r="BB993" s="195"/>
      <c r="BC993" s="195"/>
      <c r="BD993" s="195"/>
      <c r="BE993" s="195"/>
      <c r="BF993" s="195"/>
      <c r="BG993" s="195"/>
      <c r="BH993" s="195"/>
      <c r="BI993" s="195"/>
      <c r="BJ993" s="196"/>
      <c r="BK993" s="194"/>
      <c r="BL993" s="195"/>
      <c r="BM993" s="195"/>
      <c r="BN993" s="195"/>
      <c r="BO993" s="195"/>
      <c r="BP993" s="195"/>
      <c r="BQ993" s="196"/>
      <c r="BR993" s="194"/>
      <c r="BS993" s="195"/>
      <c r="BT993" s="195"/>
      <c r="BU993" s="195"/>
      <c r="BV993" s="195"/>
      <c r="BW993" s="195"/>
      <c r="BX993" s="196"/>
      <c r="BY993" s="194"/>
      <c r="BZ993" s="195"/>
      <c r="CA993" s="196"/>
      <c r="CB993" s="194"/>
      <c r="CC993" s="195"/>
      <c r="CD993" s="195"/>
      <c r="CE993" s="195"/>
      <c r="CF993" s="195"/>
      <c r="CG993" s="195"/>
      <c r="CH993" s="195"/>
      <c r="CI993" s="195"/>
      <c r="CJ993" s="196"/>
      <c r="CK993" s="194"/>
      <c r="CL993" s="195"/>
      <c r="CM993" s="195"/>
      <c r="CN993" s="196"/>
      <c r="CO993" s="8"/>
      <c r="CP993" s="152"/>
      <c r="CQ993" s="152"/>
      <c r="CR993" s="152"/>
      <c r="CS993" s="152"/>
      <c r="CT993" s="152"/>
      <c r="CU993" s="152"/>
      <c r="CV993" s="152"/>
      <c r="CW993" s="152"/>
      <c r="CX993" s="152"/>
    </row>
    <row r="994" spans="3:102" ht="14.25" customHeight="1" x14ac:dyDescent="0.35">
      <c r="D994" s="194"/>
      <c r="E994" s="195"/>
      <c r="F994" s="195"/>
      <c r="G994" s="195"/>
      <c r="H994" s="195"/>
      <c r="I994" s="195"/>
      <c r="J994" s="195"/>
      <c r="K994" s="195"/>
      <c r="L994" s="195"/>
      <c r="M994" s="195"/>
      <c r="N994" s="196"/>
      <c r="O994" s="194"/>
      <c r="P994" s="195"/>
      <c r="Q994" s="195"/>
      <c r="R994" s="195"/>
      <c r="S994" s="195"/>
      <c r="T994" s="195"/>
      <c r="U994" s="195"/>
      <c r="V994" s="196"/>
      <c r="W994" s="194"/>
      <c r="X994" s="195"/>
      <c r="Y994" s="195"/>
      <c r="Z994" s="195"/>
      <c r="AA994" s="195"/>
      <c r="AB994" s="195"/>
      <c r="AC994" s="195"/>
      <c r="AD994" s="196"/>
      <c r="AE994" s="194"/>
      <c r="AF994" s="195"/>
      <c r="AG994" s="195"/>
      <c r="AH994" s="195"/>
      <c r="AI994" s="195"/>
      <c r="AJ994" s="195"/>
      <c r="AK994" s="195"/>
      <c r="AL994" s="196"/>
      <c r="AM994" s="194"/>
      <c r="AN994" s="195"/>
      <c r="AO994" s="195"/>
      <c r="AP994" s="195"/>
      <c r="AQ994" s="195"/>
      <c r="AR994" s="195"/>
      <c r="AS994" s="195"/>
      <c r="AT994" s="196"/>
      <c r="AU994" s="97"/>
      <c r="AV994" s="194"/>
      <c r="AW994" s="195"/>
      <c r="AX994" s="195"/>
      <c r="AY994" s="195"/>
      <c r="AZ994" s="195"/>
      <c r="BA994" s="195"/>
      <c r="BB994" s="195"/>
      <c r="BC994" s="195"/>
      <c r="BD994" s="195"/>
      <c r="BE994" s="195"/>
      <c r="BF994" s="195"/>
      <c r="BG994" s="195"/>
      <c r="BH994" s="195"/>
      <c r="BI994" s="195"/>
      <c r="BJ994" s="196"/>
      <c r="BK994" s="194"/>
      <c r="BL994" s="195"/>
      <c r="BM994" s="195"/>
      <c r="BN994" s="195"/>
      <c r="BO994" s="195"/>
      <c r="BP994" s="195"/>
      <c r="BQ994" s="196"/>
      <c r="BR994" s="194"/>
      <c r="BS994" s="195"/>
      <c r="BT994" s="195"/>
      <c r="BU994" s="195"/>
      <c r="BV994" s="195"/>
      <c r="BW994" s="195"/>
      <c r="BX994" s="196"/>
      <c r="BY994" s="194"/>
      <c r="BZ994" s="195"/>
      <c r="CA994" s="196"/>
      <c r="CB994" s="194"/>
      <c r="CC994" s="195"/>
      <c r="CD994" s="195"/>
      <c r="CE994" s="195"/>
      <c r="CF994" s="195"/>
      <c r="CG994" s="195"/>
      <c r="CH994" s="195"/>
      <c r="CI994" s="195"/>
      <c r="CJ994" s="196"/>
      <c r="CK994" s="194"/>
      <c r="CL994" s="195"/>
      <c r="CM994" s="195"/>
      <c r="CN994" s="196"/>
      <c r="CO994" s="8"/>
      <c r="CP994" s="152"/>
      <c r="CQ994" s="152"/>
      <c r="CR994" s="152"/>
      <c r="CS994" s="152"/>
      <c r="CT994" s="152"/>
      <c r="CU994" s="152"/>
      <c r="CV994" s="152"/>
      <c r="CW994" s="152"/>
      <c r="CX994" s="152"/>
    </row>
    <row r="995" spans="3:102" ht="14.25" customHeight="1" x14ac:dyDescent="0.35">
      <c r="D995" s="194"/>
      <c r="E995" s="195"/>
      <c r="F995" s="195"/>
      <c r="G995" s="195"/>
      <c r="H995" s="195"/>
      <c r="I995" s="195"/>
      <c r="J995" s="195"/>
      <c r="K995" s="195"/>
      <c r="L995" s="195"/>
      <c r="M995" s="195"/>
      <c r="N995" s="196"/>
      <c r="O995" s="194"/>
      <c r="P995" s="195"/>
      <c r="Q995" s="195"/>
      <c r="R995" s="195"/>
      <c r="S995" s="195"/>
      <c r="T995" s="195"/>
      <c r="U995" s="195"/>
      <c r="V995" s="196"/>
      <c r="W995" s="194"/>
      <c r="X995" s="195"/>
      <c r="Y995" s="195"/>
      <c r="Z995" s="195"/>
      <c r="AA995" s="195"/>
      <c r="AB995" s="195"/>
      <c r="AC995" s="195"/>
      <c r="AD995" s="196"/>
      <c r="AE995" s="194"/>
      <c r="AF995" s="195"/>
      <c r="AG995" s="195"/>
      <c r="AH995" s="195"/>
      <c r="AI995" s="195"/>
      <c r="AJ995" s="195"/>
      <c r="AK995" s="195"/>
      <c r="AL995" s="196"/>
      <c r="AM995" s="194"/>
      <c r="AN995" s="195"/>
      <c r="AO995" s="195"/>
      <c r="AP995" s="195"/>
      <c r="AQ995" s="195"/>
      <c r="AR995" s="195"/>
      <c r="AS995" s="195"/>
      <c r="AT995" s="196"/>
      <c r="AU995" s="97"/>
      <c r="AV995" s="194"/>
      <c r="AW995" s="195"/>
      <c r="AX995" s="195"/>
      <c r="AY995" s="195"/>
      <c r="AZ995" s="195"/>
      <c r="BA995" s="195"/>
      <c r="BB995" s="195"/>
      <c r="BC995" s="195"/>
      <c r="BD995" s="195"/>
      <c r="BE995" s="195"/>
      <c r="BF995" s="195"/>
      <c r="BG995" s="195"/>
      <c r="BH995" s="195"/>
      <c r="BI995" s="195"/>
      <c r="BJ995" s="196"/>
      <c r="BK995" s="194"/>
      <c r="BL995" s="195"/>
      <c r="BM995" s="195"/>
      <c r="BN995" s="195"/>
      <c r="BO995" s="195"/>
      <c r="BP995" s="195"/>
      <c r="BQ995" s="196"/>
      <c r="BR995" s="194"/>
      <c r="BS995" s="195"/>
      <c r="BT995" s="195"/>
      <c r="BU995" s="195"/>
      <c r="BV995" s="195"/>
      <c r="BW995" s="195"/>
      <c r="BX995" s="196"/>
      <c r="BY995" s="194"/>
      <c r="BZ995" s="195"/>
      <c r="CA995" s="196"/>
      <c r="CB995" s="194"/>
      <c r="CC995" s="195"/>
      <c r="CD995" s="195"/>
      <c r="CE995" s="195"/>
      <c r="CF995" s="195"/>
      <c r="CG995" s="195"/>
      <c r="CH995" s="195"/>
      <c r="CI995" s="195"/>
      <c r="CJ995" s="196"/>
      <c r="CK995" s="194"/>
      <c r="CL995" s="195"/>
      <c r="CM995" s="195"/>
      <c r="CN995" s="196"/>
      <c r="CO995" s="8"/>
      <c r="CP995" s="152"/>
      <c r="CQ995" s="152"/>
      <c r="CR995" s="152"/>
      <c r="CS995" s="152"/>
      <c r="CT995" s="152"/>
      <c r="CU995" s="152"/>
      <c r="CV995" s="152"/>
      <c r="CW995" s="152"/>
      <c r="CX995" s="152"/>
    </row>
    <row r="996" spans="3:102" ht="14.25" customHeight="1" x14ac:dyDescent="0.35">
      <c r="D996" s="194"/>
      <c r="E996" s="195"/>
      <c r="F996" s="195"/>
      <c r="G996" s="195"/>
      <c r="H996" s="195"/>
      <c r="I996" s="195"/>
      <c r="J996" s="195"/>
      <c r="K996" s="195"/>
      <c r="L996" s="195"/>
      <c r="M996" s="195"/>
      <c r="N996" s="196"/>
      <c r="O996" s="194"/>
      <c r="P996" s="195"/>
      <c r="Q996" s="195"/>
      <c r="R996" s="195"/>
      <c r="S996" s="195"/>
      <c r="T996" s="195"/>
      <c r="U996" s="195"/>
      <c r="V996" s="196"/>
      <c r="W996" s="194"/>
      <c r="X996" s="195"/>
      <c r="Y996" s="195"/>
      <c r="Z996" s="195"/>
      <c r="AA996" s="195"/>
      <c r="AB996" s="195"/>
      <c r="AC996" s="195"/>
      <c r="AD996" s="196"/>
      <c r="AE996" s="194"/>
      <c r="AF996" s="195"/>
      <c r="AG996" s="195"/>
      <c r="AH996" s="195"/>
      <c r="AI996" s="195"/>
      <c r="AJ996" s="195"/>
      <c r="AK996" s="195"/>
      <c r="AL996" s="196"/>
      <c r="AM996" s="194"/>
      <c r="AN996" s="195"/>
      <c r="AO996" s="195"/>
      <c r="AP996" s="195"/>
      <c r="AQ996" s="195"/>
      <c r="AR996" s="195"/>
      <c r="AS996" s="195"/>
      <c r="AT996" s="196"/>
      <c r="AU996" s="97"/>
      <c r="AV996" s="194"/>
      <c r="AW996" s="195"/>
      <c r="AX996" s="195"/>
      <c r="AY996" s="195"/>
      <c r="AZ996" s="195"/>
      <c r="BA996" s="195"/>
      <c r="BB996" s="195"/>
      <c r="BC996" s="195"/>
      <c r="BD996" s="195"/>
      <c r="BE996" s="195"/>
      <c r="BF996" s="195"/>
      <c r="BG996" s="195"/>
      <c r="BH996" s="195"/>
      <c r="BI996" s="195"/>
      <c r="BJ996" s="196"/>
      <c r="BK996" s="194"/>
      <c r="BL996" s="195"/>
      <c r="BM996" s="195"/>
      <c r="BN996" s="195"/>
      <c r="BO996" s="195"/>
      <c r="BP996" s="195"/>
      <c r="BQ996" s="196"/>
      <c r="BR996" s="194"/>
      <c r="BS996" s="195"/>
      <c r="BT996" s="195"/>
      <c r="BU996" s="195"/>
      <c r="BV996" s="195"/>
      <c r="BW996" s="195"/>
      <c r="BX996" s="196"/>
      <c r="BY996" s="194"/>
      <c r="BZ996" s="195"/>
      <c r="CA996" s="196"/>
      <c r="CB996" s="194"/>
      <c r="CC996" s="195"/>
      <c r="CD996" s="195"/>
      <c r="CE996" s="195"/>
      <c r="CF996" s="195"/>
      <c r="CG996" s="195"/>
      <c r="CH996" s="195"/>
      <c r="CI996" s="195"/>
      <c r="CJ996" s="196"/>
      <c r="CK996" s="194"/>
      <c r="CL996" s="195"/>
      <c r="CM996" s="195"/>
      <c r="CN996" s="196"/>
      <c r="CO996" s="8"/>
      <c r="CP996" s="152"/>
      <c r="CQ996" s="152"/>
      <c r="CR996" s="152"/>
      <c r="CS996" s="152"/>
      <c r="CT996" s="152"/>
      <c r="CU996" s="152"/>
      <c r="CV996" s="152"/>
      <c r="CW996" s="152"/>
      <c r="CX996" s="152"/>
    </row>
    <row r="997" spans="3:102" ht="14.25" customHeight="1" x14ac:dyDescent="0.35">
      <c r="D997" s="133" t="s">
        <v>760</v>
      </c>
      <c r="AK997" s="8"/>
      <c r="AL997" s="8"/>
      <c r="AM997" s="8"/>
      <c r="AN997" s="8"/>
      <c r="AO997" s="8"/>
      <c r="AP997" s="8"/>
      <c r="AQ997" s="8"/>
      <c r="AR997" s="8"/>
      <c r="AS997" s="8"/>
      <c r="AT997" s="8"/>
      <c r="AU997" s="97"/>
      <c r="AV997" s="325" t="s">
        <v>760</v>
      </c>
      <c r="AW997" s="325"/>
      <c r="AX997" s="325"/>
      <c r="AY997" s="325"/>
      <c r="AZ997" s="325"/>
      <c r="BA997" s="325"/>
      <c r="BB997" s="325"/>
      <c r="BC997" s="325"/>
      <c r="BD997" s="325"/>
      <c r="BE997" s="325"/>
      <c r="BF997" s="325"/>
      <c r="BG997" s="325"/>
      <c r="BH997" s="325"/>
      <c r="BI997" s="325"/>
      <c r="BJ997" s="325"/>
      <c r="BK997" s="325"/>
      <c r="BL997" s="325"/>
      <c r="BM997" s="325"/>
      <c r="BN997" s="325"/>
      <c r="BO997" s="325"/>
      <c r="BP997" s="325"/>
      <c r="BQ997" s="325"/>
      <c r="BR997" s="325"/>
      <c r="BS997" s="325"/>
      <c r="BT997" s="325"/>
      <c r="BU997" s="325"/>
      <c r="BV997" s="325"/>
      <c r="BW997" s="325"/>
      <c r="BX997" s="325"/>
      <c r="BY997" s="325"/>
      <c r="BZ997" s="325"/>
      <c r="CA997" s="325"/>
      <c r="CB997" s="325"/>
      <c r="CC997" s="325"/>
      <c r="CD997" s="325"/>
      <c r="CE997" s="325"/>
      <c r="CF997" s="530"/>
      <c r="CG997" s="530"/>
      <c r="CH997" s="530"/>
      <c r="CI997" s="530"/>
      <c r="CJ997" s="530"/>
      <c r="CK997" s="530"/>
      <c r="CL997" s="530"/>
      <c r="CM997" s="95"/>
      <c r="CN997" s="95"/>
      <c r="CO997" s="6"/>
    </row>
    <row r="998" spans="3:102" ht="14.25" customHeight="1" x14ac:dyDescent="0.35">
      <c r="D998" s="134"/>
      <c r="AK998" s="8"/>
      <c r="AL998" s="8"/>
      <c r="AM998" s="8"/>
      <c r="AN998" s="8"/>
      <c r="AO998" s="8"/>
      <c r="AP998" s="8"/>
      <c r="AQ998" s="8"/>
      <c r="AR998" s="8"/>
      <c r="AS998" s="8"/>
      <c r="AT998" s="8"/>
      <c r="AU998" s="97"/>
      <c r="AV998" s="134"/>
      <c r="AW998" s="134"/>
      <c r="AX998" s="134"/>
      <c r="AY998" s="134"/>
      <c r="AZ998" s="134"/>
      <c r="BA998" s="134"/>
      <c r="BB998" s="134"/>
      <c r="BC998" s="134"/>
      <c r="BD998" s="134"/>
      <c r="BE998" s="134"/>
      <c r="BF998" s="134"/>
      <c r="BG998" s="134"/>
      <c r="BH998" s="134"/>
      <c r="BI998" s="134"/>
      <c r="BJ998" s="134"/>
      <c r="BK998" s="134"/>
      <c r="BL998" s="134"/>
      <c r="BM998" s="134"/>
      <c r="BN998" s="134"/>
      <c r="BO998" s="134"/>
      <c r="BP998" s="134"/>
      <c r="BQ998" s="134"/>
      <c r="BR998" s="134"/>
      <c r="BS998" s="134"/>
      <c r="BT998" s="134"/>
      <c r="BU998" s="134"/>
      <c r="BV998" s="134"/>
      <c r="BW998" s="134"/>
      <c r="BX998" s="134"/>
      <c r="BY998" s="134"/>
      <c r="BZ998" s="134"/>
      <c r="CA998" s="134"/>
      <c r="CB998" s="134"/>
      <c r="CC998" s="134"/>
      <c r="CD998" s="134"/>
      <c r="CE998" s="134"/>
      <c r="CF998" s="134"/>
      <c r="CG998" s="134"/>
      <c r="CH998" s="134"/>
      <c r="CI998" s="134"/>
      <c r="CJ998" s="134"/>
      <c r="CK998" s="134"/>
      <c r="CL998" s="134"/>
      <c r="CM998" s="95"/>
      <c r="CN998" s="95"/>
      <c r="CO998" s="6"/>
    </row>
    <row r="999" spans="3:102" ht="14.25" customHeight="1" x14ac:dyDescent="0.35">
      <c r="C999" s="13"/>
      <c r="D999" s="245" t="s">
        <v>576</v>
      </c>
      <c r="E999" s="245"/>
      <c r="F999" s="245"/>
      <c r="G999" s="245"/>
      <c r="H999" s="245"/>
      <c r="I999" s="245"/>
      <c r="J999" s="245"/>
      <c r="K999" s="245"/>
      <c r="L999" s="245"/>
      <c r="M999" s="245"/>
      <c r="N999" s="245"/>
      <c r="O999" s="245"/>
      <c r="P999" s="245"/>
      <c r="Q999" s="245"/>
      <c r="R999" s="245"/>
      <c r="S999" s="245"/>
      <c r="T999" s="245"/>
      <c r="U999" s="245"/>
      <c r="V999" s="245"/>
      <c r="W999" s="245"/>
      <c r="X999" s="245"/>
      <c r="Y999" s="245"/>
      <c r="Z999" s="245"/>
      <c r="AA999" s="245"/>
      <c r="AB999" s="245"/>
      <c r="AC999" s="245"/>
      <c r="AD999" s="245"/>
      <c r="AE999" s="245"/>
      <c r="AF999" s="245"/>
      <c r="AG999" s="245"/>
      <c r="AH999" s="245"/>
      <c r="AI999" s="245"/>
      <c r="AJ999" s="245"/>
      <c r="AK999" s="245"/>
      <c r="AL999" s="245"/>
      <c r="AM999" s="245"/>
      <c r="AN999" s="245"/>
      <c r="AO999" s="245"/>
      <c r="AP999" s="245"/>
      <c r="AQ999" s="245"/>
      <c r="AR999" s="245"/>
      <c r="AS999" s="245"/>
      <c r="AT999" s="245"/>
      <c r="AU999" s="97"/>
      <c r="AV999" s="254" t="s">
        <v>578</v>
      </c>
      <c r="AW999" s="254"/>
      <c r="AX999" s="254"/>
      <c r="AY999" s="254"/>
      <c r="AZ999" s="254"/>
      <c r="BA999" s="254"/>
      <c r="BB999" s="254"/>
      <c r="BC999" s="254"/>
      <c r="BD999" s="254"/>
      <c r="BE999" s="254"/>
      <c r="BF999" s="254"/>
      <c r="BG999" s="254"/>
      <c r="BH999" s="254"/>
      <c r="BI999" s="254"/>
      <c r="BJ999" s="254"/>
      <c r="BK999" s="254"/>
      <c r="BL999" s="254"/>
      <c r="BM999" s="254"/>
      <c r="BN999" s="254"/>
      <c r="BO999" s="254"/>
      <c r="BP999" s="254"/>
      <c r="BQ999" s="254"/>
      <c r="BR999" s="254"/>
      <c r="BS999" s="254"/>
      <c r="BT999" s="254"/>
      <c r="BU999" s="254"/>
      <c r="BV999" s="254"/>
      <c r="BW999" s="254"/>
      <c r="BX999" s="254"/>
      <c r="BY999" s="254"/>
      <c r="BZ999" s="254"/>
      <c r="CA999" s="254"/>
      <c r="CB999" s="254"/>
      <c r="CC999" s="254"/>
      <c r="CD999" s="254"/>
      <c r="CE999" s="254"/>
      <c r="CF999" s="254"/>
      <c r="CG999" s="254"/>
      <c r="CH999" s="254"/>
      <c r="CI999" s="254"/>
      <c r="CJ999" s="254"/>
      <c r="CK999" s="254"/>
      <c r="CL999" s="254"/>
      <c r="CM999" s="254"/>
      <c r="CN999" s="254"/>
      <c r="CO999" s="6"/>
    </row>
    <row r="1000" spans="3:102" ht="14.25" customHeight="1" x14ac:dyDescent="0.35">
      <c r="C1000" s="13"/>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2"/>
      <c r="AL1000" s="132"/>
      <c r="AM1000" s="132"/>
      <c r="AN1000" s="132"/>
      <c r="AO1000" s="132"/>
      <c r="AP1000" s="132"/>
      <c r="AQ1000" s="132"/>
      <c r="AR1000" s="132"/>
      <c r="AS1000" s="132"/>
      <c r="AT1000" s="132"/>
      <c r="AU1000" s="97"/>
      <c r="AV1000" s="254"/>
      <c r="AW1000" s="254"/>
      <c r="AX1000" s="254"/>
      <c r="AY1000" s="254"/>
      <c r="AZ1000" s="254"/>
      <c r="BA1000" s="254"/>
      <c r="BB1000" s="254"/>
      <c r="BC1000" s="254"/>
      <c r="BD1000" s="254"/>
      <c r="BE1000" s="254"/>
      <c r="BF1000" s="254"/>
      <c r="BG1000" s="254"/>
      <c r="BH1000" s="254"/>
      <c r="BI1000" s="254"/>
      <c r="BJ1000" s="254"/>
      <c r="BK1000" s="254"/>
      <c r="BL1000" s="254"/>
      <c r="BM1000" s="254"/>
      <c r="BN1000" s="254"/>
      <c r="BO1000" s="254"/>
      <c r="BP1000" s="254"/>
      <c r="BQ1000" s="254"/>
      <c r="BR1000" s="254"/>
      <c r="BS1000" s="254"/>
      <c r="BT1000" s="254"/>
      <c r="BU1000" s="254"/>
      <c r="BV1000" s="254"/>
      <c r="BW1000" s="254"/>
      <c r="BX1000" s="254"/>
      <c r="BY1000" s="254"/>
      <c r="BZ1000" s="254"/>
      <c r="CA1000" s="254"/>
      <c r="CB1000" s="254"/>
      <c r="CC1000" s="254"/>
      <c r="CD1000" s="254"/>
      <c r="CE1000" s="254"/>
      <c r="CF1000" s="254"/>
      <c r="CG1000" s="254"/>
      <c r="CH1000" s="254"/>
      <c r="CI1000" s="254"/>
      <c r="CJ1000" s="254"/>
      <c r="CK1000" s="254"/>
      <c r="CL1000" s="254"/>
      <c r="CM1000" s="254"/>
      <c r="CN1000" s="254"/>
      <c r="CO1000" s="6"/>
    </row>
    <row r="1001" spans="3:102" ht="14.25" customHeight="1" x14ac:dyDescent="0.35">
      <c r="C1001" s="7"/>
      <c r="D1001" s="219" t="s">
        <v>610</v>
      </c>
      <c r="E1001" s="220"/>
      <c r="F1001" s="220"/>
      <c r="G1001" s="220"/>
      <c r="H1001" s="220"/>
      <c r="I1001" s="220"/>
      <c r="J1001" s="220"/>
      <c r="K1001" s="220"/>
      <c r="L1001" s="220"/>
      <c r="M1001" s="220"/>
      <c r="N1001" s="221"/>
      <c r="O1001" s="219" t="s">
        <v>608</v>
      </c>
      <c r="P1001" s="220"/>
      <c r="Q1001" s="220"/>
      <c r="R1001" s="220"/>
      <c r="S1001" s="220"/>
      <c r="T1001" s="220"/>
      <c r="U1001" s="220"/>
      <c r="V1001" s="221"/>
      <c r="W1001" s="219" t="s">
        <v>609</v>
      </c>
      <c r="X1001" s="220"/>
      <c r="Y1001" s="220"/>
      <c r="Z1001" s="220"/>
      <c r="AA1001" s="220"/>
      <c r="AB1001" s="220"/>
      <c r="AC1001" s="220"/>
      <c r="AD1001" s="221"/>
      <c r="AE1001" s="202" t="s">
        <v>607</v>
      </c>
      <c r="AF1001" s="203"/>
      <c r="AG1001" s="203"/>
      <c r="AH1001" s="203"/>
      <c r="AI1001" s="203"/>
      <c r="AJ1001" s="203"/>
      <c r="AK1001" s="203"/>
      <c r="AL1001" s="203"/>
      <c r="AM1001" s="203"/>
      <c r="AN1001" s="203"/>
      <c r="AO1001" s="203"/>
      <c r="AP1001" s="203"/>
      <c r="AQ1001" s="203"/>
      <c r="AR1001" s="203"/>
      <c r="AS1001" s="203"/>
      <c r="AT1001" s="204"/>
      <c r="AU1001" s="97"/>
      <c r="AV1001" s="219" t="s">
        <v>570</v>
      </c>
      <c r="AW1001" s="220"/>
      <c r="AX1001" s="220"/>
      <c r="AY1001" s="220"/>
      <c r="AZ1001" s="220"/>
      <c r="BA1001" s="220"/>
      <c r="BB1001" s="220"/>
      <c r="BC1001" s="220"/>
      <c r="BD1001" s="220"/>
      <c r="BE1001" s="220"/>
      <c r="BF1001" s="220"/>
      <c r="BG1001" s="220"/>
      <c r="BH1001" s="220"/>
      <c r="BI1001" s="220"/>
      <c r="BJ1001" s="220"/>
      <c r="BK1001" s="201" t="s">
        <v>567</v>
      </c>
      <c r="BL1001" s="201"/>
      <c r="BM1001" s="201"/>
      <c r="BN1001" s="201"/>
      <c r="BO1001" s="201"/>
      <c r="BP1001" s="201"/>
      <c r="BQ1001" s="201"/>
      <c r="BR1001" s="201" t="s">
        <v>568</v>
      </c>
      <c r="BS1001" s="201"/>
      <c r="BT1001" s="201"/>
      <c r="BU1001" s="201"/>
      <c r="BV1001" s="201"/>
      <c r="BW1001" s="201"/>
      <c r="BX1001" s="201"/>
      <c r="BY1001" s="202" t="s">
        <v>571</v>
      </c>
      <c r="BZ1001" s="203"/>
      <c r="CA1001" s="203"/>
      <c r="CB1001" s="203"/>
      <c r="CC1001" s="203"/>
      <c r="CD1001" s="203"/>
      <c r="CE1001" s="203"/>
      <c r="CF1001" s="203"/>
      <c r="CG1001" s="203"/>
      <c r="CH1001" s="203"/>
      <c r="CI1001" s="203"/>
      <c r="CJ1001" s="203"/>
      <c r="CK1001" s="203"/>
      <c r="CL1001" s="203"/>
      <c r="CM1001" s="203"/>
      <c r="CN1001" s="204"/>
      <c r="CO1001" s="6"/>
    </row>
    <row r="1002" spans="3:102" ht="14.25" customHeight="1" x14ac:dyDescent="0.35">
      <c r="C1002" s="7"/>
      <c r="D1002" s="222"/>
      <c r="E1002" s="223"/>
      <c r="F1002" s="223"/>
      <c r="G1002" s="223"/>
      <c r="H1002" s="223"/>
      <c r="I1002" s="223"/>
      <c r="J1002" s="223"/>
      <c r="K1002" s="223"/>
      <c r="L1002" s="223"/>
      <c r="M1002" s="223"/>
      <c r="N1002" s="224"/>
      <c r="O1002" s="222"/>
      <c r="P1002" s="223"/>
      <c r="Q1002" s="223"/>
      <c r="R1002" s="223"/>
      <c r="S1002" s="223"/>
      <c r="T1002" s="223"/>
      <c r="U1002" s="223"/>
      <c r="V1002" s="224"/>
      <c r="W1002" s="222"/>
      <c r="X1002" s="223"/>
      <c r="Y1002" s="223"/>
      <c r="Z1002" s="223"/>
      <c r="AA1002" s="223"/>
      <c r="AB1002" s="223"/>
      <c r="AC1002" s="223"/>
      <c r="AD1002" s="224"/>
      <c r="AE1002" s="202" t="s">
        <v>606</v>
      </c>
      <c r="AF1002" s="203"/>
      <c r="AG1002" s="203"/>
      <c r="AH1002" s="203"/>
      <c r="AI1002" s="203"/>
      <c r="AJ1002" s="203"/>
      <c r="AK1002" s="203"/>
      <c r="AL1002" s="204"/>
      <c r="AM1002" s="202" t="s">
        <v>569</v>
      </c>
      <c r="AN1002" s="203"/>
      <c r="AO1002" s="203"/>
      <c r="AP1002" s="203"/>
      <c r="AQ1002" s="203"/>
      <c r="AR1002" s="203"/>
      <c r="AS1002" s="203"/>
      <c r="AT1002" s="204"/>
      <c r="AU1002" s="97"/>
      <c r="AV1002" s="222"/>
      <c r="AW1002" s="223"/>
      <c r="AX1002" s="223"/>
      <c r="AY1002" s="223"/>
      <c r="AZ1002" s="223"/>
      <c r="BA1002" s="223"/>
      <c r="BB1002" s="223"/>
      <c r="BC1002" s="223"/>
      <c r="BD1002" s="223"/>
      <c r="BE1002" s="223"/>
      <c r="BF1002" s="223"/>
      <c r="BG1002" s="223"/>
      <c r="BH1002" s="223"/>
      <c r="BI1002" s="223"/>
      <c r="BJ1002" s="223"/>
      <c r="BK1002" s="201"/>
      <c r="BL1002" s="201"/>
      <c r="BM1002" s="201"/>
      <c r="BN1002" s="201"/>
      <c r="BO1002" s="201"/>
      <c r="BP1002" s="201"/>
      <c r="BQ1002" s="201"/>
      <c r="BR1002" s="201"/>
      <c r="BS1002" s="201"/>
      <c r="BT1002" s="201"/>
      <c r="BU1002" s="201"/>
      <c r="BV1002" s="201"/>
      <c r="BW1002" s="201"/>
      <c r="BX1002" s="201"/>
      <c r="BY1002" s="202" t="s">
        <v>731</v>
      </c>
      <c r="BZ1002" s="203"/>
      <c r="CA1002" s="204"/>
      <c r="CB1002" s="202" t="s">
        <v>732</v>
      </c>
      <c r="CC1002" s="203"/>
      <c r="CD1002" s="203"/>
      <c r="CE1002" s="203"/>
      <c r="CF1002" s="203"/>
      <c r="CG1002" s="203"/>
      <c r="CH1002" s="203"/>
      <c r="CI1002" s="203"/>
      <c r="CJ1002" s="204"/>
      <c r="CK1002" s="202" t="s">
        <v>574</v>
      </c>
      <c r="CL1002" s="203"/>
      <c r="CM1002" s="203"/>
      <c r="CN1002" s="204"/>
      <c r="CO1002" s="6"/>
    </row>
    <row r="1003" spans="3:102" ht="14.25" customHeight="1" x14ac:dyDescent="0.35">
      <c r="C1003" s="8"/>
      <c r="D1003" s="194">
        <f>SUM(O1003:AD1003)</f>
        <v>0</v>
      </c>
      <c r="E1003" s="195"/>
      <c r="F1003" s="195"/>
      <c r="G1003" s="195"/>
      <c r="H1003" s="195"/>
      <c r="I1003" s="195"/>
      <c r="J1003" s="195"/>
      <c r="K1003" s="195"/>
      <c r="L1003" s="195"/>
      <c r="M1003" s="195"/>
      <c r="N1003" s="196"/>
      <c r="O1003" s="194"/>
      <c r="P1003" s="195"/>
      <c r="Q1003" s="195"/>
      <c r="R1003" s="195"/>
      <c r="S1003" s="195"/>
      <c r="T1003" s="195"/>
      <c r="U1003" s="195"/>
      <c r="V1003" s="196"/>
      <c r="W1003" s="194"/>
      <c r="X1003" s="195"/>
      <c r="Y1003" s="195"/>
      <c r="Z1003" s="195"/>
      <c r="AA1003" s="195"/>
      <c r="AB1003" s="195"/>
      <c r="AC1003" s="195"/>
      <c r="AD1003" s="196"/>
      <c r="AE1003" s="194"/>
      <c r="AF1003" s="195"/>
      <c r="AG1003" s="195"/>
      <c r="AH1003" s="195"/>
      <c r="AI1003" s="195"/>
      <c r="AJ1003" s="195"/>
      <c r="AK1003" s="195"/>
      <c r="AL1003" s="196"/>
      <c r="AM1003" s="194"/>
      <c r="AN1003" s="195"/>
      <c r="AO1003" s="195"/>
      <c r="AP1003" s="195"/>
      <c r="AQ1003" s="195"/>
      <c r="AR1003" s="195"/>
      <c r="AS1003" s="195"/>
      <c r="AT1003" s="196"/>
      <c r="AU1003" s="97"/>
      <c r="AV1003" s="244">
        <v>531</v>
      </c>
      <c r="AW1003" s="195"/>
      <c r="AX1003" s="195"/>
      <c r="AY1003" s="195"/>
      <c r="AZ1003" s="195"/>
      <c r="BA1003" s="195"/>
      <c r="BB1003" s="195"/>
      <c r="BC1003" s="195"/>
      <c r="BD1003" s="195"/>
      <c r="BE1003" s="195"/>
      <c r="BF1003" s="195"/>
      <c r="BG1003" s="195"/>
      <c r="BH1003" s="195"/>
      <c r="BI1003" s="195"/>
      <c r="BJ1003" s="196"/>
      <c r="BK1003" s="244">
        <v>263</v>
      </c>
      <c r="BL1003" s="195"/>
      <c r="BM1003" s="195"/>
      <c r="BN1003" s="195"/>
      <c r="BO1003" s="195"/>
      <c r="BP1003" s="195"/>
      <c r="BQ1003" s="196"/>
      <c r="BR1003" s="244">
        <v>44</v>
      </c>
      <c r="BS1003" s="195"/>
      <c r="BT1003" s="195"/>
      <c r="BU1003" s="195"/>
      <c r="BV1003" s="195"/>
      <c r="BW1003" s="195"/>
      <c r="BX1003" s="196"/>
      <c r="BY1003" s="244">
        <v>39</v>
      </c>
      <c r="BZ1003" s="195"/>
      <c r="CA1003" s="196"/>
      <c r="CB1003" s="244"/>
      <c r="CC1003" s="195"/>
      <c r="CD1003" s="195"/>
      <c r="CE1003" s="195"/>
      <c r="CF1003" s="195"/>
      <c r="CG1003" s="195"/>
      <c r="CH1003" s="195"/>
      <c r="CI1003" s="195"/>
      <c r="CJ1003" s="196"/>
      <c r="CK1003" s="194">
        <v>324</v>
      </c>
      <c r="CL1003" s="195"/>
      <c r="CM1003" s="195"/>
      <c r="CN1003" s="196"/>
      <c r="CO1003" s="6"/>
    </row>
    <row r="1004" spans="3:102" ht="14.25" customHeight="1" x14ac:dyDescent="0.35">
      <c r="C1004" s="8"/>
      <c r="D1004" s="194"/>
      <c r="E1004" s="195"/>
      <c r="F1004" s="195"/>
      <c r="G1004" s="195"/>
      <c r="H1004" s="195"/>
      <c r="I1004" s="195"/>
      <c r="J1004" s="195"/>
      <c r="K1004" s="195"/>
      <c r="L1004" s="195"/>
      <c r="M1004" s="195"/>
      <c r="N1004" s="196"/>
      <c r="O1004" s="194"/>
      <c r="P1004" s="195"/>
      <c r="Q1004" s="195"/>
      <c r="R1004" s="195"/>
      <c r="S1004" s="195"/>
      <c r="T1004" s="195"/>
      <c r="U1004" s="195"/>
      <c r="V1004" s="196"/>
      <c r="W1004" s="194"/>
      <c r="X1004" s="195"/>
      <c r="Y1004" s="195"/>
      <c r="Z1004" s="195"/>
      <c r="AA1004" s="195"/>
      <c r="AB1004" s="195"/>
      <c r="AC1004" s="195"/>
      <c r="AD1004" s="196"/>
      <c r="AE1004" s="194"/>
      <c r="AF1004" s="195"/>
      <c r="AG1004" s="195"/>
      <c r="AH1004" s="195"/>
      <c r="AI1004" s="195"/>
      <c r="AJ1004" s="195"/>
      <c r="AK1004" s="195"/>
      <c r="AL1004" s="196"/>
      <c r="AM1004" s="194"/>
      <c r="AN1004" s="195"/>
      <c r="AO1004" s="195"/>
      <c r="AP1004" s="195"/>
      <c r="AQ1004" s="195"/>
      <c r="AR1004" s="195"/>
      <c r="AS1004" s="195"/>
      <c r="AT1004" s="196"/>
      <c r="AU1004" s="6"/>
      <c r="AV1004" s="194"/>
      <c r="AW1004" s="195"/>
      <c r="AX1004" s="195"/>
      <c r="AY1004" s="195"/>
      <c r="AZ1004" s="195"/>
      <c r="BA1004" s="195"/>
      <c r="BB1004" s="195"/>
      <c r="BC1004" s="195"/>
      <c r="BD1004" s="195"/>
      <c r="BE1004" s="195"/>
      <c r="BF1004" s="195"/>
      <c r="BG1004" s="195"/>
      <c r="BH1004" s="195"/>
      <c r="BI1004" s="195"/>
      <c r="BJ1004" s="196"/>
      <c r="BK1004" s="194"/>
      <c r="BL1004" s="195"/>
      <c r="BM1004" s="195"/>
      <c r="BN1004" s="195"/>
      <c r="BO1004" s="195"/>
      <c r="BP1004" s="195"/>
      <c r="BQ1004" s="196"/>
      <c r="BR1004" s="194"/>
      <c r="BS1004" s="195"/>
      <c r="BT1004" s="195"/>
      <c r="BU1004" s="195"/>
      <c r="BV1004" s="195"/>
      <c r="BW1004" s="195"/>
      <c r="BX1004" s="196"/>
      <c r="BY1004" s="194"/>
      <c r="BZ1004" s="195"/>
      <c r="CA1004" s="196"/>
      <c r="CB1004" s="194"/>
      <c r="CC1004" s="195"/>
      <c r="CD1004" s="195"/>
      <c r="CE1004" s="195"/>
      <c r="CF1004" s="195"/>
      <c r="CG1004" s="195"/>
      <c r="CH1004" s="195"/>
      <c r="CI1004" s="195"/>
      <c r="CJ1004" s="196"/>
      <c r="CK1004" s="194"/>
      <c r="CL1004" s="195"/>
      <c r="CM1004" s="195"/>
      <c r="CN1004" s="196"/>
    </row>
    <row r="1005" spans="3:102" ht="14.25" customHeight="1" x14ac:dyDescent="0.35">
      <c r="C1005" s="8"/>
      <c r="D1005" s="194"/>
      <c r="E1005" s="195"/>
      <c r="F1005" s="195"/>
      <c r="G1005" s="195"/>
      <c r="H1005" s="195"/>
      <c r="I1005" s="195"/>
      <c r="J1005" s="195"/>
      <c r="K1005" s="195"/>
      <c r="L1005" s="195"/>
      <c r="M1005" s="195"/>
      <c r="N1005" s="196"/>
      <c r="O1005" s="194"/>
      <c r="P1005" s="195"/>
      <c r="Q1005" s="195"/>
      <c r="R1005" s="195"/>
      <c r="S1005" s="195"/>
      <c r="T1005" s="195"/>
      <c r="U1005" s="195"/>
      <c r="V1005" s="196"/>
      <c r="W1005" s="194"/>
      <c r="X1005" s="195"/>
      <c r="Y1005" s="195"/>
      <c r="Z1005" s="195"/>
      <c r="AA1005" s="195"/>
      <c r="AB1005" s="195"/>
      <c r="AC1005" s="195"/>
      <c r="AD1005" s="196"/>
      <c r="AE1005" s="194"/>
      <c r="AF1005" s="195"/>
      <c r="AG1005" s="195"/>
      <c r="AH1005" s="195"/>
      <c r="AI1005" s="195"/>
      <c r="AJ1005" s="195"/>
      <c r="AK1005" s="195"/>
      <c r="AL1005" s="196"/>
      <c r="AM1005" s="194"/>
      <c r="AN1005" s="195"/>
      <c r="AO1005" s="195"/>
      <c r="AP1005" s="195"/>
      <c r="AQ1005" s="195"/>
      <c r="AR1005" s="195"/>
      <c r="AS1005" s="195"/>
      <c r="AT1005" s="196"/>
      <c r="AU1005" s="6"/>
      <c r="AV1005" s="194"/>
      <c r="AW1005" s="195"/>
      <c r="AX1005" s="195"/>
      <c r="AY1005" s="195"/>
      <c r="AZ1005" s="195"/>
      <c r="BA1005" s="195"/>
      <c r="BB1005" s="195"/>
      <c r="BC1005" s="195"/>
      <c r="BD1005" s="195"/>
      <c r="BE1005" s="195"/>
      <c r="BF1005" s="195"/>
      <c r="BG1005" s="195"/>
      <c r="BH1005" s="195"/>
      <c r="BI1005" s="195"/>
      <c r="BJ1005" s="196"/>
      <c r="BK1005" s="194"/>
      <c r="BL1005" s="195"/>
      <c r="BM1005" s="195"/>
      <c r="BN1005" s="195"/>
      <c r="BO1005" s="195"/>
      <c r="BP1005" s="195"/>
      <c r="BQ1005" s="196"/>
      <c r="BR1005" s="194"/>
      <c r="BS1005" s="195"/>
      <c r="BT1005" s="195"/>
      <c r="BU1005" s="195"/>
      <c r="BV1005" s="195"/>
      <c r="BW1005" s="195"/>
      <c r="BX1005" s="196"/>
      <c r="BY1005" s="194"/>
      <c r="BZ1005" s="195"/>
      <c r="CA1005" s="196"/>
      <c r="CB1005" s="194"/>
      <c r="CC1005" s="195"/>
      <c r="CD1005" s="195"/>
      <c r="CE1005" s="195"/>
      <c r="CF1005" s="195"/>
      <c r="CG1005" s="195"/>
      <c r="CH1005" s="195"/>
      <c r="CI1005" s="195"/>
      <c r="CJ1005" s="196"/>
      <c r="CK1005" s="194"/>
      <c r="CL1005" s="195"/>
      <c r="CM1005" s="195"/>
      <c r="CN1005" s="196"/>
    </row>
    <row r="1006" spans="3:102" ht="14.25" customHeight="1" x14ac:dyDescent="0.35">
      <c r="C1006" s="8"/>
      <c r="D1006" s="194"/>
      <c r="E1006" s="195"/>
      <c r="F1006" s="195"/>
      <c r="G1006" s="195"/>
      <c r="H1006" s="195"/>
      <c r="I1006" s="195"/>
      <c r="J1006" s="195"/>
      <c r="K1006" s="195"/>
      <c r="L1006" s="195"/>
      <c r="M1006" s="195"/>
      <c r="N1006" s="196"/>
      <c r="O1006" s="194"/>
      <c r="P1006" s="195"/>
      <c r="Q1006" s="195"/>
      <c r="R1006" s="195"/>
      <c r="S1006" s="195"/>
      <c r="T1006" s="195"/>
      <c r="U1006" s="195"/>
      <c r="V1006" s="196"/>
      <c r="W1006" s="194"/>
      <c r="X1006" s="195"/>
      <c r="Y1006" s="195"/>
      <c r="Z1006" s="195"/>
      <c r="AA1006" s="195"/>
      <c r="AB1006" s="195"/>
      <c r="AC1006" s="195"/>
      <c r="AD1006" s="196"/>
      <c r="AE1006" s="194"/>
      <c r="AF1006" s="195"/>
      <c r="AG1006" s="195"/>
      <c r="AH1006" s="195"/>
      <c r="AI1006" s="195"/>
      <c r="AJ1006" s="195"/>
      <c r="AK1006" s="195"/>
      <c r="AL1006" s="196"/>
      <c r="AM1006" s="194"/>
      <c r="AN1006" s="195"/>
      <c r="AO1006" s="195"/>
      <c r="AP1006" s="195"/>
      <c r="AQ1006" s="195"/>
      <c r="AR1006" s="195"/>
      <c r="AS1006" s="195"/>
      <c r="AT1006" s="196"/>
      <c r="AU1006" s="6"/>
      <c r="AV1006" s="194"/>
      <c r="AW1006" s="195"/>
      <c r="AX1006" s="195"/>
      <c r="AY1006" s="195"/>
      <c r="AZ1006" s="195"/>
      <c r="BA1006" s="195"/>
      <c r="BB1006" s="195"/>
      <c r="BC1006" s="195"/>
      <c r="BD1006" s="195"/>
      <c r="BE1006" s="195"/>
      <c r="BF1006" s="195"/>
      <c r="BG1006" s="195"/>
      <c r="BH1006" s="195"/>
      <c r="BI1006" s="195"/>
      <c r="BJ1006" s="196"/>
      <c r="BK1006" s="194"/>
      <c r="BL1006" s="195"/>
      <c r="BM1006" s="195"/>
      <c r="BN1006" s="195"/>
      <c r="BO1006" s="195"/>
      <c r="BP1006" s="195"/>
      <c r="BQ1006" s="196"/>
      <c r="BR1006" s="194"/>
      <c r="BS1006" s="195"/>
      <c r="BT1006" s="195"/>
      <c r="BU1006" s="195"/>
      <c r="BV1006" s="195"/>
      <c r="BW1006" s="195"/>
      <c r="BX1006" s="196"/>
      <c r="BY1006" s="194"/>
      <c r="BZ1006" s="195"/>
      <c r="CA1006" s="196"/>
      <c r="CB1006" s="194"/>
      <c r="CC1006" s="195"/>
      <c r="CD1006" s="195"/>
      <c r="CE1006" s="195"/>
      <c r="CF1006" s="195"/>
      <c r="CG1006" s="195"/>
      <c r="CH1006" s="195"/>
      <c r="CI1006" s="195"/>
      <c r="CJ1006" s="196"/>
      <c r="CK1006" s="194"/>
      <c r="CL1006" s="195"/>
      <c r="CM1006" s="195"/>
      <c r="CN1006" s="196"/>
    </row>
    <row r="1007" spans="3:102" ht="14.25" customHeight="1" x14ac:dyDescent="0.35">
      <c r="C1007" s="8"/>
      <c r="D1007" s="194"/>
      <c r="E1007" s="195"/>
      <c r="F1007" s="195"/>
      <c r="G1007" s="195"/>
      <c r="H1007" s="195"/>
      <c r="I1007" s="195"/>
      <c r="J1007" s="195"/>
      <c r="K1007" s="195"/>
      <c r="L1007" s="195"/>
      <c r="M1007" s="195"/>
      <c r="N1007" s="196"/>
      <c r="O1007" s="194"/>
      <c r="P1007" s="195"/>
      <c r="Q1007" s="195"/>
      <c r="R1007" s="195"/>
      <c r="S1007" s="195"/>
      <c r="T1007" s="195"/>
      <c r="U1007" s="195"/>
      <c r="V1007" s="196"/>
      <c r="W1007" s="194"/>
      <c r="X1007" s="195"/>
      <c r="Y1007" s="195"/>
      <c r="Z1007" s="195"/>
      <c r="AA1007" s="195"/>
      <c r="AB1007" s="195"/>
      <c r="AC1007" s="195"/>
      <c r="AD1007" s="196"/>
      <c r="AE1007" s="194"/>
      <c r="AF1007" s="195"/>
      <c r="AG1007" s="195"/>
      <c r="AH1007" s="195"/>
      <c r="AI1007" s="195"/>
      <c r="AJ1007" s="195"/>
      <c r="AK1007" s="195"/>
      <c r="AL1007" s="196"/>
      <c r="AM1007" s="194"/>
      <c r="AN1007" s="195"/>
      <c r="AO1007" s="195"/>
      <c r="AP1007" s="195"/>
      <c r="AQ1007" s="195"/>
      <c r="AR1007" s="195"/>
      <c r="AS1007" s="195"/>
      <c r="AT1007" s="196"/>
      <c r="AU1007" s="6"/>
      <c r="AV1007" s="194"/>
      <c r="AW1007" s="195"/>
      <c r="AX1007" s="195"/>
      <c r="AY1007" s="195"/>
      <c r="AZ1007" s="195"/>
      <c r="BA1007" s="195"/>
      <c r="BB1007" s="195"/>
      <c r="BC1007" s="195"/>
      <c r="BD1007" s="195"/>
      <c r="BE1007" s="195"/>
      <c r="BF1007" s="195"/>
      <c r="BG1007" s="195"/>
      <c r="BH1007" s="195"/>
      <c r="BI1007" s="195"/>
      <c r="BJ1007" s="196"/>
      <c r="BK1007" s="194"/>
      <c r="BL1007" s="195"/>
      <c r="BM1007" s="195"/>
      <c r="BN1007" s="195"/>
      <c r="BO1007" s="195"/>
      <c r="BP1007" s="195"/>
      <c r="BQ1007" s="196"/>
      <c r="BR1007" s="194"/>
      <c r="BS1007" s="195"/>
      <c r="BT1007" s="195"/>
      <c r="BU1007" s="195"/>
      <c r="BV1007" s="195"/>
      <c r="BW1007" s="195"/>
      <c r="BX1007" s="196"/>
      <c r="BY1007" s="194"/>
      <c r="BZ1007" s="195"/>
      <c r="CA1007" s="196"/>
      <c r="CB1007" s="194"/>
      <c r="CC1007" s="195"/>
      <c r="CD1007" s="195"/>
      <c r="CE1007" s="195"/>
      <c r="CF1007" s="195"/>
      <c r="CG1007" s="195"/>
      <c r="CH1007" s="195"/>
      <c r="CI1007" s="195"/>
      <c r="CJ1007" s="196"/>
      <c r="CK1007" s="194"/>
      <c r="CL1007" s="195"/>
      <c r="CM1007" s="195"/>
      <c r="CN1007" s="196"/>
    </row>
    <row r="1008" spans="3:102" ht="14.25" customHeight="1" x14ac:dyDescent="0.35">
      <c r="C1008" s="8"/>
      <c r="D1008" s="133" t="s">
        <v>760</v>
      </c>
      <c r="E1008" s="133"/>
      <c r="F1008" s="133"/>
      <c r="G1008" s="133"/>
      <c r="H1008" s="133"/>
      <c r="I1008" s="133"/>
      <c r="J1008" s="133"/>
      <c r="K1008" s="133"/>
      <c r="L1008" s="133"/>
      <c r="M1008" s="133"/>
      <c r="N1008" s="133"/>
      <c r="O1008" s="133"/>
      <c r="P1008" s="133"/>
      <c r="Q1008" s="133"/>
      <c r="R1008" s="133"/>
      <c r="S1008" s="133"/>
      <c r="T1008" s="133"/>
      <c r="U1008" s="133"/>
      <c r="V1008" s="133"/>
      <c r="W1008" s="133"/>
      <c r="X1008" s="133"/>
      <c r="Y1008" s="133"/>
      <c r="Z1008" s="133"/>
      <c r="AA1008" s="133"/>
      <c r="AB1008" s="133"/>
      <c r="AC1008" s="133"/>
      <c r="AD1008" s="133"/>
      <c r="AE1008" s="133"/>
      <c r="AF1008" s="133"/>
      <c r="AG1008" s="133"/>
      <c r="AH1008" s="133"/>
      <c r="AI1008" s="133"/>
      <c r="AJ1008" s="133"/>
      <c r="AK1008" s="133"/>
      <c r="AL1008" s="133"/>
      <c r="AM1008" s="133"/>
      <c r="AN1008" s="133"/>
      <c r="AO1008" s="133"/>
      <c r="AP1008" s="133"/>
      <c r="AQ1008" s="133"/>
      <c r="AR1008" s="133"/>
      <c r="AS1008" s="133"/>
      <c r="AT1008" s="133"/>
      <c r="AU1008" s="6"/>
      <c r="AV1008" s="325" t="s">
        <v>760</v>
      </c>
      <c r="AW1008" s="325"/>
      <c r="AX1008" s="325"/>
      <c r="AY1008" s="325"/>
      <c r="AZ1008" s="325"/>
      <c r="BA1008" s="325"/>
      <c r="BB1008" s="325"/>
      <c r="BC1008" s="325"/>
      <c r="BD1008" s="325"/>
      <c r="BE1008" s="325"/>
      <c r="BF1008" s="325"/>
      <c r="BG1008" s="325"/>
      <c r="BH1008" s="325"/>
      <c r="BI1008" s="325"/>
      <c r="BJ1008" s="325"/>
      <c r="BK1008" s="325"/>
      <c r="BL1008" s="325"/>
      <c r="BM1008" s="325"/>
      <c r="BN1008" s="325"/>
      <c r="BO1008" s="325"/>
      <c r="BP1008" s="325"/>
      <c r="BQ1008" s="325"/>
      <c r="BR1008" s="325"/>
      <c r="BS1008" s="325"/>
      <c r="BT1008" s="325"/>
      <c r="BU1008" s="325"/>
      <c r="BV1008" s="325"/>
      <c r="BW1008" s="325"/>
      <c r="BX1008" s="325"/>
      <c r="BY1008" s="325"/>
      <c r="BZ1008" s="325"/>
      <c r="CA1008" s="325"/>
      <c r="CB1008" s="325"/>
      <c r="CC1008" s="325"/>
      <c r="CD1008" s="325"/>
      <c r="CE1008" s="325"/>
      <c r="CF1008" s="530"/>
      <c r="CG1008" s="530"/>
      <c r="CH1008" s="530"/>
      <c r="CI1008" s="530"/>
      <c r="CJ1008" s="530"/>
      <c r="CK1008" s="530"/>
      <c r="CL1008" s="530"/>
      <c r="CM1008" s="95"/>
      <c r="CN1008" s="95"/>
    </row>
    <row r="1009" spans="4:92" ht="14.25" customHeight="1" x14ac:dyDescent="0.35">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146"/>
      <c r="AG1009" s="146"/>
      <c r="AH1009" s="146"/>
      <c r="AI1009" s="146"/>
      <c r="AJ1009" s="146"/>
      <c r="AK1009" s="146"/>
      <c r="AL1009" s="146"/>
      <c r="AM1009" s="146"/>
      <c r="AN1009" s="8"/>
      <c r="AO1009" s="8"/>
      <c r="AP1009" s="8"/>
      <c r="AQ1009" s="8"/>
      <c r="AR1009" s="8"/>
      <c r="AS1009" s="8"/>
      <c r="AT1009" s="8"/>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c r="BW1009" s="6"/>
      <c r="BX1009" s="6"/>
      <c r="BY1009" s="6"/>
      <c r="BZ1009" s="6"/>
      <c r="CA1009" s="6"/>
      <c r="CB1009" s="6"/>
      <c r="CC1009" s="6"/>
      <c r="CD1009" s="6"/>
      <c r="CE1009" s="6"/>
      <c r="CF1009" s="6"/>
      <c r="CG1009" s="6"/>
      <c r="CH1009" s="6"/>
      <c r="CI1009" s="6"/>
      <c r="CJ1009" s="6"/>
      <c r="CK1009" s="6"/>
      <c r="CL1009" s="6"/>
      <c r="CM1009" s="6"/>
      <c r="CN1009" s="6"/>
    </row>
    <row r="1010" spans="4:92" ht="14.25" customHeight="1" x14ac:dyDescent="0.35">
      <c r="D1010" s="245" t="s">
        <v>579</v>
      </c>
      <c r="E1010" s="245"/>
      <c r="F1010" s="245"/>
      <c r="G1010" s="245"/>
      <c r="H1010" s="245"/>
      <c r="I1010" s="245"/>
      <c r="J1010" s="245"/>
      <c r="K1010" s="245"/>
      <c r="L1010" s="245"/>
      <c r="M1010" s="245"/>
      <c r="N1010" s="245"/>
      <c r="O1010" s="245"/>
      <c r="P1010" s="245"/>
      <c r="Q1010" s="245"/>
      <c r="R1010" s="245"/>
      <c r="S1010" s="245"/>
      <c r="T1010" s="245"/>
      <c r="U1010" s="245"/>
      <c r="V1010" s="245"/>
      <c r="W1010" s="245"/>
      <c r="X1010" s="245"/>
      <c r="Y1010" s="245"/>
      <c r="Z1010" s="245"/>
      <c r="AA1010" s="245"/>
      <c r="AB1010" s="245"/>
      <c r="AC1010" s="245"/>
      <c r="AD1010" s="245"/>
      <c r="AE1010" s="245"/>
      <c r="AF1010" s="245"/>
      <c r="AG1010" s="245"/>
      <c r="AH1010" s="245"/>
      <c r="AI1010" s="245"/>
      <c r="AJ1010" s="245"/>
      <c r="AK1010" s="245"/>
      <c r="AL1010" s="245"/>
      <c r="AM1010" s="245"/>
      <c r="AN1010" s="245"/>
      <c r="AO1010" s="245"/>
      <c r="AP1010" s="245"/>
      <c r="AQ1010" s="245"/>
      <c r="AR1010" s="245"/>
      <c r="AS1010" s="245"/>
      <c r="AT1010" s="245"/>
      <c r="AU1010" s="6"/>
      <c r="AV1010" s="245" t="s">
        <v>583</v>
      </c>
      <c r="AW1010" s="245"/>
      <c r="AX1010" s="245"/>
      <c r="AY1010" s="245"/>
      <c r="AZ1010" s="245"/>
      <c r="BA1010" s="245"/>
      <c r="BB1010" s="245"/>
      <c r="BC1010" s="245"/>
      <c r="BD1010" s="245"/>
      <c r="BE1010" s="245"/>
      <c r="BF1010" s="245"/>
      <c r="BG1010" s="245"/>
      <c r="BH1010" s="245"/>
      <c r="BI1010" s="245"/>
      <c r="BJ1010" s="245"/>
      <c r="BK1010" s="245"/>
      <c r="BL1010" s="245"/>
      <c r="BM1010" s="245"/>
      <c r="BN1010" s="245"/>
      <c r="BO1010" s="245"/>
      <c r="BP1010" s="245"/>
      <c r="BQ1010" s="245"/>
      <c r="BR1010" s="245"/>
      <c r="BS1010" s="245"/>
      <c r="BT1010" s="245"/>
      <c r="BU1010" s="245"/>
      <c r="BV1010" s="245"/>
      <c r="BW1010" s="245"/>
      <c r="BX1010" s="245"/>
      <c r="BY1010" s="245"/>
      <c r="BZ1010" s="245"/>
      <c r="CA1010" s="245"/>
      <c r="CB1010" s="245"/>
      <c r="CC1010" s="245"/>
      <c r="CD1010" s="245"/>
      <c r="CE1010" s="245"/>
      <c r="CF1010" s="245"/>
      <c r="CG1010" s="245"/>
      <c r="CH1010" s="245"/>
      <c r="CI1010" s="245"/>
      <c r="CJ1010" s="245"/>
      <c r="CK1010" s="245"/>
      <c r="CL1010" s="245"/>
      <c r="CM1010" s="245"/>
      <c r="CN1010" s="245"/>
    </row>
    <row r="1011" spans="4:92" ht="14.25" customHeight="1" x14ac:dyDescent="0.35">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2"/>
      <c r="AL1011" s="132"/>
      <c r="AM1011" s="132"/>
      <c r="AN1011" s="132"/>
      <c r="AO1011" s="132"/>
      <c r="AP1011" s="132"/>
      <c r="AQ1011" s="132"/>
      <c r="AR1011" s="132"/>
      <c r="AS1011" s="132"/>
      <c r="AT1011" s="132"/>
      <c r="AU1011" s="6"/>
      <c r="AV1011" s="200"/>
      <c r="AW1011" s="200"/>
      <c r="AX1011" s="200"/>
      <c r="AY1011" s="200"/>
      <c r="AZ1011" s="200"/>
      <c r="BA1011" s="200"/>
      <c r="BB1011" s="200"/>
      <c r="BC1011" s="200"/>
      <c r="BD1011" s="200"/>
      <c r="BE1011" s="200"/>
      <c r="BF1011" s="200"/>
      <c r="BG1011" s="200"/>
      <c r="BH1011" s="200"/>
      <c r="BI1011" s="200"/>
      <c r="BJ1011" s="200"/>
      <c r="BK1011" s="200"/>
      <c r="BL1011" s="200"/>
      <c r="BM1011" s="200"/>
      <c r="BN1011" s="200"/>
      <c r="BO1011" s="200"/>
      <c r="BP1011" s="200"/>
      <c r="BQ1011" s="200"/>
      <c r="BR1011" s="200"/>
      <c r="BS1011" s="200"/>
      <c r="BT1011" s="200"/>
      <c r="BU1011" s="200"/>
      <c r="BV1011" s="200"/>
      <c r="BW1011" s="200"/>
      <c r="BX1011" s="200"/>
      <c r="BY1011" s="200"/>
      <c r="BZ1011" s="200"/>
      <c r="CA1011" s="200"/>
      <c r="CB1011" s="200"/>
      <c r="CC1011" s="200"/>
      <c r="CD1011" s="200"/>
      <c r="CE1011" s="200"/>
      <c r="CF1011" s="200"/>
      <c r="CG1011" s="200"/>
      <c r="CH1011" s="200"/>
      <c r="CI1011" s="200"/>
      <c r="CJ1011" s="200"/>
      <c r="CK1011" s="200"/>
      <c r="CL1011" s="200"/>
      <c r="CM1011" s="200"/>
      <c r="CN1011" s="200"/>
    </row>
    <row r="1012" spans="4:92" ht="14.25" customHeight="1" x14ac:dyDescent="0.35">
      <c r="D1012" s="219" t="s">
        <v>580</v>
      </c>
      <c r="E1012" s="220"/>
      <c r="F1012" s="220"/>
      <c r="G1012" s="220"/>
      <c r="H1012" s="220"/>
      <c r="I1012" s="220"/>
      <c r="J1012" s="220"/>
      <c r="K1012" s="220"/>
      <c r="L1012" s="220"/>
      <c r="M1012" s="220"/>
      <c r="N1012" s="220"/>
      <c r="O1012" s="220"/>
      <c r="P1012" s="220"/>
      <c r="Q1012" s="220"/>
      <c r="R1012" s="220"/>
      <c r="S1012" s="220"/>
      <c r="T1012" s="220"/>
      <c r="U1012" s="220"/>
      <c r="V1012" s="220"/>
      <c r="W1012" s="220"/>
      <c r="X1012" s="221"/>
      <c r="Y1012" s="202" t="s">
        <v>611</v>
      </c>
      <c r="Z1012" s="203"/>
      <c r="AA1012" s="203"/>
      <c r="AB1012" s="203"/>
      <c r="AC1012" s="203"/>
      <c r="AD1012" s="203"/>
      <c r="AE1012" s="203"/>
      <c r="AF1012" s="203"/>
      <c r="AG1012" s="203"/>
      <c r="AH1012" s="203"/>
      <c r="AI1012" s="203"/>
      <c r="AJ1012" s="203"/>
      <c r="AK1012" s="203"/>
      <c r="AL1012" s="203"/>
      <c r="AM1012" s="203"/>
      <c r="AN1012" s="203"/>
      <c r="AO1012" s="203"/>
      <c r="AP1012" s="203"/>
      <c r="AQ1012" s="203"/>
      <c r="AR1012" s="203"/>
      <c r="AS1012" s="203"/>
      <c r="AT1012" s="204"/>
      <c r="AU1012" s="6"/>
      <c r="AV1012" s="219" t="s">
        <v>582</v>
      </c>
      <c r="AW1012" s="220"/>
      <c r="AX1012" s="220"/>
      <c r="AY1012" s="220"/>
      <c r="AZ1012" s="220"/>
      <c r="BA1012" s="220"/>
      <c r="BB1012" s="220"/>
      <c r="BC1012" s="220"/>
      <c r="BD1012" s="220"/>
      <c r="BE1012" s="220"/>
      <c r="BF1012" s="220"/>
      <c r="BG1012" s="220"/>
      <c r="BH1012" s="220"/>
      <c r="BI1012" s="220"/>
      <c r="BJ1012" s="220"/>
      <c r="BK1012" s="220"/>
      <c r="BL1012" s="220"/>
      <c r="BM1012" s="220"/>
      <c r="BN1012" s="220"/>
      <c r="BO1012" s="220"/>
      <c r="BP1012" s="221"/>
      <c r="BQ1012" s="201" t="s">
        <v>121</v>
      </c>
      <c r="BR1012" s="201"/>
      <c r="BS1012" s="201"/>
      <c r="BT1012" s="201"/>
      <c r="BU1012" s="201"/>
      <c r="BV1012" s="201"/>
      <c r="BW1012" s="201"/>
      <c r="BX1012" s="201"/>
      <c r="BY1012" s="201" t="s">
        <v>571</v>
      </c>
      <c r="BZ1012" s="201"/>
      <c r="CA1012" s="201"/>
      <c r="CB1012" s="201"/>
      <c r="CC1012" s="201"/>
      <c r="CD1012" s="201"/>
      <c r="CE1012" s="201"/>
      <c r="CF1012" s="201"/>
      <c r="CG1012" s="201"/>
      <c r="CH1012" s="201"/>
      <c r="CI1012" s="201"/>
      <c r="CJ1012" s="201"/>
      <c r="CK1012" s="201"/>
      <c r="CL1012" s="201"/>
      <c r="CM1012" s="201"/>
      <c r="CN1012" s="201"/>
    </row>
    <row r="1013" spans="4:92" ht="14.25" customHeight="1" x14ac:dyDescent="0.35">
      <c r="D1013" s="222"/>
      <c r="E1013" s="223"/>
      <c r="F1013" s="223"/>
      <c r="G1013" s="223"/>
      <c r="H1013" s="223"/>
      <c r="I1013" s="223"/>
      <c r="J1013" s="223"/>
      <c r="K1013" s="223"/>
      <c r="L1013" s="223"/>
      <c r="M1013" s="223"/>
      <c r="N1013" s="223"/>
      <c r="O1013" s="223"/>
      <c r="P1013" s="223"/>
      <c r="Q1013" s="223"/>
      <c r="R1013" s="223"/>
      <c r="S1013" s="223"/>
      <c r="T1013" s="223"/>
      <c r="U1013" s="223"/>
      <c r="V1013" s="223"/>
      <c r="W1013" s="223"/>
      <c r="X1013" s="224"/>
      <c r="Y1013" s="202" t="s">
        <v>612</v>
      </c>
      <c r="Z1013" s="203"/>
      <c r="AA1013" s="203"/>
      <c r="AB1013" s="203"/>
      <c r="AC1013" s="203"/>
      <c r="AD1013" s="203"/>
      <c r="AE1013" s="203"/>
      <c r="AF1013" s="203"/>
      <c r="AG1013" s="203"/>
      <c r="AH1013" s="203"/>
      <c r="AI1013" s="204"/>
      <c r="AJ1013" s="202" t="s">
        <v>581</v>
      </c>
      <c r="AK1013" s="203"/>
      <c r="AL1013" s="203"/>
      <c r="AM1013" s="203"/>
      <c r="AN1013" s="203"/>
      <c r="AO1013" s="203"/>
      <c r="AP1013" s="203"/>
      <c r="AQ1013" s="203"/>
      <c r="AR1013" s="203"/>
      <c r="AS1013" s="203"/>
      <c r="AT1013" s="204"/>
      <c r="AU1013" s="6"/>
      <c r="AV1013" s="222"/>
      <c r="AW1013" s="223"/>
      <c r="AX1013" s="223"/>
      <c r="AY1013" s="223"/>
      <c r="AZ1013" s="223"/>
      <c r="BA1013" s="223"/>
      <c r="BB1013" s="223"/>
      <c r="BC1013" s="223"/>
      <c r="BD1013" s="223"/>
      <c r="BE1013" s="223"/>
      <c r="BF1013" s="223"/>
      <c r="BG1013" s="223"/>
      <c r="BH1013" s="223"/>
      <c r="BI1013" s="223"/>
      <c r="BJ1013" s="223"/>
      <c r="BK1013" s="223"/>
      <c r="BL1013" s="223"/>
      <c r="BM1013" s="223"/>
      <c r="BN1013" s="223"/>
      <c r="BO1013" s="223"/>
      <c r="BP1013" s="224"/>
      <c r="BQ1013" s="201"/>
      <c r="BR1013" s="201"/>
      <c r="BS1013" s="201"/>
      <c r="BT1013" s="201"/>
      <c r="BU1013" s="201"/>
      <c r="BV1013" s="201"/>
      <c r="BW1013" s="201"/>
      <c r="BX1013" s="201"/>
      <c r="BY1013" s="201"/>
      <c r="BZ1013" s="201"/>
      <c r="CA1013" s="201"/>
      <c r="CB1013" s="201"/>
      <c r="CC1013" s="201"/>
      <c r="CD1013" s="201"/>
      <c r="CE1013" s="201"/>
      <c r="CF1013" s="201"/>
      <c r="CG1013" s="201"/>
      <c r="CH1013" s="201"/>
      <c r="CI1013" s="201"/>
      <c r="CJ1013" s="201"/>
      <c r="CK1013" s="201"/>
      <c r="CL1013" s="201"/>
      <c r="CM1013" s="201"/>
      <c r="CN1013" s="201"/>
    </row>
    <row r="1014" spans="4:92" ht="14.25" customHeight="1" x14ac:dyDescent="0.35">
      <c r="D1014" s="244">
        <v>201000</v>
      </c>
      <c r="E1014" s="195"/>
      <c r="F1014" s="195"/>
      <c r="G1014" s="195"/>
      <c r="H1014" s="195"/>
      <c r="I1014" s="195"/>
      <c r="J1014" s="195"/>
      <c r="K1014" s="195"/>
      <c r="L1014" s="195"/>
      <c r="M1014" s="195"/>
      <c r="N1014" s="195"/>
      <c r="O1014" s="195"/>
      <c r="P1014" s="195"/>
      <c r="Q1014" s="195"/>
      <c r="R1014" s="195"/>
      <c r="S1014" s="195"/>
      <c r="T1014" s="195"/>
      <c r="U1014" s="195"/>
      <c r="V1014" s="195"/>
      <c r="W1014" s="195"/>
      <c r="X1014" s="196"/>
      <c r="Y1014" s="244">
        <v>201000</v>
      </c>
      <c r="Z1014" s="195"/>
      <c r="AA1014" s="195"/>
      <c r="AB1014" s="195"/>
      <c r="AC1014" s="195"/>
      <c r="AD1014" s="195"/>
      <c r="AE1014" s="195"/>
      <c r="AF1014" s="195"/>
      <c r="AG1014" s="195"/>
      <c r="AH1014" s="195"/>
      <c r="AI1014" s="196"/>
      <c r="AJ1014" s="244"/>
      <c r="AK1014" s="246"/>
      <c r="AL1014" s="246"/>
      <c r="AM1014" s="246"/>
      <c r="AN1014" s="246"/>
      <c r="AO1014" s="246"/>
      <c r="AP1014" s="246"/>
      <c r="AQ1014" s="246"/>
      <c r="AR1014" s="246"/>
      <c r="AS1014" s="246"/>
      <c r="AT1014" s="247"/>
      <c r="AU1014" s="6"/>
      <c r="AV1014" s="194" t="s">
        <v>761</v>
      </c>
      <c r="AW1014" s="195"/>
      <c r="AX1014" s="195"/>
      <c r="AY1014" s="195"/>
      <c r="AZ1014" s="195"/>
      <c r="BA1014" s="195"/>
      <c r="BB1014" s="195"/>
      <c r="BC1014" s="195"/>
      <c r="BD1014" s="195"/>
      <c r="BE1014" s="195"/>
      <c r="BF1014" s="195"/>
      <c r="BG1014" s="195"/>
      <c r="BH1014" s="195"/>
      <c r="BI1014" s="195"/>
      <c r="BJ1014" s="195"/>
      <c r="BK1014" s="195"/>
      <c r="BL1014" s="195"/>
      <c r="BM1014" s="195"/>
      <c r="BN1014" s="195"/>
      <c r="BO1014" s="195"/>
      <c r="BP1014" s="196"/>
      <c r="BQ1014" s="334">
        <v>34000</v>
      </c>
      <c r="BR1014" s="334"/>
      <c r="BS1014" s="334"/>
      <c r="BT1014" s="334"/>
      <c r="BU1014" s="334"/>
      <c r="BV1014" s="334"/>
      <c r="BW1014" s="334"/>
      <c r="BX1014" s="334"/>
      <c r="BY1014" s="197" t="s">
        <v>924</v>
      </c>
      <c r="BZ1014" s="197"/>
      <c r="CA1014" s="197"/>
      <c r="CB1014" s="197"/>
      <c r="CC1014" s="197"/>
      <c r="CD1014" s="197"/>
      <c r="CE1014" s="197"/>
      <c r="CF1014" s="197"/>
      <c r="CG1014" s="197"/>
      <c r="CH1014" s="197"/>
      <c r="CI1014" s="197"/>
      <c r="CJ1014" s="197"/>
      <c r="CK1014" s="197"/>
      <c r="CL1014" s="197"/>
      <c r="CM1014" s="197"/>
      <c r="CN1014" s="197"/>
    </row>
    <row r="1015" spans="4:92" ht="14.25" customHeight="1" x14ac:dyDescent="0.35">
      <c r="D1015" s="244"/>
      <c r="E1015" s="195"/>
      <c r="F1015" s="195"/>
      <c r="G1015" s="195"/>
      <c r="H1015" s="195"/>
      <c r="I1015" s="195"/>
      <c r="J1015" s="195"/>
      <c r="K1015" s="195"/>
      <c r="L1015" s="195"/>
      <c r="M1015" s="195"/>
      <c r="N1015" s="195"/>
      <c r="O1015" s="195"/>
      <c r="P1015" s="195"/>
      <c r="Q1015" s="195"/>
      <c r="R1015" s="195"/>
      <c r="S1015" s="195"/>
      <c r="T1015" s="195"/>
      <c r="U1015" s="195"/>
      <c r="V1015" s="195"/>
      <c r="W1015" s="195"/>
      <c r="X1015" s="196"/>
      <c r="Y1015" s="194"/>
      <c r="Z1015" s="195"/>
      <c r="AA1015" s="195"/>
      <c r="AB1015" s="195"/>
      <c r="AC1015" s="195"/>
      <c r="AD1015" s="195"/>
      <c r="AE1015" s="195"/>
      <c r="AF1015" s="195"/>
      <c r="AG1015" s="195"/>
      <c r="AH1015" s="195"/>
      <c r="AI1015" s="196"/>
      <c r="AJ1015" s="244"/>
      <c r="AK1015" s="246"/>
      <c r="AL1015" s="246"/>
      <c r="AM1015" s="246"/>
      <c r="AN1015" s="246"/>
      <c r="AO1015" s="246"/>
      <c r="AP1015" s="246"/>
      <c r="AQ1015" s="246"/>
      <c r="AR1015" s="246"/>
      <c r="AS1015" s="246"/>
      <c r="AT1015" s="247"/>
      <c r="AU1015" s="6"/>
      <c r="AV1015" s="194" t="s">
        <v>733</v>
      </c>
      <c r="AW1015" s="195"/>
      <c r="AX1015" s="195"/>
      <c r="AY1015" s="195"/>
      <c r="AZ1015" s="195"/>
      <c r="BA1015" s="195"/>
      <c r="BB1015" s="195"/>
      <c r="BC1015" s="195"/>
      <c r="BD1015" s="195"/>
      <c r="BE1015" s="195"/>
      <c r="BF1015" s="195"/>
      <c r="BG1015" s="195"/>
      <c r="BH1015" s="195"/>
      <c r="BI1015" s="195"/>
      <c r="BJ1015" s="195"/>
      <c r="BK1015" s="195"/>
      <c r="BL1015" s="195"/>
      <c r="BM1015" s="195"/>
      <c r="BN1015" s="195"/>
      <c r="BO1015" s="195"/>
      <c r="BP1015" s="196"/>
      <c r="BQ1015" s="334">
        <v>360</v>
      </c>
      <c r="BR1015" s="334"/>
      <c r="BS1015" s="334"/>
      <c r="BT1015" s="334"/>
      <c r="BU1015" s="334"/>
      <c r="BV1015" s="334"/>
      <c r="BW1015" s="334"/>
      <c r="BX1015" s="334"/>
      <c r="BY1015" s="197" t="s">
        <v>924</v>
      </c>
      <c r="BZ1015" s="197"/>
      <c r="CA1015" s="197"/>
      <c r="CB1015" s="197"/>
      <c r="CC1015" s="197"/>
      <c r="CD1015" s="197"/>
      <c r="CE1015" s="197"/>
      <c r="CF1015" s="197"/>
      <c r="CG1015" s="197"/>
      <c r="CH1015" s="197"/>
      <c r="CI1015" s="197"/>
      <c r="CJ1015" s="197"/>
      <c r="CK1015" s="197"/>
      <c r="CL1015" s="197"/>
      <c r="CM1015" s="197"/>
      <c r="CN1015" s="197"/>
    </row>
    <row r="1016" spans="4:92" ht="14.25" customHeight="1" x14ac:dyDescent="0.35">
      <c r="D1016" s="194"/>
      <c r="E1016" s="195"/>
      <c r="F1016" s="195"/>
      <c r="G1016" s="195"/>
      <c r="H1016" s="195"/>
      <c r="I1016" s="195"/>
      <c r="J1016" s="195"/>
      <c r="K1016" s="195"/>
      <c r="L1016" s="195"/>
      <c r="M1016" s="195"/>
      <c r="N1016" s="195"/>
      <c r="O1016" s="195"/>
      <c r="P1016" s="195"/>
      <c r="Q1016" s="195"/>
      <c r="R1016" s="195"/>
      <c r="S1016" s="195"/>
      <c r="T1016" s="195"/>
      <c r="U1016" s="195"/>
      <c r="V1016" s="195"/>
      <c r="W1016" s="195"/>
      <c r="X1016" s="196"/>
      <c r="Y1016" s="194"/>
      <c r="Z1016" s="195"/>
      <c r="AA1016" s="195"/>
      <c r="AB1016" s="195"/>
      <c r="AC1016" s="195"/>
      <c r="AD1016" s="195"/>
      <c r="AE1016" s="195"/>
      <c r="AF1016" s="195"/>
      <c r="AG1016" s="195"/>
      <c r="AH1016" s="195"/>
      <c r="AI1016" s="196"/>
      <c r="AJ1016" s="194"/>
      <c r="AK1016" s="195"/>
      <c r="AL1016" s="195"/>
      <c r="AM1016" s="195"/>
      <c r="AN1016" s="195"/>
      <c r="AO1016" s="195"/>
      <c r="AP1016" s="195"/>
      <c r="AQ1016" s="195"/>
      <c r="AR1016" s="195"/>
      <c r="AS1016" s="195"/>
      <c r="AT1016" s="196"/>
      <c r="AV1016" s="194" t="s">
        <v>735</v>
      </c>
      <c r="AW1016" s="195"/>
      <c r="AX1016" s="195"/>
      <c r="AY1016" s="195"/>
      <c r="AZ1016" s="195"/>
      <c r="BA1016" s="195"/>
      <c r="BB1016" s="195"/>
      <c r="BC1016" s="195"/>
      <c r="BD1016" s="195"/>
      <c r="BE1016" s="195"/>
      <c r="BF1016" s="195"/>
      <c r="BG1016" s="195"/>
      <c r="BH1016" s="195"/>
      <c r="BI1016" s="195"/>
      <c r="BJ1016" s="195"/>
      <c r="BK1016" s="195"/>
      <c r="BL1016" s="195"/>
      <c r="BM1016" s="195"/>
      <c r="BN1016" s="195"/>
      <c r="BO1016" s="195"/>
      <c r="BP1016" s="196"/>
      <c r="BQ1016" s="334"/>
      <c r="BR1016" s="334"/>
      <c r="BS1016" s="334"/>
      <c r="BT1016" s="334"/>
      <c r="BU1016" s="334"/>
      <c r="BV1016" s="334"/>
      <c r="BW1016" s="334"/>
      <c r="BX1016" s="334"/>
      <c r="BY1016" s="197"/>
      <c r="BZ1016" s="197"/>
      <c r="CA1016" s="197"/>
      <c r="CB1016" s="197"/>
      <c r="CC1016" s="197"/>
      <c r="CD1016" s="197"/>
      <c r="CE1016" s="197"/>
      <c r="CF1016" s="197"/>
      <c r="CG1016" s="197"/>
      <c r="CH1016" s="197"/>
      <c r="CI1016" s="197"/>
      <c r="CJ1016" s="197"/>
      <c r="CK1016" s="197"/>
      <c r="CL1016" s="197"/>
      <c r="CM1016" s="197"/>
      <c r="CN1016" s="197"/>
    </row>
    <row r="1017" spans="4:92" ht="14.25" customHeight="1" x14ac:dyDescent="0.35">
      <c r="D1017" s="194"/>
      <c r="E1017" s="195"/>
      <c r="F1017" s="195"/>
      <c r="G1017" s="195"/>
      <c r="H1017" s="195"/>
      <c r="I1017" s="195"/>
      <c r="J1017" s="195"/>
      <c r="K1017" s="195"/>
      <c r="L1017" s="195"/>
      <c r="M1017" s="195"/>
      <c r="N1017" s="195"/>
      <c r="O1017" s="195"/>
      <c r="P1017" s="195"/>
      <c r="Q1017" s="195"/>
      <c r="R1017" s="195"/>
      <c r="S1017" s="195"/>
      <c r="T1017" s="195"/>
      <c r="U1017" s="195"/>
      <c r="V1017" s="195"/>
      <c r="W1017" s="195"/>
      <c r="X1017" s="196"/>
      <c r="Y1017" s="194"/>
      <c r="Z1017" s="195"/>
      <c r="AA1017" s="195"/>
      <c r="AB1017" s="195"/>
      <c r="AC1017" s="195"/>
      <c r="AD1017" s="195"/>
      <c r="AE1017" s="195"/>
      <c r="AF1017" s="195"/>
      <c r="AG1017" s="195"/>
      <c r="AH1017" s="195"/>
      <c r="AI1017" s="196"/>
      <c r="AJ1017" s="194"/>
      <c r="AK1017" s="195"/>
      <c r="AL1017" s="195"/>
      <c r="AM1017" s="195"/>
      <c r="AN1017" s="195"/>
      <c r="AO1017" s="195"/>
      <c r="AP1017" s="195"/>
      <c r="AQ1017" s="195"/>
      <c r="AR1017" s="195"/>
      <c r="AS1017" s="195"/>
      <c r="AT1017" s="196"/>
      <c r="AV1017" s="194" t="s">
        <v>734</v>
      </c>
      <c r="AW1017" s="195"/>
      <c r="AX1017" s="195"/>
      <c r="AY1017" s="195"/>
      <c r="AZ1017" s="195"/>
      <c r="BA1017" s="195"/>
      <c r="BB1017" s="195"/>
      <c r="BC1017" s="195"/>
      <c r="BD1017" s="195"/>
      <c r="BE1017" s="195"/>
      <c r="BF1017" s="195"/>
      <c r="BG1017" s="195"/>
      <c r="BH1017" s="195"/>
      <c r="BI1017" s="195"/>
      <c r="BJ1017" s="195"/>
      <c r="BK1017" s="195"/>
      <c r="BL1017" s="195"/>
      <c r="BM1017" s="195"/>
      <c r="BN1017" s="195"/>
      <c r="BO1017" s="195"/>
      <c r="BP1017" s="196"/>
      <c r="BQ1017" s="334"/>
      <c r="BR1017" s="334"/>
      <c r="BS1017" s="334"/>
      <c r="BT1017" s="334"/>
      <c r="BU1017" s="334"/>
      <c r="BV1017" s="334"/>
      <c r="BW1017" s="334"/>
      <c r="BX1017" s="334"/>
      <c r="BY1017" s="197"/>
      <c r="BZ1017" s="197"/>
      <c r="CA1017" s="197"/>
      <c r="CB1017" s="197"/>
      <c r="CC1017" s="197"/>
      <c r="CD1017" s="197"/>
      <c r="CE1017" s="197"/>
      <c r="CF1017" s="197"/>
      <c r="CG1017" s="197"/>
      <c r="CH1017" s="197"/>
      <c r="CI1017" s="197"/>
      <c r="CJ1017" s="197"/>
      <c r="CK1017" s="197"/>
      <c r="CL1017" s="197"/>
      <c r="CM1017" s="197"/>
      <c r="CN1017" s="197"/>
    </row>
    <row r="1018" spans="4:92" ht="14.25" customHeight="1" x14ac:dyDescent="0.35">
      <c r="D1018" s="194"/>
      <c r="E1018" s="195"/>
      <c r="F1018" s="195"/>
      <c r="G1018" s="195"/>
      <c r="H1018" s="195"/>
      <c r="I1018" s="195"/>
      <c r="J1018" s="195"/>
      <c r="K1018" s="195"/>
      <c r="L1018" s="195"/>
      <c r="M1018" s="195"/>
      <c r="N1018" s="195"/>
      <c r="O1018" s="195"/>
      <c r="P1018" s="195"/>
      <c r="Q1018" s="195"/>
      <c r="R1018" s="195"/>
      <c r="S1018" s="195"/>
      <c r="T1018" s="195"/>
      <c r="U1018" s="195"/>
      <c r="V1018" s="195"/>
      <c r="W1018" s="195"/>
      <c r="X1018" s="196"/>
      <c r="Y1018" s="194"/>
      <c r="Z1018" s="195"/>
      <c r="AA1018" s="195"/>
      <c r="AB1018" s="195"/>
      <c r="AC1018" s="195"/>
      <c r="AD1018" s="195"/>
      <c r="AE1018" s="195"/>
      <c r="AF1018" s="195"/>
      <c r="AG1018" s="195"/>
      <c r="AH1018" s="195"/>
      <c r="AI1018" s="196"/>
      <c r="AJ1018" s="194"/>
      <c r="AK1018" s="195"/>
      <c r="AL1018" s="195"/>
      <c r="AM1018" s="195"/>
      <c r="AN1018" s="195"/>
      <c r="AO1018" s="195"/>
      <c r="AP1018" s="195"/>
      <c r="AQ1018" s="195"/>
      <c r="AR1018" s="195"/>
      <c r="AS1018" s="195"/>
      <c r="AT1018" s="196"/>
      <c r="AV1018" s="194" t="s">
        <v>762</v>
      </c>
      <c r="AW1018" s="195"/>
      <c r="AX1018" s="195"/>
      <c r="AY1018" s="195"/>
      <c r="AZ1018" s="195"/>
      <c r="BA1018" s="195"/>
      <c r="BB1018" s="195"/>
      <c r="BC1018" s="195"/>
      <c r="BD1018" s="195"/>
      <c r="BE1018" s="195"/>
      <c r="BF1018" s="195"/>
      <c r="BG1018" s="195"/>
      <c r="BH1018" s="195"/>
      <c r="BI1018" s="195"/>
      <c r="BJ1018" s="195"/>
      <c r="BK1018" s="195"/>
      <c r="BL1018" s="195"/>
      <c r="BM1018" s="195"/>
      <c r="BN1018" s="195"/>
      <c r="BO1018" s="195"/>
      <c r="BP1018" s="196"/>
      <c r="BQ1018" s="330"/>
      <c r="BR1018" s="331"/>
      <c r="BS1018" s="331"/>
      <c r="BT1018" s="331"/>
      <c r="BU1018" s="331"/>
      <c r="BV1018" s="331"/>
      <c r="BW1018" s="331"/>
      <c r="BX1018" s="332"/>
      <c r="BY1018" s="197"/>
      <c r="BZ1018" s="197"/>
      <c r="CA1018" s="197"/>
      <c r="CB1018" s="197"/>
      <c r="CC1018" s="197"/>
      <c r="CD1018" s="197"/>
      <c r="CE1018" s="197"/>
      <c r="CF1018" s="197"/>
      <c r="CG1018" s="197"/>
      <c r="CH1018" s="197"/>
      <c r="CI1018" s="197"/>
      <c r="CJ1018" s="197"/>
      <c r="CK1018" s="197"/>
      <c r="CL1018" s="197"/>
      <c r="CM1018" s="197"/>
      <c r="CN1018" s="197"/>
    </row>
    <row r="1019" spans="4:92" ht="14.25" customHeight="1" x14ac:dyDescent="0.35">
      <c r="D1019" s="194"/>
      <c r="E1019" s="195"/>
      <c r="F1019" s="195"/>
      <c r="G1019" s="195"/>
      <c r="H1019" s="195"/>
      <c r="I1019" s="195"/>
      <c r="J1019" s="195"/>
      <c r="K1019" s="195"/>
      <c r="L1019" s="195"/>
      <c r="M1019" s="195"/>
      <c r="N1019" s="195"/>
      <c r="O1019" s="195"/>
      <c r="P1019" s="195"/>
      <c r="Q1019" s="195"/>
      <c r="R1019" s="195"/>
      <c r="S1019" s="195"/>
      <c r="T1019" s="195"/>
      <c r="U1019" s="195"/>
      <c r="V1019" s="195"/>
      <c r="W1019" s="195"/>
      <c r="X1019" s="196"/>
      <c r="Y1019" s="194"/>
      <c r="Z1019" s="195"/>
      <c r="AA1019" s="195"/>
      <c r="AB1019" s="195"/>
      <c r="AC1019" s="195"/>
      <c r="AD1019" s="195"/>
      <c r="AE1019" s="195"/>
      <c r="AF1019" s="195"/>
      <c r="AG1019" s="195"/>
      <c r="AH1019" s="195"/>
      <c r="AI1019" s="196"/>
      <c r="AJ1019" s="194"/>
      <c r="AK1019" s="195"/>
      <c r="AL1019" s="195"/>
      <c r="AM1019" s="195"/>
      <c r="AN1019" s="195"/>
      <c r="AO1019" s="195"/>
      <c r="AP1019" s="195"/>
      <c r="AQ1019" s="195"/>
      <c r="AR1019" s="195"/>
      <c r="AS1019" s="195"/>
      <c r="AT1019" s="196"/>
      <c r="AV1019" s="194" t="s">
        <v>763</v>
      </c>
      <c r="AW1019" s="195"/>
      <c r="AX1019" s="195"/>
      <c r="AY1019" s="195"/>
      <c r="AZ1019" s="195"/>
      <c r="BA1019" s="195"/>
      <c r="BB1019" s="195"/>
      <c r="BC1019" s="195"/>
      <c r="BD1019" s="195"/>
      <c r="BE1019" s="195"/>
      <c r="BF1019" s="195"/>
      <c r="BG1019" s="195"/>
      <c r="BH1019" s="195"/>
      <c r="BI1019" s="195"/>
      <c r="BJ1019" s="195"/>
      <c r="BK1019" s="195"/>
      <c r="BL1019" s="195"/>
      <c r="BM1019" s="195"/>
      <c r="BN1019" s="195"/>
      <c r="BO1019" s="195"/>
      <c r="BP1019" s="196"/>
      <c r="BQ1019" s="330">
        <v>70</v>
      </c>
      <c r="BR1019" s="331"/>
      <c r="BS1019" s="331"/>
      <c r="BT1019" s="331"/>
      <c r="BU1019" s="331"/>
      <c r="BV1019" s="331"/>
      <c r="BW1019" s="331"/>
      <c r="BX1019" s="332"/>
      <c r="BY1019" s="197" t="s">
        <v>924</v>
      </c>
      <c r="BZ1019" s="197"/>
      <c r="CA1019" s="197"/>
      <c r="CB1019" s="197"/>
      <c r="CC1019" s="197"/>
      <c r="CD1019" s="197"/>
      <c r="CE1019" s="197"/>
      <c r="CF1019" s="197"/>
      <c r="CG1019" s="197"/>
      <c r="CH1019" s="197"/>
      <c r="CI1019" s="197"/>
      <c r="CJ1019" s="197"/>
      <c r="CK1019" s="197"/>
      <c r="CL1019" s="197"/>
      <c r="CM1019" s="197"/>
      <c r="CN1019" s="197"/>
    </row>
    <row r="1020" spans="4:92" ht="14.25" customHeight="1" x14ac:dyDescent="0.35">
      <c r="D1020" s="194"/>
      <c r="E1020" s="195"/>
      <c r="F1020" s="195"/>
      <c r="G1020" s="195"/>
      <c r="H1020" s="195"/>
      <c r="I1020" s="195"/>
      <c r="J1020" s="195"/>
      <c r="K1020" s="195"/>
      <c r="L1020" s="195"/>
      <c r="M1020" s="195"/>
      <c r="N1020" s="195"/>
      <c r="O1020" s="195"/>
      <c r="P1020" s="195"/>
      <c r="Q1020" s="195"/>
      <c r="R1020" s="195"/>
      <c r="S1020" s="195"/>
      <c r="T1020" s="195"/>
      <c r="U1020" s="195"/>
      <c r="V1020" s="195"/>
      <c r="W1020" s="195"/>
      <c r="X1020" s="196"/>
      <c r="Y1020" s="194"/>
      <c r="Z1020" s="195"/>
      <c r="AA1020" s="195"/>
      <c r="AB1020" s="195"/>
      <c r="AC1020" s="195"/>
      <c r="AD1020" s="195"/>
      <c r="AE1020" s="195"/>
      <c r="AF1020" s="195"/>
      <c r="AG1020" s="195"/>
      <c r="AH1020" s="195"/>
      <c r="AI1020" s="196"/>
      <c r="AJ1020" s="194"/>
      <c r="AK1020" s="195"/>
      <c r="AL1020" s="195"/>
      <c r="AM1020" s="195"/>
      <c r="AN1020" s="195"/>
      <c r="AO1020" s="195"/>
      <c r="AP1020" s="195"/>
      <c r="AQ1020" s="195"/>
      <c r="AR1020" s="195"/>
      <c r="AS1020" s="195"/>
      <c r="AT1020" s="196"/>
      <c r="AV1020" s="194" t="s">
        <v>764</v>
      </c>
      <c r="AW1020" s="195"/>
      <c r="AX1020" s="195"/>
      <c r="AY1020" s="195"/>
      <c r="AZ1020" s="195"/>
      <c r="BA1020" s="195"/>
      <c r="BB1020" s="195"/>
      <c r="BC1020" s="195"/>
      <c r="BD1020" s="195"/>
      <c r="BE1020" s="195"/>
      <c r="BF1020" s="195"/>
      <c r="BG1020" s="195"/>
      <c r="BH1020" s="195"/>
      <c r="BI1020" s="195"/>
      <c r="BJ1020" s="195"/>
      <c r="BK1020" s="195"/>
      <c r="BL1020" s="195"/>
      <c r="BM1020" s="195"/>
      <c r="BN1020" s="195"/>
      <c r="BO1020" s="195"/>
      <c r="BP1020" s="196"/>
      <c r="BQ1020" s="330">
        <v>12</v>
      </c>
      <c r="BR1020" s="331"/>
      <c r="BS1020" s="331"/>
      <c r="BT1020" s="331"/>
      <c r="BU1020" s="331"/>
      <c r="BV1020" s="331"/>
      <c r="BW1020" s="331"/>
      <c r="BX1020" s="332"/>
      <c r="BY1020" s="197" t="s">
        <v>924</v>
      </c>
      <c r="BZ1020" s="197"/>
      <c r="CA1020" s="197"/>
      <c r="CB1020" s="197"/>
      <c r="CC1020" s="197"/>
      <c r="CD1020" s="197"/>
      <c r="CE1020" s="197"/>
      <c r="CF1020" s="197"/>
      <c r="CG1020" s="197"/>
      <c r="CH1020" s="197"/>
      <c r="CI1020" s="197"/>
      <c r="CJ1020" s="197"/>
      <c r="CK1020" s="197"/>
      <c r="CL1020" s="197"/>
      <c r="CM1020" s="197"/>
      <c r="CN1020" s="197"/>
    </row>
    <row r="1021" spans="4:92" ht="14.25" customHeight="1" x14ac:dyDescent="0.35">
      <c r="D1021" s="194"/>
      <c r="E1021" s="195"/>
      <c r="F1021" s="195"/>
      <c r="G1021" s="195"/>
      <c r="H1021" s="195"/>
      <c r="I1021" s="195"/>
      <c r="J1021" s="195"/>
      <c r="K1021" s="195"/>
      <c r="L1021" s="195"/>
      <c r="M1021" s="195"/>
      <c r="N1021" s="195"/>
      <c r="O1021" s="195"/>
      <c r="P1021" s="195"/>
      <c r="Q1021" s="195"/>
      <c r="R1021" s="195"/>
      <c r="S1021" s="195"/>
      <c r="T1021" s="195"/>
      <c r="U1021" s="195"/>
      <c r="V1021" s="195"/>
      <c r="W1021" s="195"/>
      <c r="X1021" s="196"/>
      <c r="Y1021" s="194"/>
      <c r="Z1021" s="195"/>
      <c r="AA1021" s="195"/>
      <c r="AB1021" s="195"/>
      <c r="AC1021" s="195"/>
      <c r="AD1021" s="195"/>
      <c r="AE1021" s="195"/>
      <c r="AF1021" s="195"/>
      <c r="AG1021" s="195"/>
      <c r="AH1021" s="195"/>
      <c r="AI1021" s="196"/>
      <c r="AJ1021" s="194"/>
      <c r="AK1021" s="195"/>
      <c r="AL1021" s="195"/>
      <c r="AM1021" s="195"/>
      <c r="AN1021" s="195"/>
      <c r="AO1021" s="195"/>
      <c r="AP1021" s="195"/>
      <c r="AQ1021" s="195"/>
      <c r="AR1021" s="195"/>
      <c r="AS1021" s="195"/>
      <c r="AT1021" s="196"/>
      <c r="AV1021" s="194" t="s">
        <v>765</v>
      </c>
      <c r="AW1021" s="195"/>
      <c r="AX1021" s="195"/>
      <c r="AY1021" s="195"/>
      <c r="AZ1021" s="195"/>
      <c r="BA1021" s="195"/>
      <c r="BB1021" s="195"/>
      <c r="BC1021" s="195"/>
      <c r="BD1021" s="195"/>
      <c r="BE1021" s="195"/>
      <c r="BF1021" s="195"/>
      <c r="BG1021" s="195"/>
      <c r="BH1021" s="195"/>
      <c r="BI1021" s="195"/>
      <c r="BJ1021" s="195"/>
      <c r="BK1021" s="195"/>
      <c r="BL1021" s="195"/>
      <c r="BM1021" s="195"/>
      <c r="BN1021" s="195"/>
      <c r="BO1021" s="195"/>
      <c r="BP1021" s="196"/>
      <c r="BQ1021" s="330">
        <v>145</v>
      </c>
      <c r="BR1021" s="331"/>
      <c r="BS1021" s="331"/>
      <c r="BT1021" s="331"/>
      <c r="BU1021" s="331"/>
      <c r="BV1021" s="331"/>
      <c r="BW1021" s="331"/>
      <c r="BX1021" s="332"/>
      <c r="BY1021" s="197" t="s">
        <v>924</v>
      </c>
      <c r="BZ1021" s="197"/>
      <c r="CA1021" s="197"/>
      <c r="CB1021" s="197"/>
      <c r="CC1021" s="197"/>
      <c r="CD1021" s="197"/>
      <c r="CE1021" s="197"/>
      <c r="CF1021" s="197"/>
      <c r="CG1021" s="197"/>
      <c r="CH1021" s="197"/>
      <c r="CI1021" s="197"/>
      <c r="CJ1021" s="197"/>
      <c r="CK1021" s="197"/>
      <c r="CL1021" s="197"/>
      <c r="CM1021" s="197"/>
      <c r="CN1021" s="197"/>
    </row>
    <row r="1022" spans="4:92" ht="14.25" customHeight="1" x14ac:dyDescent="0.35">
      <c r="D1022" s="133" t="s">
        <v>760</v>
      </c>
      <c r="E1022" s="133"/>
      <c r="F1022" s="133"/>
      <c r="G1022" s="133"/>
      <c r="H1022" s="133"/>
      <c r="I1022" s="133"/>
      <c r="J1022" s="133"/>
      <c r="K1022" s="133"/>
      <c r="L1022" s="133"/>
      <c r="M1022" s="133"/>
      <c r="N1022" s="133"/>
      <c r="O1022" s="133"/>
      <c r="P1022" s="133"/>
      <c r="Q1022" s="133"/>
      <c r="R1022" s="133"/>
      <c r="S1022" s="133"/>
      <c r="T1022" s="133"/>
      <c r="U1022" s="133"/>
      <c r="V1022" s="133"/>
      <c r="W1022" s="133"/>
      <c r="X1022" s="133"/>
      <c r="Y1022" s="133"/>
      <c r="Z1022" s="133"/>
      <c r="AA1022" s="133"/>
      <c r="AB1022" s="133"/>
      <c r="AC1022" s="133"/>
      <c r="AD1022" s="133"/>
      <c r="AE1022" s="133"/>
      <c r="AF1022" s="133"/>
      <c r="AG1022" s="133"/>
      <c r="AH1022" s="133"/>
      <c r="AI1022" s="133"/>
      <c r="AJ1022" s="133"/>
      <c r="AK1022" s="133"/>
      <c r="AL1022" s="133"/>
      <c r="AM1022" s="133"/>
      <c r="AN1022" s="133"/>
      <c r="AO1022" s="133"/>
      <c r="AP1022" s="133"/>
      <c r="AQ1022" s="133"/>
      <c r="AR1022" s="133"/>
      <c r="AS1022" s="133"/>
      <c r="AT1022" s="133"/>
      <c r="AV1022" s="325" t="s">
        <v>760</v>
      </c>
      <c r="AW1022" s="325"/>
      <c r="AX1022" s="325"/>
      <c r="AY1022" s="325"/>
      <c r="AZ1022" s="325"/>
      <c r="BA1022" s="325"/>
      <c r="BB1022" s="325"/>
      <c r="BC1022" s="325"/>
      <c r="BD1022" s="325"/>
      <c r="BE1022" s="325"/>
      <c r="BF1022" s="325"/>
      <c r="BG1022" s="325"/>
      <c r="BH1022" s="325"/>
      <c r="BI1022" s="325"/>
      <c r="BJ1022" s="325"/>
      <c r="BK1022" s="325"/>
      <c r="BL1022" s="325"/>
      <c r="BM1022" s="325"/>
      <c r="BN1022" s="325"/>
      <c r="BO1022" s="325"/>
      <c r="BP1022" s="325"/>
      <c r="BQ1022" s="325"/>
      <c r="BR1022" s="325"/>
      <c r="BS1022" s="325"/>
      <c r="BT1022" s="325"/>
      <c r="BU1022" s="325"/>
      <c r="BV1022" s="325"/>
      <c r="BW1022" s="325"/>
      <c r="BX1022" s="325"/>
      <c r="BY1022" s="325"/>
      <c r="BZ1022" s="325"/>
      <c r="CA1022" s="325"/>
      <c r="CB1022" s="325"/>
      <c r="CC1022" s="325"/>
      <c r="CD1022" s="325"/>
      <c r="CE1022" s="325"/>
      <c r="CF1022" s="530"/>
      <c r="CG1022" s="530"/>
      <c r="CH1022" s="530"/>
      <c r="CI1022" s="530"/>
      <c r="CJ1022" s="530"/>
      <c r="CK1022" s="530"/>
      <c r="CL1022" s="530"/>
    </row>
    <row r="1023" spans="4:92" ht="14.25" customHeight="1" x14ac:dyDescent="0.35">
      <c r="AK1023" s="8"/>
      <c r="AL1023" s="8"/>
      <c r="AM1023" s="8"/>
      <c r="AN1023" s="8"/>
      <c r="AO1023" s="8"/>
      <c r="AP1023" s="8"/>
      <c r="AQ1023" s="8"/>
      <c r="AR1023" s="8"/>
      <c r="AS1023" s="8"/>
      <c r="AT1023" s="8"/>
      <c r="AU1023" s="6"/>
    </row>
    <row r="1024" spans="4:92" ht="14.25" customHeight="1" x14ac:dyDescent="0.35">
      <c r="D1024" s="635" t="s">
        <v>586</v>
      </c>
      <c r="E1024" s="635"/>
      <c r="F1024" s="635"/>
      <c r="G1024" s="635"/>
      <c r="H1024" s="635"/>
      <c r="I1024" s="635"/>
      <c r="J1024" s="635"/>
      <c r="K1024" s="635"/>
      <c r="L1024" s="635"/>
      <c r="M1024" s="635"/>
      <c r="N1024" s="635"/>
      <c r="O1024" s="635"/>
      <c r="P1024" s="635"/>
      <c r="Q1024" s="635"/>
      <c r="R1024" s="635"/>
      <c r="S1024" s="635"/>
      <c r="T1024" s="635"/>
      <c r="U1024" s="635"/>
      <c r="V1024" s="635"/>
      <c r="W1024" s="635"/>
      <c r="X1024" s="635"/>
      <c r="Y1024" s="635"/>
      <c r="Z1024" s="635"/>
      <c r="AA1024" s="635"/>
      <c r="AB1024" s="635"/>
      <c r="AC1024" s="635"/>
      <c r="AD1024" s="635"/>
      <c r="AE1024" s="635"/>
      <c r="AF1024" s="635"/>
      <c r="AG1024" s="635"/>
      <c r="AH1024" s="635"/>
      <c r="AI1024" s="635"/>
      <c r="AJ1024" s="635"/>
      <c r="AK1024" s="635"/>
      <c r="AL1024" s="635"/>
      <c r="AM1024" s="635"/>
      <c r="AN1024" s="635"/>
      <c r="AO1024" s="635"/>
      <c r="AP1024" s="635"/>
      <c r="AQ1024" s="635"/>
      <c r="AR1024" s="635"/>
      <c r="AS1024" s="635"/>
      <c r="AT1024" s="635"/>
      <c r="AU1024" s="635"/>
      <c r="AV1024" s="635"/>
      <c r="AW1024" s="635"/>
      <c r="AX1024" s="635"/>
      <c r="AY1024" s="635"/>
      <c r="AZ1024" s="635"/>
      <c r="BA1024" s="635"/>
      <c r="BB1024" s="635"/>
      <c r="BC1024" s="635"/>
      <c r="BD1024" s="635"/>
      <c r="BE1024" s="635"/>
      <c r="BF1024" s="635"/>
      <c r="BG1024" s="635"/>
      <c r="BH1024" s="635"/>
      <c r="BI1024" s="635"/>
      <c r="BJ1024" s="635"/>
      <c r="BK1024" s="635"/>
      <c r="BL1024" s="635"/>
      <c r="BM1024" s="635"/>
      <c r="BN1024" s="635"/>
      <c r="BO1024" s="635"/>
      <c r="BP1024" s="635"/>
      <c r="BQ1024" s="635"/>
      <c r="BR1024" s="635"/>
      <c r="BS1024" s="635"/>
      <c r="BT1024" s="635"/>
      <c r="BU1024" s="635"/>
      <c r="BV1024" s="635"/>
      <c r="BW1024" s="635"/>
      <c r="BX1024" s="635"/>
      <c r="BY1024" s="635"/>
      <c r="BZ1024" s="635"/>
      <c r="CA1024" s="635"/>
      <c r="CB1024" s="635"/>
      <c r="CC1024" s="635"/>
      <c r="CD1024" s="635"/>
      <c r="CE1024" s="635"/>
      <c r="CF1024" s="635"/>
      <c r="CG1024" s="635"/>
      <c r="CH1024" s="635"/>
      <c r="CI1024" s="635"/>
      <c r="CJ1024" s="635"/>
      <c r="CK1024" s="635"/>
      <c r="CL1024" s="635"/>
      <c r="CM1024" s="635"/>
      <c r="CN1024" s="635"/>
    </row>
    <row r="1025" spans="4:95" ht="14.25" customHeight="1" x14ac:dyDescent="0.35">
      <c r="D1025" s="635"/>
      <c r="E1025" s="635"/>
      <c r="F1025" s="635"/>
      <c r="G1025" s="635"/>
      <c r="H1025" s="635"/>
      <c r="I1025" s="635"/>
      <c r="J1025" s="635"/>
      <c r="K1025" s="635"/>
      <c r="L1025" s="635"/>
      <c r="M1025" s="635"/>
      <c r="N1025" s="635"/>
      <c r="O1025" s="635"/>
      <c r="P1025" s="635"/>
      <c r="Q1025" s="635"/>
      <c r="R1025" s="635"/>
      <c r="S1025" s="635"/>
      <c r="T1025" s="635"/>
      <c r="U1025" s="635"/>
      <c r="V1025" s="635"/>
      <c r="W1025" s="635"/>
      <c r="X1025" s="635"/>
      <c r="Y1025" s="635"/>
      <c r="Z1025" s="635"/>
      <c r="AA1025" s="635"/>
      <c r="AB1025" s="635"/>
      <c r="AC1025" s="635"/>
      <c r="AD1025" s="635"/>
      <c r="AE1025" s="635"/>
      <c r="AF1025" s="635"/>
      <c r="AG1025" s="635"/>
      <c r="AH1025" s="635"/>
      <c r="AI1025" s="635"/>
      <c r="AJ1025" s="635"/>
      <c r="AK1025" s="635"/>
      <c r="AL1025" s="635"/>
      <c r="AM1025" s="635"/>
      <c r="AN1025" s="635"/>
      <c r="AO1025" s="635"/>
      <c r="AP1025" s="635"/>
      <c r="AQ1025" s="635"/>
      <c r="AR1025" s="635"/>
      <c r="AS1025" s="635"/>
      <c r="AT1025" s="635"/>
      <c r="AU1025" s="635"/>
      <c r="AV1025" s="635"/>
      <c r="AW1025" s="635"/>
      <c r="AX1025" s="635"/>
      <c r="AY1025" s="635"/>
      <c r="AZ1025" s="635"/>
      <c r="BA1025" s="635"/>
      <c r="BB1025" s="635"/>
      <c r="BC1025" s="635"/>
      <c r="BD1025" s="635"/>
      <c r="BE1025" s="635"/>
      <c r="BF1025" s="635"/>
      <c r="BG1025" s="635"/>
      <c r="BH1025" s="635"/>
      <c r="BI1025" s="635"/>
      <c r="BJ1025" s="635"/>
      <c r="BK1025" s="635"/>
      <c r="BL1025" s="635"/>
      <c r="BM1025" s="635"/>
      <c r="BN1025" s="635"/>
      <c r="BO1025" s="635"/>
      <c r="BP1025" s="635"/>
      <c r="BQ1025" s="635"/>
      <c r="BR1025" s="635"/>
      <c r="BS1025" s="635"/>
      <c r="BT1025" s="635"/>
      <c r="BU1025" s="635"/>
      <c r="BV1025" s="635"/>
      <c r="BW1025" s="635"/>
      <c r="BX1025" s="635"/>
      <c r="BY1025" s="635"/>
      <c r="BZ1025" s="635"/>
      <c r="CA1025" s="635"/>
      <c r="CB1025" s="635"/>
      <c r="CC1025" s="635"/>
      <c r="CD1025" s="635"/>
      <c r="CE1025" s="635"/>
      <c r="CF1025" s="635"/>
      <c r="CG1025" s="635"/>
      <c r="CH1025" s="635"/>
      <c r="CI1025" s="635"/>
      <c r="CJ1025" s="635"/>
      <c r="CK1025" s="635"/>
      <c r="CL1025" s="635"/>
      <c r="CM1025" s="635"/>
      <c r="CN1025" s="635"/>
    </row>
    <row r="1026" spans="4:95" ht="14.25" customHeight="1" x14ac:dyDescent="0.35">
      <c r="D1026" s="245" t="s">
        <v>585</v>
      </c>
      <c r="E1026" s="245"/>
      <c r="F1026" s="245"/>
      <c r="G1026" s="245"/>
      <c r="H1026" s="245"/>
      <c r="I1026" s="245"/>
      <c r="J1026" s="245"/>
      <c r="K1026" s="245"/>
      <c r="L1026" s="245"/>
      <c r="M1026" s="245"/>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245"/>
      <c r="AL1026" s="245"/>
      <c r="AM1026" s="245"/>
      <c r="AN1026" s="245"/>
      <c r="AO1026" s="245"/>
      <c r="AP1026" s="245"/>
      <c r="AQ1026" s="245"/>
      <c r="AR1026" s="245"/>
      <c r="AS1026" s="245"/>
      <c r="AT1026" s="245"/>
      <c r="AU1026" s="3"/>
      <c r="AV1026" s="245" t="s">
        <v>593</v>
      </c>
      <c r="AW1026" s="245"/>
      <c r="AX1026" s="245"/>
      <c r="AY1026" s="245"/>
      <c r="AZ1026" s="245"/>
      <c r="BA1026" s="245"/>
      <c r="BB1026" s="245"/>
      <c r="BC1026" s="245"/>
      <c r="BD1026" s="245"/>
      <c r="BE1026" s="245"/>
      <c r="BF1026" s="245"/>
      <c r="BG1026" s="245"/>
      <c r="BH1026" s="245"/>
      <c r="BI1026" s="245"/>
      <c r="BJ1026" s="245"/>
      <c r="BK1026" s="245"/>
      <c r="BL1026" s="245"/>
      <c r="BM1026" s="245"/>
      <c r="BN1026" s="245"/>
      <c r="BO1026" s="245"/>
      <c r="BP1026" s="245"/>
      <c r="BQ1026" s="245"/>
      <c r="BR1026" s="245"/>
      <c r="BS1026" s="245"/>
      <c r="BT1026" s="245"/>
      <c r="BU1026" s="245"/>
      <c r="BV1026" s="245"/>
      <c r="BW1026" s="245"/>
      <c r="BX1026" s="245"/>
      <c r="BY1026" s="245"/>
      <c r="BZ1026" s="245"/>
      <c r="CA1026" s="245"/>
      <c r="CB1026" s="245"/>
      <c r="CC1026" s="245"/>
      <c r="CD1026" s="245"/>
      <c r="CE1026" s="245"/>
      <c r="CF1026" s="245"/>
      <c r="CG1026" s="245"/>
      <c r="CH1026" s="245"/>
      <c r="CI1026" s="245"/>
      <c r="CJ1026" s="245"/>
      <c r="CK1026" s="245"/>
      <c r="CL1026" s="245"/>
      <c r="CM1026" s="245"/>
      <c r="CN1026" s="245"/>
      <c r="CO1026" s="97"/>
      <c r="CP1026" s="171"/>
      <c r="CQ1026" s="171"/>
    </row>
    <row r="1027" spans="4:95" ht="14.25" customHeight="1" x14ac:dyDescent="0.35">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2"/>
      <c r="AL1027" s="132"/>
      <c r="AM1027" s="132"/>
      <c r="AN1027" s="132"/>
      <c r="AO1027" s="132"/>
      <c r="AP1027" s="132"/>
      <c r="AQ1027" s="132"/>
      <c r="AR1027" s="132"/>
      <c r="AS1027" s="132"/>
      <c r="AT1027" s="132"/>
      <c r="AV1027" s="200"/>
      <c r="AW1027" s="200"/>
      <c r="AX1027" s="200"/>
      <c r="AY1027" s="200"/>
      <c r="AZ1027" s="200"/>
      <c r="BA1027" s="200"/>
      <c r="BB1027" s="200"/>
      <c r="BC1027" s="200"/>
      <c r="BD1027" s="200"/>
      <c r="BE1027" s="200"/>
      <c r="BF1027" s="200"/>
      <c r="BG1027" s="200"/>
      <c r="BH1027" s="200"/>
      <c r="BI1027" s="200"/>
      <c r="BJ1027" s="200"/>
      <c r="BK1027" s="200"/>
      <c r="BL1027" s="200"/>
      <c r="BM1027" s="200"/>
      <c r="BN1027" s="200"/>
      <c r="BO1027" s="200"/>
      <c r="BP1027" s="200"/>
      <c r="BQ1027" s="200"/>
      <c r="BR1027" s="200"/>
      <c r="BS1027" s="200"/>
      <c r="BT1027" s="200"/>
      <c r="BU1027" s="200"/>
      <c r="BV1027" s="200"/>
      <c r="BW1027" s="200"/>
      <c r="BX1027" s="200"/>
      <c r="BY1027" s="200"/>
      <c r="BZ1027" s="200"/>
      <c r="CA1027" s="200"/>
      <c r="CB1027" s="200"/>
      <c r="CC1027" s="200"/>
      <c r="CD1027" s="200"/>
      <c r="CE1027" s="200"/>
      <c r="CF1027" s="200"/>
      <c r="CG1027" s="200"/>
      <c r="CH1027" s="200"/>
      <c r="CI1027" s="200"/>
      <c r="CJ1027" s="200"/>
      <c r="CK1027" s="200"/>
      <c r="CL1027" s="200"/>
      <c r="CM1027" s="200"/>
      <c r="CN1027" s="200"/>
      <c r="CO1027" s="97"/>
      <c r="CP1027" s="171"/>
      <c r="CQ1027" s="171"/>
    </row>
    <row r="1028" spans="4:95" ht="14.25" customHeight="1" x14ac:dyDescent="0.35">
      <c r="D1028" s="219" t="s">
        <v>587</v>
      </c>
      <c r="E1028" s="220"/>
      <c r="F1028" s="220"/>
      <c r="G1028" s="220"/>
      <c r="H1028" s="220"/>
      <c r="I1028" s="220"/>
      <c r="J1028" s="220"/>
      <c r="K1028" s="220"/>
      <c r="L1028" s="220"/>
      <c r="M1028" s="220"/>
      <c r="N1028" s="220"/>
      <c r="O1028" s="220"/>
      <c r="P1028" s="221"/>
      <c r="Q1028" s="202" t="s">
        <v>588</v>
      </c>
      <c r="R1028" s="203"/>
      <c r="S1028" s="203"/>
      <c r="T1028" s="203"/>
      <c r="U1028" s="203"/>
      <c r="V1028" s="203"/>
      <c r="W1028" s="203"/>
      <c r="X1028" s="203"/>
      <c r="Y1028" s="203"/>
      <c r="Z1028" s="203"/>
      <c r="AA1028" s="203"/>
      <c r="AB1028" s="203"/>
      <c r="AC1028" s="203"/>
      <c r="AD1028" s="204"/>
      <c r="AE1028" s="219" t="s">
        <v>766</v>
      </c>
      <c r="AF1028" s="220"/>
      <c r="AG1028" s="220"/>
      <c r="AH1028" s="220"/>
      <c r="AI1028" s="220"/>
      <c r="AJ1028" s="220"/>
      <c r="AK1028" s="220"/>
      <c r="AL1028" s="220"/>
      <c r="AM1028" s="220"/>
      <c r="AN1028" s="220"/>
      <c r="AO1028" s="220"/>
      <c r="AP1028" s="220"/>
      <c r="AQ1028" s="220"/>
      <c r="AR1028" s="220"/>
      <c r="AS1028" s="220"/>
      <c r="AT1028" s="221"/>
      <c r="AV1028" s="201" t="s">
        <v>594</v>
      </c>
      <c r="AW1028" s="201"/>
      <c r="AX1028" s="201"/>
      <c r="AY1028" s="201"/>
      <c r="AZ1028" s="201"/>
      <c r="BA1028" s="201"/>
      <c r="BB1028" s="201"/>
      <c r="BC1028" s="201"/>
      <c r="BD1028" s="201"/>
      <c r="BE1028" s="201"/>
      <c r="BF1028" s="201"/>
      <c r="BG1028" s="201"/>
      <c r="BH1028" s="201"/>
      <c r="BI1028" s="201"/>
      <c r="BJ1028" s="201"/>
      <c r="BK1028" s="201"/>
      <c r="BL1028" s="201"/>
      <c r="BM1028" s="201"/>
      <c r="BN1028" s="201"/>
      <c r="BO1028" s="201"/>
      <c r="BP1028" s="201"/>
      <c r="BQ1028" s="201"/>
      <c r="BR1028" s="201"/>
      <c r="BS1028" s="201"/>
      <c r="BT1028" s="201"/>
      <c r="BU1028" s="201"/>
      <c r="BV1028" s="220" t="s">
        <v>613</v>
      </c>
      <c r="BW1028" s="220"/>
      <c r="BX1028" s="220"/>
      <c r="BY1028" s="220"/>
      <c r="BZ1028" s="220"/>
      <c r="CA1028" s="220"/>
      <c r="CB1028" s="220"/>
      <c r="CC1028" s="220"/>
      <c r="CD1028" s="220"/>
      <c r="CE1028" s="220"/>
      <c r="CF1028" s="220"/>
      <c r="CG1028" s="220"/>
      <c r="CH1028" s="220"/>
      <c r="CI1028" s="220"/>
      <c r="CJ1028" s="220"/>
      <c r="CK1028" s="220"/>
      <c r="CL1028" s="220"/>
      <c r="CM1028" s="220"/>
      <c r="CN1028" s="221"/>
      <c r="CO1028" s="97"/>
      <c r="CP1028" s="171"/>
      <c r="CQ1028" s="171"/>
    </row>
    <row r="1029" spans="4:95" ht="14.25" customHeight="1" x14ac:dyDescent="0.35">
      <c r="D1029" s="222"/>
      <c r="E1029" s="223"/>
      <c r="F1029" s="223"/>
      <c r="G1029" s="223"/>
      <c r="H1029" s="223"/>
      <c r="I1029" s="223"/>
      <c r="J1029" s="223"/>
      <c r="K1029" s="223"/>
      <c r="L1029" s="223"/>
      <c r="M1029" s="223"/>
      <c r="N1029" s="223"/>
      <c r="O1029" s="223"/>
      <c r="P1029" s="224"/>
      <c r="Q1029" s="202" t="s">
        <v>589</v>
      </c>
      <c r="R1029" s="203"/>
      <c r="S1029" s="203"/>
      <c r="T1029" s="203"/>
      <c r="U1029" s="203"/>
      <c r="V1029" s="203"/>
      <c r="W1029" s="204"/>
      <c r="X1029" s="202" t="s">
        <v>590</v>
      </c>
      <c r="Y1029" s="203"/>
      <c r="Z1029" s="203"/>
      <c r="AA1029" s="203"/>
      <c r="AB1029" s="203"/>
      <c r="AC1029" s="203"/>
      <c r="AD1029" s="204"/>
      <c r="AE1029" s="222"/>
      <c r="AF1029" s="223"/>
      <c r="AG1029" s="223"/>
      <c r="AH1029" s="223"/>
      <c r="AI1029" s="223"/>
      <c r="AJ1029" s="223"/>
      <c r="AK1029" s="223"/>
      <c r="AL1029" s="223"/>
      <c r="AM1029" s="223"/>
      <c r="AN1029" s="223"/>
      <c r="AO1029" s="223"/>
      <c r="AP1029" s="223"/>
      <c r="AQ1029" s="223"/>
      <c r="AR1029" s="223"/>
      <c r="AS1029" s="223"/>
      <c r="AT1029" s="224"/>
      <c r="AV1029" s="201"/>
      <c r="AW1029" s="201"/>
      <c r="AX1029" s="201"/>
      <c r="AY1029" s="201"/>
      <c r="AZ1029" s="201"/>
      <c r="BA1029" s="201"/>
      <c r="BB1029" s="201"/>
      <c r="BC1029" s="201"/>
      <c r="BD1029" s="201"/>
      <c r="BE1029" s="201"/>
      <c r="BF1029" s="201"/>
      <c r="BG1029" s="201"/>
      <c r="BH1029" s="201"/>
      <c r="BI1029" s="201"/>
      <c r="BJ1029" s="201"/>
      <c r="BK1029" s="201"/>
      <c r="BL1029" s="201"/>
      <c r="BM1029" s="201"/>
      <c r="BN1029" s="201"/>
      <c r="BO1029" s="201"/>
      <c r="BP1029" s="201"/>
      <c r="BQ1029" s="201"/>
      <c r="BR1029" s="201"/>
      <c r="BS1029" s="201"/>
      <c r="BT1029" s="201"/>
      <c r="BU1029" s="201"/>
      <c r="BV1029" s="223"/>
      <c r="BW1029" s="223"/>
      <c r="BX1029" s="223"/>
      <c r="BY1029" s="223"/>
      <c r="BZ1029" s="223"/>
      <c r="CA1029" s="223"/>
      <c r="CB1029" s="223"/>
      <c r="CC1029" s="223"/>
      <c r="CD1029" s="223"/>
      <c r="CE1029" s="223"/>
      <c r="CF1029" s="223"/>
      <c r="CG1029" s="223"/>
      <c r="CH1029" s="223"/>
      <c r="CI1029" s="223"/>
      <c r="CJ1029" s="223"/>
      <c r="CK1029" s="223"/>
      <c r="CL1029" s="223"/>
      <c r="CM1029" s="223"/>
      <c r="CN1029" s="224"/>
      <c r="CO1029" s="97"/>
      <c r="CP1029" s="171"/>
      <c r="CQ1029" s="171"/>
    </row>
    <row r="1030" spans="4:95" ht="14.25" customHeight="1" x14ac:dyDescent="0.35">
      <c r="D1030" s="194" t="s">
        <v>925</v>
      </c>
      <c r="E1030" s="195"/>
      <c r="F1030" s="195"/>
      <c r="G1030" s="195"/>
      <c r="H1030" s="195"/>
      <c r="I1030" s="195"/>
      <c r="J1030" s="195"/>
      <c r="K1030" s="195"/>
      <c r="L1030" s="195"/>
      <c r="M1030" s="195"/>
      <c r="N1030" s="195"/>
      <c r="O1030" s="195"/>
      <c r="P1030" s="196"/>
      <c r="Q1030" s="194"/>
      <c r="R1030" s="195"/>
      <c r="S1030" s="195"/>
      <c r="T1030" s="195"/>
      <c r="U1030" s="195"/>
      <c r="V1030" s="195"/>
      <c r="W1030" s="196"/>
      <c r="X1030" s="205" t="s">
        <v>939</v>
      </c>
      <c r="Y1030" s="206"/>
      <c r="Z1030" s="206"/>
      <c r="AA1030" s="206"/>
      <c r="AB1030" s="206"/>
      <c r="AC1030" s="206"/>
      <c r="AD1030" s="207"/>
      <c r="AE1030" s="194">
        <v>2869.7</v>
      </c>
      <c r="AF1030" s="195"/>
      <c r="AG1030" s="195"/>
      <c r="AH1030" s="195"/>
      <c r="AI1030" s="195"/>
      <c r="AJ1030" s="195"/>
      <c r="AK1030" s="195"/>
      <c r="AL1030" s="195"/>
      <c r="AM1030" s="195"/>
      <c r="AN1030" s="195"/>
      <c r="AO1030" s="195"/>
      <c r="AP1030" s="195"/>
      <c r="AQ1030" s="195"/>
      <c r="AR1030" s="195"/>
      <c r="AS1030" s="195"/>
      <c r="AT1030" s="196"/>
      <c r="AV1030" s="231" t="s">
        <v>596</v>
      </c>
      <c r="AW1030" s="231"/>
      <c r="AX1030" s="231"/>
      <c r="AY1030" s="231"/>
      <c r="AZ1030" s="231"/>
      <c r="BA1030" s="231"/>
      <c r="BB1030" s="231"/>
      <c r="BC1030" s="231"/>
      <c r="BD1030" s="231"/>
      <c r="BE1030" s="231"/>
      <c r="BF1030" s="231"/>
      <c r="BG1030" s="231"/>
      <c r="BH1030" s="231"/>
      <c r="BI1030" s="231"/>
      <c r="BJ1030" s="231"/>
      <c r="BK1030" s="231"/>
      <c r="BL1030" s="231"/>
      <c r="BM1030" s="231"/>
      <c r="BN1030" s="231"/>
      <c r="BO1030" s="231"/>
      <c r="BP1030" s="231"/>
      <c r="BQ1030" s="231"/>
      <c r="BR1030" s="231"/>
      <c r="BS1030" s="231"/>
      <c r="BT1030" s="231"/>
      <c r="BU1030" s="231"/>
      <c r="BV1030" s="194"/>
      <c r="BW1030" s="195"/>
      <c r="BX1030" s="195"/>
      <c r="BY1030" s="195"/>
      <c r="BZ1030" s="195"/>
      <c r="CA1030" s="195"/>
      <c r="CB1030" s="195"/>
      <c r="CC1030" s="195"/>
      <c r="CD1030" s="195"/>
      <c r="CE1030" s="195"/>
      <c r="CF1030" s="195"/>
      <c r="CG1030" s="195"/>
      <c r="CH1030" s="195"/>
      <c r="CI1030" s="195"/>
      <c r="CJ1030" s="195"/>
      <c r="CK1030" s="195"/>
      <c r="CL1030" s="195"/>
      <c r="CM1030" s="195"/>
      <c r="CN1030" s="196"/>
      <c r="CO1030" s="97"/>
      <c r="CP1030" s="171"/>
      <c r="CQ1030" s="171"/>
    </row>
    <row r="1031" spans="4:95" ht="14.25" customHeight="1" x14ac:dyDescent="0.35">
      <c r="D1031" s="194" t="s">
        <v>926</v>
      </c>
      <c r="E1031" s="195"/>
      <c r="F1031" s="195"/>
      <c r="G1031" s="195"/>
      <c r="H1031" s="195"/>
      <c r="I1031" s="195"/>
      <c r="J1031" s="195"/>
      <c r="K1031" s="195"/>
      <c r="L1031" s="195"/>
      <c r="M1031" s="195"/>
      <c r="N1031" s="195"/>
      <c r="O1031" s="195"/>
      <c r="P1031" s="196"/>
      <c r="Q1031" s="194"/>
      <c r="R1031" s="195"/>
      <c r="S1031" s="195"/>
      <c r="T1031" s="195"/>
      <c r="U1031" s="195"/>
      <c r="V1031" s="195"/>
      <c r="W1031" s="196"/>
      <c r="X1031" s="205" t="s">
        <v>939</v>
      </c>
      <c r="Y1031" s="206"/>
      <c r="Z1031" s="206"/>
      <c r="AA1031" s="206"/>
      <c r="AB1031" s="206"/>
      <c r="AC1031" s="206"/>
      <c r="AD1031" s="207"/>
      <c r="AE1031" s="194">
        <v>2158</v>
      </c>
      <c r="AF1031" s="195"/>
      <c r="AG1031" s="195"/>
      <c r="AH1031" s="195"/>
      <c r="AI1031" s="195"/>
      <c r="AJ1031" s="195"/>
      <c r="AK1031" s="195"/>
      <c r="AL1031" s="195"/>
      <c r="AM1031" s="195"/>
      <c r="AN1031" s="195"/>
      <c r="AO1031" s="195"/>
      <c r="AP1031" s="195"/>
      <c r="AQ1031" s="195"/>
      <c r="AR1031" s="195"/>
      <c r="AS1031" s="195"/>
      <c r="AT1031" s="196"/>
      <c r="AV1031" s="231" t="s">
        <v>597</v>
      </c>
      <c r="AW1031" s="231"/>
      <c r="AX1031" s="231"/>
      <c r="AY1031" s="231"/>
      <c r="AZ1031" s="231"/>
      <c r="BA1031" s="231"/>
      <c r="BB1031" s="231"/>
      <c r="BC1031" s="231"/>
      <c r="BD1031" s="231"/>
      <c r="BE1031" s="231"/>
      <c r="BF1031" s="231"/>
      <c r="BG1031" s="231"/>
      <c r="BH1031" s="231"/>
      <c r="BI1031" s="231"/>
      <c r="BJ1031" s="231"/>
      <c r="BK1031" s="231"/>
      <c r="BL1031" s="231"/>
      <c r="BM1031" s="231"/>
      <c r="BN1031" s="231"/>
      <c r="BO1031" s="231"/>
      <c r="BP1031" s="231"/>
      <c r="BQ1031" s="231"/>
      <c r="BR1031" s="231"/>
      <c r="BS1031" s="231"/>
      <c r="BT1031" s="231"/>
      <c r="BU1031" s="231"/>
      <c r="BV1031" s="194"/>
      <c r="BW1031" s="195"/>
      <c r="BX1031" s="195"/>
      <c r="BY1031" s="195"/>
      <c r="BZ1031" s="195"/>
      <c r="CA1031" s="195"/>
      <c r="CB1031" s="195"/>
      <c r="CC1031" s="195"/>
      <c r="CD1031" s="195"/>
      <c r="CE1031" s="195"/>
      <c r="CF1031" s="195"/>
      <c r="CG1031" s="195"/>
      <c r="CH1031" s="195"/>
      <c r="CI1031" s="195"/>
      <c r="CJ1031" s="195"/>
      <c r="CK1031" s="195"/>
      <c r="CL1031" s="195"/>
      <c r="CM1031" s="195"/>
      <c r="CN1031" s="196"/>
      <c r="CO1031" s="97"/>
      <c r="CP1031" s="171"/>
      <c r="CQ1031" s="171"/>
    </row>
    <row r="1032" spans="4:95" ht="14.25" customHeight="1" x14ac:dyDescent="0.35">
      <c r="D1032" s="194" t="s">
        <v>927</v>
      </c>
      <c r="E1032" s="195"/>
      <c r="F1032" s="195"/>
      <c r="G1032" s="195"/>
      <c r="H1032" s="195"/>
      <c r="I1032" s="195"/>
      <c r="J1032" s="195"/>
      <c r="K1032" s="195"/>
      <c r="L1032" s="195"/>
      <c r="M1032" s="195"/>
      <c r="N1032" s="195"/>
      <c r="O1032" s="195"/>
      <c r="P1032" s="196"/>
      <c r="Q1032" s="194"/>
      <c r="R1032" s="195"/>
      <c r="S1032" s="195"/>
      <c r="T1032" s="195"/>
      <c r="U1032" s="195"/>
      <c r="V1032" s="195"/>
      <c r="W1032" s="196"/>
      <c r="X1032" s="205" t="s">
        <v>939</v>
      </c>
      <c r="Y1032" s="206"/>
      <c r="Z1032" s="206"/>
      <c r="AA1032" s="206"/>
      <c r="AB1032" s="206"/>
      <c r="AC1032" s="206"/>
      <c r="AD1032" s="207"/>
      <c r="AE1032" s="194">
        <v>115</v>
      </c>
      <c r="AF1032" s="195"/>
      <c r="AG1032" s="195"/>
      <c r="AH1032" s="195"/>
      <c r="AI1032" s="195"/>
      <c r="AJ1032" s="195"/>
      <c r="AK1032" s="195"/>
      <c r="AL1032" s="195"/>
      <c r="AM1032" s="195"/>
      <c r="AN1032" s="195"/>
      <c r="AO1032" s="195"/>
      <c r="AP1032" s="195"/>
      <c r="AQ1032" s="195"/>
      <c r="AR1032" s="195"/>
      <c r="AS1032" s="195"/>
      <c r="AT1032" s="196"/>
      <c r="AV1032" s="231" t="s">
        <v>442</v>
      </c>
      <c r="AW1032" s="231"/>
      <c r="AX1032" s="231"/>
      <c r="AY1032" s="231"/>
      <c r="AZ1032" s="231"/>
      <c r="BA1032" s="231"/>
      <c r="BB1032" s="231"/>
      <c r="BC1032" s="231"/>
      <c r="BD1032" s="231"/>
      <c r="BE1032" s="231"/>
      <c r="BF1032" s="231"/>
      <c r="BG1032" s="231"/>
      <c r="BH1032" s="231"/>
      <c r="BI1032" s="231"/>
      <c r="BJ1032" s="231"/>
      <c r="BK1032" s="231"/>
      <c r="BL1032" s="231"/>
      <c r="BM1032" s="231"/>
      <c r="BN1032" s="231"/>
      <c r="BO1032" s="231"/>
      <c r="BP1032" s="231"/>
      <c r="BQ1032" s="231"/>
      <c r="BR1032" s="231"/>
      <c r="BS1032" s="231"/>
      <c r="BT1032" s="231"/>
      <c r="BU1032" s="231"/>
      <c r="BV1032" s="194"/>
      <c r="BW1032" s="195"/>
      <c r="BX1032" s="195"/>
      <c r="BY1032" s="195"/>
      <c r="BZ1032" s="195"/>
      <c r="CA1032" s="195"/>
      <c r="CB1032" s="195"/>
      <c r="CC1032" s="195"/>
      <c r="CD1032" s="195"/>
      <c r="CE1032" s="195"/>
      <c r="CF1032" s="195"/>
      <c r="CG1032" s="195"/>
      <c r="CH1032" s="195"/>
      <c r="CI1032" s="195"/>
      <c r="CJ1032" s="195"/>
      <c r="CK1032" s="195"/>
      <c r="CL1032" s="195"/>
      <c r="CM1032" s="195"/>
      <c r="CN1032" s="196"/>
      <c r="CO1032" s="97"/>
      <c r="CP1032" s="171"/>
      <c r="CQ1032" s="171"/>
    </row>
    <row r="1033" spans="4:95" ht="14.25" customHeight="1" x14ac:dyDescent="0.35">
      <c r="D1033" s="194" t="s">
        <v>928</v>
      </c>
      <c r="E1033" s="195"/>
      <c r="F1033" s="195"/>
      <c r="G1033" s="195"/>
      <c r="H1033" s="195"/>
      <c r="I1033" s="195"/>
      <c r="J1033" s="195"/>
      <c r="K1033" s="195"/>
      <c r="L1033" s="195"/>
      <c r="M1033" s="195"/>
      <c r="N1033" s="195"/>
      <c r="O1033" s="195"/>
      <c r="P1033" s="196"/>
      <c r="Q1033" s="194"/>
      <c r="R1033" s="195"/>
      <c r="S1033" s="195"/>
      <c r="T1033" s="195"/>
      <c r="U1033" s="195"/>
      <c r="V1033" s="195"/>
      <c r="W1033" s="196"/>
      <c r="X1033" s="205" t="s">
        <v>939</v>
      </c>
      <c r="Y1033" s="206"/>
      <c r="Z1033" s="206"/>
      <c r="AA1033" s="206"/>
      <c r="AB1033" s="206"/>
      <c r="AC1033" s="206"/>
      <c r="AD1033" s="207"/>
      <c r="AE1033" s="194">
        <v>269.89999999999998</v>
      </c>
      <c r="AF1033" s="195"/>
      <c r="AG1033" s="195"/>
      <c r="AH1033" s="195"/>
      <c r="AI1033" s="195"/>
      <c r="AJ1033" s="195"/>
      <c r="AK1033" s="195"/>
      <c r="AL1033" s="195"/>
      <c r="AM1033" s="195"/>
      <c r="AN1033" s="195"/>
      <c r="AO1033" s="195"/>
      <c r="AP1033" s="195"/>
      <c r="AQ1033" s="195"/>
      <c r="AR1033" s="195"/>
      <c r="AS1033" s="195"/>
      <c r="AT1033" s="196"/>
      <c r="AV1033" s="231" t="s">
        <v>441</v>
      </c>
      <c r="AW1033" s="231"/>
      <c r="AX1033" s="231"/>
      <c r="AY1033" s="231"/>
      <c r="AZ1033" s="231"/>
      <c r="BA1033" s="231"/>
      <c r="BB1033" s="231"/>
      <c r="BC1033" s="231"/>
      <c r="BD1033" s="231"/>
      <c r="BE1033" s="231"/>
      <c r="BF1033" s="231"/>
      <c r="BG1033" s="231"/>
      <c r="BH1033" s="231"/>
      <c r="BI1033" s="231"/>
      <c r="BJ1033" s="231"/>
      <c r="BK1033" s="231"/>
      <c r="BL1033" s="231"/>
      <c r="BM1033" s="231"/>
      <c r="BN1033" s="231"/>
      <c r="BO1033" s="231"/>
      <c r="BP1033" s="231"/>
      <c r="BQ1033" s="231"/>
      <c r="BR1033" s="231"/>
      <c r="BS1033" s="231"/>
      <c r="BT1033" s="231"/>
      <c r="BU1033" s="231"/>
      <c r="BV1033" s="194"/>
      <c r="BW1033" s="195"/>
      <c r="BX1033" s="195"/>
      <c r="BY1033" s="195"/>
      <c r="BZ1033" s="195"/>
      <c r="CA1033" s="195"/>
      <c r="CB1033" s="195"/>
      <c r="CC1033" s="195"/>
      <c r="CD1033" s="195"/>
      <c r="CE1033" s="195"/>
      <c r="CF1033" s="195"/>
      <c r="CG1033" s="195"/>
      <c r="CH1033" s="195"/>
      <c r="CI1033" s="195"/>
      <c r="CJ1033" s="195"/>
      <c r="CK1033" s="195"/>
      <c r="CL1033" s="195"/>
      <c r="CM1033" s="195"/>
      <c r="CN1033" s="196"/>
      <c r="CO1033" s="97"/>
      <c r="CP1033" s="171"/>
      <c r="CQ1033" s="171"/>
    </row>
    <row r="1034" spans="4:95" ht="14.25" customHeight="1" x14ac:dyDescent="0.35">
      <c r="D1034" s="194" t="s">
        <v>929</v>
      </c>
      <c r="E1034" s="195"/>
      <c r="F1034" s="195"/>
      <c r="G1034" s="195"/>
      <c r="H1034" s="195"/>
      <c r="I1034" s="195"/>
      <c r="J1034" s="195"/>
      <c r="K1034" s="195"/>
      <c r="L1034" s="195"/>
      <c r="M1034" s="195"/>
      <c r="N1034" s="195"/>
      <c r="O1034" s="195"/>
      <c r="P1034" s="196"/>
      <c r="Q1034" s="194"/>
      <c r="R1034" s="195"/>
      <c r="S1034" s="195"/>
      <c r="T1034" s="195"/>
      <c r="U1034" s="195"/>
      <c r="V1034" s="195"/>
      <c r="W1034" s="196"/>
      <c r="X1034" s="205" t="s">
        <v>939</v>
      </c>
      <c r="Y1034" s="206"/>
      <c r="Z1034" s="206"/>
      <c r="AA1034" s="206"/>
      <c r="AB1034" s="206"/>
      <c r="AC1034" s="206"/>
      <c r="AD1034" s="207"/>
      <c r="AE1034" s="194">
        <v>1071.3800000000001</v>
      </c>
      <c r="AF1034" s="195"/>
      <c r="AG1034" s="195"/>
      <c r="AH1034" s="195"/>
      <c r="AI1034" s="195"/>
      <c r="AJ1034" s="195"/>
      <c r="AK1034" s="195"/>
      <c r="AL1034" s="195"/>
      <c r="AM1034" s="195"/>
      <c r="AN1034" s="195"/>
      <c r="AO1034" s="195"/>
      <c r="AP1034" s="195"/>
      <c r="AQ1034" s="195"/>
      <c r="AR1034" s="195"/>
      <c r="AS1034" s="195"/>
      <c r="AT1034" s="196"/>
      <c r="AV1034" s="231" t="s">
        <v>245</v>
      </c>
      <c r="AW1034" s="231"/>
      <c r="AX1034" s="231"/>
      <c r="AY1034" s="231"/>
      <c r="AZ1034" s="231"/>
      <c r="BA1034" s="231"/>
      <c r="BB1034" s="231"/>
      <c r="BC1034" s="231"/>
      <c r="BD1034" s="231"/>
      <c r="BE1034" s="231"/>
      <c r="BF1034" s="231"/>
      <c r="BG1034" s="231"/>
      <c r="BH1034" s="231"/>
      <c r="BI1034" s="231"/>
      <c r="BJ1034" s="231"/>
      <c r="BK1034" s="231"/>
      <c r="BL1034" s="231"/>
      <c r="BM1034" s="231"/>
      <c r="BN1034" s="231"/>
      <c r="BO1034" s="231"/>
      <c r="BP1034" s="231"/>
      <c r="BQ1034" s="231"/>
      <c r="BR1034" s="231"/>
      <c r="BS1034" s="231"/>
      <c r="BT1034" s="231"/>
      <c r="BU1034" s="231"/>
      <c r="BV1034" s="194"/>
      <c r="BW1034" s="195"/>
      <c r="BX1034" s="195"/>
      <c r="BY1034" s="195"/>
      <c r="BZ1034" s="195"/>
      <c r="CA1034" s="195"/>
      <c r="CB1034" s="195"/>
      <c r="CC1034" s="195"/>
      <c r="CD1034" s="195"/>
      <c r="CE1034" s="195"/>
      <c r="CF1034" s="195"/>
      <c r="CG1034" s="195"/>
      <c r="CH1034" s="195"/>
      <c r="CI1034" s="195"/>
      <c r="CJ1034" s="195"/>
      <c r="CK1034" s="195"/>
      <c r="CL1034" s="195"/>
      <c r="CM1034" s="195"/>
      <c r="CN1034" s="196"/>
      <c r="CO1034" s="97"/>
      <c r="CP1034" s="171"/>
      <c r="CQ1034" s="171"/>
    </row>
    <row r="1035" spans="4:95" ht="14.25" customHeight="1" x14ac:dyDescent="0.35">
      <c r="D1035" s="194" t="s">
        <v>930</v>
      </c>
      <c r="E1035" s="195"/>
      <c r="F1035" s="195"/>
      <c r="G1035" s="195"/>
      <c r="H1035" s="195"/>
      <c r="I1035" s="195"/>
      <c r="J1035" s="195"/>
      <c r="K1035" s="195"/>
      <c r="L1035" s="195"/>
      <c r="M1035" s="195"/>
      <c r="N1035" s="195"/>
      <c r="O1035" s="195"/>
      <c r="P1035" s="196"/>
      <c r="Q1035" s="194"/>
      <c r="R1035" s="195"/>
      <c r="S1035" s="195"/>
      <c r="T1035" s="195"/>
      <c r="U1035" s="195"/>
      <c r="V1035" s="195"/>
      <c r="W1035" s="196"/>
      <c r="X1035" s="205" t="s">
        <v>939</v>
      </c>
      <c r="Y1035" s="206"/>
      <c r="Z1035" s="206"/>
      <c r="AA1035" s="206"/>
      <c r="AB1035" s="206"/>
      <c r="AC1035" s="206"/>
      <c r="AD1035" s="207"/>
      <c r="AE1035" s="194">
        <v>1</v>
      </c>
      <c r="AF1035" s="195"/>
      <c r="AG1035" s="195"/>
      <c r="AH1035" s="195"/>
      <c r="AI1035" s="195"/>
      <c r="AJ1035" s="195"/>
      <c r="AK1035" s="195"/>
      <c r="AL1035" s="195"/>
      <c r="AM1035" s="195"/>
      <c r="AN1035" s="195"/>
      <c r="AO1035" s="195"/>
      <c r="AP1035" s="195"/>
      <c r="AQ1035" s="195"/>
      <c r="AR1035" s="195"/>
      <c r="AS1035" s="195"/>
      <c r="AT1035" s="196"/>
      <c r="AV1035" s="231" t="s">
        <v>598</v>
      </c>
      <c r="AW1035" s="231"/>
      <c r="AX1035" s="231"/>
      <c r="AY1035" s="231"/>
      <c r="AZ1035" s="231"/>
      <c r="BA1035" s="231"/>
      <c r="BB1035" s="231"/>
      <c r="BC1035" s="231"/>
      <c r="BD1035" s="231"/>
      <c r="BE1035" s="231"/>
      <c r="BF1035" s="231"/>
      <c r="BG1035" s="231"/>
      <c r="BH1035" s="231"/>
      <c r="BI1035" s="231"/>
      <c r="BJ1035" s="231"/>
      <c r="BK1035" s="231"/>
      <c r="BL1035" s="231"/>
      <c r="BM1035" s="231"/>
      <c r="BN1035" s="231"/>
      <c r="BO1035" s="231"/>
      <c r="BP1035" s="231"/>
      <c r="BQ1035" s="231"/>
      <c r="BR1035" s="231"/>
      <c r="BS1035" s="231"/>
      <c r="BT1035" s="231"/>
      <c r="BU1035" s="231"/>
      <c r="BV1035" s="244"/>
      <c r="BW1035" s="195"/>
      <c r="BX1035" s="195"/>
      <c r="BY1035" s="195"/>
      <c r="BZ1035" s="195"/>
      <c r="CA1035" s="195"/>
      <c r="CB1035" s="195"/>
      <c r="CC1035" s="195"/>
      <c r="CD1035" s="195"/>
      <c r="CE1035" s="195"/>
      <c r="CF1035" s="195"/>
      <c r="CG1035" s="195"/>
      <c r="CH1035" s="195"/>
      <c r="CI1035" s="195"/>
      <c r="CJ1035" s="195"/>
      <c r="CK1035" s="195"/>
      <c r="CL1035" s="195"/>
      <c r="CM1035" s="195"/>
      <c r="CN1035" s="196"/>
      <c r="CO1035" s="97"/>
      <c r="CP1035" s="171"/>
      <c r="CQ1035" s="171"/>
    </row>
    <row r="1036" spans="4:95" ht="14.25" customHeight="1" x14ac:dyDescent="0.35">
      <c r="D1036" s="194" t="s">
        <v>931</v>
      </c>
      <c r="E1036" s="195"/>
      <c r="F1036" s="195"/>
      <c r="G1036" s="195"/>
      <c r="H1036" s="195"/>
      <c r="I1036" s="195"/>
      <c r="J1036" s="195"/>
      <c r="K1036" s="195"/>
      <c r="L1036" s="195"/>
      <c r="M1036" s="195"/>
      <c r="N1036" s="195"/>
      <c r="O1036" s="195"/>
      <c r="P1036" s="196"/>
      <c r="Q1036" s="194"/>
      <c r="R1036" s="195"/>
      <c r="S1036" s="195"/>
      <c r="T1036" s="195"/>
      <c r="U1036" s="195"/>
      <c r="V1036" s="195"/>
      <c r="W1036" s="196"/>
      <c r="X1036" s="205" t="s">
        <v>939</v>
      </c>
      <c r="Y1036" s="206"/>
      <c r="Z1036" s="206"/>
      <c r="AA1036" s="206"/>
      <c r="AB1036" s="206"/>
      <c r="AC1036" s="206"/>
      <c r="AD1036" s="207"/>
      <c r="AE1036" s="194">
        <v>1</v>
      </c>
      <c r="AF1036" s="195"/>
      <c r="AG1036" s="195"/>
      <c r="AH1036" s="195"/>
      <c r="AI1036" s="195"/>
      <c r="AJ1036" s="195"/>
      <c r="AK1036" s="195"/>
      <c r="AL1036" s="195"/>
      <c r="AM1036" s="195"/>
      <c r="AN1036" s="195"/>
      <c r="AO1036" s="195"/>
      <c r="AP1036" s="195"/>
      <c r="AQ1036" s="195"/>
      <c r="AR1036" s="195"/>
      <c r="AS1036" s="195"/>
      <c r="AT1036" s="196"/>
      <c r="AV1036" s="231" t="s">
        <v>599</v>
      </c>
      <c r="AW1036" s="231"/>
      <c r="AX1036" s="231"/>
      <c r="AY1036" s="231"/>
      <c r="AZ1036" s="231"/>
      <c r="BA1036" s="231"/>
      <c r="BB1036" s="231"/>
      <c r="BC1036" s="231"/>
      <c r="BD1036" s="231"/>
      <c r="BE1036" s="231"/>
      <c r="BF1036" s="231"/>
      <c r="BG1036" s="231"/>
      <c r="BH1036" s="231"/>
      <c r="BI1036" s="231"/>
      <c r="BJ1036" s="231"/>
      <c r="BK1036" s="231"/>
      <c r="BL1036" s="231"/>
      <c r="BM1036" s="231"/>
      <c r="BN1036" s="231"/>
      <c r="BO1036" s="231"/>
      <c r="BP1036" s="231"/>
      <c r="BQ1036" s="231"/>
      <c r="BR1036" s="231"/>
      <c r="BS1036" s="231"/>
      <c r="BT1036" s="231"/>
      <c r="BU1036" s="231"/>
      <c r="BV1036" s="244">
        <v>7.5</v>
      </c>
      <c r="BW1036" s="195"/>
      <c r="BX1036" s="195"/>
      <c r="BY1036" s="195"/>
      <c r="BZ1036" s="195"/>
      <c r="CA1036" s="195"/>
      <c r="CB1036" s="195"/>
      <c r="CC1036" s="195"/>
      <c r="CD1036" s="195"/>
      <c r="CE1036" s="195"/>
      <c r="CF1036" s="195"/>
      <c r="CG1036" s="195"/>
      <c r="CH1036" s="195"/>
      <c r="CI1036" s="195"/>
      <c r="CJ1036" s="195"/>
      <c r="CK1036" s="195"/>
      <c r="CL1036" s="195"/>
      <c r="CM1036" s="195"/>
      <c r="CN1036" s="196"/>
      <c r="CO1036" s="97"/>
      <c r="CP1036" s="171"/>
      <c r="CQ1036" s="171"/>
    </row>
    <row r="1037" spans="4:95" ht="14.25" customHeight="1" x14ac:dyDescent="0.35">
      <c r="D1037" s="194" t="s">
        <v>932</v>
      </c>
      <c r="E1037" s="195"/>
      <c r="F1037" s="195"/>
      <c r="G1037" s="195"/>
      <c r="H1037" s="195"/>
      <c r="I1037" s="195"/>
      <c r="J1037" s="195"/>
      <c r="K1037" s="195"/>
      <c r="L1037" s="195"/>
      <c r="M1037" s="195"/>
      <c r="N1037" s="195"/>
      <c r="O1037" s="195"/>
      <c r="P1037" s="196"/>
      <c r="Q1037" s="194"/>
      <c r="R1037" s="195"/>
      <c r="S1037" s="195"/>
      <c r="T1037" s="195"/>
      <c r="U1037" s="195"/>
      <c r="V1037" s="195"/>
      <c r="W1037" s="196"/>
      <c r="X1037" s="205" t="s">
        <v>939</v>
      </c>
      <c r="Y1037" s="206"/>
      <c r="Z1037" s="206"/>
      <c r="AA1037" s="206"/>
      <c r="AB1037" s="206"/>
      <c r="AC1037" s="206"/>
      <c r="AD1037" s="207"/>
      <c r="AE1037" s="194">
        <v>2</v>
      </c>
      <c r="AF1037" s="195"/>
      <c r="AG1037" s="195"/>
      <c r="AH1037" s="195"/>
      <c r="AI1037" s="195"/>
      <c r="AJ1037" s="195"/>
      <c r="AK1037" s="195"/>
      <c r="AL1037" s="195"/>
      <c r="AM1037" s="195"/>
      <c r="AN1037" s="195"/>
      <c r="AO1037" s="195"/>
      <c r="AP1037" s="195"/>
      <c r="AQ1037" s="195"/>
      <c r="AR1037" s="195"/>
      <c r="AS1037" s="195"/>
      <c r="AT1037" s="196"/>
      <c r="AV1037" s="231" t="s">
        <v>600</v>
      </c>
      <c r="AW1037" s="231"/>
      <c r="AX1037" s="231"/>
      <c r="AY1037" s="231"/>
      <c r="AZ1037" s="231"/>
      <c r="BA1037" s="231"/>
      <c r="BB1037" s="231"/>
      <c r="BC1037" s="231"/>
      <c r="BD1037" s="231"/>
      <c r="BE1037" s="231"/>
      <c r="BF1037" s="231"/>
      <c r="BG1037" s="231"/>
      <c r="BH1037" s="231"/>
      <c r="BI1037" s="231"/>
      <c r="BJ1037" s="231"/>
      <c r="BK1037" s="231"/>
      <c r="BL1037" s="231"/>
      <c r="BM1037" s="231"/>
      <c r="BN1037" s="231"/>
      <c r="BO1037" s="231"/>
      <c r="BP1037" s="231"/>
      <c r="BQ1037" s="231"/>
      <c r="BR1037" s="231"/>
      <c r="BS1037" s="231"/>
      <c r="BT1037" s="231"/>
      <c r="BU1037" s="231"/>
      <c r="BV1037" s="244">
        <v>6513</v>
      </c>
      <c r="BW1037" s="195"/>
      <c r="BX1037" s="195"/>
      <c r="BY1037" s="195"/>
      <c r="BZ1037" s="195"/>
      <c r="CA1037" s="195"/>
      <c r="CB1037" s="195"/>
      <c r="CC1037" s="195"/>
      <c r="CD1037" s="195"/>
      <c r="CE1037" s="195"/>
      <c r="CF1037" s="195"/>
      <c r="CG1037" s="195"/>
      <c r="CH1037" s="195"/>
      <c r="CI1037" s="195"/>
      <c r="CJ1037" s="195"/>
      <c r="CK1037" s="195"/>
      <c r="CL1037" s="195"/>
      <c r="CM1037" s="195"/>
      <c r="CN1037" s="196"/>
      <c r="CO1037" s="97"/>
      <c r="CP1037" s="171"/>
      <c r="CQ1037" s="171"/>
    </row>
    <row r="1038" spans="4:95" ht="14.25" customHeight="1" x14ac:dyDescent="0.35">
      <c r="D1038" s="194" t="s">
        <v>933</v>
      </c>
      <c r="E1038" s="195"/>
      <c r="F1038" s="195"/>
      <c r="G1038" s="195"/>
      <c r="H1038" s="195"/>
      <c r="I1038" s="195"/>
      <c r="J1038" s="195"/>
      <c r="K1038" s="195"/>
      <c r="L1038" s="195"/>
      <c r="M1038" s="195"/>
      <c r="N1038" s="195"/>
      <c r="O1038" s="195"/>
      <c r="P1038" s="196"/>
      <c r="Q1038" s="194" t="s">
        <v>939</v>
      </c>
      <c r="R1038" s="195"/>
      <c r="S1038" s="195"/>
      <c r="T1038" s="195"/>
      <c r="U1038" s="195"/>
      <c r="V1038" s="195"/>
      <c r="W1038" s="196"/>
      <c r="X1038" s="205"/>
      <c r="Y1038" s="206"/>
      <c r="Z1038" s="206"/>
      <c r="AA1038" s="206"/>
      <c r="AB1038" s="206"/>
      <c r="AC1038" s="206"/>
      <c r="AD1038" s="207"/>
      <c r="AE1038" s="194">
        <v>2</v>
      </c>
      <c r="AF1038" s="195"/>
      <c r="AG1038" s="195"/>
      <c r="AH1038" s="195"/>
      <c r="AI1038" s="195"/>
      <c r="AJ1038" s="195"/>
      <c r="AK1038" s="195"/>
      <c r="AL1038" s="195"/>
      <c r="AM1038" s="195"/>
      <c r="AN1038" s="195"/>
      <c r="AO1038" s="195"/>
      <c r="AP1038" s="195"/>
      <c r="AQ1038" s="195"/>
      <c r="AR1038" s="195"/>
      <c r="AS1038" s="195"/>
      <c r="AT1038" s="196"/>
      <c r="AV1038" s="231" t="s">
        <v>601</v>
      </c>
      <c r="AW1038" s="231"/>
      <c r="AX1038" s="231"/>
      <c r="AY1038" s="231"/>
      <c r="AZ1038" s="231"/>
      <c r="BA1038" s="231"/>
      <c r="BB1038" s="231"/>
      <c r="BC1038" s="231"/>
      <c r="BD1038" s="231"/>
      <c r="BE1038" s="231"/>
      <c r="BF1038" s="231"/>
      <c r="BG1038" s="231"/>
      <c r="BH1038" s="231"/>
      <c r="BI1038" s="231"/>
      <c r="BJ1038" s="231"/>
      <c r="BK1038" s="231"/>
      <c r="BL1038" s="231"/>
      <c r="BM1038" s="231"/>
      <c r="BN1038" s="231"/>
      <c r="BO1038" s="231"/>
      <c r="BP1038" s="231"/>
      <c r="BQ1038" s="231"/>
      <c r="BR1038" s="231"/>
      <c r="BS1038" s="231"/>
      <c r="BT1038" s="231"/>
      <c r="BU1038" s="231"/>
      <c r="BV1038" s="244">
        <v>7886</v>
      </c>
      <c r="BW1038" s="195"/>
      <c r="BX1038" s="195"/>
      <c r="BY1038" s="195"/>
      <c r="BZ1038" s="195"/>
      <c r="CA1038" s="195"/>
      <c r="CB1038" s="195"/>
      <c r="CC1038" s="195"/>
      <c r="CD1038" s="195"/>
      <c r="CE1038" s="195"/>
      <c r="CF1038" s="195"/>
      <c r="CG1038" s="195"/>
      <c r="CH1038" s="195"/>
      <c r="CI1038" s="195"/>
      <c r="CJ1038" s="195"/>
      <c r="CK1038" s="195"/>
      <c r="CL1038" s="195"/>
      <c r="CM1038" s="195"/>
      <c r="CN1038" s="196"/>
      <c r="CO1038" s="97"/>
      <c r="CP1038" s="171"/>
      <c r="CQ1038" s="171"/>
    </row>
    <row r="1039" spans="4:95" ht="14.25" customHeight="1" x14ac:dyDescent="0.35">
      <c r="D1039" s="194" t="s">
        <v>934</v>
      </c>
      <c r="E1039" s="195"/>
      <c r="F1039" s="195"/>
      <c r="G1039" s="195"/>
      <c r="H1039" s="195"/>
      <c r="I1039" s="195"/>
      <c r="J1039" s="195"/>
      <c r="K1039" s="195"/>
      <c r="L1039" s="195"/>
      <c r="M1039" s="195"/>
      <c r="N1039" s="195"/>
      <c r="O1039" s="195"/>
      <c r="P1039" s="196"/>
      <c r="Q1039" s="194" t="s">
        <v>939</v>
      </c>
      <c r="R1039" s="195"/>
      <c r="S1039" s="195"/>
      <c r="T1039" s="195"/>
      <c r="U1039" s="195"/>
      <c r="V1039" s="195"/>
      <c r="W1039" s="196"/>
      <c r="X1039" s="205"/>
      <c r="Y1039" s="206"/>
      <c r="Z1039" s="206"/>
      <c r="AA1039" s="206"/>
      <c r="AB1039" s="206"/>
      <c r="AC1039" s="206"/>
      <c r="AD1039" s="207"/>
      <c r="AE1039" s="194">
        <v>2</v>
      </c>
      <c r="AF1039" s="195"/>
      <c r="AG1039" s="195"/>
      <c r="AH1039" s="195"/>
      <c r="AI1039" s="195"/>
      <c r="AJ1039" s="195"/>
      <c r="AK1039" s="195"/>
      <c r="AL1039" s="195"/>
      <c r="AM1039" s="195"/>
      <c r="AN1039" s="195"/>
      <c r="AO1039" s="195"/>
      <c r="AP1039" s="195"/>
      <c r="AQ1039" s="195"/>
      <c r="AR1039" s="195"/>
      <c r="AS1039" s="195"/>
      <c r="AT1039" s="196"/>
      <c r="AV1039" s="231" t="s">
        <v>602</v>
      </c>
      <c r="AW1039" s="231"/>
      <c r="AX1039" s="231"/>
      <c r="AY1039" s="231"/>
      <c r="AZ1039" s="231"/>
      <c r="BA1039" s="231"/>
      <c r="BB1039" s="231"/>
      <c r="BC1039" s="231"/>
      <c r="BD1039" s="231"/>
      <c r="BE1039" s="231"/>
      <c r="BF1039" s="231"/>
      <c r="BG1039" s="231"/>
      <c r="BH1039" s="231"/>
      <c r="BI1039" s="231"/>
      <c r="BJ1039" s="231"/>
      <c r="BK1039" s="231"/>
      <c r="BL1039" s="231"/>
      <c r="BM1039" s="231"/>
      <c r="BN1039" s="231"/>
      <c r="BO1039" s="231"/>
      <c r="BP1039" s="231"/>
      <c r="BQ1039" s="231"/>
      <c r="BR1039" s="231"/>
      <c r="BS1039" s="231"/>
      <c r="BT1039" s="231"/>
      <c r="BU1039" s="231"/>
      <c r="BV1039" s="326"/>
      <c r="BW1039" s="231"/>
      <c r="BX1039" s="231"/>
      <c r="BY1039" s="231"/>
      <c r="BZ1039" s="231"/>
      <c r="CA1039" s="231"/>
      <c r="CB1039" s="231"/>
      <c r="CC1039" s="231"/>
      <c r="CD1039" s="231"/>
      <c r="CE1039" s="231"/>
      <c r="CF1039" s="231"/>
      <c r="CG1039" s="231"/>
      <c r="CH1039" s="231"/>
      <c r="CI1039" s="231"/>
      <c r="CJ1039" s="231"/>
      <c r="CK1039" s="231"/>
      <c r="CL1039" s="231"/>
      <c r="CM1039" s="231"/>
      <c r="CN1039" s="231"/>
      <c r="CO1039" s="97"/>
      <c r="CP1039" s="171"/>
      <c r="CQ1039" s="171"/>
    </row>
    <row r="1040" spans="4:95" ht="14.25" customHeight="1" x14ac:dyDescent="0.35">
      <c r="D1040" s="194" t="s">
        <v>935</v>
      </c>
      <c r="E1040" s="195"/>
      <c r="F1040" s="195"/>
      <c r="G1040" s="195"/>
      <c r="H1040" s="195"/>
      <c r="I1040" s="195"/>
      <c r="J1040" s="195"/>
      <c r="K1040" s="195"/>
      <c r="L1040" s="195"/>
      <c r="M1040" s="195"/>
      <c r="N1040" s="195"/>
      <c r="O1040" s="195"/>
      <c r="P1040" s="196"/>
      <c r="Q1040" s="194" t="s">
        <v>939</v>
      </c>
      <c r="R1040" s="195"/>
      <c r="S1040" s="195"/>
      <c r="T1040" s="195"/>
      <c r="U1040" s="195"/>
      <c r="V1040" s="195"/>
      <c r="W1040" s="196"/>
      <c r="X1040" s="205"/>
      <c r="Y1040" s="206"/>
      <c r="Z1040" s="206"/>
      <c r="AA1040" s="206"/>
      <c r="AB1040" s="206"/>
      <c r="AC1040" s="206"/>
      <c r="AD1040" s="207"/>
      <c r="AE1040" s="194">
        <v>0.5</v>
      </c>
      <c r="AF1040" s="195"/>
      <c r="AG1040" s="195"/>
      <c r="AH1040" s="195"/>
      <c r="AI1040" s="195"/>
      <c r="AJ1040" s="195"/>
      <c r="AK1040" s="195"/>
      <c r="AL1040" s="195"/>
      <c r="AM1040" s="195"/>
      <c r="AN1040" s="195"/>
      <c r="AO1040" s="195"/>
      <c r="AP1040" s="195"/>
      <c r="AQ1040" s="195"/>
      <c r="AR1040" s="195"/>
      <c r="AS1040" s="195"/>
      <c r="AT1040" s="196"/>
      <c r="AV1040" s="347" t="s">
        <v>595</v>
      </c>
      <c r="AW1040" s="347"/>
      <c r="AX1040" s="347"/>
      <c r="AY1040" s="347"/>
      <c r="AZ1040" s="347"/>
      <c r="BA1040" s="347"/>
      <c r="BB1040" s="347"/>
      <c r="BC1040" s="347"/>
      <c r="BD1040" s="347"/>
      <c r="BE1040" s="347"/>
      <c r="BF1040" s="347"/>
      <c r="BG1040" s="347"/>
      <c r="BH1040" s="347"/>
      <c r="BI1040" s="347"/>
      <c r="BJ1040" s="347"/>
      <c r="BK1040" s="347"/>
      <c r="BL1040" s="347"/>
      <c r="BM1040" s="347"/>
      <c r="BN1040" s="347"/>
      <c r="BO1040" s="347"/>
      <c r="BP1040" s="347"/>
      <c r="BQ1040" s="347"/>
      <c r="BR1040" s="347"/>
      <c r="BS1040" s="347"/>
      <c r="BT1040" s="347"/>
      <c r="BU1040" s="347"/>
      <c r="BV1040" s="347"/>
      <c r="BW1040" s="347"/>
      <c r="BX1040" s="347"/>
      <c r="BY1040" s="347"/>
      <c r="BZ1040" s="347"/>
      <c r="CA1040" s="347"/>
      <c r="CB1040" s="347"/>
      <c r="CC1040" s="347"/>
      <c r="CD1040" s="347"/>
      <c r="CE1040" s="347"/>
      <c r="CF1040" s="347"/>
      <c r="CG1040" s="347"/>
      <c r="CH1040" s="347"/>
      <c r="CI1040" s="347"/>
      <c r="CJ1040" s="347"/>
      <c r="CK1040" s="347"/>
      <c r="CL1040" s="347"/>
      <c r="CM1040" s="347"/>
      <c r="CN1040" s="347"/>
      <c r="CO1040" s="97"/>
      <c r="CP1040" s="171"/>
      <c r="CQ1040" s="171"/>
    </row>
    <row r="1041" spans="1:95" ht="14.25" customHeight="1" x14ac:dyDescent="0.35">
      <c r="D1041" s="194" t="s">
        <v>936</v>
      </c>
      <c r="E1041" s="195"/>
      <c r="F1041" s="195"/>
      <c r="G1041" s="195"/>
      <c r="H1041" s="195"/>
      <c r="I1041" s="195"/>
      <c r="J1041" s="195"/>
      <c r="K1041" s="195"/>
      <c r="L1041" s="195"/>
      <c r="M1041" s="195"/>
      <c r="N1041" s="195"/>
      <c r="O1041" s="195"/>
      <c r="P1041" s="196"/>
      <c r="Q1041" s="194" t="s">
        <v>939</v>
      </c>
      <c r="R1041" s="195"/>
      <c r="S1041" s="195"/>
      <c r="T1041" s="195"/>
      <c r="U1041" s="195"/>
      <c r="V1041" s="195"/>
      <c r="W1041" s="196"/>
      <c r="X1041" s="205"/>
      <c r="Y1041" s="206"/>
      <c r="Z1041" s="206"/>
      <c r="AA1041" s="206"/>
      <c r="AB1041" s="206"/>
      <c r="AC1041" s="206"/>
      <c r="AD1041" s="207"/>
      <c r="AE1041" s="194">
        <v>14.4</v>
      </c>
      <c r="AF1041" s="195"/>
      <c r="AG1041" s="195"/>
      <c r="AH1041" s="195"/>
      <c r="AI1041" s="195"/>
      <c r="AJ1041" s="195"/>
      <c r="AK1041" s="195"/>
      <c r="AL1041" s="195"/>
      <c r="AM1041" s="195"/>
      <c r="AN1041" s="195"/>
      <c r="AO1041" s="195"/>
      <c r="AP1041" s="195"/>
      <c r="AQ1041" s="195"/>
      <c r="AR1041" s="195"/>
      <c r="AS1041" s="195"/>
      <c r="AT1041" s="196"/>
      <c r="AV1041" s="97"/>
      <c r="AW1041" s="97"/>
      <c r="AX1041" s="97"/>
      <c r="AY1041" s="97"/>
      <c r="AZ1041" s="97"/>
      <c r="BA1041" s="97"/>
      <c r="BB1041" s="97"/>
      <c r="BC1041" s="97"/>
      <c r="BD1041" s="97"/>
      <c r="BE1041" s="97"/>
      <c r="BF1041" s="97"/>
      <c r="BG1041" s="97"/>
      <c r="BH1041" s="97"/>
      <c r="BI1041" s="97"/>
      <c r="BJ1041" s="97"/>
      <c r="BK1041" s="97"/>
      <c r="BL1041" s="97"/>
      <c r="BM1041" s="97"/>
      <c r="BN1041" s="97"/>
      <c r="BO1041" s="97"/>
      <c r="BP1041" s="97"/>
      <c r="BQ1041" s="97"/>
      <c r="BR1041" s="97"/>
      <c r="BS1041" s="97"/>
      <c r="BT1041" s="97"/>
      <c r="BU1041" s="97"/>
      <c r="BV1041" s="97"/>
      <c r="BW1041" s="97"/>
      <c r="BX1041" s="97"/>
      <c r="BY1041" s="97"/>
      <c r="BZ1041" s="97"/>
      <c r="CA1041" s="97"/>
      <c r="CB1041" s="97"/>
      <c r="CC1041" s="97"/>
      <c r="CD1041" s="97"/>
      <c r="CE1041" s="97"/>
      <c r="CF1041" s="97"/>
      <c r="CG1041" s="97"/>
      <c r="CH1041" s="97"/>
      <c r="CI1041" s="97"/>
      <c r="CJ1041" s="97"/>
      <c r="CK1041" s="97"/>
      <c r="CL1041" s="97"/>
      <c r="CM1041" s="97"/>
      <c r="CN1041" s="97"/>
      <c r="CO1041" s="97"/>
      <c r="CP1041" s="171"/>
      <c r="CQ1041" s="171"/>
    </row>
    <row r="1042" spans="1:95" ht="14.25" customHeight="1" x14ac:dyDescent="0.35">
      <c r="D1042" s="194" t="s">
        <v>937</v>
      </c>
      <c r="E1042" s="195"/>
      <c r="F1042" s="195"/>
      <c r="G1042" s="195"/>
      <c r="H1042" s="195"/>
      <c r="I1042" s="195"/>
      <c r="J1042" s="195"/>
      <c r="K1042" s="195"/>
      <c r="L1042" s="195"/>
      <c r="M1042" s="195"/>
      <c r="N1042" s="195"/>
      <c r="O1042" s="195"/>
      <c r="P1042" s="196"/>
      <c r="Q1042" s="194"/>
      <c r="R1042" s="195"/>
      <c r="S1042" s="195"/>
      <c r="T1042" s="195"/>
      <c r="U1042" s="195"/>
      <c r="V1042" s="195"/>
      <c r="W1042" s="196"/>
      <c r="X1042" s="205" t="s">
        <v>939</v>
      </c>
      <c r="Y1042" s="206"/>
      <c r="Z1042" s="206"/>
      <c r="AA1042" s="206"/>
      <c r="AB1042" s="206"/>
      <c r="AC1042" s="206"/>
      <c r="AD1042" s="207"/>
      <c r="AE1042" s="194">
        <v>1</v>
      </c>
      <c r="AF1042" s="195"/>
      <c r="AG1042" s="195"/>
      <c r="AH1042" s="195"/>
      <c r="AI1042" s="195"/>
      <c r="AJ1042" s="195"/>
      <c r="AK1042" s="195"/>
      <c r="AL1042" s="195"/>
      <c r="AM1042" s="195"/>
      <c r="AN1042" s="195"/>
      <c r="AO1042" s="195"/>
      <c r="AP1042" s="195"/>
      <c r="AQ1042" s="195"/>
      <c r="AR1042" s="195"/>
      <c r="AS1042" s="195"/>
      <c r="AT1042" s="196"/>
      <c r="AV1042" s="97"/>
      <c r="AW1042" s="97"/>
      <c r="AX1042" s="97"/>
      <c r="AY1042" s="97"/>
      <c r="AZ1042" s="97"/>
      <c r="BA1042" s="97"/>
      <c r="BB1042" s="97"/>
      <c r="BC1042" s="97"/>
      <c r="BD1042" s="97"/>
      <c r="BE1042" s="97"/>
      <c r="BF1042" s="97"/>
      <c r="BG1042" s="97"/>
      <c r="BH1042" s="97"/>
      <c r="BI1042" s="97"/>
      <c r="BJ1042" s="97"/>
      <c r="BK1042" s="97"/>
      <c r="BL1042" s="97"/>
      <c r="BM1042" s="97"/>
      <c r="BN1042" s="97"/>
      <c r="BO1042" s="97"/>
      <c r="BP1042" s="97"/>
      <c r="BQ1042" s="97"/>
      <c r="BR1042" s="97"/>
      <c r="BS1042" s="97"/>
      <c r="BT1042" s="97"/>
      <c r="BU1042" s="97"/>
      <c r="BV1042" s="97"/>
      <c r="BW1042" s="97"/>
      <c r="BX1042" s="97"/>
      <c r="BY1042" s="97"/>
      <c r="BZ1042" s="97"/>
      <c r="CA1042" s="97"/>
      <c r="CB1042" s="97"/>
      <c r="CC1042" s="97"/>
      <c r="CD1042" s="97"/>
      <c r="CE1042" s="97"/>
      <c r="CF1042" s="97"/>
      <c r="CG1042" s="97"/>
      <c r="CH1042" s="97"/>
      <c r="CI1042" s="97"/>
      <c r="CJ1042" s="97"/>
      <c r="CK1042" s="97"/>
      <c r="CL1042" s="97"/>
      <c r="CM1042" s="97"/>
      <c r="CN1042" s="97"/>
      <c r="CO1042" s="97"/>
      <c r="CP1042" s="171"/>
      <c r="CQ1042" s="171"/>
    </row>
    <row r="1043" spans="1:95" ht="14.25" customHeight="1" x14ac:dyDescent="0.35">
      <c r="D1043" s="194" t="s">
        <v>938</v>
      </c>
      <c r="E1043" s="195"/>
      <c r="F1043" s="195"/>
      <c r="G1043" s="195"/>
      <c r="H1043" s="195"/>
      <c r="I1043" s="195"/>
      <c r="J1043" s="195"/>
      <c r="K1043" s="195"/>
      <c r="L1043" s="195"/>
      <c r="M1043" s="195"/>
      <c r="N1043" s="195"/>
      <c r="O1043" s="195"/>
      <c r="P1043" s="196"/>
      <c r="Q1043" s="194"/>
      <c r="R1043" s="195"/>
      <c r="S1043" s="195"/>
      <c r="T1043" s="195"/>
      <c r="U1043" s="195"/>
      <c r="V1043" s="195"/>
      <c r="W1043" s="196"/>
      <c r="X1043" s="205" t="s">
        <v>939</v>
      </c>
      <c r="Y1043" s="206"/>
      <c r="Z1043" s="206"/>
      <c r="AA1043" s="206"/>
      <c r="AB1043" s="206"/>
      <c r="AC1043" s="206"/>
      <c r="AD1043" s="207"/>
      <c r="AE1043" s="194">
        <v>5.12</v>
      </c>
      <c r="AF1043" s="195"/>
      <c r="AG1043" s="195"/>
      <c r="AH1043" s="195"/>
      <c r="AI1043" s="195"/>
      <c r="AJ1043" s="195"/>
      <c r="AK1043" s="195"/>
      <c r="AL1043" s="195"/>
      <c r="AM1043" s="195"/>
      <c r="AN1043" s="195"/>
      <c r="AO1043" s="195"/>
      <c r="AP1043" s="195"/>
      <c r="AQ1043" s="195"/>
      <c r="AR1043" s="195"/>
      <c r="AS1043" s="195"/>
      <c r="AT1043" s="196"/>
      <c r="AV1043" s="97"/>
      <c r="AW1043" s="97"/>
      <c r="AX1043" s="97"/>
      <c r="AY1043" s="97"/>
      <c r="AZ1043" s="97"/>
      <c r="BA1043" s="97"/>
      <c r="BB1043" s="97"/>
      <c r="BC1043" s="97"/>
      <c r="BD1043" s="97"/>
      <c r="BE1043" s="97"/>
      <c r="BF1043" s="97"/>
      <c r="BG1043" s="97"/>
      <c r="BH1043" s="97"/>
      <c r="BI1043" s="97"/>
      <c r="BJ1043" s="97"/>
      <c r="BK1043" s="97"/>
      <c r="BL1043" s="97"/>
      <c r="BM1043" s="97"/>
      <c r="BN1043" s="97"/>
      <c r="BO1043" s="97"/>
      <c r="BP1043" s="97"/>
      <c r="BQ1043" s="97"/>
      <c r="BR1043" s="97"/>
      <c r="BS1043" s="97"/>
      <c r="BT1043" s="97"/>
      <c r="BU1043" s="97"/>
      <c r="BV1043" s="97"/>
      <c r="BW1043" s="97"/>
      <c r="BX1043" s="97"/>
      <c r="BY1043" s="97"/>
      <c r="BZ1043" s="97"/>
      <c r="CA1043" s="97"/>
      <c r="CB1043" s="97"/>
      <c r="CC1043" s="97"/>
      <c r="CD1043" s="97"/>
      <c r="CE1043" s="97"/>
      <c r="CF1043" s="97"/>
      <c r="CG1043" s="97"/>
      <c r="CH1043" s="97"/>
      <c r="CI1043" s="97"/>
      <c r="CJ1043" s="97"/>
      <c r="CK1043" s="97"/>
      <c r="CL1043" s="97"/>
      <c r="CM1043" s="97"/>
      <c r="CN1043" s="97"/>
      <c r="CO1043" s="97"/>
      <c r="CP1043" s="171"/>
      <c r="CQ1043" s="171"/>
    </row>
    <row r="1044" spans="1:95" ht="14.25" customHeight="1" x14ac:dyDescent="0.35">
      <c r="D1044" s="194"/>
      <c r="E1044" s="195"/>
      <c r="F1044" s="195"/>
      <c r="G1044" s="195"/>
      <c r="H1044" s="195"/>
      <c r="I1044" s="195"/>
      <c r="J1044" s="195"/>
      <c r="K1044" s="195"/>
      <c r="L1044" s="195"/>
      <c r="M1044" s="195"/>
      <c r="N1044" s="195"/>
      <c r="O1044" s="195"/>
      <c r="P1044" s="196"/>
      <c r="Q1044" s="194"/>
      <c r="R1044" s="195"/>
      <c r="S1044" s="195"/>
      <c r="T1044" s="195"/>
      <c r="U1044" s="195"/>
      <c r="V1044" s="195"/>
      <c r="W1044" s="196"/>
      <c r="X1044" s="205"/>
      <c r="Y1044" s="206"/>
      <c r="Z1044" s="206"/>
      <c r="AA1044" s="206"/>
      <c r="AB1044" s="206"/>
      <c r="AC1044" s="206"/>
      <c r="AD1044" s="207"/>
      <c r="AE1044" s="243"/>
      <c r="AF1044" s="243"/>
      <c r="AG1044" s="243"/>
      <c r="AH1044" s="243"/>
      <c r="AI1044" s="243"/>
      <c r="AJ1044" s="243"/>
      <c r="AK1044" s="243"/>
      <c r="AL1044" s="243"/>
      <c r="AM1044" s="243"/>
      <c r="AN1044" s="243"/>
      <c r="AO1044" s="243"/>
      <c r="AP1044" s="243"/>
      <c r="AQ1044" s="243"/>
      <c r="AR1044" s="243"/>
      <c r="AS1044" s="243"/>
      <c r="AT1044" s="243"/>
      <c r="AV1044" s="245" t="s">
        <v>614</v>
      </c>
      <c r="AW1044" s="245"/>
      <c r="AX1044" s="245"/>
      <c r="AY1044" s="245"/>
      <c r="AZ1044" s="245"/>
      <c r="BA1044" s="245"/>
      <c r="BB1044" s="245"/>
      <c r="BC1044" s="245"/>
      <c r="BD1044" s="245"/>
      <c r="BE1044" s="245"/>
      <c r="BF1044" s="245"/>
      <c r="BG1044" s="245"/>
      <c r="BH1044" s="245"/>
      <c r="BI1044" s="245"/>
      <c r="BJ1044" s="245"/>
      <c r="BK1044" s="245"/>
      <c r="BL1044" s="245"/>
      <c r="BM1044" s="245"/>
      <c r="BN1044" s="245"/>
      <c r="BO1044" s="245"/>
      <c r="BP1044" s="245"/>
      <c r="BQ1044" s="245"/>
      <c r="BR1044" s="245"/>
      <c r="BS1044" s="245"/>
      <c r="BT1044" s="245"/>
      <c r="BU1044" s="245"/>
      <c r="BV1044" s="245"/>
      <c r="BW1044" s="245"/>
      <c r="BX1044" s="245"/>
      <c r="BY1044" s="245"/>
      <c r="BZ1044" s="245"/>
      <c r="CA1044" s="245"/>
      <c r="CB1044" s="245"/>
      <c r="CC1044" s="245"/>
      <c r="CD1044" s="245"/>
      <c r="CE1044" s="245"/>
      <c r="CF1044" s="245"/>
      <c r="CG1044" s="245"/>
      <c r="CH1044" s="245"/>
      <c r="CI1044" s="245"/>
      <c r="CJ1044" s="245"/>
      <c r="CK1044" s="245"/>
      <c r="CL1044" s="245"/>
      <c r="CM1044" s="245"/>
      <c r="CN1044" s="245"/>
      <c r="CO1044" s="97"/>
      <c r="CP1044" s="171"/>
      <c r="CQ1044" s="171"/>
    </row>
    <row r="1045" spans="1:95" ht="14.25" customHeight="1" x14ac:dyDescent="0.35">
      <c r="D1045" s="194"/>
      <c r="E1045" s="195"/>
      <c r="F1045" s="195"/>
      <c r="G1045" s="195"/>
      <c r="H1045" s="195"/>
      <c r="I1045" s="195"/>
      <c r="J1045" s="195"/>
      <c r="K1045" s="195"/>
      <c r="L1045" s="195"/>
      <c r="M1045" s="195"/>
      <c r="N1045" s="195"/>
      <c r="O1045" s="195"/>
      <c r="P1045" s="196"/>
      <c r="Q1045" s="194"/>
      <c r="R1045" s="195"/>
      <c r="S1045" s="195"/>
      <c r="T1045" s="195"/>
      <c r="U1045" s="195"/>
      <c r="V1045" s="195"/>
      <c r="W1045" s="196"/>
      <c r="X1045" s="205"/>
      <c r="Y1045" s="206"/>
      <c r="Z1045" s="206"/>
      <c r="AA1045" s="206"/>
      <c r="AB1045" s="206"/>
      <c r="AC1045" s="206"/>
      <c r="AD1045" s="207"/>
      <c r="AE1045" s="194"/>
      <c r="AF1045" s="195"/>
      <c r="AG1045" s="195"/>
      <c r="AH1045" s="195"/>
      <c r="AI1045" s="195"/>
      <c r="AJ1045" s="195"/>
      <c r="AK1045" s="195"/>
      <c r="AL1045" s="195"/>
      <c r="AM1045" s="195"/>
      <c r="AN1045" s="195"/>
      <c r="AO1045" s="195"/>
      <c r="AP1045" s="195"/>
      <c r="AQ1045" s="195"/>
      <c r="AR1045" s="195"/>
      <c r="AS1045" s="195"/>
      <c r="AT1045" s="196"/>
      <c r="AV1045" s="200"/>
      <c r="AW1045" s="200"/>
      <c r="AX1045" s="200"/>
      <c r="AY1045" s="200"/>
      <c r="AZ1045" s="200"/>
      <c r="BA1045" s="200"/>
      <c r="BB1045" s="200"/>
      <c r="BC1045" s="200"/>
      <c r="BD1045" s="200"/>
      <c r="BE1045" s="200"/>
      <c r="BF1045" s="200"/>
      <c r="BG1045" s="200"/>
      <c r="BH1045" s="200"/>
      <c r="BI1045" s="200"/>
      <c r="BJ1045" s="200"/>
      <c r="BK1045" s="200"/>
      <c r="BL1045" s="200"/>
      <c r="BM1045" s="200"/>
      <c r="BN1045" s="200"/>
      <c r="BO1045" s="200"/>
      <c r="BP1045" s="200"/>
      <c r="BQ1045" s="200"/>
      <c r="BR1045" s="200"/>
      <c r="BS1045" s="200"/>
      <c r="BT1045" s="200"/>
      <c r="BU1045" s="200"/>
      <c r="BV1045" s="200"/>
      <c r="BW1045" s="200"/>
      <c r="BX1045" s="200"/>
      <c r="BY1045" s="200"/>
      <c r="BZ1045" s="200"/>
      <c r="CA1045" s="200"/>
      <c r="CB1045" s="200"/>
      <c r="CC1045" s="200"/>
      <c r="CD1045" s="200"/>
      <c r="CE1045" s="200"/>
      <c r="CF1045" s="200"/>
      <c r="CG1045" s="200"/>
      <c r="CH1045" s="200"/>
      <c r="CI1045" s="200"/>
      <c r="CJ1045" s="200"/>
      <c r="CK1045" s="200"/>
      <c r="CL1045" s="200"/>
      <c r="CM1045" s="200"/>
      <c r="CN1045" s="200"/>
      <c r="CO1045" s="97"/>
      <c r="CP1045" s="171"/>
      <c r="CQ1045" s="171"/>
    </row>
    <row r="1046" spans="1:95" ht="14.25" customHeight="1" x14ac:dyDescent="0.35">
      <c r="D1046" s="194"/>
      <c r="E1046" s="195"/>
      <c r="F1046" s="195"/>
      <c r="G1046" s="195"/>
      <c r="H1046" s="195"/>
      <c r="I1046" s="195"/>
      <c r="J1046" s="195"/>
      <c r="K1046" s="195"/>
      <c r="L1046" s="195"/>
      <c r="M1046" s="195"/>
      <c r="N1046" s="195"/>
      <c r="O1046" s="195"/>
      <c r="P1046" s="196"/>
      <c r="Q1046" s="194"/>
      <c r="R1046" s="195"/>
      <c r="S1046" s="195"/>
      <c r="T1046" s="195"/>
      <c r="U1046" s="195"/>
      <c r="V1046" s="195"/>
      <c r="W1046" s="196"/>
      <c r="X1046" s="205"/>
      <c r="Y1046" s="206"/>
      <c r="Z1046" s="206"/>
      <c r="AA1046" s="206"/>
      <c r="AB1046" s="206"/>
      <c r="AC1046" s="206"/>
      <c r="AD1046" s="207"/>
      <c r="AE1046" s="194"/>
      <c r="AF1046" s="195"/>
      <c r="AG1046" s="195"/>
      <c r="AH1046" s="195"/>
      <c r="AI1046" s="195"/>
      <c r="AJ1046" s="195"/>
      <c r="AK1046" s="195"/>
      <c r="AL1046" s="195"/>
      <c r="AM1046" s="195"/>
      <c r="AN1046" s="195"/>
      <c r="AO1046" s="195"/>
      <c r="AP1046" s="195"/>
      <c r="AQ1046" s="195"/>
      <c r="AR1046" s="195"/>
      <c r="AS1046" s="195"/>
      <c r="AT1046" s="196"/>
      <c r="AV1046" s="348" t="s">
        <v>23</v>
      </c>
      <c r="AW1046" s="349"/>
      <c r="AX1046" s="349"/>
      <c r="AY1046" s="349"/>
      <c r="AZ1046" s="349"/>
      <c r="BA1046" s="349"/>
      <c r="BB1046" s="349"/>
      <c r="BC1046" s="349"/>
      <c r="BD1046" s="349"/>
      <c r="BE1046" s="349"/>
      <c r="BF1046" s="349"/>
      <c r="BG1046" s="349"/>
      <c r="BH1046" s="349"/>
      <c r="BI1046" s="350"/>
      <c r="BJ1046" s="348" t="s">
        <v>591</v>
      </c>
      <c r="BK1046" s="349"/>
      <c r="BL1046" s="349"/>
      <c r="BM1046" s="349"/>
      <c r="BN1046" s="349"/>
      <c r="BO1046" s="349"/>
      <c r="BP1046" s="349"/>
      <c r="BQ1046" s="349"/>
      <c r="BR1046" s="349"/>
      <c r="BS1046" s="349"/>
      <c r="BT1046" s="349"/>
      <c r="BU1046" s="349"/>
      <c r="BV1046" s="349"/>
      <c r="BW1046" s="350"/>
      <c r="BX1046" s="348" t="s">
        <v>592</v>
      </c>
      <c r="BY1046" s="349"/>
      <c r="BZ1046" s="349"/>
      <c r="CA1046" s="349"/>
      <c r="CB1046" s="349"/>
      <c r="CC1046" s="349"/>
      <c r="CD1046" s="349"/>
      <c r="CE1046" s="349"/>
      <c r="CF1046" s="349"/>
      <c r="CG1046" s="349"/>
      <c r="CH1046" s="349"/>
      <c r="CI1046" s="349"/>
      <c r="CJ1046" s="349"/>
      <c r="CK1046" s="349"/>
      <c r="CL1046" s="349"/>
      <c r="CM1046" s="349"/>
      <c r="CN1046" s="350"/>
      <c r="CO1046" s="97"/>
      <c r="CP1046" s="171"/>
      <c r="CQ1046" s="171"/>
    </row>
    <row r="1047" spans="1:95" ht="14.25" customHeight="1" x14ac:dyDescent="0.35">
      <c r="D1047" s="194"/>
      <c r="E1047" s="195"/>
      <c r="F1047" s="195"/>
      <c r="G1047" s="195"/>
      <c r="H1047" s="195"/>
      <c r="I1047" s="195"/>
      <c r="J1047" s="195"/>
      <c r="K1047" s="195"/>
      <c r="L1047" s="195"/>
      <c r="M1047" s="195"/>
      <c r="N1047" s="195"/>
      <c r="O1047" s="195"/>
      <c r="P1047" s="196"/>
      <c r="Q1047" s="194"/>
      <c r="R1047" s="195"/>
      <c r="S1047" s="195"/>
      <c r="T1047" s="195"/>
      <c r="U1047" s="195"/>
      <c r="V1047" s="195"/>
      <c r="W1047" s="196"/>
      <c r="X1047" s="205"/>
      <c r="Y1047" s="206"/>
      <c r="Z1047" s="206"/>
      <c r="AA1047" s="206"/>
      <c r="AB1047" s="206"/>
      <c r="AC1047" s="206"/>
      <c r="AD1047" s="207"/>
      <c r="AE1047" s="194"/>
      <c r="AF1047" s="195"/>
      <c r="AG1047" s="195"/>
      <c r="AH1047" s="195"/>
      <c r="AI1047" s="195"/>
      <c r="AJ1047" s="195"/>
      <c r="AK1047" s="195"/>
      <c r="AL1047" s="195"/>
      <c r="AM1047" s="195"/>
      <c r="AN1047" s="195"/>
      <c r="AO1047" s="195"/>
      <c r="AP1047" s="195"/>
      <c r="AQ1047" s="195"/>
      <c r="AR1047" s="195"/>
      <c r="AS1047" s="195"/>
      <c r="AT1047" s="196"/>
      <c r="AV1047" s="351"/>
      <c r="AW1047" s="352"/>
      <c r="AX1047" s="352"/>
      <c r="AY1047" s="352"/>
      <c r="AZ1047" s="352"/>
      <c r="BA1047" s="352"/>
      <c r="BB1047" s="352"/>
      <c r="BC1047" s="352"/>
      <c r="BD1047" s="352"/>
      <c r="BE1047" s="352"/>
      <c r="BF1047" s="352"/>
      <c r="BG1047" s="352"/>
      <c r="BH1047" s="352"/>
      <c r="BI1047" s="353"/>
      <c r="BJ1047" s="351"/>
      <c r="BK1047" s="352"/>
      <c r="BL1047" s="352"/>
      <c r="BM1047" s="352"/>
      <c r="BN1047" s="352"/>
      <c r="BO1047" s="352"/>
      <c r="BP1047" s="352"/>
      <c r="BQ1047" s="352"/>
      <c r="BR1047" s="352"/>
      <c r="BS1047" s="352"/>
      <c r="BT1047" s="352"/>
      <c r="BU1047" s="352"/>
      <c r="BV1047" s="352"/>
      <c r="BW1047" s="353"/>
      <c r="BX1047" s="351"/>
      <c r="BY1047" s="352"/>
      <c r="BZ1047" s="352"/>
      <c r="CA1047" s="352"/>
      <c r="CB1047" s="352"/>
      <c r="CC1047" s="352"/>
      <c r="CD1047" s="352"/>
      <c r="CE1047" s="352"/>
      <c r="CF1047" s="352"/>
      <c r="CG1047" s="352"/>
      <c r="CH1047" s="352"/>
      <c r="CI1047" s="352"/>
      <c r="CJ1047" s="352"/>
      <c r="CK1047" s="352"/>
      <c r="CL1047" s="352"/>
      <c r="CM1047" s="352"/>
      <c r="CN1047" s="353"/>
      <c r="CO1047" s="97"/>
      <c r="CP1047" s="171"/>
      <c r="CQ1047" s="171"/>
    </row>
    <row r="1048" spans="1:95" ht="14.25" customHeight="1" x14ac:dyDescent="0.35">
      <c r="D1048" s="194"/>
      <c r="E1048" s="195"/>
      <c r="F1048" s="195"/>
      <c r="G1048" s="195"/>
      <c r="H1048" s="195"/>
      <c r="I1048" s="195"/>
      <c r="J1048" s="195"/>
      <c r="K1048" s="195"/>
      <c r="L1048" s="195"/>
      <c r="M1048" s="195"/>
      <c r="N1048" s="195"/>
      <c r="O1048" s="195"/>
      <c r="P1048" s="196"/>
      <c r="Q1048" s="194"/>
      <c r="R1048" s="195"/>
      <c r="S1048" s="195"/>
      <c r="T1048" s="195"/>
      <c r="U1048" s="195"/>
      <c r="V1048" s="195"/>
      <c r="W1048" s="196"/>
      <c r="X1048" s="205"/>
      <c r="Y1048" s="206"/>
      <c r="Z1048" s="206"/>
      <c r="AA1048" s="206"/>
      <c r="AB1048" s="206"/>
      <c r="AC1048" s="206"/>
      <c r="AD1048" s="207"/>
      <c r="AE1048" s="194"/>
      <c r="AF1048" s="195"/>
      <c r="AG1048" s="195"/>
      <c r="AH1048" s="195"/>
      <c r="AI1048" s="195"/>
      <c r="AJ1048" s="195"/>
      <c r="AK1048" s="195"/>
      <c r="AL1048" s="195"/>
      <c r="AM1048" s="195"/>
      <c r="AN1048" s="195"/>
      <c r="AO1048" s="195"/>
      <c r="AP1048" s="195"/>
      <c r="AQ1048" s="195"/>
      <c r="AR1048" s="195"/>
      <c r="AS1048" s="195"/>
      <c r="AT1048" s="196"/>
      <c r="AV1048" s="341"/>
      <c r="AW1048" s="342"/>
      <c r="AX1048" s="342"/>
      <c r="AY1048" s="342"/>
      <c r="AZ1048" s="342"/>
      <c r="BA1048" s="342"/>
      <c r="BB1048" s="342"/>
      <c r="BC1048" s="342"/>
      <c r="BD1048" s="342"/>
      <c r="BE1048" s="342"/>
      <c r="BF1048" s="342"/>
      <c r="BG1048" s="342"/>
      <c r="BH1048" s="342"/>
      <c r="BI1048" s="343"/>
      <c r="BJ1048" s="344"/>
      <c r="BK1048" s="345"/>
      <c r="BL1048" s="345"/>
      <c r="BM1048" s="345"/>
      <c r="BN1048" s="345"/>
      <c r="BO1048" s="345"/>
      <c r="BP1048" s="345"/>
      <c r="BQ1048" s="345"/>
      <c r="BR1048" s="345"/>
      <c r="BS1048" s="345"/>
      <c r="BT1048" s="345"/>
      <c r="BU1048" s="345"/>
      <c r="BV1048" s="345"/>
      <c r="BW1048" s="346"/>
      <c r="BX1048" s="341"/>
      <c r="BY1048" s="342"/>
      <c r="BZ1048" s="342"/>
      <c r="CA1048" s="342"/>
      <c r="CB1048" s="342"/>
      <c r="CC1048" s="342"/>
      <c r="CD1048" s="342"/>
      <c r="CE1048" s="342"/>
      <c r="CF1048" s="342"/>
      <c r="CG1048" s="342"/>
      <c r="CH1048" s="342"/>
      <c r="CI1048" s="342"/>
      <c r="CJ1048" s="342"/>
      <c r="CK1048" s="342"/>
      <c r="CL1048" s="342"/>
      <c r="CM1048" s="342"/>
      <c r="CN1048" s="343"/>
      <c r="CO1048" s="97"/>
      <c r="CP1048" s="171"/>
      <c r="CQ1048" s="171"/>
    </row>
    <row r="1049" spans="1:95" ht="14.25" customHeight="1" x14ac:dyDescent="0.35">
      <c r="D1049" s="194"/>
      <c r="E1049" s="195"/>
      <c r="F1049" s="195"/>
      <c r="G1049" s="195"/>
      <c r="H1049" s="195"/>
      <c r="I1049" s="195"/>
      <c r="J1049" s="195"/>
      <c r="K1049" s="195"/>
      <c r="L1049" s="195"/>
      <c r="M1049" s="195"/>
      <c r="N1049" s="195"/>
      <c r="O1049" s="195"/>
      <c r="P1049" s="196"/>
      <c r="Q1049" s="194"/>
      <c r="R1049" s="195"/>
      <c r="S1049" s="195"/>
      <c r="T1049" s="195"/>
      <c r="U1049" s="195"/>
      <c r="V1049" s="195"/>
      <c r="W1049" s="196"/>
      <c r="X1049" s="194"/>
      <c r="Y1049" s="195"/>
      <c r="Z1049" s="195"/>
      <c r="AA1049" s="195"/>
      <c r="AB1049" s="195"/>
      <c r="AC1049" s="195"/>
      <c r="AD1049" s="196"/>
      <c r="AE1049" s="194"/>
      <c r="AF1049" s="195"/>
      <c r="AG1049" s="195"/>
      <c r="AH1049" s="195"/>
      <c r="AI1049" s="195"/>
      <c r="AJ1049" s="195"/>
      <c r="AK1049" s="195"/>
      <c r="AL1049" s="195"/>
      <c r="AM1049" s="195"/>
      <c r="AN1049" s="195"/>
      <c r="AO1049" s="195"/>
      <c r="AP1049" s="195"/>
      <c r="AQ1049" s="195"/>
      <c r="AR1049" s="195"/>
      <c r="AS1049" s="195"/>
      <c r="AT1049" s="196"/>
      <c r="AV1049" s="341"/>
      <c r="AW1049" s="342"/>
      <c r="AX1049" s="342"/>
      <c r="AY1049" s="342"/>
      <c r="AZ1049" s="342"/>
      <c r="BA1049" s="342"/>
      <c r="BB1049" s="342"/>
      <c r="BC1049" s="342"/>
      <c r="BD1049" s="342"/>
      <c r="BE1049" s="342"/>
      <c r="BF1049" s="342"/>
      <c r="BG1049" s="342"/>
      <c r="BH1049" s="342"/>
      <c r="BI1049" s="343"/>
      <c r="BJ1049" s="344"/>
      <c r="BK1049" s="345"/>
      <c r="BL1049" s="345"/>
      <c r="BM1049" s="345"/>
      <c r="BN1049" s="345"/>
      <c r="BO1049" s="345"/>
      <c r="BP1049" s="345"/>
      <c r="BQ1049" s="345"/>
      <c r="BR1049" s="345"/>
      <c r="BS1049" s="345"/>
      <c r="BT1049" s="345"/>
      <c r="BU1049" s="345"/>
      <c r="BV1049" s="345"/>
      <c r="BW1049" s="346"/>
      <c r="BX1049" s="341"/>
      <c r="BY1049" s="342"/>
      <c r="BZ1049" s="342"/>
      <c r="CA1049" s="342"/>
      <c r="CB1049" s="342"/>
      <c r="CC1049" s="342"/>
      <c r="CD1049" s="342"/>
      <c r="CE1049" s="342"/>
      <c r="CF1049" s="342"/>
      <c r="CG1049" s="342"/>
      <c r="CH1049" s="342"/>
      <c r="CI1049" s="342"/>
      <c r="CJ1049" s="342"/>
      <c r="CK1049" s="342"/>
      <c r="CL1049" s="342"/>
      <c r="CM1049" s="342"/>
      <c r="CN1049" s="343"/>
      <c r="CO1049" s="97"/>
      <c r="CP1049" s="171"/>
      <c r="CQ1049" s="171"/>
    </row>
    <row r="1050" spans="1:95" ht="14.25" customHeight="1" x14ac:dyDescent="0.35">
      <c r="D1050" s="194"/>
      <c r="E1050" s="195"/>
      <c r="F1050" s="195"/>
      <c r="G1050" s="195"/>
      <c r="H1050" s="195"/>
      <c r="I1050" s="195"/>
      <c r="J1050" s="195"/>
      <c r="K1050" s="195"/>
      <c r="L1050" s="195"/>
      <c r="M1050" s="195"/>
      <c r="N1050" s="195"/>
      <c r="O1050" s="195"/>
      <c r="P1050" s="196"/>
      <c r="Q1050" s="194"/>
      <c r="R1050" s="195"/>
      <c r="S1050" s="195"/>
      <c r="T1050" s="195"/>
      <c r="U1050" s="195"/>
      <c r="V1050" s="195"/>
      <c r="W1050" s="196"/>
      <c r="X1050" s="194"/>
      <c r="Y1050" s="195"/>
      <c r="Z1050" s="195"/>
      <c r="AA1050" s="195"/>
      <c r="AB1050" s="195"/>
      <c r="AC1050" s="195"/>
      <c r="AD1050" s="196"/>
      <c r="AE1050" s="194"/>
      <c r="AF1050" s="195"/>
      <c r="AG1050" s="195"/>
      <c r="AH1050" s="195"/>
      <c r="AI1050" s="195"/>
      <c r="AJ1050" s="195"/>
      <c r="AK1050" s="195"/>
      <c r="AL1050" s="195"/>
      <c r="AM1050" s="195"/>
      <c r="AN1050" s="195"/>
      <c r="AO1050" s="195"/>
      <c r="AP1050" s="195"/>
      <c r="AQ1050" s="195"/>
      <c r="AR1050" s="195"/>
      <c r="AS1050" s="195"/>
      <c r="AT1050" s="196"/>
      <c r="AV1050" s="341"/>
      <c r="AW1050" s="342"/>
      <c r="AX1050" s="342"/>
      <c r="AY1050" s="342"/>
      <c r="AZ1050" s="342"/>
      <c r="BA1050" s="342"/>
      <c r="BB1050" s="342"/>
      <c r="BC1050" s="342"/>
      <c r="BD1050" s="342"/>
      <c r="BE1050" s="342"/>
      <c r="BF1050" s="342"/>
      <c r="BG1050" s="342"/>
      <c r="BH1050" s="342"/>
      <c r="BI1050" s="343"/>
      <c r="BJ1050" s="344"/>
      <c r="BK1050" s="345"/>
      <c r="BL1050" s="345"/>
      <c r="BM1050" s="345"/>
      <c r="BN1050" s="345"/>
      <c r="BO1050" s="345"/>
      <c r="BP1050" s="345"/>
      <c r="BQ1050" s="345"/>
      <c r="BR1050" s="345"/>
      <c r="BS1050" s="345"/>
      <c r="BT1050" s="345"/>
      <c r="BU1050" s="345"/>
      <c r="BV1050" s="345"/>
      <c r="BW1050" s="346"/>
      <c r="BX1050" s="341"/>
      <c r="BY1050" s="342"/>
      <c r="BZ1050" s="342"/>
      <c r="CA1050" s="342"/>
      <c r="CB1050" s="342"/>
      <c r="CC1050" s="342"/>
      <c r="CD1050" s="342"/>
      <c r="CE1050" s="342"/>
      <c r="CF1050" s="342"/>
      <c r="CG1050" s="342"/>
      <c r="CH1050" s="342"/>
      <c r="CI1050" s="342"/>
      <c r="CJ1050" s="342"/>
      <c r="CK1050" s="342"/>
      <c r="CL1050" s="342"/>
      <c r="CM1050" s="342"/>
      <c r="CN1050" s="343"/>
      <c r="CO1050" s="97"/>
      <c r="CP1050" s="171"/>
      <c r="CQ1050" s="171"/>
    </row>
    <row r="1051" spans="1:95" ht="14.25" customHeight="1" x14ac:dyDescent="0.35">
      <c r="D1051" s="194"/>
      <c r="E1051" s="195"/>
      <c r="F1051" s="195"/>
      <c r="G1051" s="195"/>
      <c r="H1051" s="195"/>
      <c r="I1051" s="195"/>
      <c r="J1051" s="195"/>
      <c r="K1051" s="195"/>
      <c r="L1051" s="195"/>
      <c r="M1051" s="195"/>
      <c r="N1051" s="195"/>
      <c r="O1051" s="195"/>
      <c r="P1051" s="196"/>
      <c r="Q1051" s="194"/>
      <c r="R1051" s="195"/>
      <c r="S1051" s="195"/>
      <c r="T1051" s="195"/>
      <c r="U1051" s="195"/>
      <c r="V1051" s="195"/>
      <c r="W1051" s="196"/>
      <c r="X1051" s="194"/>
      <c r="Y1051" s="195"/>
      <c r="Z1051" s="195"/>
      <c r="AA1051" s="195"/>
      <c r="AB1051" s="195"/>
      <c r="AC1051" s="195"/>
      <c r="AD1051" s="196"/>
      <c r="AE1051" s="194"/>
      <c r="AF1051" s="195"/>
      <c r="AG1051" s="195"/>
      <c r="AH1051" s="195"/>
      <c r="AI1051" s="195"/>
      <c r="AJ1051" s="195"/>
      <c r="AK1051" s="195"/>
      <c r="AL1051" s="195"/>
      <c r="AM1051" s="195"/>
      <c r="AN1051" s="195"/>
      <c r="AO1051" s="195"/>
      <c r="AP1051" s="195"/>
      <c r="AQ1051" s="195"/>
      <c r="AR1051" s="195"/>
      <c r="AS1051" s="195"/>
      <c r="AT1051" s="196"/>
      <c r="AV1051" s="341"/>
      <c r="AW1051" s="342"/>
      <c r="AX1051" s="342"/>
      <c r="AY1051" s="342"/>
      <c r="AZ1051" s="342"/>
      <c r="BA1051" s="342"/>
      <c r="BB1051" s="342"/>
      <c r="BC1051" s="342"/>
      <c r="BD1051" s="342"/>
      <c r="BE1051" s="342"/>
      <c r="BF1051" s="342"/>
      <c r="BG1051" s="342"/>
      <c r="BH1051" s="342"/>
      <c r="BI1051" s="343"/>
      <c r="BJ1051" s="344"/>
      <c r="BK1051" s="345"/>
      <c r="BL1051" s="345"/>
      <c r="BM1051" s="345"/>
      <c r="BN1051" s="345"/>
      <c r="BO1051" s="345"/>
      <c r="BP1051" s="345"/>
      <c r="BQ1051" s="345"/>
      <c r="BR1051" s="345"/>
      <c r="BS1051" s="345"/>
      <c r="BT1051" s="345"/>
      <c r="BU1051" s="345"/>
      <c r="BV1051" s="345"/>
      <c r="BW1051" s="346"/>
      <c r="BX1051" s="341"/>
      <c r="BY1051" s="342"/>
      <c r="BZ1051" s="342"/>
      <c r="CA1051" s="342"/>
      <c r="CB1051" s="342"/>
      <c r="CC1051" s="342"/>
      <c r="CD1051" s="342"/>
      <c r="CE1051" s="342"/>
      <c r="CF1051" s="342"/>
      <c r="CG1051" s="342"/>
      <c r="CH1051" s="342"/>
      <c r="CI1051" s="342"/>
      <c r="CJ1051" s="342"/>
      <c r="CK1051" s="342"/>
      <c r="CL1051" s="342"/>
      <c r="CM1051" s="342"/>
      <c r="CN1051" s="343"/>
      <c r="CO1051" s="97"/>
      <c r="CP1051" s="171"/>
      <c r="CQ1051" s="171"/>
    </row>
    <row r="1052" spans="1:95" x14ac:dyDescent="0.35">
      <c r="D1052" s="194"/>
      <c r="E1052" s="195"/>
      <c r="F1052" s="195"/>
      <c r="G1052" s="195"/>
      <c r="H1052" s="195"/>
      <c r="I1052" s="195"/>
      <c r="J1052" s="195"/>
      <c r="K1052" s="195"/>
      <c r="L1052" s="195"/>
      <c r="M1052" s="195"/>
      <c r="N1052" s="195"/>
      <c r="O1052" s="195"/>
      <c r="P1052" s="196"/>
      <c r="Q1052" s="194"/>
      <c r="R1052" s="195"/>
      <c r="S1052" s="195"/>
      <c r="T1052" s="195"/>
      <c r="U1052" s="195"/>
      <c r="V1052" s="195"/>
      <c r="W1052" s="196"/>
      <c r="X1052" s="194"/>
      <c r="Y1052" s="195"/>
      <c r="Z1052" s="195"/>
      <c r="AA1052" s="195"/>
      <c r="AB1052" s="195"/>
      <c r="AC1052" s="195"/>
      <c r="AD1052" s="196"/>
      <c r="AE1052" s="194"/>
      <c r="AF1052" s="195"/>
      <c r="AG1052" s="195"/>
      <c r="AH1052" s="195"/>
      <c r="AI1052" s="195"/>
      <c r="AJ1052" s="195"/>
      <c r="AK1052" s="195"/>
      <c r="AL1052" s="195"/>
      <c r="AM1052" s="195"/>
      <c r="AN1052" s="195"/>
      <c r="AO1052" s="195"/>
      <c r="AP1052" s="195"/>
      <c r="AQ1052" s="195"/>
      <c r="AR1052" s="195"/>
      <c r="AS1052" s="195"/>
      <c r="AT1052" s="196"/>
      <c r="AV1052" s="344"/>
      <c r="AW1052" s="345"/>
      <c r="AX1052" s="345"/>
      <c r="AY1052" s="345"/>
      <c r="AZ1052" s="345"/>
      <c r="BA1052" s="345"/>
      <c r="BB1052" s="345"/>
      <c r="BC1052" s="345"/>
      <c r="BD1052" s="345"/>
      <c r="BE1052" s="345"/>
      <c r="BF1052" s="345"/>
      <c r="BG1052" s="345"/>
      <c r="BH1052" s="345"/>
      <c r="BI1052" s="346"/>
      <c r="BJ1052" s="344"/>
      <c r="BK1052" s="345"/>
      <c r="BL1052" s="345"/>
      <c r="BM1052" s="345"/>
      <c r="BN1052" s="345"/>
      <c r="BO1052" s="345"/>
      <c r="BP1052" s="345"/>
      <c r="BQ1052" s="345"/>
      <c r="BR1052" s="345"/>
      <c r="BS1052" s="345"/>
      <c r="BT1052" s="345"/>
      <c r="BU1052" s="345"/>
      <c r="BV1052" s="345"/>
      <c r="BW1052" s="346"/>
      <c r="BX1052" s="341"/>
      <c r="BY1052" s="342"/>
      <c r="BZ1052" s="342"/>
      <c r="CA1052" s="342"/>
      <c r="CB1052" s="342"/>
      <c r="CC1052" s="342"/>
      <c r="CD1052" s="342"/>
      <c r="CE1052" s="342"/>
      <c r="CF1052" s="342"/>
      <c r="CG1052" s="342"/>
      <c r="CH1052" s="342"/>
      <c r="CI1052" s="342"/>
      <c r="CJ1052" s="342"/>
      <c r="CK1052" s="342"/>
      <c r="CL1052" s="342"/>
      <c r="CM1052" s="342"/>
      <c r="CN1052" s="343"/>
      <c r="CO1052" s="97"/>
      <c r="CP1052" s="171"/>
      <c r="CQ1052" s="171"/>
    </row>
    <row r="1053" spans="1:95" ht="14.25" customHeight="1" x14ac:dyDescent="0.35">
      <c r="D1053" s="133" t="s">
        <v>767</v>
      </c>
      <c r="E1053" s="133"/>
      <c r="F1053" s="133"/>
      <c r="G1053" s="133"/>
      <c r="H1053" s="133"/>
      <c r="I1053" s="133"/>
      <c r="J1053" s="133"/>
      <c r="K1053" s="133"/>
      <c r="L1053" s="133"/>
      <c r="M1053" s="133"/>
      <c r="N1053" s="133"/>
      <c r="O1053" s="133"/>
      <c r="P1053" s="133"/>
      <c r="Q1053" s="133"/>
      <c r="R1053" s="133"/>
      <c r="S1053" s="133"/>
      <c r="T1053" s="133"/>
      <c r="U1053" s="133"/>
      <c r="V1053" s="133"/>
      <c r="W1053" s="133"/>
      <c r="X1053" s="133"/>
      <c r="Y1053" s="133"/>
      <c r="Z1053" s="133"/>
      <c r="AA1053" s="133"/>
      <c r="AB1053" s="133"/>
      <c r="AC1053" s="133"/>
      <c r="AD1053" s="133"/>
      <c r="AE1053" s="133"/>
      <c r="AF1053" s="133"/>
      <c r="AG1053" s="133"/>
      <c r="AH1053" s="133"/>
      <c r="AI1053" s="133"/>
      <c r="AJ1053" s="133"/>
      <c r="AK1053" s="133"/>
      <c r="AL1053" s="133"/>
      <c r="AM1053" s="133"/>
      <c r="AN1053" s="133"/>
      <c r="AO1053" s="133"/>
      <c r="AP1053" s="133"/>
      <c r="AQ1053" s="133"/>
      <c r="AR1053" s="133"/>
      <c r="AS1053" s="133"/>
      <c r="AT1053" s="133"/>
      <c r="AV1053" s="354" t="s">
        <v>595</v>
      </c>
      <c r="AW1053" s="354"/>
      <c r="AX1053" s="354"/>
      <c r="AY1053" s="354"/>
      <c r="AZ1053" s="354"/>
      <c r="BA1053" s="354"/>
      <c r="BB1053" s="354"/>
      <c r="BC1053" s="354"/>
      <c r="BD1053" s="354"/>
      <c r="BE1053" s="354"/>
      <c r="BF1053" s="354"/>
      <c r="BG1053" s="354"/>
      <c r="BH1053" s="354"/>
      <c r="BI1053" s="354"/>
      <c r="BJ1053" s="354"/>
      <c r="BK1053" s="354"/>
      <c r="BL1053" s="354"/>
      <c r="BM1053" s="354"/>
      <c r="BN1053" s="354"/>
      <c r="BO1053" s="354"/>
      <c r="BP1053" s="354"/>
      <c r="BQ1053" s="354"/>
      <c r="BR1053" s="354"/>
      <c r="BS1053" s="354"/>
      <c r="BT1053" s="354"/>
      <c r="BU1053" s="354"/>
      <c r="BV1053" s="354"/>
      <c r="BW1053" s="354"/>
      <c r="BX1053" s="354"/>
      <c r="BY1053" s="354"/>
      <c r="BZ1053" s="354"/>
      <c r="CA1053" s="354"/>
      <c r="CB1053" s="354"/>
      <c r="CC1053" s="354"/>
      <c r="CD1053" s="354"/>
      <c r="CE1053" s="354"/>
      <c r="CF1053" s="354"/>
      <c r="CG1053" s="354"/>
      <c r="CH1053" s="354"/>
      <c r="CI1053" s="354"/>
      <c r="CJ1053" s="354"/>
      <c r="CK1053" s="354"/>
      <c r="CL1053" s="354"/>
      <c r="CM1053" s="354"/>
      <c r="CN1053" s="354"/>
    </row>
    <row r="1054" spans="1:95" ht="14.25" customHeight="1" x14ac:dyDescent="0.35">
      <c r="AE1054" s="146"/>
      <c r="AF1054" s="146"/>
      <c r="AG1054" s="146"/>
      <c r="AH1054" s="146"/>
      <c r="AI1054" s="146"/>
      <c r="AJ1054" s="146"/>
      <c r="AK1054" s="146"/>
      <c r="AL1054" s="146"/>
      <c r="AM1054" s="146"/>
      <c r="AN1054" s="146"/>
      <c r="AO1054" s="146"/>
      <c r="AP1054" s="146"/>
      <c r="AQ1054" s="146"/>
      <c r="AR1054" s="146"/>
      <c r="AS1054" s="146"/>
      <c r="AT1054" s="146"/>
    </row>
    <row r="1055" spans="1:95" ht="14.25" customHeight="1" x14ac:dyDescent="0.35">
      <c r="A1055" s="138"/>
      <c r="B1055" s="138"/>
      <c r="C1055" s="138"/>
      <c r="D1055" s="138"/>
      <c r="E1055" s="138"/>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38"/>
      <c r="AR1055" s="138"/>
      <c r="AS1055" s="138"/>
      <c r="AT1055" s="138"/>
      <c r="AU1055" s="138"/>
      <c r="AV1055" s="138"/>
      <c r="AW1055" s="138"/>
      <c r="AX1055" s="138"/>
      <c r="AY1055" s="138"/>
      <c r="AZ1055" s="138"/>
      <c r="BA1055" s="138"/>
      <c r="BB1055" s="138"/>
      <c r="BC1055" s="138"/>
      <c r="BD1055" s="138"/>
      <c r="BE1055" s="138"/>
      <c r="BF1055" s="138"/>
      <c r="BG1055" s="138"/>
      <c r="BH1055" s="138"/>
      <c r="BI1055" s="138"/>
      <c r="BJ1055" s="138"/>
      <c r="BK1055" s="138"/>
      <c r="BL1055" s="138"/>
      <c r="BM1055" s="138"/>
      <c r="BN1055" s="138"/>
      <c r="BO1055" s="138"/>
      <c r="BP1055" s="138"/>
      <c r="BQ1055" s="138"/>
      <c r="BR1055" s="138"/>
      <c r="BS1055" s="138"/>
      <c r="BT1055" s="138"/>
      <c r="BU1055" s="138"/>
      <c r="BV1055" s="138"/>
      <c r="BW1055" s="138"/>
      <c r="BX1055" s="138"/>
      <c r="BY1055" s="138"/>
      <c r="BZ1055" s="138"/>
      <c r="CA1055" s="138"/>
      <c r="CB1055" s="138"/>
      <c r="CC1055" s="138"/>
      <c r="CD1055" s="138"/>
      <c r="CE1055" s="138"/>
      <c r="CF1055" s="138"/>
      <c r="CG1055" s="138"/>
      <c r="CH1055" s="138"/>
      <c r="CI1055" s="138"/>
      <c r="CJ1055" s="138"/>
      <c r="CK1055" s="138"/>
      <c r="CL1055" s="138"/>
      <c r="CM1055" s="138"/>
      <c r="CN1055" s="138"/>
    </row>
    <row r="1056" spans="1:95" ht="14.25" customHeight="1" x14ac:dyDescent="0.35">
      <c r="A1056" s="138"/>
      <c r="B1056" s="138"/>
      <c r="C1056" s="138"/>
      <c r="D1056" s="138"/>
      <c r="E1056" s="138"/>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38"/>
      <c r="AR1056" s="138"/>
      <c r="AS1056" s="138"/>
      <c r="AT1056" s="138"/>
      <c r="AU1056" s="138"/>
      <c r="AV1056" s="138"/>
      <c r="AW1056" s="138"/>
      <c r="AX1056" s="138"/>
      <c r="AY1056" s="138"/>
      <c r="AZ1056" s="138"/>
      <c r="BA1056" s="138"/>
      <c r="BB1056" s="138"/>
      <c r="BC1056" s="138"/>
      <c r="BD1056" s="138"/>
      <c r="BE1056" s="138"/>
      <c r="BF1056" s="138"/>
      <c r="BG1056" s="138"/>
      <c r="BH1056" s="138"/>
      <c r="BI1056" s="138"/>
      <c r="BJ1056" s="138"/>
      <c r="BK1056" s="138"/>
      <c r="BL1056" s="138"/>
      <c r="BM1056" s="138"/>
      <c r="BN1056" s="138"/>
      <c r="BO1056" s="138"/>
      <c r="BP1056" s="138"/>
      <c r="BQ1056" s="138"/>
      <c r="BR1056" s="138"/>
      <c r="BS1056" s="138"/>
      <c r="BT1056" s="138"/>
      <c r="BU1056" s="138"/>
      <c r="BV1056" s="138"/>
      <c r="BW1056" s="138"/>
      <c r="BX1056" s="138"/>
      <c r="BY1056" s="138"/>
      <c r="BZ1056" s="138"/>
      <c r="CA1056" s="138"/>
      <c r="CB1056" s="138"/>
      <c r="CC1056" s="138"/>
      <c r="CD1056" s="138"/>
      <c r="CE1056" s="138"/>
      <c r="CF1056" s="138"/>
      <c r="CG1056" s="138"/>
      <c r="CH1056" s="138"/>
      <c r="CI1056" s="138"/>
      <c r="CJ1056" s="138"/>
      <c r="CK1056" s="138"/>
      <c r="CL1056" s="138"/>
      <c r="CM1056" s="138"/>
      <c r="CN1056" s="138"/>
    </row>
    <row r="1057" spans="4:92" ht="14.25" customHeight="1" x14ac:dyDescent="0.35">
      <c r="AE1057" s="146"/>
      <c r="AF1057" s="146"/>
      <c r="AG1057" s="146"/>
      <c r="AH1057" s="146"/>
      <c r="AI1057" s="146"/>
      <c r="AJ1057" s="146"/>
      <c r="AK1057" s="146"/>
      <c r="AL1057" s="146"/>
      <c r="AM1057" s="146"/>
      <c r="AN1057" s="146"/>
      <c r="AO1057" s="146"/>
      <c r="AP1057" s="146"/>
      <c r="AQ1057" s="146"/>
      <c r="AR1057" s="146"/>
      <c r="AS1057" s="146"/>
      <c r="AT1057" s="146"/>
    </row>
    <row r="1058" spans="4:92" ht="14.25" customHeight="1" x14ac:dyDescent="0.35">
      <c r="AV1058" s="254" t="s">
        <v>616</v>
      </c>
      <c r="AW1058" s="254"/>
      <c r="AX1058" s="254"/>
      <c r="AY1058" s="254"/>
      <c r="AZ1058" s="254"/>
      <c r="BA1058" s="254"/>
      <c r="BB1058" s="254"/>
      <c r="BC1058" s="254"/>
      <c r="BD1058" s="254"/>
      <c r="BE1058" s="254"/>
      <c r="BF1058" s="254"/>
      <c r="BG1058" s="254"/>
      <c r="BH1058" s="254"/>
      <c r="BI1058" s="254"/>
      <c r="BJ1058" s="254"/>
      <c r="BK1058" s="254"/>
      <c r="BL1058" s="254"/>
      <c r="BM1058" s="254"/>
      <c r="BN1058" s="254"/>
      <c r="BO1058" s="254"/>
      <c r="BP1058" s="254"/>
      <c r="BQ1058" s="254"/>
      <c r="BR1058" s="254"/>
      <c r="BS1058" s="254"/>
      <c r="BT1058" s="254"/>
      <c r="BU1058" s="254"/>
      <c r="BV1058" s="254"/>
      <c r="BW1058" s="254"/>
      <c r="BX1058" s="254"/>
      <c r="BY1058" s="254"/>
      <c r="BZ1058" s="254"/>
      <c r="CA1058" s="254"/>
      <c r="CB1058" s="254"/>
      <c r="CC1058" s="254"/>
      <c r="CD1058" s="254"/>
      <c r="CE1058" s="254"/>
      <c r="CF1058" s="254"/>
      <c r="CG1058" s="254"/>
      <c r="CH1058" s="254"/>
      <c r="CI1058" s="254"/>
      <c r="CJ1058" s="254"/>
      <c r="CK1058" s="254"/>
      <c r="CL1058" s="254"/>
      <c r="CM1058" s="254"/>
      <c r="CN1058" s="254"/>
    </row>
    <row r="1059" spans="4:92" ht="14.25" customHeight="1" x14ac:dyDescent="0.35">
      <c r="D1059" s="609" t="s">
        <v>615</v>
      </c>
      <c r="E1059" s="609"/>
      <c r="F1059" s="609"/>
      <c r="G1059" s="609"/>
      <c r="H1059" s="609"/>
      <c r="I1059" s="609"/>
      <c r="J1059" s="609"/>
      <c r="K1059" s="609"/>
      <c r="L1059" s="609"/>
      <c r="M1059" s="609"/>
      <c r="N1059" s="609"/>
      <c r="O1059" s="609"/>
      <c r="P1059" s="609"/>
      <c r="Q1059" s="609"/>
      <c r="R1059" s="609"/>
      <c r="S1059" s="609"/>
      <c r="T1059" s="609"/>
      <c r="U1059" s="609"/>
      <c r="V1059" s="609"/>
      <c r="W1059" s="609"/>
      <c r="X1059" s="609"/>
      <c r="Y1059" s="609"/>
      <c r="Z1059" s="609"/>
      <c r="AA1059" s="609"/>
      <c r="AB1059" s="609"/>
      <c r="AC1059" s="609"/>
      <c r="AD1059" s="609"/>
      <c r="AE1059" s="609"/>
      <c r="AF1059" s="609"/>
      <c r="AG1059" s="609"/>
      <c r="AH1059" s="609"/>
      <c r="AI1059" s="609"/>
      <c r="AJ1059" s="609"/>
      <c r="AK1059" s="609"/>
      <c r="AL1059" s="609"/>
      <c r="AM1059" s="609"/>
      <c r="AN1059" s="609"/>
      <c r="AO1059" s="609"/>
      <c r="AP1059" s="609"/>
      <c r="AQ1059" s="609"/>
      <c r="AR1059" s="609"/>
      <c r="AS1059" s="609"/>
      <c r="AT1059" s="609"/>
      <c r="AV1059" s="254"/>
      <c r="AW1059" s="254"/>
      <c r="AX1059" s="254"/>
      <c r="AY1059" s="254"/>
      <c r="AZ1059" s="254"/>
      <c r="BA1059" s="254"/>
      <c r="BB1059" s="254"/>
      <c r="BC1059" s="254"/>
      <c r="BD1059" s="254"/>
      <c r="BE1059" s="254"/>
      <c r="BF1059" s="254"/>
      <c r="BG1059" s="254"/>
      <c r="BH1059" s="254"/>
      <c r="BI1059" s="254"/>
      <c r="BJ1059" s="254"/>
      <c r="BK1059" s="254"/>
      <c r="BL1059" s="254"/>
      <c r="BM1059" s="254"/>
      <c r="BN1059" s="254"/>
      <c r="BO1059" s="254"/>
      <c r="BP1059" s="254"/>
      <c r="BQ1059" s="254"/>
      <c r="BR1059" s="254"/>
      <c r="BS1059" s="254"/>
      <c r="BT1059" s="254"/>
      <c r="BU1059" s="254"/>
      <c r="BV1059" s="254"/>
      <c r="BW1059" s="254"/>
      <c r="BX1059" s="254"/>
      <c r="BY1059" s="254"/>
      <c r="BZ1059" s="254"/>
      <c r="CA1059" s="254"/>
      <c r="CB1059" s="254"/>
      <c r="CC1059" s="254"/>
      <c r="CD1059" s="254"/>
      <c r="CE1059" s="254"/>
      <c r="CF1059" s="254"/>
      <c r="CG1059" s="254"/>
      <c r="CH1059" s="254"/>
      <c r="CI1059" s="254"/>
      <c r="CJ1059" s="254"/>
      <c r="CK1059" s="254"/>
      <c r="CL1059" s="254"/>
      <c r="CM1059" s="254"/>
      <c r="CN1059" s="254"/>
    </row>
    <row r="1060" spans="4:92" ht="14.25" customHeight="1" x14ac:dyDescent="0.35">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32"/>
      <c r="AL1060" s="132"/>
      <c r="AM1060" s="132"/>
      <c r="AN1060" s="132"/>
      <c r="AO1060" s="132"/>
      <c r="AP1060" s="132"/>
      <c r="AQ1060" s="132"/>
      <c r="AR1060" s="132"/>
      <c r="AS1060" s="132"/>
      <c r="AT1060" s="132"/>
      <c r="AV1060" s="295"/>
      <c r="AW1060" s="295"/>
      <c r="AX1060" s="295"/>
      <c r="AY1060" s="295"/>
      <c r="AZ1060" s="295"/>
      <c r="BA1060" s="295"/>
      <c r="BB1060" s="295"/>
      <c r="BC1060" s="295"/>
      <c r="BD1060" s="295"/>
      <c r="BE1060" s="295"/>
      <c r="BF1060" s="295"/>
      <c r="BG1060" s="295"/>
      <c r="BH1060" s="295"/>
      <c r="BI1060" s="295"/>
      <c r="BJ1060" s="295"/>
      <c r="BK1060" s="295"/>
      <c r="BL1060" s="295"/>
      <c r="BM1060" s="295"/>
      <c r="BN1060" s="295"/>
      <c r="BO1060" s="295"/>
      <c r="BP1060" s="295"/>
      <c r="BQ1060" s="295"/>
      <c r="BR1060" s="295"/>
      <c r="BS1060" s="295"/>
      <c r="BT1060" s="295"/>
      <c r="BU1060" s="295"/>
      <c r="BV1060" s="295"/>
      <c r="BW1060" s="295"/>
      <c r="BX1060" s="295"/>
      <c r="BY1060" s="295"/>
      <c r="BZ1060" s="295"/>
      <c r="CA1060" s="295"/>
      <c r="CB1060" s="295"/>
      <c r="CC1060" s="295"/>
      <c r="CD1060" s="295"/>
      <c r="CE1060" s="295"/>
      <c r="CF1060" s="295"/>
      <c r="CG1060" s="295"/>
      <c r="CH1060" s="295"/>
      <c r="CI1060" s="295"/>
      <c r="CJ1060" s="295"/>
      <c r="CK1060" s="295"/>
      <c r="CL1060" s="295"/>
      <c r="CM1060" s="295"/>
      <c r="CN1060" s="295"/>
    </row>
    <row r="1061" spans="4:92" ht="14.25" customHeight="1" x14ac:dyDescent="0.35">
      <c r="D1061" s="219" t="s">
        <v>617</v>
      </c>
      <c r="E1061" s="220"/>
      <c r="F1061" s="220"/>
      <c r="G1061" s="220"/>
      <c r="H1061" s="220"/>
      <c r="I1061" s="220"/>
      <c r="J1061" s="220"/>
      <c r="K1061" s="220"/>
      <c r="L1061" s="220"/>
      <c r="M1061" s="220"/>
      <c r="N1061" s="220"/>
      <c r="O1061" s="220"/>
      <c r="P1061" s="220"/>
      <c r="Q1061" s="220"/>
      <c r="R1061" s="220"/>
      <c r="S1061" s="220"/>
      <c r="T1061" s="220"/>
      <c r="U1061" s="220"/>
      <c r="V1061" s="220"/>
      <c r="W1061" s="220"/>
      <c r="X1061" s="220"/>
      <c r="Y1061" s="221"/>
      <c r="Z1061" s="219" t="s">
        <v>556</v>
      </c>
      <c r="AA1061" s="220"/>
      <c r="AB1061" s="220"/>
      <c r="AC1061" s="220"/>
      <c r="AD1061" s="220"/>
      <c r="AE1061" s="220"/>
      <c r="AF1061" s="220"/>
      <c r="AG1061" s="220"/>
      <c r="AH1061" s="220"/>
      <c r="AI1061" s="220"/>
      <c r="AJ1061" s="221"/>
      <c r="AK1061" s="219" t="s">
        <v>618</v>
      </c>
      <c r="AL1061" s="220"/>
      <c r="AM1061" s="220"/>
      <c r="AN1061" s="220"/>
      <c r="AO1061" s="220"/>
      <c r="AP1061" s="220"/>
      <c r="AQ1061" s="220"/>
      <c r="AR1061" s="220"/>
      <c r="AS1061" s="220"/>
      <c r="AT1061" s="221"/>
      <c r="AU1061" s="7"/>
      <c r="AV1061" s="219" t="s">
        <v>619</v>
      </c>
      <c r="AW1061" s="220"/>
      <c r="AX1061" s="220"/>
      <c r="AY1061" s="220"/>
      <c r="AZ1061" s="220"/>
      <c r="BA1061" s="220"/>
      <c r="BB1061" s="220"/>
      <c r="BC1061" s="220"/>
      <c r="BD1061" s="220"/>
      <c r="BE1061" s="220"/>
      <c r="BF1061" s="220"/>
      <c r="BG1061" s="220"/>
      <c r="BH1061" s="220"/>
      <c r="BI1061" s="220"/>
      <c r="BJ1061" s="220"/>
      <c r="BK1061" s="221"/>
      <c r="BL1061" s="219" t="s">
        <v>620</v>
      </c>
      <c r="BM1061" s="220"/>
      <c r="BN1061" s="220"/>
      <c r="BO1061" s="220"/>
      <c r="BP1061" s="220"/>
      <c r="BQ1061" s="220"/>
      <c r="BR1061" s="220"/>
      <c r="BS1061" s="220"/>
      <c r="BT1061" s="220"/>
      <c r="BU1061" s="220"/>
      <c r="BV1061" s="220"/>
      <c r="BW1061" s="220"/>
      <c r="BX1061" s="220"/>
      <c r="BY1061" s="220"/>
      <c r="BZ1061" s="220"/>
      <c r="CA1061" s="221"/>
      <c r="CB1061" s="219" t="s">
        <v>522</v>
      </c>
      <c r="CC1061" s="220"/>
      <c r="CD1061" s="220"/>
      <c r="CE1061" s="220"/>
      <c r="CF1061" s="220"/>
      <c r="CG1061" s="220"/>
      <c r="CH1061" s="220"/>
      <c r="CI1061" s="220"/>
      <c r="CJ1061" s="220"/>
      <c r="CK1061" s="220"/>
      <c r="CL1061" s="220"/>
      <c r="CM1061" s="220"/>
      <c r="CN1061" s="221"/>
    </row>
    <row r="1062" spans="4:92" ht="14.25" customHeight="1" x14ac:dyDescent="0.35">
      <c r="D1062" s="222"/>
      <c r="E1062" s="223"/>
      <c r="F1062" s="223"/>
      <c r="G1062" s="223"/>
      <c r="H1062" s="223"/>
      <c r="I1062" s="223"/>
      <c r="J1062" s="223"/>
      <c r="K1062" s="223"/>
      <c r="L1062" s="223"/>
      <c r="M1062" s="223"/>
      <c r="N1062" s="223"/>
      <c r="O1062" s="223"/>
      <c r="P1062" s="223"/>
      <c r="Q1062" s="223"/>
      <c r="R1062" s="223"/>
      <c r="S1062" s="223"/>
      <c r="T1062" s="223"/>
      <c r="U1062" s="223"/>
      <c r="V1062" s="223"/>
      <c r="W1062" s="223"/>
      <c r="X1062" s="223"/>
      <c r="Y1062" s="224"/>
      <c r="Z1062" s="222"/>
      <c r="AA1062" s="223"/>
      <c r="AB1062" s="223"/>
      <c r="AC1062" s="223"/>
      <c r="AD1062" s="223"/>
      <c r="AE1062" s="223"/>
      <c r="AF1062" s="223"/>
      <c r="AG1062" s="223"/>
      <c r="AH1062" s="223"/>
      <c r="AI1062" s="223"/>
      <c r="AJ1062" s="224"/>
      <c r="AK1062" s="222"/>
      <c r="AL1062" s="223"/>
      <c r="AM1062" s="223"/>
      <c r="AN1062" s="223"/>
      <c r="AO1062" s="223"/>
      <c r="AP1062" s="223"/>
      <c r="AQ1062" s="223"/>
      <c r="AR1062" s="223"/>
      <c r="AS1062" s="223"/>
      <c r="AT1062" s="224"/>
      <c r="AU1062" s="7"/>
      <c r="AV1062" s="222"/>
      <c r="AW1062" s="223"/>
      <c r="AX1062" s="223"/>
      <c r="AY1062" s="223"/>
      <c r="AZ1062" s="223"/>
      <c r="BA1062" s="223"/>
      <c r="BB1062" s="223"/>
      <c r="BC1062" s="223"/>
      <c r="BD1062" s="223"/>
      <c r="BE1062" s="223"/>
      <c r="BF1062" s="223"/>
      <c r="BG1062" s="223"/>
      <c r="BH1062" s="223"/>
      <c r="BI1062" s="223"/>
      <c r="BJ1062" s="223"/>
      <c r="BK1062" s="224"/>
      <c r="BL1062" s="222"/>
      <c r="BM1062" s="223"/>
      <c r="BN1062" s="223"/>
      <c r="BO1062" s="223"/>
      <c r="BP1062" s="223"/>
      <c r="BQ1062" s="223"/>
      <c r="BR1062" s="223"/>
      <c r="BS1062" s="223"/>
      <c r="BT1062" s="223"/>
      <c r="BU1062" s="223"/>
      <c r="BV1062" s="223"/>
      <c r="BW1062" s="223"/>
      <c r="BX1062" s="223"/>
      <c r="BY1062" s="223"/>
      <c r="BZ1062" s="223"/>
      <c r="CA1062" s="224"/>
      <c r="CB1062" s="228"/>
      <c r="CC1062" s="229"/>
      <c r="CD1062" s="229"/>
      <c r="CE1062" s="229"/>
      <c r="CF1062" s="229"/>
      <c r="CG1062" s="229"/>
      <c r="CH1062" s="229"/>
      <c r="CI1062" s="229"/>
      <c r="CJ1062" s="229"/>
      <c r="CK1062" s="229"/>
      <c r="CL1062" s="229"/>
      <c r="CM1062" s="229"/>
      <c r="CN1062" s="230"/>
    </row>
    <row r="1063" spans="4:92" ht="14.25" customHeight="1" x14ac:dyDescent="0.35">
      <c r="D1063" s="194" t="s">
        <v>621</v>
      </c>
      <c r="E1063" s="195"/>
      <c r="F1063" s="195"/>
      <c r="G1063" s="195"/>
      <c r="H1063" s="195"/>
      <c r="I1063" s="195"/>
      <c r="J1063" s="195"/>
      <c r="K1063" s="195"/>
      <c r="L1063" s="195"/>
      <c r="M1063" s="195"/>
      <c r="N1063" s="195"/>
      <c r="O1063" s="195"/>
      <c r="P1063" s="195"/>
      <c r="Q1063" s="195"/>
      <c r="R1063" s="195"/>
      <c r="S1063" s="195"/>
      <c r="T1063" s="195"/>
      <c r="U1063" s="195"/>
      <c r="V1063" s="195"/>
      <c r="W1063" s="195"/>
      <c r="X1063" s="195"/>
      <c r="Y1063" s="196"/>
      <c r="Z1063" s="610">
        <v>209</v>
      </c>
      <c r="AA1063" s="611"/>
      <c r="AB1063" s="611"/>
      <c r="AC1063" s="611"/>
      <c r="AD1063" s="611"/>
      <c r="AE1063" s="611"/>
      <c r="AF1063" s="611"/>
      <c r="AG1063" s="611"/>
      <c r="AH1063" s="611"/>
      <c r="AI1063" s="611"/>
      <c r="AJ1063" s="612"/>
      <c r="AK1063" s="244">
        <v>509</v>
      </c>
      <c r="AL1063" s="246"/>
      <c r="AM1063" s="246"/>
      <c r="AN1063" s="246"/>
      <c r="AO1063" s="246"/>
      <c r="AP1063" s="246"/>
      <c r="AQ1063" s="246"/>
      <c r="AR1063" s="246"/>
      <c r="AS1063" s="246"/>
      <c r="AT1063" s="247"/>
      <c r="AV1063" s="201" t="s">
        <v>556</v>
      </c>
      <c r="AW1063" s="201"/>
      <c r="AX1063" s="201"/>
      <c r="AY1063" s="201"/>
      <c r="AZ1063" s="201"/>
      <c r="BA1063" s="201"/>
      <c r="BB1063" s="201"/>
      <c r="BC1063" s="201"/>
      <c r="BD1063" s="201" t="s">
        <v>618</v>
      </c>
      <c r="BE1063" s="201"/>
      <c r="BF1063" s="201"/>
      <c r="BG1063" s="201"/>
      <c r="BH1063" s="201"/>
      <c r="BI1063" s="201"/>
      <c r="BJ1063" s="201"/>
      <c r="BK1063" s="201"/>
      <c r="BL1063" s="201" t="s">
        <v>556</v>
      </c>
      <c r="BM1063" s="201"/>
      <c r="BN1063" s="201"/>
      <c r="BO1063" s="201"/>
      <c r="BP1063" s="201"/>
      <c r="BQ1063" s="201"/>
      <c r="BR1063" s="201"/>
      <c r="BS1063" s="201"/>
      <c r="BT1063" s="201" t="s">
        <v>618</v>
      </c>
      <c r="BU1063" s="201"/>
      <c r="BV1063" s="201"/>
      <c r="BW1063" s="201"/>
      <c r="BX1063" s="201"/>
      <c r="BY1063" s="201"/>
      <c r="BZ1063" s="201"/>
      <c r="CA1063" s="201"/>
      <c r="CB1063" s="222"/>
      <c r="CC1063" s="223"/>
      <c r="CD1063" s="223"/>
      <c r="CE1063" s="223"/>
      <c r="CF1063" s="223"/>
      <c r="CG1063" s="223"/>
      <c r="CH1063" s="223"/>
      <c r="CI1063" s="223"/>
      <c r="CJ1063" s="223"/>
      <c r="CK1063" s="223"/>
      <c r="CL1063" s="223"/>
      <c r="CM1063" s="223"/>
      <c r="CN1063" s="224"/>
    </row>
    <row r="1064" spans="4:92" ht="14.25" customHeight="1" x14ac:dyDescent="0.35">
      <c r="D1064" s="194" t="s">
        <v>622</v>
      </c>
      <c r="E1064" s="195"/>
      <c r="F1064" s="195"/>
      <c r="G1064" s="195"/>
      <c r="H1064" s="195"/>
      <c r="I1064" s="195"/>
      <c r="J1064" s="195"/>
      <c r="K1064" s="195"/>
      <c r="L1064" s="195"/>
      <c r="M1064" s="195"/>
      <c r="N1064" s="195"/>
      <c r="O1064" s="195"/>
      <c r="P1064" s="195"/>
      <c r="Q1064" s="195"/>
      <c r="R1064" s="195"/>
      <c r="S1064" s="195"/>
      <c r="T1064" s="195"/>
      <c r="U1064" s="195"/>
      <c r="V1064" s="195"/>
      <c r="W1064" s="195"/>
      <c r="X1064" s="195"/>
      <c r="Y1064" s="196"/>
      <c r="Z1064" s="613">
        <v>1</v>
      </c>
      <c r="AA1064" s="614"/>
      <c r="AB1064" s="614"/>
      <c r="AC1064" s="614"/>
      <c r="AD1064" s="614"/>
      <c r="AE1064" s="614"/>
      <c r="AF1064" s="614"/>
      <c r="AG1064" s="614"/>
      <c r="AH1064" s="614"/>
      <c r="AI1064" s="614"/>
      <c r="AJ1064" s="615"/>
      <c r="AK1064" s="244">
        <v>0</v>
      </c>
      <c r="AL1064" s="246"/>
      <c r="AM1064" s="246"/>
      <c r="AN1064" s="246"/>
      <c r="AO1064" s="246"/>
      <c r="AP1064" s="246"/>
      <c r="AQ1064" s="246"/>
      <c r="AR1064" s="246"/>
      <c r="AS1064" s="246"/>
      <c r="AT1064" s="247"/>
      <c r="AV1064" s="337">
        <v>1561</v>
      </c>
      <c r="AW1064" s="243"/>
      <c r="AX1064" s="243"/>
      <c r="AY1064" s="243"/>
      <c r="AZ1064" s="243"/>
      <c r="BA1064" s="243"/>
      <c r="BB1064" s="243"/>
      <c r="BC1064" s="243"/>
      <c r="BD1064" s="337">
        <v>1419</v>
      </c>
      <c r="BE1064" s="243"/>
      <c r="BF1064" s="243"/>
      <c r="BG1064" s="243"/>
      <c r="BH1064" s="243"/>
      <c r="BI1064" s="243"/>
      <c r="BJ1064" s="243"/>
      <c r="BK1064" s="243"/>
      <c r="BL1064" s="243"/>
      <c r="BM1064" s="243"/>
      <c r="BN1064" s="243"/>
      <c r="BO1064" s="243"/>
      <c r="BP1064" s="243"/>
      <c r="BQ1064" s="243"/>
      <c r="BR1064" s="243"/>
      <c r="BS1064" s="243"/>
      <c r="BT1064" s="243"/>
      <c r="BU1064" s="243"/>
      <c r="BV1064" s="243"/>
      <c r="BW1064" s="243"/>
      <c r="BX1064" s="243"/>
      <c r="BY1064" s="243"/>
      <c r="BZ1064" s="243"/>
      <c r="CA1064" s="243"/>
      <c r="CB1064" s="326">
        <f>SUM(AV1064:BK1064)</f>
        <v>2980</v>
      </c>
      <c r="CC1064" s="231"/>
      <c r="CD1064" s="231"/>
      <c r="CE1064" s="231"/>
      <c r="CF1064" s="231"/>
      <c r="CG1064" s="231"/>
      <c r="CH1064" s="231"/>
      <c r="CI1064" s="231"/>
      <c r="CJ1064" s="231"/>
      <c r="CK1064" s="231"/>
      <c r="CL1064" s="231"/>
      <c r="CM1064" s="231"/>
      <c r="CN1064" s="231"/>
    </row>
    <row r="1065" spans="4:92" ht="14.25" customHeight="1" x14ac:dyDescent="0.35">
      <c r="D1065" s="194" t="s">
        <v>623</v>
      </c>
      <c r="E1065" s="195"/>
      <c r="F1065" s="195"/>
      <c r="G1065" s="195"/>
      <c r="H1065" s="195"/>
      <c r="I1065" s="195"/>
      <c r="J1065" s="195"/>
      <c r="K1065" s="195"/>
      <c r="L1065" s="195"/>
      <c r="M1065" s="195"/>
      <c r="N1065" s="195"/>
      <c r="O1065" s="195"/>
      <c r="P1065" s="195"/>
      <c r="Q1065" s="195"/>
      <c r="R1065" s="195"/>
      <c r="S1065" s="195"/>
      <c r="T1065" s="195"/>
      <c r="U1065" s="195"/>
      <c r="V1065" s="195"/>
      <c r="W1065" s="195"/>
      <c r="X1065" s="195"/>
      <c r="Y1065" s="196"/>
      <c r="Z1065" s="613">
        <v>1</v>
      </c>
      <c r="AA1065" s="614"/>
      <c r="AB1065" s="614"/>
      <c r="AC1065" s="614"/>
      <c r="AD1065" s="614"/>
      <c r="AE1065" s="614"/>
      <c r="AF1065" s="614"/>
      <c r="AG1065" s="614"/>
      <c r="AH1065" s="614"/>
      <c r="AI1065" s="614"/>
      <c r="AJ1065" s="615"/>
      <c r="AK1065" s="244">
        <v>0</v>
      </c>
      <c r="AL1065" s="246"/>
      <c r="AM1065" s="246"/>
      <c r="AN1065" s="246"/>
      <c r="AO1065" s="246"/>
      <c r="AP1065" s="246"/>
      <c r="AQ1065" s="246"/>
      <c r="AR1065" s="246"/>
      <c r="AS1065" s="246"/>
      <c r="AT1065" s="247"/>
      <c r="AV1065" s="243"/>
      <c r="AW1065" s="243"/>
      <c r="AX1065" s="243"/>
      <c r="AY1065" s="243"/>
      <c r="AZ1065" s="243"/>
      <c r="BA1065" s="243"/>
      <c r="BB1065" s="243"/>
      <c r="BC1065" s="243"/>
      <c r="BD1065" s="243"/>
      <c r="BE1065" s="243"/>
      <c r="BF1065" s="243"/>
      <c r="BG1065" s="243"/>
      <c r="BH1065" s="243"/>
      <c r="BI1065" s="243"/>
      <c r="BJ1065" s="243"/>
      <c r="BK1065" s="243"/>
      <c r="BL1065" s="337">
        <v>2229</v>
      </c>
      <c r="BM1065" s="243"/>
      <c r="BN1065" s="243"/>
      <c r="BO1065" s="243"/>
      <c r="BP1065" s="243"/>
      <c r="BQ1065" s="243"/>
      <c r="BR1065" s="243"/>
      <c r="BS1065" s="243"/>
      <c r="BT1065" s="337">
        <v>2630</v>
      </c>
      <c r="BU1065" s="243"/>
      <c r="BV1065" s="243"/>
      <c r="BW1065" s="243"/>
      <c r="BX1065" s="243"/>
      <c r="BY1065" s="243"/>
      <c r="BZ1065" s="243"/>
      <c r="CA1065" s="243"/>
      <c r="CB1065" s="326">
        <f>SUM(BL1065:CA1065)</f>
        <v>4859</v>
      </c>
      <c r="CC1065" s="231"/>
      <c r="CD1065" s="231"/>
      <c r="CE1065" s="231"/>
      <c r="CF1065" s="231"/>
      <c r="CG1065" s="231"/>
      <c r="CH1065" s="231"/>
      <c r="CI1065" s="231"/>
      <c r="CJ1065" s="231"/>
      <c r="CK1065" s="231"/>
      <c r="CL1065" s="231"/>
      <c r="CM1065" s="231"/>
      <c r="CN1065" s="231"/>
    </row>
    <row r="1066" spans="4:92" ht="14.25" customHeight="1" x14ac:dyDescent="0.35">
      <c r="D1066" s="194" t="s">
        <v>624</v>
      </c>
      <c r="E1066" s="195"/>
      <c r="F1066" s="195"/>
      <c r="G1066" s="195"/>
      <c r="H1066" s="195"/>
      <c r="I1066" s="195"/>
      <c r="J1066" s="195"/>
      <c r="K1066" s="195"/>
      <c r="L1066" s="195"/>
      <c r="M1066" s="195"/>
      <c r="N1066" s="195"/>
      <c r="O1066" s="195"/>
      <c r="P1066" s="195"/>
      <c r="Q1066" s="195"/>
      <c r="R1066" s="195"/>
      <c r="S1066" s="195"/>
      <c r="T1066" s="195"/>
      <c r="U1066" s="195"/>
      <c r="V1066" s="195"/>
      <c r="W1066" s="195"/>
      <c r="X1066" s="195"/>
      <c r="Y1066" s="196"/>
      <c r="Z1066" s="613">
        <v>3</v>
      </c>
      <c r="AA1066" s="614"/>
      <c r="AB1066" s="614"/>
      <c r="AC1066" s="614"/>
      <c r="AD1066" s="614"/>
      <c r="AE1066" s="614"/>
      <c r="AF1066" s="614"/>
      <c r="AG1066" s="614"/>
      <c r="AH1066" s="614"/>
      <c r="AI1066" s="614"/>
      <c r="AJ1066" s="615"/>
      <c r="AK1066" s="244">
        <v>0</v>
      </c>
      <c r="AL1066" s="246"/>
      <c r="AM1066" s="246"/>
      <c r="AN1066" s="246"/>
      <c r="AO1066" s="246"/>
      <c r="AP1066" s="246"/>
      <c r="AQ1066" s="246"/>
      <c r="AR1066" s="246"/>
      <c r="AS1066" s="246"/>
      <c r="AT1066" s="247"/>
      <c r="AV1066" s="243"/>
      <c r="AW1066" s="243"/>
      <c r="AX1066" s="243"/>
      <c r="AY1066" s="243"/>
      <c r="AZ1066" s="243"/>
      <c r="BA1066" s="243"/>
      <c r="BB1066" s="243"/>
      <c r="BC1066" s="243"/>
      <c r="BD1066" s="243"/>
      <c r="BE1066" s="243"/>
      <c r="BF1066" s="243"/>
      <c r="BG1066" s="243"/>
      <c r="BH1066" s="243"/>
      <c r="BI1066" s="243"/>
      <c r="BJ1066" s="243"/>
      <c r="BK1066" s="243"/>
      <c r="BL1066" s="243"/>
      <c r="BM1066" s="243"/>
      <c r="BN1066" s="243"/>
      <c r="BO1066" s="243"/>
      <c r="BP1066" s="243"/>
      <c r="BQ1066" s="243"/>
      <c r="BR1066" s="243"/>
      <c r="BS1066" s="243"/>
      <c r="BT1066" s="243"/>
      <c r="BU1066" s="243"/>
      <c r="BV1066" s="243"/>
      <c r="BW1066" s="243"/>
      <c r="BX1066" s="243"/>
      <c r="BY1066" s="243"/>
      <c r="BZ1066" s="243"/>
      <c r="CA1066" s="243"/>
      <c r="CB1066" s="231"/>
      <c r="CC1066" s="231"/>
      <c r="CD1066" s="231"/>
      <c r="CE1066" s="231"/>
      <c r="CF1066" s="231"/>
      <c r="CG1066" s="231"/>
      <c r="CH1066" s="231"/>
      <c r="CI1066" s="231"/>
      <c r="CJ1066" s="231"/>
      <c r="CK1066" s="231"/>
      <c r="CL1066" s="231"/>
      <c r="CM1066" s="231"/>
      <c r="CN1066" s="231"/>
    </row>
    <row r="1067" spans="4:92" ht="14.25" customHeight="1" x14ac:dyDescent="0.35">
      <c r="D1067" s="194" t="s">
        <v>625</v>
      </c>
      <c r="E1067" s="195"/>
      <c r="F1067" s="195"/>
      <c r="G1067" s="195"/>
      <c r="H1067" s="195"/>
      <c r="I1067" s="195"/>
      <c r="J1067" s="195"/>
      <c r="K1067" s="195"/>
      <c r="L1067" s="195"/>
      <c r="M1067" s="195"/>
      <c r="N1067" s="195"/>
      <c r="O1067" s="195"/>
      <c r="P1067" s="195"/>
      <c r="Q1067" s="195"/>
      <c r="R1067" s="195"/>
      <c r="S1067" s="195"/>
      <c r="T1067" s="195"/>
      <c r="U1067" s="195"/>
      <c r="V1067" s="195"/>
      <c r="W1067" s="195"/>
      <c r="X1067" s="195"/>
      <c r="Y1067" s="196"/>
      <c r="Z1067" s="613">
        <v>14</v>
      </c>
      <c r="AA1067" s="614"/>
      <c r="AB1067" s="614"/>
      <c r="AC1067" s="614"/>
      <c r="AD1067" s="614"/>
      <c r="AE1067" s="614"/>
      <c r="AF1067" s="614"/>
      <c r="AG1067" s="614"/>
      <c r="AH1067" s="614"/>
      <c r="AI1067" s="614"/>
      <c r="AJ1067" s="615"/>
      <c r="AK1067" s="244">
        <v>0</v>
      </c>
      <c r="AL1067" s="246"/>
      <c r="AM1067" s="246"/>
      <c r="AN1067" s="246"/>
      <c r="AO1067" s="246"/>
      <c r="AP1067" s="246"/>
      <c r="AQ1067" s="246"/>
      <c r="AR1067" s="246"/>
      <c r="AS1067" s="246"/>
      <c r="AT1067" s="247"/>
      <c r="AV1067" s="243"/>
      <c r="AW1067" s="243"/>
      <c r="AX1067" s="243"/>
      <c r="AY1067" s="243"/>
      <c r="AZ1067" s="243"/>
      <c r="BA1067" s="243"/>
      <c r="BB1067" s="243"/>
      <c r="BC1067" s="243"/>
      <c r="BD1067" s="243"/>
      <c r="BE1067" s="243"/>
      <c r="BF1067" s="243"/>
      <c r="BG1067" s="243"/>
      <c r="BH1067" s="243"/>
      <c r="BI1067" s="243"/>
      <c r="BJ1067" s="243"/>
      <c r="BK1067" s="243"/>
      <c r="BL1067" s="243"/>
      <c r="BM1067" s="243"/>
      <c r="BN1067" s="243"/>
      <c r="BO1067" s="243"/>
      <c r="BP1067" s="243"/>
      <c r="BQ1067" s="243"/>
      <c r="BR1067" s="243"/>
      <c r="BS1067" s="243"/>
      <c r="BT1067" s="243"/>
      <c r="BU1067" s="243"/>
      <c r="BV1067" s="243"/>
      <c r="BW1067" s="243"/>
      <c r="BX1067" s="243"/>
      <c r="BY1067" s="243"/>
      <c r="BZ1067" s="243"/>
      <c r="CA1067" s="243"/>
      <c r="CB1067" s="231"/>
      <c r="CC1067" s="231"/>
      <c r="CD1067" s="231"/>
      <c r="CE1067" s="231"/>
      <c r="CF1067" s="231"/>
      <c r="CG1067" s="231"/>
      <c r="CH1067" s="231"/>
      <c r="CI1067" s="231"/>
      <c r="CJ1067" s="231"/>
      <c r="CK1067" s="231"/>
      <c r="CL1067" s="231"/>
      <c r="CM1067" s="231"/>
      <c r="CN1067" s="231"/>
    </row>
    <row r="1068" spans="4:92" ht="14.25" customHeight="1" x14ac:dyDescent="0.35">
      <c r="D1068" s="194" t="s">
        <v>626</v>
      </c>
      <c r="E1068" s="195"/>
      <c r="F1068" s="195"/>
      <c r="G1068" s="195"/>
      <c r="H1068" s="195"/>
      <c r="I1068" s="195"/>
      <c r="J1068" s="195"/>
      <c r="K1068" s="195"/>
      <c r="L1068" s="195"/>
      <c r="M1068" s="195"/>
      <c r="N1068" s="195"/>
      <c r="O1068" s="195"/>
      <c r="P1068" s="195"/>
      <c r="Q1068" s="195"/>
      <c r="R1068" s="195"/>
      <c r="S1068" s="195"/>
      <c r="T1068" s="195"/>
      <c r="U1068" s="195"/>
      <c r="V1068" s="195"/>
      <c r="W1068" s="195"/>
      <c r="X1068" s="195"/>
      <c r="Y1068" s="196"/>
      <c r="Z1068" s="613">
        <v>159</v>
      </c>
      <c r="AA1068" s="614"/>
      <c r="AB1068" s="614"/>
      <c r="AC1068" s="614"/>
      <c r="AD1068" s="614"/>
      <c r="AE1068" s="614"/>
      <c r="AF1068" s="614"/>
      <c r="AG1068" s="614"/>
      <c r="AH1068" s="614"/>
      <c r="AI1068" s="614"/>
      <c r="AJ1068" s="615"/>
      <c r="AK1068" s="244">
        <v>64</v>
      </c>
      <c r="AL1068" s="246"/>
      <c r="AM1068" s="246"/>
      <c r="AN1068" s="246"/>
      <c r="AO1068" s="246"/>
      <c r="AP1068" s="246"/>
      <c r="AQ1068" s="246"/>
      <c r="AR1068" s="246"/>
      <c r="AS1068" s="246"/>
      <c r="AT1068" s="247"/>
      <c r="AV1068" s="243"/>
      <c r="AW1068" s="243"/>
      <c r="AX1068" s="243"/>
      <c r="AY1068" s="243"/>
      <c r="AZ1068" s="243"/>
      <c r="BA1068" s="243"/>
      <c r="BB1068" s="243"/>
      <c r="BC1068" s="243"/>
      <c r="BD1068" s="243"/>
      <c r="BE1068" s="243"/>
      <c r="BF1068" s="243"/>
      <c r="BG1068" s="243"/>
      <c r="BH1068" s="243"/>
      <c r="BI1068" s="243"/>
      <c r="BJ1068" s="243"/>
      <c r="BK1068" s="243"/>
      <c r="BL1068" s="243"/>
      <c r="BM1068" s="243"/>
      <c r="BN1068" s="243"/>
      <c r="BO1068" s="243"/>
      <c r="BP1068" s="243"/>
      <c r="BQ1068" s="243"/>
      <c r="BR1068" s="243"/>
      <c r="BS1068" s="243"/>
      <c r="BT1068" s="243"/>
      <c r="BU1068" s="243"/>
      <c r="BV1068" s="243"/>
      <c r="BW1068" s="243"/>
      <c r="BX1068" s="243"/>
      <c r="BY1068" s="243"/>
      <c r="BZ1068" s="243"/>
      <c r="CA1068" s="243"/>
      <c r="CB1068" s="231"/>
      <c r="CC1068" s="231"/>
      <c r="CD1068" s="231"/>
      <c r="CE1068" s="231"/>
      <c r="CF1068" s="231"/>
      <c r="CG1068" s="231"/>
      <c r="CH1068" s="231"/>
      <c r="CI1068" s="231"/>
      <c r="CJ1068" s="231"/>
      <c r="CK1068" s="231"/>
      <c r="CL1068" s="231"/>
      <c r="CM1068" s="231"/>
      <c r="CN1068" s="231"/>
    </row>
    <row r="1069" spans="4:92" ht="14.25" customHeight="1" x14ac:dyDescent="0.35">
      <c r="D1069" s="194" t="s">
        <v>627</v>
      </c>
      <c r="E1069" s="195"/>
      <c r="F1069" s="195"/>
      <c r="G1069" s="195"/>
      <c r="H1069" s="195"/>
      <c r="I1069" s="195"/>
      <c r="J1069" s="195"/>
      <c r="K1069" s="195"/>
      <c r="L1069" s="195"/>
      <c r="M1069" s="195"/>
      <c r="N1069" s="195"/>
      <c r="O1069" s="195"/>
      <c r="P1069" s="195"/>
      <c r="Q1069" s="195"/>
      <c r="R1069" s="195"/>
      <c r="S1069" s="195"/>
      <c r="T1069" s="195"/>
      <c r="U1069" s="195"/>
      <c r="V1069" s="195"/>
      <c r="W1069" s="195"/>
      <c r="X1069" s="195"/>
      <c r="Y1069" s="196"/>
      <c r="Z1069" s="613">
        <v>502</v>
      </c>
      <c r="AA1069" s="614"/>
      <c r="AB1069" s="614"/>
      <c r="AC1069" s="614"/>
      <c r="AD1069" s="614"/>
      <c r="AE1069" s="614"/>
      <c r="AF1069" s="614"/>
      <c r="AG1069" s="614"/>
      <c r="AH1069" s="614"/>
      <c r="AI1069" s="614"/>
      <c r="AJ1069" s="615"/>
      <c r="AK1069" s="244">
        <v>185</v>
      </c>
      <c r="AL1069" s="246"/>
      <c r="AM1069" s="246"/>
      <c r="AN1069" s="246"/>
      <c r="AO1069" s="246"/>
      <c r="AP1069" s="246"/>
      <c r="AQ1069" s="246"/>
      <c r="AR1069" s="246"/>
      <c r="AS1069" s="246"/>
      <c r="AT1069" s="247"/>
      <c r="AV1069" s="243"/>
      <c r="AW1069" s="243"/>
      <c r="AX1069" s="243"/>
      <c r="AY1069" s="243"/>
      <c r="AZ1069" s="243"/>
      <c r="BA1069" s="243"/>
      <c r="BB1069" s="243"/>
      <c r="BC1069" s="243"/>
      <c r="BD1069" s="243"/>
      <c r="BE1069" s="243"/>
      <c r="BF1069" s="243"/>
      <c r="BG1069" s="243"/>
      <c r="BH1069" s="243"/>
      <c r="BI1069" s="243"/>
      <c r="BJ1069" s="243"/>
      <c r="BK1069" s="243"/>
      <c r="BL1069" s="243"/>
      <c r="BM1069" s="243"/>
      <c r="BN1069" s="243"/>
      <c r="BO1069" s="243"/>
      <c r="BP1069" s="243"/>
      <c r="BQ1069" s="243"/>
      <c r="BR1069" s="243"/>
      <c r="BS1069" s="243"/>
      <c r="BT1069" s="243"/>
      <c r="BU1069" s="243"/>
      <c r="BV1069" s="243"/>
      <c r="BW1069" s="243"/>
      <c r="BX1069" s="243"/>
      <c r="BY1069" s="243"/>
      <c r="BZ1069" s="243"/>
      <c r="CA1069" s="243"/>
      <c r="CB1069" s="231"/>
      <c r="CC1069" s="231"/>
      <c r="CD1069" s="231"/>
      <c r="CE1069" s="231"/>
      <c r="CF1069" s="231"/>
      <c r="CG1069" s="231"/>
      <c r="CH1069" s="231"/>
      <c r="CI1069" s="231"/>
      <c r="CJ1069" s="231"/>
      <c r="CK1069" s="231"/>
      <c r="CL1069" s="231"/>
      <c r="CM1069" s="231"/>
      <c r="CN1069" s="231"/>
    </row>
    <row r="1070" spans="4:92" ht="14.25" customHeight="1" x14ac:dyDescent="0.35">
      <c r="D1070" s="194" t="s">
        <v>628</v>
      </c>
      <c r="E1070" s="195"/>
      <c r="F1070" s="195"/>
      <c r="G1070" s="195"/>
      <c r="H1070" s="195"/>
      <c r="I1070" s="195"/>
      <c r="J1070" s="195"/>
      <c r="K1070" s="195"/>
      <c r="L1070" s="195"/>
      <c r="M1070" s="195"/>
      <c r="N1070" s="195"/>
      <c r="O1070" s="195"/>
      <c r="P1070" s="195"/>
      <c r="Q1070" s="195"/>
      <c r="R1070" s="195"/>
      <c r="S1070" s="195"/>
      <c r="T1070" s="195"/>
      <c r="U1070" s="195"/>
      <c r="V1070" s="195"/>
      <c r="W1070" s="195"/>
      <c r="X1070" s="195"/>
      <c r="Y1070" s="196"/>
      <c r="Z1070" s="613">
        <v>360</v>
      </c>
      <c r="AA1070" s="614"/>
      <c r="AB1070" s="614"/>
      <c r="AC1070" s="614"/>
      <c r="AD1070" s="614"/>
      <c r="AE1070" s="614"/>
      <c r="AF1070" s="614"/>
      <c r="AG1070" s="614"/>
      <c r="AH1070" s="614"/>
      <c r="AI1070" s="614"/>
      <c r="AJ1070" s="615"/>
      <c r="AK1070" s="244">
        <v>314</v>
      </c>
      <c r="AL1070" s="246"/>
      <c r="AM1070" s="246"/>
      <c r="AN1070" s="246"/>
      <c r="AO1070" s="246"/>
      <c r="AP1070" s="246"/>
      <c r="AQ1070" s="246"/>
      <c r="AR1070" s="246"/>
      <c r="AS1070" s="246"/>
      <c r="AT1070" s="247"/>
      <c r="AV1070" s="243"/>
      <c r="AW1070" s="243"/>
      <c r="AX1070" s="243"/>
      <c r="AY1070" s="243"/>
      <c r="AZ1070" s="243"/>
      <c r="BA1070" s="243"/>
      <c r="BB1070" s="243"/>
      <c r="BC1070" s="243"/>
      <c r="BD1070" s="243"/>
      <c r="BE1070" s="243"/>
      <c r="BF1070" s="243"/>
      <c r="BG1070" s="243"/>
      <c r="BH1070" s="243"/>
      <c r="BI1070" s="243"/>
      <c r="BJ1070" s="243"/>
      <c r="BK1070" s="243"/>
      <c r="BL1070" s="243"/>
      <c r="BM1070" s="243"/>
      <c r="BN1070" s="243"/>
      <c r="BO1070" s="243"/>
      <c r="BP1070" s="243"/>
      <c r="BQ1070" s="243"/>
      <c r="BR1070" s="243"/>
      <c r="BS1070" s="243"/>
      <c r="BT1070" s="243"/>
      <c r="BU1070" s="243"/>
      <c r="BV1070" s="243"/>
      <c r="BW1070" s="243"/>
      <c r="BX1070" s="243"/>
      <c r="BY1070" s="243"/>
      <c r="BZ1070" s="243"/>
      <c r="CA1070" s="243"/>
      <c r="CB1070" s="231"/>
      <c r="CC1070" s="231"/>
      <c r="CD1070" s="231"/>
      <c r="CE1070" s="231"/>
      <c r="CF1070" s="231"/>
      <c r="CG1070" s="231"/>
      <c r="CH1070" s="231"/>
      <c r="CI1070" s="231"/>
      <c r="CJ1070" s="231"/>
      <c r="CK1070" s="231"/>
      <c r="CL1070" s="231"/>
      <c r="CM1070" s="231"/>
      <c r="CN1070" s="231"/>
    </row>
    <row r="1071" spans="4:92" ht="14.25" customHeight="1" x14ac:dyDescent="0.35">
      <c r="D1071" s="194" t="s">
        <v>629</v>
      </c>
      <c r="E1071" s="195"/>
      <c r="F1071" s="195"/>
      <c r="G1071" s="195"/>
      <c r="H1071" s="195"/>
      <c r="I1071" s="195"/>
      <c r="J1071" s="195"/>
      <c r="K1071" s="195"/>
      <c r="L1071" s="195"/>
      <c r="M1071" s="195"/>
      <c r="N1071" s="195"/>
      <c r="O1071" s="195"/>
      <c r="P1071" s="195"/>
      <c r="Q1071" s="195"/>
      <c r="R1071" s="195"/>
      <c r="S1071" s="195"/>
      <c r="T1071" s="195"/>
      <c r="U1071" s="195"/>
      <c r="V1071" s="195"/>
      <c r="W1071" s="195"/>
      <c r="X1071" s="195"/>
      <c r="Y1071" s="196"/>
      <c r="Z1071" s="613">
        <v>198</v>
      </c>
      <c r="AA1071" s="614"/>
      <c r="AB1071" s="614"/>
      <c r="AC1071" s="614"/>
      <c r="AD1071" s="614"/>
      <c r="AE1071" s="614"/>
      <c r="AF1071" s="614"/>
      <c r="AG1071" s="614"/>
      <c r="AH1071" s="614"/>
      <c r="AI1071" s="614"/>
      <c r="AJ1071" s="615"/>
      <c r="AK1071" s="244">
        <v>384</v>
      </c>
      <c r="AL1071" s="246"/>
      <c r="AM1071" s="246"/>
      <c r="AN1071" s="246"/>
      <c r="AO1071" s="246"/>
      <c r="AP1071" s="246"/>
      <c r="AQ1071" s="246"/>
      <c r="AR1071" s="246"/>
      <c r="AS1071" s="246"/>
      <c r="AT1071" s="247"/>
      <c r="AV1071" s="243"/>
      <c r="AW1071" s="243"/>
      <c r="AX1071" s="243"/>
      <c r="AY1071" s="243"/>
      <c r="AZ1071" s="243"/>
      <c r="BA1071" s="243"/>
      <c r="BB1071" s="243"/>
      <c r="BC1071" s="243"/>
      <c r="BD1071" s="243"/>
      <c r="BE1071" s="243"/>
      <c r="BF1071" s="243"/>
      <c r="BG1071" s="243"/>
      <c r="BH1071" s="243"/>
      <c r="BI1071" s="243"/>
      <c r="BJ1071" s="243"/>
      <c r="BK1071" s="243"/>
      <c r="BL1071" s="243"/>
      <c r="BM1071" s="243"/>
      <c r="BN1071" s="243"/>
      <c r="BO1071" s="243"/>
      <c r="BP1071" s="243"/>
      <c r="BQ1071" s="243"/>
      <c r="BR1071" s="243"/>
      <c r="BS1071" s="243"/>
      <c r="BT1071" s="243"/>
      <c r="BU1071" s="243"/>
      <c r="BV1071" s="243"/>
      <c r="BW1071" s="243"/>
      <c r="BX1071" s="243"/>
      <c r="BY1071" s="243"/>
      <c r="BZ1071" s="243"/>
      <c r="CA1071" s="243"/>
      <c r="CB1071" s="231"/>
      <c r="CC1071" s="231"/>
      <c r="CD1071" s="231"/>
      <c r="CE1071" s="231"/>
      <c r="CF1071" s="231"/>
      <c r="CG1071" s="231"/>
      <c r="CH1071" s="231"/>
      <c r="CI1071" s="231"/>
      <c r="CJ1071" s="231"/>
      <c r="CK1071" s="231"/>
      <c r="CL1071" s="231"/>
      <c r="CM1071" s="231"/>
      <c r="CN1071" s="231"/>
    </row>
    <row r="1072" spans="4:92" ht="14.25" customHeight="1" x14ac:dyDescent="0.35">
      <c r="D1072" s="194" t="s">
        <v>630</v>
      </c>
      <c r="E1072" s="195"/>
      <c r="F1072" s="195"/>
      <c r="G1072" s="195"/>
      <c r="H1072" s="195"/>
      <c r="I1072" s="195"/>
      <c r="J1072" s="195"/>
      <c r="K1072" s="195"/>
      <c r="L1072" s="195"/>
      <c r="M1072" s="195"/>
      <c r="N1072" s="195"/>
      <c r="O1072" s="195"/>
      <c r="P1072" s="195"/>
      <c r="Q1072" s="195"/>
      <c r="R1072" s="195"/>
      <c r="S1072" s="195"/>
      <c r="T1072" s="195"/>
      <c r="U1072" s="195"/>
      <c r="V1072" s="195"/>
      <c r="W1072" s="195"/>
      <c r="X1072" s="195"/>
      <c r="Y1072" s="196"/>
      <c r="Z1072" s="613">
        <v>21</v>
      </c>
      <c r="AA1072" s="614"/>
      <c r="AB1072" s="614"/>
      <c r="AC1072" s="614"/>
      <c r="AD1072" s="614"/>
      <c r="AE1072" s="614"/>
      <c r="AF1072" s="614"/>
      <c r="AG1072" s="614"/>
      <c r="AH1072" s="614"/>
      <c r="AI1072" s="614"/>
      <c r="AJ1072" s="615"/>
      <c r="AK1072" s="244">
        <v>149</v>
      </c>
      <c r="AL1072" s="246"/>
      <c r="AM1072" s="246"/>
      <c r="AN1072" s="246"/>
      <c r="AO1072" s="246"/>
      <c r="AP1072" s="246"/>
      <c r="AQ1072" s="246"/>
      <c r="AR1072" s="246"/>
      <c r="AS1072" s="246"/>
      <c r="AT1072" s="247"/>
      <c r="AV1072" s="243"/>
      <c r="AW1072" s="243"/>
      <c r="AX1072" s="243"/>
      <c r="AY1072" s="243"/>
      <c r="AZ1072" s="243"/>
      <c r="BA1072" s="243"/>
      <c r="BB1072" s="243"/>
      <c r="BC1072" s="243"/>
      <c r="BD1072" s="243"/>
      <c r="BE1072" s="243"/>
      <c r="BF1072" s="243"/>
      <c r="BG1072" s="243"/>
      <c r="BH1072" s="243"/>
      <c r="BI1072" s="243"/>
      <c r="BJ1072" s="243"/>
      <c r="BK1072" s="243"/>
      <c r="BL1072" s="243"/>
      <c r="BM1072" s="243"/>
      <c r="BN1072" s="243"/>
      <c r="BO1072" s="243"/>
      <c r="BP1072" s="243"/>
      <c r="BQ1072" s="243"/>
      <c r="BR1072" s="243"/>
      <c r="BS1072" s="243"/>
      <c r="BT1072" s="243"/>
      <c r="BU1072" s="243"/>
      <c r="BV1072" s="243"/>
      <c r="BW1072" s="243"/>
      <c r="BX1072" s="243"/>
      <c r="BY1072" s="243"/>
      <c r="BZ1072" s="243"/>
      <c r="CA1072" s="243"/>
      <c r="CB1072" s="231"/>
      <c r="CC1072" s="231"/>
      <c r="CD1072" s="231"/>
      <c r="CE1072" s="231"/>
      <c r="CF1072" s="231"/>
      <c r="CG1072" s="231"/>
      <c r="CH1072" s="231"/>
      <c r="CI1072" s="231"/>
      <c r="CJ1072" s="231"/>
      <c r="CK1072" s="231"/>
      <c r="CL1072" s="231"/>
      <c r="CM1072" s="231"/>
      <c r="CN1072" s="231"/>
    </row>
    <row r="1073" spans="4:92" ht="14.25" customHeight="1" x14ac:dyDescent="0.35">
      <c r="D1073" s="194" t="s">
        <v>631</v>
      </c>
      <c r="E1073" s="195"/>
      <c r="F1073" s="195"/>
      <c r="G1073" s="195"/>
      <c r="H1073" s="195"/>
      <c r="I1073" s="195"/>
      <c r="J1073" s="195"/>
      <c r="K1073" s="195"/>
      <c r="L1073" s="195"/>
      <c r="M1073" s="195"/>
      <c r="N1073" s="195"/>
      <c r="O1073" s="195"/>
      <c r="P1073" s="195"/>
      <c r="Q1073" s="195"/>
      <c r="R1073" s="195"/>
      <c r="S1073" s="195"/>
      <c r="T1073" s="195"/>
      <c r="U1073" s="195"/>
      <c r="V1073" s="195"/>
      <c r="W1073" s="195"/>
      <c r="X1073" s="195"/>
      <c r="Y1073" s="196"/>
      <c r="Z1073" s="613">
        <v>7</v>
      </c>
      <c r="AA1073" s="614"/>
      <c r="AB1073" s="614"/>
      <c r="AC1073" s="614"/>
      <c r="AD1073" s="614"/>
      <c r="AE1073" s="614"/>
      <c r="AF1073" s="614"/>
      <c r="AG1073" s="614"/>
      <c r="AH1073" s="614"/>
      <c r="AI1073" s="614"/>
      <c r="AJ1073" s="615"/>
      <c r="AK1073" s="244">
        <v>10</v>
      </c>
      <c r="AL1073" s="246"/>
      <c r="AM1073" s="246"/>
      <c r="AN1073" s="246"/>
      <c r="AO1073" s="246"/>
      <c r="AP1073" s="246"/>
      <c r="AQ1073" s="246"/>
      <c r="AR1073" s="246"/>
      <c r="AS1073" s="246"/>
      <c r="AT1073" s="247"/>
      <c r="AV1073" s="243"/>
      <c r="AW1073" s="243"/>
      <c r="AX1073" s="243"/>
      <c r="AY1073" s="243"/>
      <c r="AZ1073" s="243"/>
      <c r="BA1073" s="243"/>
      <c r="BB1073" s="243"/>
      <c r="BC1073" s="243"/>
      <c r="BD1073" s="243"/>
      <c r="BE1073" s="243"/>
      <c r="BF1073" s="243"/>
      <c r="BG1073" s="243"/>
      <c r="BH1073" s="243"/>
      <c r="BI1073" s="243"/>
      <c r="BJ1073" s="243"/>
      <c r="BK1073" s="243"/>
      <c r="BL1073" s="243"/>
      <c r="BM1073" s="243"/>
      <c r="BN1073" s="243"/>
      <c r="BO1073" s="243"/>
      <c r="BP1073" s="243"/>
      <c r="BQ1073" s="243"/>
      <c r="BR1073" s="243"/>
      <c r="BS1073" s="243"/>
      <c r="BT1073" s="243"/>
      <c r="BU1073" s="243"/>
      <c r="BV1073" s="243"/>
      <c r="BW1073" s="243"/>
      <c r="BX1073" s="243"/>
      <c r="BY1073" s="243"/>
      <c r="BZ1073" s="243"/>
      <c r="CA1073" s="243"/>
      <c r="CB1073" s="231"/>
      <c r="CC1073" s="231"/>
      <c r="CD1073" s="231"/>
      <c r="CE1073" s="231"/>
      <c r="CF1073" s="231"/>
      <c r="CG1073" s="231"/>
      <c r="CH1073" s="231"/>
      <c r="CI1073" s="231"/>
      <c r="CJ1073" s="231"/>
      <c r="CK1073" s="231"/>
      <c r="CL1073" s="231"/>
      <c r="CM1073" s="231"/>
      <c r="CN1073" s="231"/>
    </row>
    <row r="1074" spans="4:92" ht="14.25" customHeight="1" x14ac:dyDescent="0.35">
      <c r="D1074" s="194" t="s">
        <v>554</v>
      </c>
      <c r="E1074" s="195"/>
      <c r="F1074" s="195"/>
      <c r="G1074" s="195"/>
      <c r="H1074" s="195"/>
      <c r="I1074" s="195"/>
      <c r="J1074" s="195"/>
      <c r="K1074" s="195"/>
      <c r="L1074" s="195"/>
      <c r="M1074" s="195"/>
      <c r="N1074" s="195"/>
      <c r="O1074" s="195"/>
      <c r="P1074" s="195"/>
      <c r="Q1074" s="195"/>
      <c r="R1074" s="195"/>
      <c r="S1074" s="195"/>
      <c r="T1074" s="195"/>
      <c r="U1074" s="195"/>
      <c r="V1074" s="195"/>
      <c r="W1074" s="195"/>
      <c r="X1074" s="195"/>
      <c r="Y1074" s="196"/>
      <c r="Z1074" s="613"/>
      <c r="AA1074" s="614"/>
      <c r="AB1074" s="614"/>
      <c r="AC1074" s="614"/>
      <c r="AD1074" s="614"/>
      <c r="AE1074" s="614"/>
      <c r="AF1074" s="614"/>
      <c r="AG1074" s="614"/>
      <c r="AH1074" s="614"/>
      <c r="AI1074" s="614"/>
      <c r="AJ1074" s="615"/>
      <c r="AK1074" s="244"/>
      <c r="AL1074" s="246"/>
      <c r="AM1074" s="246"/>
      <c r="AN1074" s="246"/>
      <c r="AO1074" s="246"/>
      <c r="AP1074" s="246"/>
      <c r="AQ1074" s="246"/>
      <c r="AR1074" s="246"/>
      <c r="AS1074" s="246"/>
      <c r="AT1074" s="247"/>
      <c r="AU1074" s="3"/>
      <c r="AV1074" s="243"/>
      <c r="AW1074" s="243"/>
      <c r="AX1074" s="243"/>
      <c r="AY1074" s="243"/>
      <c r="AZ1074" s="243"/>
      <c r="BA1074" s="243"/>
      <c r="BB1074" s="243"/>
      <c r="BC1074" s="243"/>
      <c r="BD1074" s="243"/>
      <c r="BE1074" s="243"/>
      <c r="BF1074" s="243"/>
      <c r="BG1074" s="243"/>
      <c r="BH1074" s="243"/>
      <c r="BI1074" s="243"/>
      <c r="BJ1074" s="243"/>
      <c r="BK1074" s="243"/>
      <c r="BL1074" s="243"/>
      <c r="BM1074" s="243"/>
      <c r="BN1074" s="243"/>
      <c r="BO1074" s="243"/>
      <c r="BP1074" s="243"/>
      <c r="BQ1074" s="243"/>
      <c r="BR1074" s="243"/>
      <c r="BS1074" s="243"/>
      <c r="BT1074" s="243"/>
      <c r="BU1074" s="243"/>
      <c r="BV1074" s="243"/>
      <c r="BW1074" s="243"/>
      <c r="BX1074" s="243"/>
      <c r="BY1074" s="243"/>
      <c r="BZ1074" s="243"/>
      <c r="CA1074" s="243"/>
      <c r="CB1074" s="231"/>
      <c r="CC1074" s="231"/>
      <c r="CD1074" s="231"/>
      <c r="CE1074" s="231"/>
      <c r="CF1074" s="231"/>
      <c r="CG1074" s="231"/>
      <c r="CH1074" s="231"/>
      <c r="CI1074" s="231"/>
      <c r="CJ1074" s="231"/>
      <c r="CK1074" s="231"/>
      <c r="CL1074" s="231"/>
      <c r="CM1074" s="231"/>
      <c r="CN1074" s="231"/>
    </row>
    <row r="1075" spans="4:92" ht="14.25" customHeight="1" x14ac:dyDescent="0.35">
      <c r="D1075" s="194" t="s">
        <v>522</v>
      </c>
      <c r="E1075" s="195"/>
      <c r="F1075" s="195"/>
      <c r="G1075" s="195"/>
      <c r="H1075" s="195"/>
      <c r="I1075" s="195"/>
      <c r="J1075" s="195"/>
      <c r="K1075" s="195"/>
      <c r="L1075" s="195"/>
      <c r="M1075" s="195"/>
      <c r="N1075" s="195"/>
      <c r="O1075" s="195"/>
      <c r="P1075" s="195"/>
      <c r="Q1075" s="195"/>
      <c r="R1075" s="195"/>
      <c r="S1075" s="195"/>
      <c r="T1075" s="195"/>
      <c r="U1075" s="195"/>
      <c r="V1075" s="195"/>
      <c r="W1075" s="195"/>
      <c r="X1075" s="195"/>
      <c r="Y1075" s="196"/>
      <c r="Z1075" s="613">
        <f>SUM(Z1063:AJ1074)</f>
        <v>1475</v>
      </c>
      <c r="AA1075" s="263"/>
      <c r="AB1075" s="263"/>
      <c r="AC1075" s="263"/>
      <c r="AD1075" s="263"/>
      <c r="AE1075" s="263"/>
      <c r="AF1075" s="263"/>
      <c r="AG1075" s="263"/>
      <c r="AH1075" s="263"/>
      <c r="AI1075" s="263"/>
      <c r="AJ1075" s="264"/>
      <c r="AK1075" s="244">
        <f>SUM(AK1063:AT1074)</f>
        <v>1615</v>
      </c>
      <c r="AL1075" s="195"/>
      <c r="AM1075" s="195"/>
      <c r="AN1075" s="195"/>
      <c r="AO1075" s="195"/>
      <c r="AP1075" s="195"/>
      <c r="AQ1075" s="195"/>
      <c r="AR1075" s="195"/>
      <c r="AS1075" s="195"/>
      <c r="AT1075" s="196"/>
      <c r="AU1075" s="3"/>
      <c r="AV1075" s="243"/>
      <c r="AW1075" s="243"/>
      <c r="AX1075" s="243"/>
      <c r="AY1075" s="243"/>
      <c r="AZ1075" s="243"/>
      <c r="BA1075" s="243"/>
      <c r="BB1075" s="243"/>
      <c r="BC1075" s="243"/>
      <c r="BD1075" s="243"/>
      <c r="BE1075" s="243"/>
      <c r="BF1075" s="243"/>
      <c r="BG1075" s="243"/>
      <c r="BH1075" s="243"/>
      <c r="BI1075" s="243"/>
      <c r="BJ1075" s="243"/>
      <c r="BK1075" s="243"/>
      <c r="BL1075" s="243"/>
      <c r="BM1075" s="243"/>
      <c r="BN1075" s="243"/>
      <c r="BO1075" s="243"/>
      <c r="BP1075" s="243"/>
      <c r="BQ1075" s="243"/>
      <c r="BR1075" s="243"/>
      <c r="BS1075" s="243"/>
      <c r="BT1075" s="243"/>
      <c r="BU1075" s="243"/>
      <c r="BV1075" s="243"/>
      <c r="BW1075" s="243"/>
      <c r="BX1075" s="243"/>
      <c r="BY1075" s="243"/>
      <c r="BZ1075" s="243"/>
      <c r="CA1075" s="243"/>
      <c r="CB1075" s="231"/>
      <c r="CC1075" s="231"/>
      <c r="CD1075" s="231"/>
      <c r="CE1075" s="231"/>
      <c r="CF1075" s="231"/>
      <c r="CG1075" s="231"/>
      <c r="CH1075" s="231"/>
      <c r="CI1075" s="231"/>
      <c r="CJ1075" s="231"/>
      <c r="CK1075" s="231"/>
      <c r="CL1075" s="231"/>
      <c r="CM1075" s="231"/>
      <c r="CN1075" s="231"/>
    </row>
    <row r="1076" spans="4:92" ht="14.25" customHeight="1" x14ac:dyDescent="0.35">
      <c r="D1076" s="133" t="s">
        <v>768</v>
      </c>
      <c r="E1076" s="133"/>
      <c r="F1076" s="133"/>
      <c r="G1076" s="133"/>
      <c r="H1076" s="133"/>
      <c r="I1076" s="133"/>
      <c r="J1076" s="133"/>
      <c r="K1076" s="133"/>
      <c r="L1076" s="133"/>
      <c r="M1076" s="133"/>
      <c r="N1076" s="133"/>
      <c r="O1076" s="133"/>
      <c r="P1076" s="133"/>
      <c r="Q1076" s="133"/>
      <c r="R1076" s="133"/>
      <c r="S1076" s="133"/>
      <c r="T1076" s="133"/>
      <c r="U1076" s="133"/>
      <c r="V1076" s="133"/>
      <c r="W1076" s="133"/>
      <c r="X1076" s="133"/>
      <c r="Y1076" s="133"/>
      <c r="Z1076" s="133"/>
      <c r="AA1076" s="133"/>
      <c r="AB1076" s="133"/>
      <c r="AC1076" s="133"/>
      <c r="AD1076" s="133"/>
      <c r="AE1076" s="133"/>
      <c r="AF1076" s="133"/>
      <c r="AG1076" s="133"/>
      <c r="AH1076" s="133"/>
      <c r="AI1076" s="133"/>
      <c r="AJ1076" s="133"/>
      <c r="AK1076" s="133"/>
      <c r="AL1076" s="133"/>
      <c r="AM1076" s="133"/>
      <c r="AN1076" s="133"/>
      <c r="AO1076" s="133"/>
      <c r="AP1076" s="133"/>
      <c r="AQ1076" s="133"/>
      <c r="AR1076" s="133"/>
      <c r="AS1076" s="133"/>
      <c r="AT1076" s="133"/>
      <c r="AU1076" s="3"/>
      <c r="AV1076" s="325" t="s">
        <v>632</v>
      </c>
      <c r="AW1076" s="325"/>
      <c r="AX1076" s="325"/>
      <c r="AY1076" s="325"/>
      <c r="AZ1076" s="325"/>
      <c r="BA1076" s="325"/>
      <c r="BB1076" s="325"/>
      <c r="BC1076" s="325"/>
      <c r="BD1076" s="325"/>
      <c r="BE1076" s="325"/>
      <c r="BF1076" s="325"/>
      <c r="BG1076" s="325"/>
      <c r="BH1076" s="325"/>
      <c r="BI1076" s="325"/>
      <c r="BJ1076" s="325"/>
      <c r="BK1076" s="325"/>
      <c r="BL1076" s="325"/>
      <c r="BM1076" s="325"/>
      <c r="BN1076" s="325"/>
      <c r="BO1076" s="325"/>
      <c r="BP1076" s="325"/>
      <c r="BQ1076" s="325"/>
      <c r="BR1076" s="325"/>
      <c r="BS1076" s="325"/>
      <c r="BT1076" s="325"/>
      <c r="BU1076" s="325"/>
      <c r="BV1076" s="325"/>
      <c r="BW1076" s="325"/>
      <c r="BX1076" s="325"/>
      <c r="BY1076" s="325"/>
      <c r="BZ1076" s="325"/>
      <c r="CA1076" s="325"/>
      <c r="CB1076" s="325"/>
      <c r="CC1076" s="325"/>
      <c r="CD1076" s="325"/>
      <c r="CE1076" s="325"/>
      <c r="CF1076" s="325"/>
      <c r="CG1076" s="325"/>
      <c r="CH1076" s="325"/>
      <c r="CI1076" s="325"/>
      <c r="CJ1076" s="325"/>
      <c r="CK1076" s="325"/>
      <c r="CL1076" s="325"/>
      <c r="CM1076" s="325"/>
      <c r="CN1076" s="325"/>
    </row>
    <row r="1077" spans="4:92" ht="14.25" customHeight="1" x14ac:dyDescent="0.35"/>
    <row r="1078" spans="4:92" ht="14.25" customHeight="1" x14ac:dyDescent="0.35">
      <c r="D1078" s="130" t="s">
        <v>633</v>
      </c>
      <c r="E1078" s="130"/>
      <c r="F1078" s="130"/>
      <c r="G1078" s="130"/>
      <c r="H1078" s="130"/>
      <c r="I1078" s="130"/>
      <c r="J1078" s="130"/>
      <c r="K1078" s="130"/>
      <c r="L1078" s="130"/>
      <c r="M1078" s="130"/>
      <c r="N1078" s="130"/>
      <c r="O1078" s="130"/>
      <c r="P1078" s="130"/>
      <c r="Q1078" s="130"/>
      <c r="R1078" s="130"/>
      <c r="S1078" s="130"/>
      <c r="T1078" s="130"/>
      <c r="U1078" s="130"/>
      <c r="V1078" s="130"/>
      <c r="W1078" s="130"/>
      <c r="X1078" s="130"/>
      <c r="Y1078" s="130"/>
      <c r="Z1078" s="130"/>
      <c r="AA1078" s="130"/>
      <c r="AB1078" s="130"/>
      <c r="AC1078" s="130"/>
      <c r="AD1078" s="130"/>
      <c r="AE1078" s="130"/>
      <c r="AF1078" s="130"/>
      <c r="AG1078" s="130"/>
      <c r="AH1078" s="130"/>
      <c r="AI1078" s="130"/>
      <c r="AJ1078" s="130"/>
      <c r="AK1078" s="130"/>
      <c r="AL1078" s="130"/>
      <c r="AM1078" s="130"/>
      <c r="AN1078" s="130"/>
      <c r="AO1078" s="130"/>
      <c r="AP1078" s="130"/>
      <c r="AQ1078" s="130"/>
      <c r="AR1078" s="130"/>
      <c r="AS1078" s="130"/>
      <c r="AT1078" s="130"/>
      <c r="AU1078" s="130"/>
      <c r="AV1078" s="130"/>
      <c r="AW1078" s="130"/>
      <c r="AX1078" s="130"/>
      <c r="AY1078" s="130"/>
      <c r="AZ1078" s="130"/>
      <c r="BA1078" s="130"/>
      <c r="BB1078" s="130"/>
      <c r="BC1078" s="130"/>
      <c r="BD1078" s="130"/>
      <c r="BE1078" s="130"/>
      <c r="BF1078" s="130"/>
      <c r="BG1078" s="130"/>
      <c r="BH1078" s="130"/>
      <c r="BI1078" s="130"/>
      <c r="BJ1078" s="130"/>
      <c r="BK1078" s="130"/>
      <c r="BL1078" s="130"/>
      <c r="BM1078" s="130"/>
      <c r="BN1078" s="130"/>
      <c r="BO1078" s="130"/>
      <c r="BP1078" s="130"/>
      <c r="BQ1078" s="130"/>
      <c r="BR1078" s="130"/>
      <c r="BS1078" s="130"/>
      <c r="BT1078" s="130"/>
      <c r="BU1078" s="130"/>
      <c r="BV1078" s="130"/>
      <c r="BW1078" s="130"/>
      <c r="BX1078" s="130"/>
      <c r="BY1078" s="130"/>
      <c r="BZ1078" s="130"/>
      <c r="CA1078" s="130"/>
      <c r="CB1078" s="130"/>
      <c r="CC1078" s="130"/>
      <c r="CD1078" s="130"/>
      <c r="CE1078" s="130"/>
      <c r="CF1078" s="130"/>
      <c r="CG1078" s="130"/>
      <c r="CH1078" s="130"/>
      <c r="CI1078" s="130"/>
      <c r="CJ1078" s="130"/>
      <c r="CK1078" s="130"/>
      <c r="CL1078" s="130"/>
      <c r="CM1078" s="130"/>
      <c r="CN1078" s="130"/>
    </row>
    <row r="1079" spans="4:92" ht="14.25" customHeight="1" x14ac:dyDescent="0.35">
      <c r="D1079" s="131"/>
      <c r="E1079" s="131"/>
      <c r="F1079" s="131"/>
      <c r="G1079" s="131"/>
      <c r="H1079" s="131"/>
      <c r="I1079" s="131"/>
      <c r="J1079" s="131"/>
      <c r="K1079" s="131"/>
      <c r="L1079" s="131"/>
      <c r="M1079" s="131"/>
      <c r="N1079" s="131"/>
      <c r="O1079" s="131"/>
      <c r="P1079" s="131"/>
      <c r="Q1079" s="131"/>
      <c r="R1079" s="131"/>
      <c r="S1079" s="131"/>
      <c r="T1079" s="131"/>
      <c r="U1079" s="131"/>
      <c r="V1079" s="131"/>
      <c r="W1079" s="131"/>
      <c r="X1079" s="131"/>
      <c r="Y1079" s="131"/>
      <c r="Z1079" s="131"/>
      <c r="AA1079" s="131"/>
      <c r="AB1079" s="131"/>
      <c r="AC1079" s="131"/>
      <c r="AD1079" s="131"/>
      <c r="AE1079" s="131"/>
      <c r="AF1079" s="131"/>
      <c r="AG1079" s="131"/>
      <c r="AH1079" s="131"/>
      <c r="AI1079" s="131"/>
      <c r="AJ1079" s="131"/>
      <c r="AK1079" s="131"/>
      <c r="AL1079" s="131"/>
      <c r="AM1079" s="131"/>
      <c r="AN1079" s="131"/>
      <c r="AO1079" s="131"/>
      <c r="AP1079" s="131"/>
      <c r="AQ1079" s="131"/>
      <c r="AR1079" s="131"/>
      <c r="AS1079" s="131"/>
      <c r="AT1079" s="131"/>
      <c r="AU1079" s="131"/>
      <c r="AV1079" s="131"/>
      <c r="AW1079" s="131"/>
      <c r="AX1079" s="131"/>
      <c r="AY1079" s="131"/>
      <c r="AZ1079" s="131"/>
      <c r="BA1079" s="131"/>
      <c r="BB1079" s="131"/>
      <c r="BC1079" s="131"/>
      <c r="BD1079" s="131"/>
      <c r="BE1079" s="131"/>
      <c r="BF1079" s="131"/>
      <c r="BG1079" s="131"/>
      <c r="BH1079" s="131"/>
      <c r="BI1079" s="131"/>
      <c r="BJ1079" s="131"/>
      <c r="BK1079" s="131"/>
      <c r="BL1079" s="131"/>
      <c r="BM1079" s="131"/>
      <c r="BN1079" s="131"/>
      <c r="BO1079" s="131"/>
      <c r="BP1079" s="131"/>
      <c r="BQ1079" s="131"/>
      <c r="BR1079" s="131"/>
      <c r="BS1079" s="131"/>
      <c r="BT1079" s="131"/>
      <c r="BU1079" s="131"/>
      <c r="BV1079" s="131"/>
      <c r="BW1079" s="131"/>
      <c r="BX1079" s="131"/>
      <c r="BY1079" s="131"/>
      <c r="BZ1079" s="131"/>
      <c r="CA1079" s="131"/>
      <c r="CB1079" s="131"/>
      <c r="CC1079" s="131"/>
      <c r="CD1079" s="131"/>
      <c r="CE1079" s="131"/>
      <c r="CF1079" s="131"/>
      <c r="CG1079" s="131"/>
      <c r="CH1079" s="131"/>
      <c r="CI1079" s="131"/>
      <c r="CJ1079" s="131"/>
      <c r="CK1079" s="131"/>
      <c r="CL1079" s="131"/>
      <c r="CM1079" s="131"/>
      <c r="CN1079" s="131"/>
    </row>
    <row r="1080" spans="4:92" ht="14.25" customHeight="1" x14ac:dyDescent="0.35">
      <c r="D1080" s="219" t="s">
        <v>634</v>
      </c>
      <c r="E1080" s="220"/>
      <c r="F1080" s="220"/>
      <c r="G1080" s="220"/>
      <c r="H1080" s="220"/>
      <c r="I1080" s="220"/>
      <c r="J1080" s="220"/>
      <c r="K1080" s="220"/>
      <c r="L1080" s="220"/>
      <c r="M1080" s="220"/>
      <c r="N1080" s="220"/>
      <c r="O1080" s="220"/>
      <c r="P1080" s="220"/>
      <c r="Q1080" s="220"/>
      <c r="R1080" s="220"/>
      <c r="S1080" s="220"/>
      <c r="T1080" s="220"/>
      <c r="U1080" s="220"/>
      <c r="V1080" s="220"/>
      <c r="W1080" s="220"/>
      <c r="X1080" s="220"/>
      <c r="Y1080" s="220"/>
      <c r="Z1080" s="220"/>
      <c r="AA1080" s="220"/>
      <c r="AB1080" s="220"/>
      <c r="AC1080" s="220"/>
      <c r="AD1080" s="220"/>
      <c r="AE1080" s="220"/>
      <c r="AF1080" s="220"/>
      <c r="AG1080" s="220"/>
      <c r="AH1080" s="220"/>
      <c r="AI1080" s="220"/>
      <c r="AJ1080" s="220"/>
      <c r="AK1080" s="220"/>
      <c r="AL1080" s="220"/>
      <c r="AM1080" s="220"/>
      <c r="AN1080" s="221"/>
      <c r="AO1080" s="202" t="s">
        <v>635</v>
      </c>
      <c r="AP1080" s="203"/>
      <c r="AQ1080" s="203"/>
      <c r="AR1080" s="203"/>
      <c r="AS1080" s="203"/>
      <c r="AT1080" s="203"/>
      <c r="AU1080" s="203"/>
      <c r="AV1080" s="203"/>
      <c r="AW1080" s="203"/>
      <c r="AX1080" s="203"/>
      <c r="AY1080" s="203"/>
      <c r="AZ1080" s="203"/>
      <c r="BA1080" s="203"/>
      <c r="BB1080" s="203"/>
      <c r="BC1080" s="203"/>
      <c r="BD1080" s="203"/>
      <c r="BE1080" s="203"/>
      <c r="BF1080" s="203"/>
      <c r="BG1080" s="203"/>
      <c r="BH1080" s="203"/>
      <c r="BI1080" s="203"/>
      <c r="BJ1080" s="203"/>
      <c r="BK1080" s="203"/>
      <c r="BL1080" s="203"/>
      <c r="BM1080" s="203"/>
      <c r="BN1080" s="203"/>
      <c r="BO1080" s="203"/>
      <c r="BP1080" s="203"/>
      <c r="BQ1080" s="203"/>
      <c r="BR1080" s="203"/>
      <c r="BS1080" s="203"/>
      <c r="BT1080" s="203"/>
      <c r="BU1080" s="203"/>
      <c r="BV1080" s="203"/>
      <c r="BW1080" s="203"/>
      <c r="BX1080" s="203"/>
      <c r="BY1080" s="203"/>
      <c r="BZ1080" s="203"/>
      <c r="CA1080" s="203"/>
      <c r="CB1080" s="203"/>
      <c r="CC1080" s="203"/>
      <c r="CD1080" s="203"/>
      <c r="CE1080" s="203"/>
      <c r="CF1080" s="203"/>
      <c r="CG1080" s="203"/>
      <c r="CH1080" s="203"/>
      <c r="CI1080" s="203"/>
      <c r="CJ1080" s="203"/>
      <c r="CK1080" s="203"/>
      <c r="CL1080" s="203"/>
      <c r="CM1080" s="203"/>
      <c r="CN1080" s="204"/>
    </row>
    <row r="1081" spans="4:92" ht="14.25" customHeight="1" x14ac:dyDescent="0.35">
      <c r="D1081" s="222"/>
      <c r="E1081" s="223"/>
      <c r="F1081" s="223"/>
      <c r="G1081" s="223"/>
      <c r="H1081" s="223"/>
      <c r="I1081" s="223"/>
      <c r="J1081" s="223"/>
      <c r="K1081" s="223"/>
      <c r="L1081" s="223"/>
      <c r="M1081" s="223"/>
      <c r="N1081" s="223"/>
      <c r="O1081" s="223"/>
      <c r="P1081" s="223"/>
      <c r="Q1081" s="223"/>
      <c r="R1081" s="223"/>
      <c r="S1081" s="223"/>
      <c r="T1081" s="223"/>
      <c r="U1081" s="223"/>
      <c r="V1081" s="223"/>
      <c r="W1081" s="223"/>
      <c r="X1081" s="223"/>
      <c r="Y1081" s="223"/>
      <c r="Z1081" s="223"/>
      <c r="AA1081" s="223"/>
      <c r="AB1081" s="223"/>
      <c r="AC1081" s="223"/>
      <c r="AD1081" s="223"/>
      <c r="AE1081" s="223"/>
      <c r="AF1081" s="223"/>
      <c r="AG1081" s="223"/>
      <c r="AH1081" s="223"/>
      <c r="AI1081" s="223"/>
      <c r="AJ1081" s="223"/>
      <c r="AK1081" s="223"/>
      <c r="AL1081" s="223"/>
      <c r="AM1081" s="223"/>
      <c r="AN1081" s="224"/>
      <c r="AO1081" s="202" t="s">
        <v>636</v>
      </c>
      <c r="AP1081" s="203"/>
      <c r="AQ1081" s="203"/>
      <c r="AR1081" s="203"/>
      <c r="AS1081" s="203"/>
      <c r="AT1081" s="203"/>
      <c r="AU1081" s="203"/>
      <c r="AV1081" s="203"/>
      <c r="AW1081" s="203"/>
      <c r="AX1081" s="203"/>
      <c r="AY1081" s="203"/>
      <c r="AZ1081" s="203"/>
      <c r="BA1081" s="203"/>
      <c r="BB1081" s="203"/>
      <c r="BC1081" s="203"/>
      <c r="BD1081" s="203"/>
      <c r="BE1081" s="203"/>
      <c r="BF1081" s="203"/>
      <c r="BG1081" s="203"/>
      <c r="BH1081" s="203"/>
      <c r="BI1081" s="204"/>
      <c r="BJ1081" s="201" t="s">
        <v>637</v>
      </c>
      <c r="BK1081" s="201"/>
      <c r="BL1081" s="201"/>
      <c r="BM1081" s="201"/>
      <c r="BN1081" s="201"/>
      <c r="BO1081" s="201"/>
      <c r="BP1081" s="201"/>
      <c r="BQ1081" s="201"/>
      <c r="BR1081" s="201"/>
      <c r="BS1081" s="201"/>
      <c r="BT1081" s="201"/>
      <c r="BU1081" s="201"/>
      <c r="BV1081" s="201"/>
      <c r="BW1081" s="201"/>
      <c r="BX1081" s="201"/>
      <c r="BY1081" s="201"/>
      <c r="BZ1081" s="201"/>
      <c r="CA1081" s="201"/>
      <c r="CB1081" s="201"/>
      <c r="CC1081" s="201"/>
      <c r="CD1081" s="201"/>
      <c r="CE1081" s="201" t="s">
        <v>522</v>
      </c>
      <c r="CF1081" s="201"/>
      <c r="CG1081" s="201"/>
      <c r="CH1081" s="201"/>
      <c r="CI1081" s="201"/>
      <c r="CJ1081" s="201"/>
      <c r="CK1081" s="201"/>
      <c r="CL1081" s="201"/>
      <c r="CM1081" s="201"/>
      <c r="CN1081" s="201"/>
    </row>
    <row r="1082" spans="4:92" ht="14.25" customHeight="1" x14ac:dyDescent="0.35">
      <c r="D1082" s="616" t="s">
        <v>945</v>
      </c>
      <c r="E1082" s="616"/>
      <c r="F1082" s="616"/>
      <c r="G1082" s="616"/>
      <c r="H1082" s="616"/>
      <c r="I1082" s="616"/>
      <c r="J1082" s="616"/>
      <c r="K1082" s="616"/>
      <c r="L1082" s="616"/>
      <c r="M1082" s="616"/>
      <c r="N1082" s="616"/>
      <c r="O1082" s="616"/>
      <c r="P1082" s="616"/>
      <c r="Q1082" s="616"/>
      <c r="R1082" s="616"/>
      <c r="S1082" s="616"/>
      <c r="T1082" s="616"/>
      <c r="U1082" s="616"/>
      <c r="V1082" s="616"/>
      <c r="W1082" s="616"/>
      <c r="X1082" s="616"/>
      <c r="Y1082" s="616"/>
      <c r="Z1082" s="616"/>
      <c r="AA1082" s="616"/>
      <c r="AB1082" s="616"/>
      <c r="AC1082" s="616"/>
      <c r="AD1082" s="616"/>
      <c r="AE1082" s="616"/>
      <c r="AF1082" s="616"/>
      <c r="AG1082" s="616"/>
      <c r="AH1082" s="616"/>
      <c r="AI1082" s="616"/>
      <c r="AJ1082" s="616"/>
      <c r="AK1082" s="616"/>
      <c r="AL1082" s="616"/>
      <c r="AM1082" s="616"/>
      <c r="AN1082" s="616"/>
      <c r="AO1082" s="338">
        <v>1</v>
      </c>
      <c r="AP1082" s="339"/>
      <c r="AQ1082" s="339"/>
      <c r="AR1082" s="339"/>
      <c r="AS1082" s="339"/>
      <c r="AT1082" s="339"/>
      <c r="AU1082" s="339"/>
      <c r="AV1082" s="339"/>
      <c r="AW1082" s="339"/>
      <c r="AX1082" s="339"/>
      <c r="AY1082" s="339"/>
      <c r="AZ1082" s="339"/>
      <c r="BA1082" s="339"/>
      <c r="BB1082" s="339"/>
      <c r="BC1082" s="339"/>
      <c r="BD1082" s="339"/>
      <c r="BE1082" s="339"/>
      <c r="BF1082" s="339"/>
      <c r="BG1082" s="339"/>
      <c r="BH1082" s="339"/>
      <c r="BI1082" s="340"/>
      <c r="BJ1082" s="240">
        <v>0</v>
      </c>
      <c r="BK1082" s="241"/>
      <c r="BL1082" s="241"/>
      <c r="BM1082" s="241"/>
      <c r="BN1082" s="241"/>
      <c r="BO1082" s="241"/>
      <c r="BP1082" s="241"/>
      <c r="BQ1082" s="241"/>
      <c r="BR1082" s="241"/>
      <c r="BS1082" s="241"/>
      <c r="BT1082" s="241"/>
      <c r="BU1082" s="241"/>
      <c r="BV1082" s="241"/>
      <c r="BW1082" s="241"/>
      <c r="BX1082" s="241"/>
      <c r="BY1082" s="241"/>
      <c r="BZ1082" s="241"/>
      <c r="CA1082" s="241"/>
      <c r="CB1082" s="241"/>
      <c r="CC1082" s="241"/>
      <c r="CD1082" s="242"/>
      <c r="CE1082" s="338">
        <v>1</v>
      </c>
      <c r="CF1082" s="339"/>
      <c r="CG1082" s="339"/>
      <c r="CH1082" s="339"/>
      <c r="CI1082" s="339"/>
      <c r="CJ1082" s="339"/>
      <c r="CK1082" s="339"/>
      <c r="CL1082" s="339"/>
      <c r="CM1082" s="339"/>
      <c r="CN1082" s="340"/>
    </row>
    <row r="1083" spans="4:92" ht="14.25" customHeight="1" x14ac:dyDescent="0.35">
      <c r="D1083" s="616" t="s">
        <v>946</v>
      </c>
      <c r="E1083" s="616"/>
      <c r="F1083" s="616"/>
      <c r="G1083" s="616"/>
      <c r="H1083" s="616"/>
      <c r="I1083" s="616"/>
      <c r="J1083" s="616"/>
      <c r="K1083" s="616"/>
      <c r="L1083" s="616"/>
      <c r="M1083" s="616"/>
      <c r="N1083" s="616"/>
      <c r="O1083" s="616"/>
      <c r="P1083" s="616"/>
      <c r="Q1083" s="616"/>
      <c r="R1083" s="616"/>
      <c r="S1083" s="616"/>
      <c r="T1083" s="616"/>
      <c r="U1083" s="616"/>
      <c r="V1083" s="616"/>
      <c r="W1083" s="616"/>
      <c r="X1083" s="616"/>
      <c r="Y1083" s="616"/>
      <c r="Z1083" s="616"/>
      <c r="AA1083" s="616"/>
      <c r="AB1083" s="616"/>
      <c r="AC1083" s="616"/>
      <c r="AD1083" s="616"/>
      <c r="AE1083" s="616"/>
      <c r="AF1083" s="616"/>
      <c r="AG1083" s="616"/>
      <c r="AH1083" s="616"/>
      <c r="AI1083" s="616"/>
      <c r="AJ1083" s="616"/>
      <c r="AK1083" s="616"/>
      <c r="AL1083" s="616"/>
      <c r="AM1083" s="616"/>
      <c r="AN1083" s="616"/>
      <c r="AO1083" s="338">
        <v>1</v>
      </c>
      <c r="AP1083" s="339"/>
      <c r="AQ1083" s="339"/>
      <c r="AR1083" s="339"/>
      <c r="AS1083" s="339"/>
      <c r="AT1083" s="339"/>
      <c r="AU1083" s="339"/>
      <c r="AV1083" s="339"/>
      <c r="AW1083" s="339"/>
      <c r="AX1083" s="339"/>
      <c r="AY1083" s="339"/>
      <c r="AZ1083" s="339"/>
      <c r="BA1083" s="339"/>
      <c r="BB1083" s="339"/>
      <c r="BC1083" s="339"/>
      <c r="BD1083" s="339"/>
      <c r="BE1083" s="339"/>
      <c r="BF1083" s="339"/>
      <c r="BG1083" s="339"/>
      <c r="BH1083" s="339"/>
      <c r="BI1083" s="340"/>
      <c r="BJ1083" s="240">
        <v>0</v>
      </c>
      <c r="BK1083" s="241"/>
      <c r="BL1083" s="241"/>
      <c r="BM1083" s="241"/>
      <c r="BN1083" s="241"/>
      <c r="BO1083" s="241"/>
      <c r="BP1083" s="241"/>
      <c r="BQ1083" s="241"/>
      <c r="BR1083" s="241"/>
      <c r="BS1083" s="241"/>
      <c r="BT1083" s="241"/>
      <c r="BU1083" s="241"/>
      <c r="BV1083" s="241"/>
      <c r="BW1083" s="241"/>
      <c r="BX1083" s="241"/>
      <c r="BY1083" s="241"/>
      <c r="BZ1083" s="241"/>
      <c r="CA1083" s="241"/>
      <c r="CB1083" s="241"/>
      <c r="CC1083" s="241"/>
      <c r="CD1083" s="242"/>
      <c r="CE1083" s="338">
        <v>1</v>
      </c>
      <c r="CF1083" s="339"/>
      <c r="CG1083" s="339"/>
      <c r="CH1083" s="339"/>
      <c r="CI1083" s="339"/>
      <c r="CJ1083" s="339"/>
      <c r="CK1083" s="339"/>
      <c r="CL1083" s="339"/>
      <c r="CM1083" s="339"/>
      <c r="CN1083" s="340"/>
    </row>
    <row r="1084" spans="4:92" ht="14.25" customHeight="1" x14ac:dyDescent="0.35">
      <c r="D1084" s="616" t="s">
        <v>947</v>
      </c>
      <c r="E1084" s="616"/>
      <c r="F1084" s="616"/>
      <c r="G1084" s="616"/>
      <c r="H1084" s="616"/>
      <c r="I1084" s="616"/>
      <c r="J1084" s="616"/>
      <c r="K1084" s="616"/>
      <c r="L1084" s="616"/>
      <c r="M1084" s="616"/>
      <c r="N1084" s="616"/>
      <c r="O1084" s="616"/>
      <c r="P1084" s="616"/>
      <c r="Q1084" s="616"/>
      <c r="R1084" s="616"/>
      <c r="S1084" s="616"/>
      <c r="T1084" s="616"/>
      <c r="U1084" s="616"/>
      <c r="V1084" s="616"/>
      <c r="W1084" s="616"/>
      <c r="X1084" s="616"/>
      <c r="Y1084" s="616"/>
      <c r="Z1084" s="616"/>
      <c r="AA1084" s="616"/>
      <c r="AB1084" s="616"/>
      <c r="AC1084" s="616"/>
      <c r="AD1084" s="616"/>
      <c r="AE1084" s="616"/>
      <c r="AF1084" s="616"/>
      <c r="AG1084" s="616"/>
      <c r="AH1084" s="616"/>
      <c r="AI1084" s="616"/>
      <c r="AJ1084" s="616"/>
      <c r="AK1084" s="616"/>
      <c r="AL1084" s="616"/>
      <c r="AM1084" s="616"/>
      <c r="AN1084" s="616"/>
      <c r="AO1084" s="338">
        <v>1</v>
      </c>
      <c r="AP1084" s="339"/>
      <c r="AQ1084" s="339"/>
      <c r="AR1084" s="339"/>
      <c r="AS1084" s="339"/>
      <c r="AT1084" s="339"/>
      <c r="AU1084" s="339"/>
      <c r="AV1084" s="339"/>
      <c r="AW1084" s="339"/>
      <c r="AX1084" s="339"/>
      <c r="AY1084" s="339"/>
      <c r="AZ1084" s="339"/>
      <c r="BA1084" s="339"/>
      <c r="BB1084" s="339"/>
      <c r="BC1084" s="339"/>
      <c r="BD1084" s="339"/>
      <c r="BE1084" s="339"/>
      <c r="BF1084" s="339"/>
      <c r="BG1084" s="339"/>
      <c r="BH1084" s="339"/>
      <c r="BI1084" s="340"/>
      <c r="BJ1084" s="240">
        <v>0</v>
      </c>
      <c r="BK1084" s="241"/>
      <c r="BL1084" s="241"/>
      <c r="BM1084" s="241"/>
      <c r="BN1084" s="241"/>
      <c r="BO1084" s="241"/>
      <c r="BP1084" s="241"/>
      <c r="BQ1084" s="241"/>
      <c r="BR1084" s="241"/>
      <c r="BS1084" s="241"/>
      <c r="BT1084" s="241"/>
      <c r="BU1084" s="241"/>
      <c r="BV1084" s="241"/>
      <c r="BW1084" s="241"/>
      <c r="BX1084" s="241"/>
      <c r="BY1084" s="241"/>
      <c r="BZ1084" s="241"/>
      <c r="CA1084" s="241"/>
      <c r="CB1084" s="241"/>
      <c r="CC1084" s="241"/>
      <c r="CD1084" s="242"/>
      <c r="CE1084" s="338">
        <v>1</v>
      </c>
      <c r="CF1084" s="339"/>
      <c r="CG1084" s="339"/>
      <c r="CH1084" s="339"/>
      <c r="CI1084" s="339"/>
      <c r="CJ1084" s="339"/>
      <c r="CK1084" s="339"/>
      <c r="CL1084" s="339"/>
      <c r="CM1084" s="339"/>
      <c r="CN1084" s="340"/>
    </row>
    <row r="1085" spans="4:92" ht="14.25" customHeight="1" x14ac:dyDescent="0.35">
      <c r="D1085" s="616" t="s">
        <v>948</v>
      </c>
      <c r="E1085" s="616"/>
      <c r="F1085" s="616"/>
      <c r="G1085" s="616"/>
      <c r="H1085" s="616"/>
      <c r="I1085" s="616"/>
      <c r="J1085" s="616"/>
      <c r="K1085" s="616"/>
      <c r="L1085" s="616"/>
      <c r="M1085" s="616"/>
      <c r="N1085" s="616"/>
      <c r="O1085" s="616"/>
      <c r="P1085" s="616"/>
      <c r="Q1085" s="616"/>
      <c r="R1085" s="616"/>
      <c r="S1085" s="616"/>
      <c r="T1085" s="616"/>
      <c r="U1085" s="616"/>
      <c r="V1085" s="616"/>
      <c r="W1085" s="616"/>
      <c r="X1085" s="616"/>
      <c r="Y1085" s="616"/>
      <c r="Z1085" s="616"/>
      <c r="AA1085" s="616"/>
      <c r="AB1085" s="616"/>
      <c r="AC1085" s="616"/>
      <c r="AD1085" s="616"/>
      <c r="AE1085" s="616"/>
      <c r="AF1085" s="616"/>
      <c r="AG1085" s="616"/>
      <c r="AH1085" s="616"/>
      <c r="AI1085" s="616"/>
      <c r="AJ1085" s="616"/>
      <c r="AK1085" s="616"/>
      <c r="AL1085" s="616"/>
      <c r="AM1085" s="616"/>
      <c r="AN1085" s="616"/>
      <c r="AO1085" s="338">
        <v>1</v>
      </c>
      <c r="AP1085" s="339"/>
      <c r="AQ1085" s="339"/>
      <c r="AR1085" s="339"/>
      <c r="AS1085" s="339"/>
      <c r="AT1085" s="339"/>
      <c r="AU1085" s="339"/>
      <c r="AV1085" s="339"/>
      <c r="AW1085" s="339"/>
      <c r="AX1085" s="339"/>
      <c r="AY1085" s="339"/>
      <c r="AZ1085" s="339"/>
      <c r="BA1085" s="339"/>
      <c r="BB1085" s="339"/>
      <c r="BC1085" s="339"/>
      <c r="BD1085" s="339"/>
      <c r="BE1085" s="339"/>
      <c r="BF1085" s="339"/>
      <c r="BG1085" s="339"/>
      <c r="BH1085" s="339"/>
      <c r="BI1085" s="340"/>
      <c r="BJ1085" s="240">
        <v>0</v>
      </c>
      <c r="BK1085" s="241"/>
      <c r="BL1085" s="241"/>
      <c r="BM1085" s="241"/>
      <c r="BN1085" s="241"/>
      <c r="BO1085" s="241"/>
      <c r="BP1085" s="241"/>
      <c r="BQ1085" s="241"/>
      <c r="BR1085" s="241"/>
      <c r="BS1085" s="241"/>
      <c r="BT1085" s="241"/>
      <c r="BU1085" s="241"/>
      <c r="BV1085" s="241"/>
      <c r="BW1085" s="241"/>
      <c r="BX1085" s="241"/>
      <c r="BY1085" s="241"/>
      <c r="BZ1085" s="241"/>
      <c r="CA1085" s="241"/>
      <c r="CB1085" s="241"/>
      <c r="CC1085" s="241"/>
      <c r="CD1085" s="242"/>
      <c r="CE1085" s="338">
        <v>1</v>
      </c>
      <c r="CF1085" s="339"/>
      <c r="CG1085" s="339"/>
      <c r="CH1085" s="339"/>
      <c r="CI1085" s="339"/>
      <c r="CJ1085" s="339"/>
      <c r="CK1085" s="339"/>
      <c r="CL1085" s="339"/>
      <c r="CM1085" s="339"/>
      <c r="CN1085" s="340"/>
    </row>
    <row r="1086" spans="4:92" ht="14.25" customHeight="1" x14ac:dyDescent="0.35">
      <c r="D1086" s="616" t="s">
        <v>949</v>
      </c>
      <c r="E1086" s="616"/>
      <c r="F1086" s="616"/>
      <c r="G1086" s="616"/>
      <c r="H1086" s="616"/>
      <c r="I1086" s="616"/>
      <c r="J1086" s="616"/>
      <c r="K1086" s="616"/>
      <c r="L1086" s="616"/>
      <c r="M1086" s="616"/>
      <c r="N1086" s="616"/>
      <c r="O1086" s="616"/>
      <c r="P1086" s="616"/>
      <c r="Q1086" s="616"/>
      <c r="R1086" s="616"/>
      <c r="S1086" s="616"/>
      <c r="T1086" s="616"/>
      <c r="U1086" s="616"/>
      <c r="V1086" s="616"/>
      <c r="W1086" s="616"/>
      <c r="X1086" s="616"/>
      <c r="Y1086" s="616"/>
      <c r="Z1086" s="616"/>
      <c r="AA1086" s="616"/>
      <c r="AB1086" s="616"/>
      <c r="AC1086" s="616"/>
      <c r="AD1086" s="616"/>
      <c r="AE1086" s="616"/>
      <c r="AF1086" s="616"/>
      <c r="AG1086" s="616"/>
      <c r="AH1086" s="616"/>
      <c r="AI1086" s="616"/>
      <c r="AJ1086" s="616"/>
      <c r="AK1086" s="616"/>
      <c r="AL1086" s="616"/>
      <c r="AM1086" s="616"/>
      <c r="AN1086" s="616"/>
      <c r="AO1086" s="338">
        <v>2</v>
      </c>
      <c r="AP1086" s="339"/>
      <c r="AQ1086" s="339"/>
      <c r="AR1086" s="339"/>
      <c r="AS1086" s="339"/>
      <c r="AT1086" s="339"/>
      <c r="AU1086" s="339"/>
      <c r="AV1086" s="339"/>
      <c r="AW1086" s="339"/>
      <c r="AX1086" s="339"/>
      <c r="AY1086" s="339"/>
      <c r="AZ1086" s="339"/>
      <c r="BA1086" s="339"/>
      <c r="BB1086" s="339"/>
      <c r="BC1086" s="339"/>
      <c r="BD1086" s="339"/>
      <c r="BE1086" s="339"/>
      <c r="BF1086" s="339"/>
      <c r="BG1086" s="339"/>
      <c r="BH1086" s="339"/>
      <c r="BI1086" s="340"/>
      <c r="BJ1086" s="240">
        <v>0</v>
      </c>
      <c r="BK1086" s="241"/>
      <c r="BL1086" s="241"/>
      <c r="BM1086" s="241"/>
      <c r="BN1086" s="241"/>
      <c r="BO1086" s="241"/>
      <c r="BP1086" s="241"/>
      <c r="BQ1086" s="241"/>
      <c r="BR1086" s="241"/>
      <c r="BS1086" s="241"/>
      <c r="BT1086" s="241"/>
      <c r="BU1086" s="241"/>
      <c r="BV1086" s="241"/>
      <c r="BW1086" s="241"/>
      <c r="BX1086" s="241"/>
      <c r="BY1086" s="241"/>
      <c r="BZ1086" s="241"/>
      <c r="CA1086" s="241"/>
      <c r="CB1086" s="241"/>
      <c r="CC1086" s="241"/>
      <c r="CD1086" s="242"/>
      <c r="CE1086" s="338">
        <v>2</v>
      </c>
      <c r="CF1086" s="339"/>
      <c r="CG1086" s="339"/>
      <c r="CH1086" s="339"/>
      <c r="CI1086" s="339"/>
      <c r="CJ1086" s="339"/>
      <c r="CK1086" s="339"/>
      <c r="CL1086" s="339"/>
      <c r="CM1086" s="339"/>
      <c r="CN1086" s="340"/>
    </row>
    <row r="1087" spans="4:92" ht="14.25" customHeight="1" x14ac:dyDescent="0.35">
      <c r="D1087" s="616" t="s">
        <v>950</v>
      </c>
      <c r="E1087" s="616"/>
      <c r="F1087" s="616"/>
      <c r="G1087" s="616"/>
      <c r="H1087" s="616"/>
      <c r="I1087" s="616"/>
      <c r="J1087" s="616"/>
      <c r="K1087" s="616"/>
      <c r="L1087" s="616"/>
      <c r="M1087" s="616"/>
      <c r="N1087" s="616"/>
      <c r="O1087" s="616"/>
      <c r="P1087" s="616"/>
      <c r="Q1087" s="616"/>
      <c r="R1087" s="616"/>
      <c r="S1087" s="616"/>
      <c r="T1087" s="616"/>
      <c r="U1087" s="616"/>
      <c r="V1087" s="616"/>
      <c r="W1087" s="616"/>
      <c r="X1087" s="616"/>
      <c r="Y1087" s="616"/>
      <c r="Z1087" s="616"/>
      <c r="AA1087" s="616"/>
      <c r="AB1087" s="616"/>
      <c r="AC1087" s="616"/>
      <c r="AD1087" s="616"/>
      <c r="AE1087" s="616"/>
      <c r="AF1087" s="616"/>
      <c r="AG1087" s="616"/>
      <c r="AH1087" s="616"/>
      <c r="AI1087" s="616"/>
      <c r="AJ1087" s="616"/>
      <c r="AK1087" s="616"/>
      <c r="AL1087" s="616"/>
      <c r="AM1087" s="616"/>
      <c r="AN1087" s="616"/>
      <c r="AO1087" s="338">
        <v>1</v>
      </c>
      <c r="AP1087" s="339"/>
      <c r="AQ1087" s="339"/>
      <c r="AR1087" s="339"/>
      <c r="AS1087" s="339"/>
      <c r="AT1087" s="339"/>
      <c r="AU1087" s="339"/>
      <c r="AV1087" s="339"/>
      <c r="AW1087" s="339"/>
      <c r="AX1087" s="339"/>
      <c r="AY1087" s="339"/>
      <c r="AZ1087" s="339"/>
      <c r="BA1087" s="339"/>
      <c r="BB1087" s="339"/>
      <c r="BC1087" s="339"/>
      <c r="BD1087" s="339"/>
      <c r="BE1087" s="339"/>
      <c r="BF1087" s="339"/>
      <c r="BG1087" s="339"/>
      <c r="BH1087" s="339"/>
      <c r="BI1087" s="340"/>
      <c r="BJ1087" s="240">
        <v>0</v>
      </c>
      <c r="BK1087" s="241"/>
      <c r="BL1087" s="241"/>
      <c r="BM1087" s="241"/>
      <c r="BN1087" s="241"/>
      <c r="BO1087" s="241"/>
      <c r="BP1087" s="241"/>
      <c r="BQ1087" s="241"/>
      <c r="BR1087" s="241"/>
      <c r="BS1087" s="241"/>
      <c r="BT1087" s="241"/>
      <c r="BU1087" s="241"/>
      <c r="BV1087" s="241"/>
      <c r="BW1087" s="241"/>
      <c r="BX1087" s="241"/>
      <c r="BY1087" s="241"/>
      <c r="BZ1087" s="241"/>
      <c r="CA1087" s="241"/>
      <c r="CB1087" s="241"/>
      <c r="CC1087" s="241"/>
      <c r="CD1087" s="242"/>
      <c r="CE1087" s="338">
        <v>1</v>
      </c>
      <c r="CF1087" s="339"/>
      <c r="CG1087" s="339"/>
      <c r="CH1087" s="339"/>
      <c r="CI1087" s="339"/>
      <c r="CJ1087" s="339"/>
      <c r="CK1087" s="339"/>
      <c r="CL1087" s="339"/>
      <c r="CM1087" s="339"/>
      <c r="CN1087" s="340"/>
    </row>
    <row r="1088" spans="4:92" ht="14.25" customHeight="1" x14ac:dyDescent="0.35">
      <c r="D1088" s="616" t="s">
        <v>951</v>
      </c>
      <c r="E1088" s="616"/>
      <c r="F1088" s="616"/>
      <c r="G1088" s="616"/>
      <c r="H1088" s="616"/>
      <c r="I1088" s="616"/>
      <c r="J1088" s="616"/>
      <c r="K1088" s="616"/>
      <c r="L1088" s="616"/>
      <c r="M1088" s="616"/>
      <c r="N1088" s="616"/>
      <c r="O1088" s="616"/>
      <c r="P1088" s="616"/>
      <c r="Q1088" s="616"/>
      <c r="R1088" s="616"/>
      <c r="S1088" s="616"/>
      <c r="T1088" s="616"/>
      <c r="U1088" s="616"/>
      <c r="V1088" s="616"/>
      <c r="W1088" s="616"/>
      <c r="X1088" s="616"/>
      <c r="Y1088" s="616"/>
      <c r="Z1088" s="616"/>
      <c r="AA1088" s="616"/>
      <c r="AB1088" s="616"/>
      <c r="AC1088" s="616"/>
      <c r="AD1088" s="616"/>
      <c r="AE1088" s="616"/>
      <c r="AF1088" s="616"/>
      <c r="AG1088" s="616"/>
      <c r="AH1088" s="616"/>
      <c r="AI1088" s="616"/>
      <c r="AJ1088" s="616"/>
      <c r="AK1088" s="616"/>
      <c r="AL1088" s="616"/>
      <c r="AM1088" s="616"/>
      <c r="AN1088" s="616"/>
      <c r="AO1088" s="338">
        <v>1</v>
      </c>
      <c r="AP1088" s="339"/>
      <c r="AQ1088" s="339"/>
      <c r="AR1088" s="339"/>
      <c r="AS1088" s="339"/>
      <c r="AT1088" s="339"/>
      <c r="AU1088" s="339"/>
      <c r="AV1088" s="339"/>
      <c r="AW1088" s="339"/>
      <c r="AX1088" s="339"/>
      <c r="AY1088" s="339"/>
      <c r="AZ1088" s="339"/>
      <c r="BA1088" s="339"/>
      <c r="BB1088" s="339"/>
      <c r="BC1088" s="339"/>
      <c r="BD1088" s="339"/>
      <c r="BE1088" s="339"/>
      <c r="BF1088" s="339"/>
      <c r="BG1088" s="339"/>
      <c r="BH1088" s="339"/>
      <c r="BI1088" s="340"/>
      <c r="BJ1088" s="240">
        <v>0</v>
      </c>
      <c r="BK1088" s="241"/>
      <c r="BL1088" s="241"/>
      <c r="BM1088" s="241"/>
      <c r="BN1088" s="241"/>
      <c r="BO1088" s="241"/>
      <c r="BP1088" s="241"/>
      <c r="BQ1088" s="241"/>
      <c r="BR1088" s="241"/>
      <c r="BS1088" s="241"/>
      <c r="BT1088" s="241"/>
      <c r="BU1088" s="241"/>
      <c r="BV1088" s="241"/>
      <c r="BW1088" s="241"/>
      <c r="BX1088" s="241"/>
      <c r="BY1088" s="241"/>
      <c r="BZ1088" s="241"/>
      <c r="CA1088" s="241"/>
      <c r="CB1088" s="241"/>
      <c r="CC1088" s="241"/>
      <c r="CD1088" s="242"/>
      <c r="CE1088" s="338">
        <v>1</v>
      </c>
      <c r="CF1088" s="339"/>
      <c r="CG1088" s="339"/>
      <c r="CH1088" s="339"/>
      <c r="CI1088" s="339"/>
      <c r="CJ1088" s="339"/>
      <c r="CK1088" s="339"/>
      <c r="CL1088" s="339"/>
      <c r="CM1088" s="339"/>
      <c r="CN1088" s="340"/>
    </row>
    <row r="1089" spans="4:92" ht="14.25" customHeight="1" x14ac:dyDescent="0.35">
      <c r="D1089" s="616" t="s">
        <v>952</v>
      </c>
      <c r="E1089" s="616"/>
      <c r="F1089" s="616"/>
      <c r="G1089" s="616"/>
      <c r="H1089" s="616"/>
      <c r="I1089" s="616"/>
      <c r="J1089" s="616"/>
      <c r="K1089" s="616"/>
      <c r="L1089" s="616"/>
      <c r="M1089" s="616"/>
      <c r="N1089" s="616"/>
      <c r="O1089" s="616"/>
      <c r="P1089" s="616"/>
      <c r="Q1089" s="616"/>
      <c r="R1089" s="616"/>
      <c r="S1089" s="616"/>
      <c r="T1089" s="616"/>
      <c r="U1089" s="616"/>
      <c r="V1089" s="616"/>
      <c r="W1089" s="616"/>
      <c r="X1089" s="616"/>
      <c r="Y1089" s="616"/>
      <c r="Z1089" s="616"/>
      <c r="AA1089" s="616"/>
      <c r="AB1089" s="616"/>
      <c r="AC1089" s="616"/>
      <c r="AD1089" s="616"/>
      <c r="AE1089" s="616"/>
      <c r="AF1089" s="616"/>
      <c r="AG1089" s="616"/>
      <c r="AH1089" s="616"/>
      <c r="AI1089" s="616"/>
      <c r="AJ1089" s="616"/>
      <c r="AK1089" s="616"/>
      <c r="AL1089" s="616"/>
      <c r="AM1089" s="616"/>
      <c r="AN1089" s="616"/>
      <c r="AO1089" s="338">
        <v>1</v>
      </c>
      <c r="AP1089" s="339"/>
      <c r="AQ1089" s="339"/>
      <c r="AR1089" s="339"/>
      <c r="AS1089" s="339"/>
      <c r="AT1089" s="339"/>
      <c r="AU1089" s="339"/>
      <c r="AV1089" s="339"/>
      <c r="AW1089" s="339"/>
      <c r="AX1089" s="339"/>
      <c r="AY1089" s="339"/>
      <c r="AZ1089" s="339"/>
      <c r="BA1089" s="339"/>
      <c r="BB1089" s="339"/>
      <c r="BC1089" s="339"/>
      <c r="BD1089" s="339"/>
      <c r="BE1089" s="339"/>
      <c r="BF1089" s="339"/>
      <c r="BG1089" s="339"/>
      <c r="BH1089" s="339"/>
      <c r="BI1089" s="340"/>
      <c r="BJ1089" s="240">
        <v>0</v>
      </c>
      <c r="BK1089" s="241"/>
      <c r="BL1089" s="241"/>
      <c r="BM1089" s="241"/>
      <c r="BN1089" s="241"/>
      <c r="BO1089" s="241"/>
      <c r="BP1089" s="241"/>
      <c r="BQ1089" s="241"/>
      <c r="BR1089" s="241"/>
      <c r="BS1089" s="241"/>
      <c r="BT1089" s="241"/>
      <c r="BU1089" s="241"/>
      <c r="BV1089" s="241"/>
      <c r="BW1089" s="241"/>
      <c r="BX1089" s="241"/>
      <c r="BY1089" s="241"/>
      <c r="BZ1089" s="241"/>
      <c r="CA1089" s="241"/>
      <c r="CB1089" s="241"/>
      <c r="CC1089" s="241"/>
      <c r="CD1089" s="242"/>
      <c r="CE1089" s="338">
        <v>1</v>
      </c>
      <c r="CF1089" s="339"/>
      <c r="CG1089" s="339"/>
      <c r="CH1089" s="339"/>
      <c r="CI1089" s="339"/>
      <c r="CJ1089" s="339"/>
      <c r="CK1089" s="339"/>
      <c r="CL1089" s="339"/>
      <c r="CM1089" s="339"/>
      <c r="CN1089" s="340"/>
    </row>
    <row r="1090" spans="4:92" ht="14.25" customHeight="1" x14ac:dyDescent="0.35">
      <c r="D1090" s="616" t="s">
        <v>953</v>
      </c>
      <c r="E1090" s="616"/>
      <c r="F1090" s="616"/>
      <c r="G1090" s="616"/>
      <c r="H1090" s="616"/>
      <c r="I1090" s="616"/>
      <c r="J1090" s="616"/>
      <c r="K1090" s="616"/>
      <c r="L1090" s="616"/>
      <c r="M1090" s="616"/>
      <c r="N1090" s="616"/>
      <c r="O1090" s="616"/>
      <c r="P1090" s="616"/>
      <c r="Q1090" s="616"/>
      <c r="R1090" s="616"/>
      <c r="S1090" s="616"/>
      <c r="T1090" s="616"/>
      <c r="U1090" s="616"/>
      <c r="V1090" s="616"/>
      <c r="W1090" s="616"/>
      <c r="X1090" s="616"/>
      <c r="Y1090" s="616"/>
      <c r="Z1090" s="616"/>
      <c r="AA1090" s="616"/>
      <c r="AB1090" s="616"/>
      <c r="AC1090" s="616"/>
      <c r="AD1090" s="616"/>
      <c r="AE1090" s="616"/>
      <c r="AF1090" s="616"/>
      <c r="AG1090" s="616"/>
      <c r="AH1090" s="616"/>
      <c r="AI1090" s="616"/>
      <c r="AJ1090" s="616"/>
      <c r="AK1090" s="616"/>
      <c r="AL1090" s="616"/>
      <c r="AM1090" s="616"/>
      <c r="AN1090" s="616"/>
      <c r="AO1090" s="338">
        <v>1</v>
      </c>
      <c r="AP1090" s="339"/>
      <c r="AQ1090" s="339"/>
      <c r="AR1090" s="339"/>
      <c r="AS1090" s="339"/>
      <c r="AT1090" s="339"/>
      <c r="AU1090" s="339"/>
      <c r="AV1090" s="339"/>
      <c r="AW1090" s="339"/>
      <c r="AX1090" s="339"/>
      <c r="AY1090" s="339"/>
      <c r="AZ1090" s="339"/>
      <c r="BA1090" s="339"/>
      <c r="BB1090" s="339"/>
      <c r="BC1090" s="339"/>
      <c r="BD1090" s="339"/>
      <c r="BE1090" s="339"/>
      <c r="BF1090" s="339"/>
      <c r="BG1090" s="339"/>
      <c r="BH1090" s="339"/>
      <c r="BI1090" s="340"/>
      <c r="BJ1090" s="240">
        <v>0</v>
      </c>
      <c r="BK1090" s="241"/>
      <c r="BL1090" s="241"/>
      <c r="BM1090" s="241"/>
      <c r="BN1090" s="241"/>
      <c r="BO1090" s="241"/>
      <c r="BP1090" s="241"/>
      <c r="BQ1090" s="241"/>
      <c r="BR1090" s="241"/>
      <c r="BS1090" s="241"/>
      <c r="BT1090" s="241"/>
      <c r="BU1090" s="241"/>
      <c r="BV1090" s="241"/>
      <c r="BW1090" s="241"/>
      <c r="BX1090" s="241"/>
      <c r="BY1090" s="241"/>
      <c r="BZ1090" s="241"/>
      <c r="CA1090" s="241"/>
      <c r="CB1090" s="241"/>
      <c r="CC1090" s="241"/>
      <c r="CD1090" s="242"/>
      <c r="CE1090" s="338">
        <v>1</v>
      </c>
      <c r="CF1090" s="339"/>
      <c r="CG1090" s="339"/>
      <c r="CH1090" s="339"/>
      <c r="CI1090" s="339"/>
      <c r="CJ1090" s="339"/>
      <c r="CK1090" s="339"/>
      <c r="CL1090" s="339"/>
      <c r="CM1090" s="339"/>
      <c r="CN1090" s="340"/>
    </row>
    <row r="1091" spans="4:92" ht="14.25" customHeight="1" x14ac:dyDescent="0.35">
      <c r="D1091" s="616" t="s">
        <v>954</v>
      </c>
      <c r="E1091" s="616"/>
      <c r="F1091" s="616"/>
      <c r="G1091" s="616"/>
      <c r="H1091" s="616"/>
      <c r="I1091" s="616"/>
      <c r="J1091" s="616"/>
      <c r="K1091" s="616"/>
      <c r="L1091" s="616"/>
      <c r="M1091" s="616"/>
      <c r="N1091" s="616"/>
      <c r="O1091" s="616"/>
      <c r="P1091" s="616"/>
      <c r="Q1091" s="616"/>
      <c r="R1091" s="616"/>
      <c r="S1091" s="616"/>
      <c r="T1091" s="616"/>
      <c r="U1091" s="616"/>
      <c r="V1091" s="616"/>
      <c r="W1091" s="616"/>
      <c r="X1091" s="616"/>
      <c r="Y1091" s="616"/>
      <c r="Z1091" s="616"/>
      <c r="AA1091" s="616"/>
      <c r="AB1091" s="616"/>
      <c r="AC1091" s="616"/>
      <c r="AD1091" s="616"/>
      <c r="AE1091" s="616"/>
      <c r="AF1091" s="616"/>
      <c r="AG1091" s="616"/>
      <c r="AH1091" s="616"/>
      <c r="AI1091" s="616"/>
      <c r="AJ1091" s="616"/>
      <c r="AK1091" s="616"/>
      <c r="AL1091" s="616"/>
      <c r="AM1091" s="616"/>
      <c r="AN1091" s="616"/>
      <c r="AO1091" s="338">
        <v>1</v>
      </c>
      <c r="AP1091" s="339"/>
      <c r="AQ1091" s="339"/>
      <c r="AR1091" s="339"/>
      <c r="AS1091" s="339"/>
      <c r="AT1091" s="339"/>
      <c r="AU1091" s="339"/>
      <c r="AV1091" s="339"/>
      <c r="AW1091" s="339"/>
      <c r="AX1091" s="339"/>
      <c r="AY1091" s="339"/>
      <c r="AZ1091" s="339"/>
      <c r="BA1091" s="339"/>
      <c r="BB1091" s="339"/>
      <c r="BC1091" s="339"/>
      <c r="BD1091" s="339"/>
      <c r="BE1091" s="339"/>
      <c r="BF1091" s="339"/>
      <c r="BG1091" s="339"/>
      <c r="BH1091" s="339"/>
      <c r="BI1091" s="340"/>
      <c r="BJ1091" s="240">
        <v>0</v>
      </c>
      <c r="BK1091" s="241"/>
      <c r="BL1091" s="241"/>
      <c r="BM1091" s="241"/>
      <c r="BN1091" s="241"/>
      <c r="BO1091" s="241"/>
      <c r="BP1091" s="241"/>
      <c r="BQ1091" s="241"/>
      <c r="BR1091" s="241"/>
      <c r="BS1091" s="241"/>
      <c r="BT1091" s="241"/>
      <c r="BU1091" s="241"/>
      <c r="BV1091" s="241"/>
      <c r="BW1091" s="241"/>
      <c r="BX1091" s="241"/>
      <c r="BY1091" s="241"/>
      <c r="BZ1091" s="241"/>
      <c r="CA1091" s="241"/>
      <c r="CB1091" s="241"/>
      <c r="CC1091" s="241"/>
      <c r="CD1091" s="242"/>
      <c r="CE1091" s="338">
        <v>1</v>
      </c>
      <c r="CF1091" s="339"/>
      <c r="CG1091" s="339"/>
      <c r="CH1091" s="339"/>
      <c r="CI1091" s="339"/>
      <c r="CJ1091" s="339"/>
      <c r="CK1091" s="339"/>
      <c r="CL1091" s="339"/>
      <c r="CM1091" s="339"/>
      <c r="CN1091" s="340"/>
    </row>
    <row r="1092" spans="4:92" ht="14.25" customHeight="1" x14ac:dyDescent="0.35">
      <c r="D1092" s="616" t="s">
        <v>955</v>
      </c>
      <c r="E1092" s="616"/>
      <c r="F1092" s="616"/>
      <c r="G1092" s="616"/>
      <c r="H1092" s="616"/>
      <c r="I1092" s="616"/>
      <c r="J1092" s="616"/>
      <c r="K1092" s="616"/>
      <c r="L1092" s="616"/>
      <c r="M1092" s="616"/>
      <c r="N1092" s="616"/>
      <c r="O1092" s="616"/>
      <c r="P1092" s="616"/>
      <c r="Q1092" s="616"/>
      <c r="R1092" s="616"/>
      <c r="S1092" s="616"/>
      <c r="T1092" s="616"/>
      <c r="U1092" s="616"/>
      <c r="V1092" s="616"/>
      <c r="W1092" s="616"/>
      <c r="X1092" s="616"/>
      <c r="Y1092" s="616"/>
      <c r="Z1092" s="616"/>
      <c r="AA1092" s="616"/>
      <c r="AB1092" s="616"/>
      <c r="AC1092" s="616"/>
      <c r="AD1092" s="616"/>
      <c r="AE1092" s="616"/>
      <c r="AF1092" s="616"/>
      <c r="AG1092" s="616"/>
      <c r="AH1092" s="616"/>
      <c r="AI1092" s="616"/>
      <c r="AJ1092" s="616"/>
      <c r="AK1092" s="616"/>
      <c r="AL1092" s="616"/>
      <c r="AM1092" s="616"/>
      <c r="AN1092" s="616"/>
      <c r="AO1092" s="338">
        <v>1</v>
      </c>
      <c r="AP1092" s="339"/>
      <c r="AQ1092" s="339"/>
      <c r="AR1092" s="339"/>
      <c r="AS1092" s="339"/>
      <c r="AT1092" s="339"/>
      <c r="AU1092" s="339"/>
      <c r="AV1092" s="339"/>
      <c r="AW1092" s="339"/>
      <c r="AX1092" s="339"/>
      <c r="AY1092" s="339"/>
      <c r="AZ1092" s="339"/>
      <c r="BA1092" s="339"/>
      <c r="BB1092" s="339"/>
      <c r="BC1092" s="339"/>
      <c r="BD1092" s="339"/>
      <c r="BE1092" s="339"/>
      <c r="BF1092" s="339"/>
      <c r="BG1092" s="339"/>
      <c r="BH1092" s="339"/>
      <c r="BI1092" s="340"/>
      <c r="BJ1092" s="240">
        <v>0</v>
      </c>
      <c r="BK1092" s="241"/>
      <c r="BL1092" s="241"/>
      <c r="BM1092" s="241"/>
      <c r="BN1092" s="241"/>
      <c r="BO1092" s="241"/>
      <c r="BP1092" s="241"/>
      <c r="BQ1092" s="241"/>
      <c r="BR1092" s="241"/>
      <c r="BS1092" s="241"/>
      <c r="BT1092" s="241"/>
      <c r="BU1092" s="241"/>
      <c r="BV1092" s="241"/>
      <c r="BW1092" s="241"/>
      <c r="BX1092" s="241"/>
      <c r="BY1092" s="241"/>
      <c r="BZ1092" s="241"/>
      <c r="CA1092" s="241"/>
      <c r="CB1092" s="241"/>
      <c r="CC1092" s="241"/>
      <c r="CD1092" s="242"/>
      <c r="CE1092" s="338">
        <v>1</v>
      </c>
      <c r="CF1092" s="339"/>
      <c r="CG1092" s="339"/>
      <c r="CH1092" s="339"/>
      <c r="CI1092" s="339"/>
      <c r="CJ1092" s="339"/>
      <c r="CK1092" s="339"/>
      <c r="CL1092" s="339"/>
      <c r="CM1092" s="339"/>
      <c r="CN1092" s="340"/>
    </row>
    <row r="1093" spans="4:92" ht="14.25" customHeight="1" x14ac:dyDescent="0.35">
      <c r="D1093" s="616" t="s">
        <v>956</v>
      </c>
      <c r="E1093" s="616"/>
      <c r="F1093" s="616"/>
      <c r="G1093" s="616"/>
      <c r="H1093" s="616"/>
      <c r="I1093" s="616"/>
      <c r="J1093" s="616"/>
      <c r="K1093" s="616"/>
      <c r="L1093" s="616"/>
      <c r="M1093" s="616"/>
      <c r="N1093" s="616"/>
      <c r="O1093" s="616"/>
      <c r="P1093" s="616"/>
      <c r="Q1093" s="616"/>
      <c r="R1093" s="616"/>
      <c r="S1093" s="616"/>
      <c r="T1093" s="616"/>
      <c r="U1093" s="616"/>
      <c r="V1093" s="616"/>
      <c r="W1093" s="616"/>
      <c r="X1093" s="616"/>
      <c r="Y1093" s="616"/>
      <c r="Z1093" s="616"/>
      <c r="AA1093" s="616"/>
      <c r="AB1093" s="616"/>
      <c r="AC1093" s="616"/>
      <c r="AD1093" s="616"/>
      <c r="AE1093" s="616"/>
      <c r="AF1093" s="616"/>
      <c r="AG1093" s="616"/>
      <c r="AH1093" s="616"/>
      <c r="AI1093" s="616"/>
      <c r="AJ1093" s="616"/>
      <c r="AK1093" s="616"/>
      <c r="AL1093" s="616"/>
      <c r="AM1093" s="616"/>
      <c r="AN1093" s="616"/>
      <c r="AO1093" s="338">
        <v>2</v>
      </c>
      <c r="AP1093" s="339"/>
      <c r="AQ1093" s="339"/>
      <c r="AR1093" s="339"/>
      <c r="AS1093" s="339"/>
      <c r="AT1093" s="339"/>
      <c r="AU1093" s="339"/>
      <c r="AV1093" s="339"/>
      <c r="AW1093" s="339"/>
      <c r="AX1093" s="339"/>
      <c r="AY1093" s="339"/>
      <c r="AZ1093" s="339"/>
      <c r="BA1093" s="339"/>
      <c r="BB1093" s="339"/>
      <c r="BC1093" s="339"/>
      <c r="BD1093" s="339"/>
      <c r="BE1093" s="339"/>
      <c r="BF1093" s="339"/>
      <c r="BG1093" s="339"/>
      <c r="BH1093" s="339"/>
      <c r="BI1093" s="340"/>
      <c r="BJ1093" s="240">
        <v>0</v>
      </c>
      <c r="BK1093" s="241"/>
      <c r="BL1093" s="241"/>
      <c r="BM1093" s="241"/>
      <c r="BN1093" s="241"/>
      <c r="BO1093" s="241"/>
      <c r="BP1093" s="241"/>
      <c r="BQ1093" s="241"/>
      <c r="BR1093" s="241"/>
      <c r="BS1093" s="241"/>
      <c r="BT1093" s="241"/>
      <c r="BU1093" s="241"/>
      <c r="BV1093" s="241"/>
      <c r="BW1093" s="241"/>
      <c r="BX1093" s="241"/>
      <c r="BY1093" s="241"/>
      <c r="BZ1093" s="241"/>
      <c r="CA1093" s="241"/>
      <c r="CB1093" s="241"/>
      <c r="CC1093" s="241"/>
      <c r="CD1093" s="242"/>
      <c r="CE1093" s="338">
        <v>2</v>
      </c>
      <c r="CF1093" s="339"/>
      <c r="CG1093" s="339"/>
      <c r="CH1093" s="339"/>
      <c r="CI1093" s="339"/>
      <c r="CJ1093" s="339"/>
      <c r="CK1093" s="339"/>
      <c r="CL1093" s="339"/>
      <c r="CM1093" s="339"/>
      <c r="CN1093" s="340"/>
    </row>
    <row r="1094" spans="4:92" ht="14.25" customHeight="1" x14ac:dyDescent="0.35">
      <c r="D1094" s="616" t="s">
        <v>957</v>
      </c>
      <c r="E1094" s="616"/>
      <c r="F1094" s="616"/>
      <c r="G1094" s="616"/>
      <c r="H1094" s="616"/>
      <c r="I1094" s="616"/>
      <c r="J1094" s="616"/>
      <c r="K1094" s="616"/>
      <c r="L1094" s="616"/>
      <c r="M1094" s="616"/>
      <c r="N1094" s="616"/>
      <c r="O1094" s="616"/>
      <c r="P1094" s="616"/>
      <c r="Q1094" s="616"/>
      <c r="R1094" s="616"/>
      <c r="S1094" s="616"/>
      <c r="T1094" s="616"/>
      <c r="U1094" s="616"/>
      <c r="V1094" s="616"/>
      <c r="W1094" s="616"/>
      <c r="X1094" s="616"/>
      <c r="Y1094" s="616"/>
      <c r="Z1094" s="616"/>
      <c r="AA1094" s="616"/>
      <c r="AB1094" s="616"/>
      <c r="AC1094" s="616"/>
      <c r="AD1094" s="616"/>
      <c r="AE1094" s="616"/>
      <c r="AF1094" s="616"/>
      <c r="AG1094" s="616"/>
      <c r="AH1094" s="616"/>
      <c r="AI1094" s="616"/>
      <c r="AJ1094" s="616"/>
      <c r="AK1094" s="616"/>
      <c r="AL1094" s="616"/>
      <c r="AM1094" s="616"/>
      <c r="AN1094" s="616"/>
      <c r="AO1094" s="338">
        <v>1</v>
      </c>
      <c r="AP1094" s="339"/>
      <c r="AQ1094" s="339"/>
      <c r="AR1094" s="339"/>
      <c r="AS1094" s="339"/>
      <c r="AT1094" s="339"/>
      <c r="AU1094" s="339"/>
      <c r="AV1094" s="339"/>
      <c r="AW1094" s="339"/>
      <c r="AX1094" s="339"/>
      <c r="AY1094" s="339"/>
      <c r="AZ1094" s="339"/>
      <c r="BA1094" s="339"/>
      <c r="BB1094" s="339"/>
      <c r="BC1094" s="339"/>
      <c r="BD1094" s="339"/>
      <c r="BE1094" s="339"/>
      <c r="BF1094" s="339"/>
      <c r="BG1094" s="339"/>
      <c r="BH1094" s="339"/>
      <c r="BI1094" s="340"/>
      <c r="BJ1094" s="240">
        <v>0</v>
      </c>
      <c r="BK1094" s="241"/>
      <c r="BL1094" s="241"/>
      <c r="BM1094" s="241"/>
      <c r="BN1094" s="241"/>
      <c r="BO1094" s="241"/>
      <c r="BP1094" s="241"/>
      <c r="BQ1094" s="241"/>
      <c r="BR1094" s="241"/>
      <c r="BS1094" s="241"/>
      <c r="BT1094" s="241"/>
      <c r="BU1094" s="241"/>
      <c r="BV1094" s="241"/>
      <c r="BW1094" s="241"/>
      <c r="BX1094" s="241"/>
      <c r="BY1094" s="241"/>
      <c r="BZ1094" s="241"/>
      <c r="CA1094" s="241"/>
      <c r="CB1094" s="241"/>
      <c r="CC1094" s="241"/>
      <c r="CD1094" s="242"/>
      <c r="CE1094" s="338">
        <v>1</v>
      </c>
      <c r="CF1094" s="339"/>
      <c r="CG1094" s="339"/>
      <c r="CH1094" s="339"/>
      <c r="CI1094" s="339"/>
      <c r="CJ1094" s="339"/>
      <c r="CK1094" s="339"/>
      <c r="CL1094" s="339"/>
      <c r="CM1094" s="339"/>
      <c r="CN1094" s="340"/>
    </row>
    <row r="1095" spans="4:92" ht="14.25" customHeight="1" x14ac:dyDescent="0.35">
      <c r="D1095" s="616" t="s">
        <v>958</v>
      </c>
      <c r="E1095" s="616"/>
      <c r="F1095" s="616"/>
      <c r="G1095" s="616"/>
      <c r="H1095" s="616"/>
      <c r="I1095" s="616"/>
      <c r="J1095" s="616"/>
      <c r="K1095" s="616"/>
      <c r="L1095" s="616"/>
      <c r="M1095" s="616"/>
      <c r="N1095" s="616"/>
      <c r="O1095" s="616"/>
      <c r="P1095" s="616"/>
      <c r="Q1095" s="616"/>
      <c r="R1095" s="616"/>
      <c r="S1095" s="616"/>
      <c r="T1095" s="616"/>
      <c r="U1095" s="616"/>
      <c r="V1095" s="616"/>
      <c r="W1095" s="616"/>
      <c r="X1095" s="616"/>
      <c r="Y1095" s="616"/>
      <c r="Z1095" s="616"/>
      <c r="AA1095" s="616"/>
      <c r="AB1095" s="616"/>
      <c r="AC1095" s="616"/>
      <c r="AD1095" s="616"/>
      <c r="AE1095" s="616"/>
      <c r="AF1095" s="616"/>
      <c r="AG1095" s="616"/>
      <c r="AH1095" s="616"/>
      <c r="AI1095" s="616"/>
      <c r="AJ1095" s="616"/>
      <c r="AK1095" s="616"/>
      <c r="AL1095" s="616"/>
      <c r="AM1095" s="616"/>
      <c r="AN1095" s="616"/>
      <c r="AO1095" s="338">
        <v>1</v>
      </c>
      <c r="AP1095" s="339"/>
      <c r="AQ1095" s="339"/>
      <c r="AR1095" s="339"/>
      <c r="AS1095" s="339"/>
      <c r="AT1095" s="339"/>
      <c r="AU1095" s="339"/>
      <c r="AV1095" s="339"/>
      <c r="AW1095" s="339"/>
      <c r="AX1095" s="339"/>
      <c r="AY1095" s="339"/>
      <c r="AZ1095" s="339"/>
      <c r="BA1095" s="339"/>
      <c r="BB1095" s="339"/>
      <c r="BC1095" s="339"/>
      <c r="BD1095" s="339"/>
      <c r="BE1095" s="339"/>
      <c r="BF1095" s="339"/>
      <c r="BG1095" s="339"/>
      <c r="BH1095" s="339"/>
      <c r="BI1095" s="340"/>
      <c r="BJ1095" s="240">
        <v>0</v>
      </c>
      <c r="BK1095" s="241"/>
      <c r="BL1095" s="241"/>
      <c r="BM1095" s="241"/>
      <c r="BN1095" s="241"/>
      <c r="BO1095" s="241"/>
      <c r="BP1095" s="241"/>
      <c r="BQ1095" s="241"/>
      <c r="BR1095" s="241"/>
      <c r="BS1095" s="241"/>
      <c r="BT1095" s="241"/>
      <c r="BU1095" s="241"/>
      <c r="BV1095" s="241"/>
      <c r="BW1095" s="241"/>
      <c r="BX1095" s="241"/>
      <c r="BY1095" s="241"/>
      <c r="BZ1095" s="241"/>
      <c r="CA1095" s="241"/>
      <c r="CB1095" s="241"/>
      <c r="CC1095" s="241"/>
      <c r="CD1095" s="242"/>
      <c r="CE1095" s="338">
        <v>1</v>
      </c>
      <c r="CF1095" s="339"/>
      <c r="CG1095" s="339"/>
      <c r="CH1095" s="339"/>
      <c r="CI1095" s="339"/>
      <c r="CJ1095" s="339"/>
      <c r="CK1095" s="339"/>
      <c r="CL1095" s="339"/>
      <c r="CM1095" s="339"/>
      <c r="CN1095" s="340"/>
    </row>
    <row r="1096" spans="4:92" ht="14.25" customHeight="1" x14ac:dyDescent="0.35">
      <c r="D1096" s="616" t="s">
        <v>959</v>
      </c>
      <c r="E1096" s="616"/>
      <c r="F1096" s="616"/>
      <c r="G1096" s="616"/>
      <c r="H1096" s="616"/>
      <c r="I1096" s="616"/>
      <c r="J1096" s="616"/>
      <c r="K1096" s="616"/>
      <c r="L1096" s="616"/>
      <c r="M1096" s="616"/>
      <c r="N1096" s="616"/>
      <c r="O1096" s="616"/>
      <c r="P1096" s="616"/>
      <c r="Q1096" s="616"/>
      <c r="R1096" s="616"/>
      <c r="S1096" s="616"/>
      <c r="T1096" s="616"/>
      <c r="U1096" s="616"/>
      <c r="V1096" s="616"/>
      <c r="W1096" s="616"/>
      <c r="X1096" s="616"/>
      <c r="Y1096" s="616"/>
      <c r="Z1096" s="616"/>
      <c r="AA1096" s="616"/>
      <c r="AB1096" s="616"/>
      <c r="AC1096" s="616"/>
      <c r="AD1096" s="616"/>
      <c r="AE1096" s="616"/>
      <c r="AF1096" s="616"/>
      <c r="AG1096" s="616"/>
      <c r="AH1096" s="616"/>
      <c r="AI1096" s="616"/>
      <c r="AJ1096" s="616"/>
      <c r="AK1096" s="616"/>
      <c r="AL1096" s="616"/>
      <c r="AM1096" s="616"/>
      <c r="AN1096" s="616"/>
      <c r="AO1096" s="338">
        <v>1</v>
      </c>
      <c r="AP1096" s="339"/>
      <c r="AQ1096" s="339"/>
      <c r="AR1096" s="339"/>
      <c r="AS1096" s="339"/>
      <c r="AT1096" s="339"/>
      <c r="AU1096" s="339"/>
      <c r="AV1096" s="339"/>
      <c r="AW1096" s="339"/>
      <c r="AX1096" s="339"/>
      <c r="AY1096" s="339"/>
      <c r="AZ1096" s="339"/>
      <c r="BA1096" s="339"/>
      <c r="BB1096" s="339"/>
      <c r="BC1096" s="339"/>
      <c r="BD1096" s="339"/>
      <c r="BE1096" s="339"/>
      <c r="BF1096" s="339"/>
      <c r="BG1096" s="339"/>
      <c r="BH1096" s="339"/>
      <c r="BI1096" s="340"/>
      <c r="BJ1096" s="240">
        <v>0</v>
      </c>
      <c r="BK1096" s="241"/>
      <c r="BL1096" s="241"/>
      <c r="BM1096" s="241"/>
      <c r="BN1096" s="241"/>
      <c r="BO1096" s="241"/>
      <c r="BP1096" s="241"/>
      <c r="BQ1096" s="241"/>
      <c r="BR1096" s="241"/>
      <c r="BS1096" s="241"/>
      <c r="BT1096" s="241"/>
      <c r="BU1096" s="241"/>
      <c r="BV1096" s="241"/>
      <c r="BW1096" s="241"/>
      <c r="BX1096" s="241"/>
      <c r="BY1096" s="241"/>
      <c r="BZ1096" s="241"/>
      <c r="CA1096" s="241"/>
      <c r="CB1096" s="241"/>
      <c r="CC1096" s="241"/>
      <c r="CD1096" s="242"/>
      <c r="CE1096" s="338">
        <v>1</v>
      </c>
      <c r="CF1096" s="339"/>
      <c r="CG1096" s="339"/>
      <c r="CH1096" s="339"/>
      <c r="CI1096" s="339"/>
      <c r="CJ1096" s="339"/>
      <c r="CK1096" s="339"/>
      <c r="CL1096" s="339"/>
      <c r="CM1096" s="339"/>
      <c r="CN1096" s="340"/>
    </row>
    <row r="1097" spans="4:92" ht="29.25" customHeight="1" x14ac:dyDescent="0.35">
      <c r="D1097" s="636" t="s">
        <v>960</v>
      </c>
      <c r="E1097" s="636"/>
      <c r="F1097" s="636"/>
      <c r="G1097" s="636"/>
      <c r="H1097" s="636"/>
      <c r="I1097" s="636"/>
      <c r="J1097" s="636"/>
      <c r="K1097" s="636"/>
      <c r="L1097" s="636"/>
      <c r="M1097" s="636"/>
      <c r="N1097" s="636"/>
      <c r="O1097" s="636"/>
      <c r="P1097" s="636"/>
      <c r="Q1097" s="636"/>
      <c r="R1097" s="636"/>
      <c r="S1097" s="636"/>
      <c r="T1097" s="636"/>
      <c r="U1097" s="636"/>
      <c r="V1097" s="636"/>
      <c r="W1097" s="636"/>
      <c r="X1097" s="636"/>
      <c r="Y1097" s="636"/>
      <c r="Z1097" s="636"/>
      <c r="AA1097" s="636"/>
      <c r="AB1097" s="636"/>
      <c r="AC1097" s="636"/>
      <c r="AD1097" s="636"/>
      <c r="AE1097" s="636"/>
      <c r="AF1097" s="636"/>
      <c r="AG1097" s="636"/>
      <c r="AH1097" s="636"/>
      <c r="AI1097" s="636"/>
      <c r="AJ1097" s="636"/>
      <c r="AK1097" s="636"/>
      <c r="AL1097" s="636"/>
      <c r="AM1097" s="636"/>
      <c r="AN1097" s="636"/>
      <c r="AO1097" s="338">
        <v>1</v>
      </c>
      <c r="AP1097" s="339"/>
      <c r="AQ1097" s="339"/>
      <c r="AR1097" s="339"/>
      <c r="AS1097" s="339"/>
      <c r="AT1097" s="339"/>
      <c r="AU1097" s="339"/>
      <c r="AV1097" s="339"/>
      <c r="AW1097" s="339"/>
      <c r="AX1097" s="339"/>
      <c r="AY1097" s="339"/>
      <c r="AZ1097" s="339"/>
      <c r="BA1097" s="339"/>
      <c r="BB1097" s="339"/>
      <c r="BC1097" s="339"/>
      <c r="BD1097" s="339"/>
      <c r="BE1097" s="339"/>
      <c r="BF1097" s="339"/>
      <c r="BG1097" s="339"/>
      <c r="BH1097" s="339"/>
      <c r="BI1097" s="340"/>
      <c r="BJ1097" s="240">
        <v>0</v>
      </c>
      <c r="BK1097" s="241"/>
      <c r="BL1097" s="241"/>
      <c r="BM1097" s="241"/>
      <c r="BN1097" s="241"/>
      <c r="BO1097" s="241"/>
      <c r="BP1097" s="241"/>
      <c r="BQ1097" s="241"/>
      <c r="BR1097" s="241"/>
      <c r="BS1097" s="241"/>
      <c r="BT1097" s="241"/>
      <c r="BU1097" s="241"/>
      <c r="BV1097" s="241"/>
      <c r="BW1097" s="241"/>
      <c r="BX1097" s="241"/>
      <c r="BY1097" s="241"/>
      <c r="BZ1097" s="241"/>
      <c r="CA1097" s="241"/>
      <c r="CB1097" s="241"/>
      <c r="CC1097" s="241"/>
      <c r="CD1097" s="242"/>
      <c r="CE1097" s="338">
        <v>1</v>
      </c>
      <c r="CF1097" s="339"/>
      <c r="CG1097" s="339"/>
      <c r="CH1097" s="339"/>
      <c r="CI1097" s="339"/>
      <c r="CJ1097" s="339"/>
      <c r="CK1097" s="339"/>
      <c r="CL1097" s="339"/>
      <c r="CM1097" s="339"/>
      <c r="CN1097" s="340"/>
    </row>
    <row r="1098" spans="4:92" ht="14.25" customHeight="1" x14ac:dyDescent="0.35">
      <c r="D1098" s="616" t="s">
        <v>961</v>
      </c>
      <c r="E1098" s="616"/>
      <c r="F1098" s="616"/>
      <c r="G1098" s="616"/>
      <c r="H1098" s="616"/>
      <c r="I1098" s="616"/>
      <c r="J1098" s="616"/>
      <c r="K1098" s="616"/>
      <c r="L1098" s="616"/>
      <c r="M1098" s="616"/>
      <c r="N1098" s="616"/>
      <c r="O1098" s="616"/>
      <c r="P1098" s="616"/>
      <c r="Q1098" s="616"/>
      <c r="R1098" s="616"/>
      <c r="S1098" s="616"/>
      <c r="T1098" s="616"/>
      <c r="U1098" s="616"/>
      <c r="V1098" s="616"/>
      <c r="W1098" s="616"/>
      <c r="X1098" s="616"/>
      <c r="Y1098" s="616"/>
      <c r="Z1098" s="616"/>
      <c r="AA1098" s="616"/>
      <c r="AB1098" s="616"/>
      <c r="AC1098" s="616"/>
      <c r="AD1098" s="616"/>
      <c r="AE1098" s="616"/>
      <c r="AF1098" s="616"/>
      <c r="AG1098" s="616"/>
      <c r="AH1098" s="616"/>
      <c r="AI1098" s="616"/>
      <c r="AJ1098" s="616"/>
      <c r="AK1098" s="616"/>
      <c r="AL1098" s="616"/>
      <c r="AM1098" s="616"/>
      <c r="AN1098" s="616"/>
      <c r="AO1098" s="338">
        <v>1</v>
      </c>
      <c r="AP1098" s="339"/>
      <c r="AQ1098" s="339"/>
      <c r="AR1098" s="339"/>
      <c r="AS1098" s="339"/>
      <c r="AT1098" s="339"/>
      <c r="AU1098" s="339"/>
      <c r="AV1098" s="339"/>
      <c r="AW1098" s="339"/>
      <c r="AX1098" s="339"/>
      <c r="AY1098" s="339"/>
      <c r="AZ1098" s="339"/>
      <c r="BA1098" s="339"/>
      <c r="BB1098" s="339"/>
      <c r="BC1098" s="339"/>
      <c r="BD1098" s="339"/>
      <c r="BE1098" s="339"/>
      <c r="BF1098" s="339"/>
      <c r="BG1098" s="339"/>
      <c r="BH1098" s="339"/>
      <c r="BI1098" s="340"/>
      <c r="BJ1098" s="240">
        <v>0</v>
      </c>
      <c r="BK1098" s="241"/>
      <c r="BL1098" s="241"/>
      <c r="BM1098" s="241"/>
      <c r="BN1098" s="241"/>
      <c r="BO1098" s="241"/>
      <c r="BP1098" s="241"/>
      <c r="BQ1098" s="241"/>
      <c r="BR1098" s="241"/>
      <c r="BS1098" s="241"/>
      <c r="BT1098" s="241"/>
      <c r="BU1098" s="241"/>
      <c r="BV1098" s="241"/>
      <c r="BW1098" s="241"/>
      <c r="BX1098" s="241"/>
      <c r="BY1098" s="241"/>
      <c r="BZ1098" s="241"/>
      <c r="CA1098" s="241"/>
      <c r="CB1098" s="241"/>
      <c r="CC1098" s="241"/>
      <c r="CD1098" s="242"/>
      <c r="CE1098" s="338">
        <v>1</v>
      </c>
      <c r="CF1098" s="339"/>
      <c r="CG1098" s="339"/>
      <c r="CH1098" s="339"/>
      <c r="CI1098" s="339"/>
      <c r="CJ1098" s="339"/>
      <c r="CK1098" s="339"/>
      <c r="CL1098" s="339"/>
      <c r="CM1098" s="339"/>
      <c r="CN1098" s="340"/>
    </row>
    <row r="1099" spans="4:92" ht="24" customHeight="1" x14ac:dyDescent="0.35">
      <c r="D1099" s="636" t="s">
        <v>962</v>
      </c>
      <c r="E1099" s="636"/>
      <c r="F1099" s="636"/>
      <c r="G1099" s="636"/>
      <c r="H1099" s="636"/>
      <c r="I1099" s="636"/>
      <c r="J1099" s="636"/>
      <c r="K1099" s="636"/>
      <c r="L1099" s="636"/>
      <c r="M1099" s="636"/>
      <c r="N1099" s="636"/>
      <c r="O1099" s="636"/>
      <c r="P1099" s="636"/>
      <c r="Q1099" s="636"/>
      <c r="R1099" s="636"/>
      <c r="S1099" s="636"/>
      <c r="T1099" s="636"/>
      <c r="U1099" s="636"/>
      <c r="V1099" s="636"/>
      <c r="W1099" s="636"/>
      <c r="X1099" s="636"/>
      <c r="Y1099" s="636"/>
      <c r="Z1099" s="636"/>
      <c r="AA1099" s="636"/>
      <c r="AB1099" s="636"/>
      <c r="AC1099" s="636"/>
      <c r="AD1099" s="636"/>
      <c r="AE1099" s="636"/>
      <c r="AF1099" s="636"/>
      <c r="AG1099" s="636"/>
      <c r="AH1099" s="636"/>
      <c r="AI1099" s="636"/>
      <c r="AJ1099" s="636"/>
      <c r="AK1099" s="636"/>
      <c r="AL1099" s="636"/>
      <c r="AM1099" s="636"/>
      <c r="AN1099" s="636"/>
      <c r="AO1099" s="338">
        <v>18</v>
      </c>
      <c r="AP1099" s="339"/>
      <c r="AQ1099" s="339"/>
      <c r="AR1099" s="339"/>
      <c r="AS1099" s="339"/>
      <c r="AT1099" s="339"/>
      <c r="AU1099" s="339"/>
      <c r="AV1099" s="339"/>
      <c r="AW1099" s="339"/>
      <c r="AX1099" s="339"/>
      <c r="AY1099" s="339"/>
      <c r="AZ1099" s="339"/>
      <c r="BA1099" s="339"/>
      <c r="BB1099" s="339"/>
      <c r="BC1099" s="339"/>
      <c r="BD1099" s="339"/>
      <c r="BE1099" s="339"/>
      <c r="BF1099" s="339"/>
      <c r="BG1099" s="339"/>
      <c r="BH1099" s="339"/>
      <c r="BI1099" s="340"/>
      <c r="BJ1099" s="240">
        <v>0</v>
      </c>
      <c r="BK1099" s="241"/>
      <c r="BL1099" s="241"/>
      <c r="BM1099" s="241"/>
      <c r="BN1099" s="241"/>
      <c r="BO1099" s="241"/>
      <c r="BP1099" s="241"/>
      <c r="BQ1099" s="241"/>
      <c r="BR1099" s="241"/>
      <c r="BS1099" s="241"/>
      <c r="BT1099" s="241"/>
      <c r="BU1099" s="241"/>
      <c r="BV1099" s="241"/>
      <c r="BW1099" s="241"/>
      <c r="BX1099" s="241"/>
      <c r="BY1099" s="241"/>
      <c r="BZ1099" s="241"/>
      <c r="CA1099" s="241"/>
      <c r="CB1099" s="241"/>
      <c r="CC1099" s="241"/>
      <c r="CD1099" s="242"/>
      <c r="CE1099" s="338">
        <v>18</v>
      </c>
      <c r="CF1099" s="339"/>
      <c r="CG1099" s="339"/>
      <c r="CH1099" s="339"/>
      <c r="CI1099" s="339"/>
      <c r="CJ1099" s="339"/>
      <c r="CK1099" s="339"/>
      <c r="CL1099" s="339"/>
      <c r="CM1099" s="339"/>
      <c r="CN1099" s="340"/>
    </row>
    <row r="1100" spans="4:92" ht="39" customHeight="1" x14ac:dyDescent="0.35">
      <c r="D1100" s="636" t="s">
        <v>963</v>
      </c>
      <c r="E1100" s="636"/>
      <c r="F1100" s="636"/>
      <c r="G1100" s="636"/>
      <c r="H1100" s="636"/>
      <c r="I1100" s="636"/>
      <c r="J1100" s="636"/>
      <c r="K1100" s="636"/>
      <c r="L1100" s="636"/>
      <c r="M1100" s="636"/>
      <c r="N1100" s="636"/>
      <c r="O1100" s="636"/>
      <c r="P1100" s="636"/>
      <c r="Q1100" s="636"/>
      <c r="R1100" s="636"/>
      <c r="S1100" s="636"/>
      <c r="T1100" s="636"/>
      <c r="U1100" s="636"/>
      <c r="V1100" s="636"/>
      <c r="W1100" s="636"/>
      <c r="X1100" s="636"/>
      <c r="Y1100" s="636"/>
      <c r="Z1100" s="636"/>
      <c r="AA1100" s="636"/>
      <c r="AB1100" s="636"/>
      <c r="AC1100" s="636"/>
      <c r="AD1100" s="636"/>
      <c r="AE1100" s="636"/>
      <c r="AF1100" s="636"/>
      <c r="AG1100" s="636"/>
      <c r="AH1100" s="636"/>
      <c r="AI1100" s="636"/>
      <c r="AJ1100" s="636"/>
      <c r="AK1100" s="636"/>
      <c r="AL1100" s="636"/>
      <c r="AM1100" s="636"/>
      <c r="AN1100" s="636"/>
      <c r="AO1100" s="338">
        <v>8</v>
      </c>
      <c r="AP1100" s="339"/>
      <c r="AQ1100" s="339"/>
      <c r="AR1100" s="339"/>
      <c r="AS1100" s="339"/>
      <c r="AT1100" s="339"/>
      <c r="AU1100" s="339"/>
      <c r="AV1100" s="339"/>
      <c r="AW1100" s="339"/>
      <c r="AX1100" s="339"/>
      <c r="AY1100" s="339"/>
      <c r="AZ1100" s="339"/>
      <c r="BA1100" s="339"/>
      <c r="BB1100" s="339"/>
      <c r="BC1100" s="339"/>
      <c r="BD1100" s="339"/>
      <c r="BE1100" s="339"/>
      <c r="BF1100" s="339"/>
      <c r="BG1100" s="339"/>
      <c r="BH1100" s="339"/>
      <c r="BI1100" s="340"/>
      <c r="BJ1100" s="240">
        <v>0</v>
      </c>
      <c r="BK1100" s="241"/>
      <c r="BL1100" s="241"/>
      <c r="BM1100" s="241"/>
      <c r="BN1100" s="241"/>
      <c r="BO1100" s="241"/>
      <c r="BP1100" s="241"/>
      <c r="BQ1100" s="241"/>
      <c r="BR1100" s="241"/>
      <c r="BS1100" s="241"/>
      <c r="BT1100" s="241"/>
      <c r="BU1100" s="241"/>
      <c r="BV1100" s="241"/>
      <c r="BW1100" s="241"/>
      <c r="BX1100" s="241"/>
      <c r="BY1100" s="241"/>
      <c r="BZ1100" s="241"/>
      <c r="CA1100" s="241"/>
      <c r="CB1100" s="241"/>
      <c r="CC1100" s="241"/>
      <c r="CD1100" s="242"/>
      <c r="CE1100" s="338">
        <v>8</v>
      </c>
      <c r="CF1100" s="339"/>
      <c r="CG1100" s="339"/>
      <c r="CH1100" s="339"/>
      <c r="CI1100" s="339"/>
      <c r="CJ1100" s="339"/>
      <c r="CK1100" s="339"/>
      <c r="CL1100" s="339"/>
      <c r="CM1100" s="339"/>
      <c r="CN1100" s="340"/>
    </row>
    <row r="1101" spans="4:92" ht="34.5" customHeight="1" x14ac:dyDescent="0.35">
      <c r="D1101" s="636" t="s">
        <v>964</v>
      </c>
      <c r="E1101" s="636"/>
      <c r="F1101" s="636"/>
      <c r="G1101" s="636"/>
      <c r="H1101" s="636"/>
      <c r="I1101" s="636"/>
      <c r="J1101" s="636"/>
      <c r="K1101" s="636"/>
      <c r="L1101" s="636"/>
      <c r="M1101" s="636"/>
      <c r="N1101" s="636"/>
      <c r="O1101" s="636"/>
      <c r="P1101" s="636"/>
      <c r="Q1101" s="636"/>
      <c r="R1101" s="636"/>
      <c r="S1101" s="636"/>
      <c r="T1101" s="636"/>
      <c r="U1101" s="636"/>
      <c r="V1101" s="636"/>
      <c r="W1101" s="636"/>
      <c r="X1101" s="636"/>
      <c r="Y1101" s="636"/>
      <c r="Z1101" s="636"/>
      <c r="AA1101" s="636"/>
      <c r="AB1101" s="636"/>
      <c r="AC1101" s="636"/>
      <c r="AD1101" s="636"/>
      <c r="AE1101" s="636"/>
      <c r="AF1101" s="636"/>
      <c r="AG1101" s="636"/>
      <c r="AH1101" s="636"/>
      <c r="AI1101" s="636"/>
      <c r="AJ1101" s="636"/>
      <c r="AK1101" s="636"/>
      <c r="AL1101" s="636"/>
      <c r="AM1101" s="636"/>
      <c r="AN1101" s="636"/>
      <c r="AO1101" s="338">
        <v>1</v>
      </c>
      <c r="AP1101" s="339"/>
      <c r="AQ1101" s="339"/>
      <c r="AR1101" s="339"/>
      <c r="AS1101" s="339"/>
      <c r="AT1101" s="339"/>
      <c r="AU1101" s="339"/>
      <c r="AV1101" s="339"/>
      <c r="AW1101" s="339"/>
      <c r="AX1101" s="339"/>
      <c r="AY1101" s="339"/>
      <c r="AZ1101" s="339"/>
      <c r="BA1101" s="339"/>
      <c r="BB1101" s="339"/>
      <c r="BC1101" s="339"/>
      <c r="BD1101" s="339"/>
      <c r="BE1101" s="339"/>
      <c r="BF1101" s="339"/>
      <c r="BG1101" s="339"/>
      <c r="BH1101" s="339"/>
      <c r="BI1101" s="340"/>
      <c r="BJ1101" s="240">
        <v>0</v>
      </c>
      <c r="BK1101" s="241"/>
      <c r="BL1101" s="241"/>
      <c r="BM1101" s="241"/>
      <c r="BN1101" s="241"/>
      <c r="BO1101" s="241"/>
      <c r="BP1101" s="241"/>
      <c r="BQ1101" s="241"/>
      <c r="BR1101" s="241"/>
      <c r="BS1101" s="241"/>
      <c r="BT1101" s="241"/>
      <c r="BU1101" s="241"/>
      <c r="BV1101" s="241"/>
      <c r="BW1101" s="241"/>
      <c r="BX1101" s="241"/>
      <c r="BY1101" s="241"/>
      <c r="BZ1101" s="241"/>
      <c r="CA1101" s="241"/>
      <c r="CB1101" s="241"/>
      <c r="CC1101" s="241"/>
      <c r="CD1101" s="242"/>
      <c r="CE1101" s="338">
        <v>1</v>
      </c>
      <c r="CF1101" s="339"/>
      <c r="CG1101" s="339"/>
      <c r="CH1101" s="339"/>
      <c r="CI1101" s="339"/>
      <c r="CJ1101" s="339"/>
      <c r="CK1101" s="339"/>
      <c r="CL1101" s="339"/>
      <c r="CM1101" s="339"/>
      <c r="CN1101" s="340"/>
    </row>
    <row r="1102" spans="4:92" ht="30" customHeight="1" x14ac:dyDescent="0.35">
      <c r="D1102" s="636" t="s">
        <v>965</v>
      </c>
      <c r="E1102" s="636"/>
      <c r="F1102" s="636"/>
      <c r="G1102" s="636"/>
      <c r="H1102" s="636"/>
      <c r="I1102" s="636"/>
      <c r="J1102" s="636"/>
      <c r="K1102" s="636"/>
      <c r="L1102" s="636"/>
      <c r="M1102" s="636"/>
      <c r="N1102" s="636"/>
      <c r="O1102" s="636"/>
      <c r="P1102" s="636"/>
      <c r="Q1102" s="636"/>
      <c r="R1102" s="636"/>
      <c r="S1102" s="636"/>
      <c r="T1102" s="636"/>
      <c r="U1102" s="636"/>
      <c r="V1102" s="636"/>
      <c r="W1102" s="636"/>
      <c r="X1102" s="636"/>
      <c r="Y1102" s="636"/>
      <c r="Z1102" s="636"/>
      <c r="AA1102" s="636"/>
      <c r="AB1102" s="636"/>
      <c r="AC1102" s="636"/>
      <c r="AD1102" s="636"/>
      <c r="AE1102" s="636"/>
      <c r="AF1102" s="636"/>
      <c r="AG1102" s="636"/>
      <c r="AH1102" s="636"/>
      <c r="AI1102" s="636"/>
      <c r="AJ1102" s="636"/>
      <c r="AK1102" s="636"/>
      <c r="AL1102" s="636"/>
      <c r="AM1102" s="636"/>
      <c r="AN1102" s="636"/>
      <c r="AO1102" s="338">
        <v>6</v>
      </c>
      <c r="AP1102" s="339"/>
      <c r="AQ1102" s="339"/>
      <c r="AR1102" s="339"/>
      <c r="AS1102" s="339"/>
      <c r="AT1102" s="339"/>
      <c r="AU1102" s="339"/>
      <c r="AV1102" s="339"/>
      <c r="AW1102" s="339"/>
      <c r="AX1102" s="339"/>
      <c r="AY1102" s="339"/>
      <c r="AZ1102" s="339"/>
      <c r="BA1102" s="339"/>
      <c r="BB1102" s="339"/>
      <c r="BC1102" s="339"/>
      <c r="BD1102" s="339"/>
      <c r="BE1102" s="339"/>
      <c r="BF1102" s="339"/>
      <c r="BG1102" s="339"/>
      <c r="BH1102" s="339"/>
      <c r="BI1102" s="340"/>
      <c r="BJ1102" s="240">
        <v>0</v>
      </c>
      <c r="BK1102" s="241"/>
      <c r="BL1102" s="241"/>
      <c r="BM1102" s="241"/>
      <c r="BN1102" s="241"/>
      <c r="BO1102" s="241"/>
      <c r="BP1102" s="241"/>
      <c r="BQ1102" s="241"/>
      <c r="BR1102" s="241"/>
      <c r="BS1102" s="241"/>
      <c r="BT1102" s="241"/>
      <c r="BU1102" s="241"/>
      <c r="BV1102" s="241"/>
      <c r="BW1102" s="241"/>
      <c r="BX1102" s="241"/>
      <c r="BY1102" s="241"/>
      <c r="BZ1102" s="241"/>
      <c r="CA1102" s="241"/>
      <c r="CB1102" s="241"/>
      <c r="CC1102" s="241"/>
      <c r="CD1102" s="242"/>
      <c r="CE1102" s="338">
        <v>6</v>
      </c>
      <c r="CF1102" s="339"/>
      <c r="CG1102" s="339"/>
      <c r="CH1102" s="339"/>
      <c r="CI1102" s="339"/>
      <c r="CJ1102" s="339"/>
      <c r="CK1102" s="339"/>
      <c r="CL1102" s="339"/>
      <c r="CM1102" s="339"/>
      <c r="CN1102" s="340"/>
    </row>
    <row r="1103" spans="4:92" ht="27" customHeight="1" x14ac:dyDescent="0.35">
      <c r="D1103" s="636" t="s">
        <v>966</v>
      </c>
      <c r="E1103" s="636"/>
      <c r="F1103" s="636"/>
      <c r="G1103" s="636"/>
      <c r="H1103" s="636"/>
      <c r="I1103" s="636"/>
      <c r="J1103" s="636"/>
      <c r="K1103" s="636"/>
      <c r="L1103" s="636"/>
      <c r="M1103" s="636"/>
      <c r="N1103" s="636"/>
      <c r="O1103" s="636"/>
      <c r="P1103" s="636"/>
      <c r="Q1103" s="636"/>
      <c r="R1103" s="636"/>
      <c r="S1103" s="636"/>
      <c r="T1103" s="636"/>
      <c r="U1103" s="636"/>
      <c r="V1103" s="636"/>
      <c r="W1103" s="636"/>
      <c r="X1103" s="636"/>
      <c r="Y1103" s="636"/>
      <c r="Z1103" s="636"/>
      <c r="AA1103" s="636"/>
      <c r="AB1103" s="636"/>
      <c r="AC1103" s="636"/>
      <c r="AD1103" s="636"/>
      <c r="AE1103" s="636"/>
      <c r="AF1103" s="636"/>
      <c r="AG1103" s="636"/>
      <c r="AH1103" s="636"/>
      <c r="AI1103" s="636"/>
      <c r="AJ1103" s="636"/>
      <c r="AK1103" s="636"/>
      <c r="AL1103" s="636"/>
      <c r="AM1103" s="636"/>
      <c r="AN1103" s="636"/>
      <c r="AO1103" s="338">
        <v>2</v>
      </c>
      <c r="AP1103" s="339"/>
      <c r="AQ1103" s="339"/>
      <c r="AR1103" s="339"/>
      <c r="AS1103" s="339"/>
      <c r="AT1103" s="339"/>
      <c r="AU1103" s="339"/>
      <c r="AV1103" s="339"/>
      <c r="AW1103" s="339"/>
      <c r="AX1103" s="339"/>
      <c r="AY1103" s="339"/>
      <c r="AZ1103" s="339"/>
      <c r="BA1103" s="339"/>
      <c r="BB1103" s="339"/>
      <c r="BC1103" s="339"/>
      <c r="BD1103" s="339"/>
      <c r="BE1103" s="339"/>
      <c r="BF1103" s="339"/>
      <c r="BG1103" s="339"/>
      <c r="BH1103" s="339"/>
      <c r="BI1103" s="340"/>
      <c r="BJ1103" s="240">
        <v>0</v>
      </c>
      <c r="BK1103" s="241"/>
      <c r="BL1103" s="241"/>
      <c r="BM1103" s="241"/>
      <c r="BN1103" s="241"/>
      <c r="BO1103" s="241"/>
      <c r="BP1103" s="241"/>
      <c r="BQ1103" s="241"/>
      <c r="BR1103" s="241"/>
      <c r="BS1103" s="241"/>
      <c r="BT1103" s="241"/>
      <c r="BU1103" s="241"/>
      <c r="BV1103" s="241"/>
      <c r="BW1103" s="241"/>
      <c r="BX1103" s="241"/>
      <c r="BY1103" s="241"/>
      <c r="BZ1103" s="241"/>
      <c r="CA1103" s="241"/>
      <c r="CB1103" s="241"/>
      <c r="CC1103" s="241"/>
      <c r="CD1103" s="242"/>
      <c r="CE1103" s="338">
        <v>2</v>
      </c>
      <c r="CF1103" s="339"/>
      <c r="CG1103" s="339"/>
      <c r="CH1103" s="339"/>
      <c r="CI1103" s="339"/>
      <c r="CJ1103" s="339"/>
      <c r="CK1103" s="339"/>
      <c r="CL1103" s="339"/>
      <c r="CM1103" s="339"/>
      <c r="CN1103" s="340"/>
    </row>
    <row r="1104" spans="4:92" ht="27.75" customHeight="1" x14ac:dyDescent="0.35">
      <c r="D1104" s="636" t="s">
        <v>967</v>
      </c>
      <c r="E1104" s="636"/>
      <c r="F1104" s="636"/>
      <c r="G1104" s="636"/>
      <c r="H1104" s="636"/>
      <c r="I1104" s="636"/>
      <c r="J1104" s="636"/>
      <c r="K1104" s="636"/>
      <c r="L1104" s="636"/>
      <c r="M1104" s="636"/>
      <c r="N1104" s="636"/>
      <c r="O1104" s="636"/>
      <c r="P1104" s="636"/>
      <c r="Q1104" s="636"/>
      <c r="R1104" s="636"/>
      <c r="S1104" s="636"/>
      <c r="T1104" s="636"/>
      <c r="U1104" s="636"/>
      <c r="V1104" s="636"/>
      <c r="W1104" s="636"/>
      <c r="X1104" s="636"/>
      <c r="Y1104" s="636"/>
      <c r="Z1104" s="636"/>
      <c r="AA1104" s="636"/>
      <c r="AB1104" s="636"/>
      <c r="AC1104" s="636"/>
      <c r="AD1104" s="636"/>
      <c r="AE1104" s="636"/>
      <c r="AF1104" s="636"/>
      <c r="AG1104" s="636"/>
      <c r="AH1104" s="636"/>
      <c r="AI1104" s="636"/>
      <c r="AJ1104" s="636"/>
      <c r="AK1104" s="636"/>
      <c r="AL1104" s="636"/>
      <c r="AM1104" s="636"/>
      <c r="AN1104" s="636"/>
      <c r="AO1104" s="338">
        <v>1</v>
      </c>
      <c r="AP1104" s="339"/>
      <c r="AQ1104" s="339"/>
      <c r="AR1104" s="339"/>
      <c r="AS1104" s="339"/>
      <c r="AT1104" s="339"/>
      <c r="AU1104" s="339"/>
      <c r="AV1104" s="339"/>
      <c r="AW1104" s="339"/>
      <c r="AX1104" s="339"/>
      <c r="AY1104" s="339"/>
      <c r="AZ1104" s="339"/>
      <c r="BA1104" s="339"/>
      <c r="BB1104" s="339"/>
      <c r="BC1104" s="339"/>
      <c r="BD1104" s="339"/>
      <c r="BE1104" s="339"/>
      <c r="BF1104" s="339"/>
      <c r="BG1104" s="339"/>
      <c r="BH1104" s="339"/>
      <c r="BI1104" s="340"/>
      <c r="BJ1104" s="240">
        <v>0</v>
      </c>
      <c r="BK1104" s="241"/>
      <c r="BL1104" s="241"/>
      <c r="BM1104" s="241"/>
      <c r="BN1104" s="241"/>
      <c r="BO1104" s="241"/>
      <c r="BP1104" s="241"/>
      <c r="BQ1104" s="241"/>
      <c r="BR1104" s="241"/>
      <c r="BS1104" s="241"/>
      <c r="BT1104" s="241"/>
      <c r="BU1104" s="241"/>
      <c r="BV1104" s="241"/>
      <c r="BW1104" s="241"/>
      <c r="BX1104" s="241"/>
      <c r="BY1104" s="241"/>
      <c r="BZ1104" s="241"/>
      <c r="CA1104" s="241"/>
      <c r="CB1104" s="241"/>
      <c r="CC1104" s="241"/>
      <c r="CD1104" s="242"/>
      <c r="CE1104" s="338">
        <v>1</v>
      </c>
      <c r="CF1104" s="339"/>
      <c r="CG1104" s="339"/>
      <c r="CH1104" s="339"/>
      <c r="CI1104" s="339"/>
      <c r="CJ1104" s="339"/>
      <c r="CK1104" s="339"/>
      <c r="CL1104" s="339"/>
      <c r="CM1104" s="339"/>
      <c r="CN1104" s="340"/>
    </row>
    <row r="1105" spans="4:92" ht="27.75" customHeight="1" x14ac:dyDescent="0.35">
      <c r="D1105" s="636" t="s">
        <v>968</v>
      </c>
      <c r="E1105" s="636"/>
      <c r="F1105" s="636"/>
      <c r="G1105" s="636"/>
      <c r="H1105" s="636"/>
      <c r="I1105" s="636"/>
      <c r="J1105" s="636"/>
      <c r="K1105" s="636"/>
      <c r="L1105" s="636"/>
      <c r="M1105" s="636"/>
      <c r="N1105" s="636"/>
      <c r="O1105" s="636"/>
      <c r="P1105" s="636"/>
      <c r="Q1105" s="636"/>
      <c r="R1105" s="636"/>
      <c r="S1105" s="636"/>
      <c r="T1105" s="636"/>
      <c r="U1105" s="636"/>
      <c r="V1105" s="636"/>
      <c r="W1105" s="636"/>
      <c r="X1105" s="636"/>
      <c r="Y1105" s="636"/>
      <c r="Z1105" s="636"/>
      <c r="AA1105" s="636"/>
      <c r="AB1105" s="636"/>
      <c r="AC1105" s="636"/>
      <c r="AD1105" s="636"/>
      <c r="AE1105" s="636"/>
      <c r="AF1105" s="636"/>
      <c r="AG1105" s="636"/>
      <c r="AH1105" s="636"/>
      <c r="AI1105" s="636"/>
      <c r="AJ1105" s="636"/>
      <c r="AK1105" s="636"/>
      <c r="AL1105" s="636"/>
      <c r="AM1105" s="636"/>
      <c r="AN1105" s="636"/>
      <c r="AO1105" s="338">
        <v>2</v>
      </c>
      <c r="AP1105" s="339"/>
      <c r="AQ1105" s="339"/>
      <c r="AR1105" s="339"/>
      <c r="AS1105" s="339"/>
      <c r="AT1105" s="339"/>
      <c r="AU1105" s="339"/>
      <c r="AV1105" s="339"/>
      <c r="AW1105" s="339"/>
      <c r="AX1105" s="339"/>
      <c r="AY1105" s="339"/>
      <c r="AZ1105" s="339"/>
      <c r="BA1105" s="339"/>
      <c r="BB1105" s="339"/>
      <c r="BC1105" s="339"/>
      <c r="BD1105" s="339"/>
      <c r="BE1105" s="339"/>
      <c r="BF1105" s="339"/>
      <c r="BG1105" s="339"/>
      <c r="BH1105" s="339"/>
      <c r="BI1105" s="340"/>
      <c r="BJ1105" s="240">
        <v>0</v>
      </c>
      <c r="BK1105" s="241"/>
      <c r="BL1105" s="241"/>
      <c r="BM1105" s="241"/>
      <c r="BN1105" s="241"/>
      <c r="BO1105" s="241"/>
      <c r="BP1105" s="241"/>
      <c r="BQ1105" s="241"/>
      <c r="BR1105" s="241"/>
      <c r="BS1105" s="241"/>
      <c r="BT1105" s="241"/>
      <c r="BU1105" s="241"/>
      <c r="BV1105" s="241"/>
      <c r="BW1105" s="241"/>
      <c r="BX1105" s="241"/>
      <c r="BY1105" s="241"/>
      <c r="BZ1105" s="241"/>
      <c r="CA1105" s="241"/>
      <c r="CB1105" s="241"/>
      <c r="CC1105" s="241"/>
      <c r="CD1105" s="242"/>
      <c r="CE1105" s="338">
        <v>2</v>
      </c>
      <c r="CF1105" s="339"/>
      <c r="CG1105" s="339"/>
      <c r="CH1105" s="339"/>
      <c r="CI1105" s="339"/>
      <c r="CJ1105" s="339"/>
      <c r="CK1105" s="339"/>
      <c r="CL1105" s="339"/>
      <c r="CM1105" s="339"/>
      <c r="CN1105" s="340"/>
    </row>
    <row r="1106" spans="4:92" ht="14.25" customHeight="1" x14ac:dyDescent="0.35">
      <c r="D1106" s="616" t="s">
        <v>969</v>
      </c>
      <c r="E1106" s="616"/>
      <c r="F1106" s="616"/>
      <c r="G1106" s="616"/>
      <c r="H1106" s="616"/>
      <c r="I1106" s="616"/>
      <c r="J1106" s="616"/>
      <c r="K1106" s="616"/>
      <c r="L1106" s="616"/>
      <c r="M1106" s="616"/>
      <c r="N1106" s="616"/>
      <c r="O1106" s="616"/>
      <c r="P1106" s="616"/>
      <c r="Q1106" s="616"/>
      <c r="R1106" s="616"/>
      <c r="S1106" s="616"/>
      <c r="T1106" s="616"/>
      <c r="U1106" s="616"/>
      <c r="V1106" s="616"/>
      <c r="W1106" s="616"/>
      <c r="X1106" s="616"/>
      <c r="Y1106" s="616"/>
      <c r="Z1106" s="616"/>
      <c r="AA1106" s="616"/>
      <c r="AB1106" s="616"/>
      <c r="AC1106" s="616"/>
      <c r="AD1106" s="616"/>
      <c r="AE1106" s="616"/>
      <c r="AF1106" s="616"/>
      <c r="AG1106" s="616"/>
      <c r="AH1106" s="616"/>
      <c r="AI1106" s="616"/>
      <c r="AJ1106" s="616"/>
      <c r="AK1106" s="616"/>
      <c r="AL1106" s="616"/>
      <c r="AM1106" s="616"/>
      <c r="AN1106" s="616"/>
      <c r="AO1106" s="338">
        <v>2</v>
      </c>
      <c r="AP1106" s="339"/>
      <c r="AQ1106" s="339"/>
      <c r="AR1106" s="339"/>
      <c r="AS1106" s="339"/>
      <c r="AT1106" s="339"/>
      <c r="AU1106" s="339"/>
      <c r="AV1106" s="339"/>
      <c r="AW1106" s="339"/>
      <c r="AX1106" s="339"/>
      <c r="AY1106" s="339"/>
      <c r="AZ1106" s="339"/>
      <c r="BA1106" s="339"/>
      <c r="BB1106" s="339"/>
      <c r="BC1106" s="339"/>
      <c r="BD1106" s="339"/>
      <c r="BE1106" s="339"/>
      <c r="BF1106" s="339"/>
      <c r="BG1106" s="339"/>
      <c r="BH1106" s="339"/>
      <c r="BI1106" s="340"/>
      <c r="BJ1106" s="240">
        <v>0</v>
      </c>
      <c r="BK1106" s="241"/>
      <c r="BL1106" s="241"/>
      <c r="BM1106" s="241"/>
      <c r="BN1106" s="241"/>
      <c r="BO1106" s="241"/>
      <c r="BP1106" s="241"/>
      <c r="BQ1106" s="241"/>
      <c r="BR1106" s="241"/>
      <c r="BS1106" s="241"/>
      <c r="BT1106" s="241"/>
      <c r="BU1106" s="241"/>
      <c r="BV1106" s="241"/>
      <c r="BW1106" s="241"/>
      <c r="BX1106" s="241"/>
      <c r="BY1106" s="241"/>
      <c r="BZ1106" s="241"/>
      <c r="CA1106" s="241"/>
      <c r="CB1106" s="241"/>
      <c r="CC1106" s="241"/>
      <c r="CD1106" s="242"/>
      <c r="CE1106" s="338">
        <v>2</v>
      </c>
      <c r="CF1106" s="339"/>
      <c r="CG1106" s="339"/>
      <c r="CH1106" s="339"/>
      <c r="CI1106" s="339"/>
      <c r="CJ1106" s="339"/>
      <c r="CK1106" s="339"/>
      <c r="CL1106" s="339"/>
      <c r="CM1106" s="339"/>
      <c r="CN1106" s="340"/>
    </row>
    <row r="1107" spans="4:92" ht="14.25" customHeight="1" x14ac:dyDescent="0.35">
      <c r="D1107" s="616" t="s">
        <v>970</v>
      </c>
      <c r="E1107" s="616"/>
      <c r="F1107" s="616"/>
      <c r="G1107" s="616"/>
      <c r="H1107" s="616"/>
      <c r="I1107" s="616"/>
      <c r="J1107" s="616"/>
      <c r="K1107" s="616"/>
      <c r="L1107" s="616"/>
      <c r="M1107" s="616"/>
      <c r="N1107" s="616"/>
      <c r="O1107" s="616"/>
      <c r="P1107" s="616"/>
      <c r="Q1107" s="616"/>
      <c r="R1107" s="616"/>
      <c r="S1107" s="616"/>
      <c r="T1107" s="616"/>
      <c r="U1107" s="616"/>
      <c r="V1107" s="616"/>
      <c r="W1107" s="616"/>
      <c r="X1107" s="616"/>
      <c r="Y1107" s="616"/>
      <c r="Z1107" s="616"/>
      <c r="AA1107" s="616"/>
      <c r="AB1107" s="616"/>
      <c r="AC1107" s="616"/>
      <c r="AD1107" s="616"/>
      <c r="AE1107" s="616"/>
      <c r="AF1107" s="616"/>
      <c r="AG1107" s="616"/>
      <c r="AH1107" s="616"/>
      <c r="AI1107" s="616"/>
      <c r="AJ1107" s="616"/>
      <c r="AK1107" s="616"/>
      <c r="AL1107" s="616"/>
      <c r="AM1107" s="616"/>
      <c r="AN1107" s="616"/>
      <c r="AO1107" s="338">
        <v>1</v>
      </c>
      <c r="AP1107" s="339"/>
      <c r="AQ1107" s="339"/>
      <c r="AR1107" s="339"/>
      <c r="AS1107" s="339"/>
      <c r="AT1107" s="339"/>
      <c r="AU1107" s="339"/>
      <c r="AV1107" s="339"/>
      <c r="AW1107" s="339"/>
      <c r="AX1107" s="339"/>
      <c r="AY1107" s="339"/>
      <c r="AZ1107" s="339"/>
      <c r="BA1107" s="339"/>
      <c r="BB1107" s="339"/>
      <c r="BC1107" s="339"/>
      <c r="BD1107" s="339"/>
      <c r="BE1107" s="339"/>
      <c r="BF1107" s="339"/>
      <c r="BG1107" s="339"/>
      <c r="BH1107" s="339"/>
      <c r="BI1107" s="340"/>
      <c r="BJ1107" s="240">
        <v>0</v>
      </c>
      <c r="BK1107" s="241"/>
      <c r="BL1107" s="241"/>
      <c r="BM1107" s="241"/>
      <c r="BN1107" s="241"/>
      <c r="BO1107" s="241"/>
      <c r="BP1107" s="241"/>
      <c r="BQ1107" s="241"/>
      <c r="BR1107" s="241"/>
      <c r="BS1107" s="241"/>
      <c r="BT1107" s="241"/>
      <c r="BU1107" s="241"/>
      <c r="BV1107" s="241"/>
      <c r="BW1107" s="241"/>
      <c r="BX1107" s="241"/>
      <c r="BY1107" s="241"/>
      <c r="BZ1107" s="241"/>
      <c r="CA1107" s="241"/>
      <c r="CB1107" s="241"/>
      <c r="CC1107" s="241"/>
      <c r="CD1107" s="242"/>
      <c r="CE1107" s="338">
        <v>1</v>
      </c>
      <c r="CF1107" s="339"/>
      <c r="CG1107" s="339"/>
      <c r="CH1107" s="339"/>
      <c r="CI1107" s="339"/>
      <c r="CJ1107" s="339"/>
      <c r="CK1107" s="339"/>
      <c r="CL1107" s="339"/>
      <c r="CM1107" s="339"/>
      <c r="CN1107" s="340"/>
    </row>
    <row r="1108" spans="4:92" ht="25.5" customHeight="1" x14ac:dyDescent="0.35">
      <c r="D1108" s="636" t="s">
        <v>971</v>
      </c>
      <c r="E1108" s="636"/>
      <c r="F1108" s="636"/>
      <c r="G1108" s="636"/>
      <c r="H1108" s="636"/>
      <c r="I1108" s="636"/>
      <c r="J1108" s="636"/>
      <c r="K1108" s="636"/>
      <c r="L1108" s="636"/>
      <c r="M1108" s="636"/>
      <c r="N1108" s="636"/>
      <c r="O1108" s="636"/>
      <c r="P1108" s="636"/>
      <c r="Q1108" s="636"/>
      <c r="R1108" s="636"/>
      <c r="S1108" s="636"/>
      <c r="T1108" s="636"/>
      <c r="U1108" s="636"/>
      <c r="V1108" s="636"/>
      <c r="W1108" s="636"/>
      <c r="X1108" s="636"/>
      <c r="Y1108" s="636"/>
      <c r="Z1108" s="636"/>
      <c r="AA1108" s="636"/>
      <c r="AB1108" s="636"/>
      <c r="AC1108" s="636"/>
      <c r="AD1108" s="636"/>
      <c r="AE1108" s="636"/>
      <c r="AF1108" s="636"/>
      <c r="AG1108" s="636"/>
      <c r="AH1108" s="636"/>
      <c r="AI1108" s="636"/>
      <c r="AJ1108" s="636"/>
      <c r="AK1108" s="636"/>
      <c r="AL1108" s="636"/>
      <c r="AM1108" s="636"/>
      <c r="AN1108" s="636"/>
      <c r="AO1108" s="338">
        <v>6</v>
      </c>
      <c r="AP1108" s="339"/>
      <c r="AQ1108" s="339"/>
      <c r="AR1108" s="339"/>
      <c r="AS1108" s="339"/>
      <c r="AT1108" s="339"/>
      <c r="AU1108" s="339"/>
      <c r="AV1108" s="339"/>
      <c r="AW1108" s="339"/>
      <c r="AX1108" s="339"/>
      <c r="AY1108" s="339"/>
      <c r="AZ1108" s="339"/>
      <c r="BA1108" s="339"/>
      <c r="BB1108" s="339"/>
      <c r="BC1108" s="339"/>
      <c r="BD1108" s="339"/>
      <c r="BE1108" s="339"/>
      <c r="BF1108" s="339"/>
      <c r="BG1108" s="339"/>
      <c r="BH1108" s="339"/>
      <c r="BI1108" s="340"/>
      <c r="BJ1108" s="240">
        <v>0</v>
      </c>
      <c r="BK1108" s="241"/>
      <c r="BL1108" s="241"/>
      <c r="BM1108" s="241"/>
      <c r="BN1108" s="241"/>
      <c r="BO1108" s="241"/>
      <c r="BP1108" s="241"/>
      <c r="BQ1108" s="241"/>
      <c r="BR1108" s="241"/>
      <c r="BS1108" s="241"/>
      <c r="BT1108" s="241"/>
      <c r="BU1108" s="241"/>
      <c r="BV1108" s="241"/>
      <c r="BW1108" s="241"/>
      <c r="BX1108" s="241"/>
      <c r="BY1108" s="241"/>
      <c r="BZ1108" s="241"/>
      <c r="CA1108" s="241"/>
      <c r="CB1108" s="241"/>
      <c r="CC1108" s="241"/>
      <c r="CD1108" s="242"/>
      <c r="CE1108" s="338">
        <v>6</v>
      </c>
      <c r="CF1108" s="339"/>
      <c r="CG1108" s="339"/>
      <c r="CH1108" s="339"/>
      <c r="CI1108" s="339"/>
      <c r="CJ1108" s="339"/>
      <c r="CK1108" s="339"/>
      <c r="CL1108" s="339"/>
      <c r="CM1108" s="339"/>
      <c r="CN1108" s="340"/>
    </row>
    <row r="1109" spans="4:92" ht="29.25" customHeight="1" x14ac:dyDescent="0.35">
      <c r="D1109" s="636" t="s">
        <v>972</v>
      </c>
      <c r="E1109" s="636"/>
      <c r="F1109" s="636"/>
      <c r="G1109" s="636"/>
      <c r="H1109" s="636"/>
      <c r="I1109" s="636"/>
      <c r="J1109" s="636"/>
      <c r="K1109" s="636"/>
      <c r="L1109" s="636"/>
      <c r="M1109" s="636"/>
      <c r="N1109" s="636"/>
      <c r="O1109" s="636"/>
      <c r="P1109" s="636"/>
      <c r="Q1109" s="636"/>
      <c r="R1109" s="636"/>
      <c r="S1109" s="636"/>
      <c r="T1109" s="636"/>
      <c r="U1109" s="636"/>
      <c r="V1109" s="636"/>
      <c r="W1109" s="636"/>
      <c r="X1109" s="636"/>
      <c r="Y1109" s="636"/>
      <c r="Z1109" s="636"/>
      <c r="AA1109" s="636"/>
      <c r="AB1109" s="636"/>
      <c r="AC1109" s="636"/>
      <c r="AD1109" s="636"/>
      <c r="AE1109" s="636"/>
      <c r="AF1109" s="636"/>
      <c r="AG1109" s="636"/>
      <c r="AH1109" s="636"/>
      <c r="AI1109" s="636"/>
      <c r="AJ1109" s="636"/>
      <c r="AK1109" s="636"/>
      <c r="AL1109" s="636"/>
      <c r="AM1109" s="636"/>
      <c r="AN1109" s="636"/>
      <c r="AO1109" s="338">
        <v>4</v>
      </c>
      <c r="AP1109" s="339"/>
      <c r="AQ1109" s="339"/>
      <c r="AR1109" s="339"/>
      <c r="AS1109" s="339"/>
      <c r="AT1109" s="339"/>
      <c r="AU1109" s="339"/>
      <c r="AV1109" s="339"/>
      <c r="AW1109" s="339"/>
      <c r="AX1109" s="339"/>
      <c r="AY1109" s="339"/>
      <c r="AZ1109" s="339"/>
      <c r="BA1109" s="339"/>
      <c r="BB1109" s="339"/>
      <c r="BC1109" s="339"/>
      <c r="BD1109" s="339"/>
      <c r="BE1109" s="339"/>
      <c r="BF1109" s="339"/>
      <c r="BG1109" s="339"/>
      <c r="BH1109" s="339"/>
      <c r="BI1109" s="340"/>
      <c r="BJ1109" s="240">
        <v>0</v>
      </c>
      <c r="BK1109" s="241"/>
      <c r="BL1109" s="241"/>
      <c r="BM1109" s="241"/>
      <c r="BN1109" s="241"/>
      <c r="BO1109" s="241"/>
      <c r="BP1109" s="241"/>
      <c r="BQ1109" s="241"/>
      <c r="BR1109" s="241"/>
      <c r="BS1109" s="241"/>
      <c r="BT1109" s="241"/>
      <c r="BU1109" s="241"/>
      <c r="BV1109" s="241"/>
      <c r="BW1109" s="241"/>
      <c r="BX1109" s="241"/>
      <c r="BY1109" s="241"/>
      <c r="BZ1109" s="241"/>
      <c r="CA1109" s="241"/>
      <c r="CB1109" s="241"/>
      <c r="CC1109" s="241"/>
      <c r="CD1109" s="242"/>
      <c r="CE1109" s="338">
        <v>4</v>
      </c>
      <c r="CF1109" s="339"/>
      <c r="CG1109" s="339"/>
      <c r="CH1109" s="339"/>
      <c r="CI1109" s="339"/>
      <c r="CJ1109" s="339"/>
      <c r="CK1109" s="339"/>
      <c r="CL1109" s="339"/>
      <c r="CM1109" s="339"/>
      <c r="CN1109" s="340"/>
    </row>
    <row r="1110" spans="4:92" ht="14.25" customHeight="1" x14ac:dyDescent="0.35">
      <c r="D1110" s="616" t="s">
        <v>973</v>
      </c>
      <c r="E1110" s="616"/>
      <c r="F1110" s="616"/>
      <c r="G1110" s="616"/>
      <c r="H1110" s="616"/>
      <c r="I1110" s="616"/>
      <c r="J1110" s="616"/>
      <c r="K1110" s="616"/>
      <c r="L1110" s="616"/>
      <c r="M1110" s="616"/>
      <c r="N1110" s="616"/>
      <c r="O1110" s="616"/>
      <c r="P1110" s="616"/>
      <c r="Q1110" s="616"/>
      <c r="R1110" s="616"/>
      <c r="S1110" s="616"/>
      <c r="T1110" s="616"/>
      <c r="U1110" s="616"/>
      <c r="V1110" s="616"/>
      <c r="W1110" s="616"/>
      <c r="X1110" s="616"/>
      <c r="Y1110" s="616"/>
      <c r="Z1110" s="616"/>
      <c r="AA1110" s="616"/>
      <c r="AB1110" s="616"/>
      <c r="AC1110" s="616"/>
      <c r="AD1110" s="616"/>
      <c r="AE1110" s="616"/>
      <c r="AF1110" s="616"/>
      <c r="AG1110" s="616"/>
      <c r="AH1110" s="616"/>
      <c r="AI1110" s="616"/>
      <c r="AJ1110" s="616"/>
      <c r="AK1110" s="616"/>
      <c r="AL1110" s="616"/>
      <c r="AM1110" s="616"/>
      <c r="AN1110" s="616"/>
      <c r="AO1110" s="338">
        <v>1</v>
      </c>
      <c r="AP1110" s="339"/>
      <c r="AQ1110" s="339"/>
      <c r="AR1110" s="339"/>
      <c r="AS1110" s="339"/>
      <c r="AT1110" s="339"/>
      <c r="AU1110" s="339"/>
      <c r="AV1110" s="339"/>
      <c r="AW1110" s="339"/>
      <c r="AX1110" s="339"/>
      <c r="AY1110" s="339"/>
      <c r="AZ1110" s="339"/>
      <c r="BA1110" s="339"/>
      <c r="BB1110" s="339"/>
      <c r="BC1110" s="339"/>
      <c r="BD1110" s="339"/>
      <c r="BE1110" s="339"/>
      <c r="BF1110" s="339"/>
      <c r="BG1110" s="339"/>
      <c r="BH1110" s="339"/>
      <c r="BI1110" s="340"/>
      <c r="BJ1110" s="240">
        <v>0</v>
      </c>
      <c r="BK1110" s="241"/>
      <c r="BL1110" s="241"/>
      <c r="BM1110" s="241"/>
      <c r="BN1110" s="241"/>
      <c r="BO1110" s="241"/>
      <c r="BP1110" s="241"/>
      <c r="BQ1110" s="241"/>
      <c r="BR1110" s="241"/>
      <c r="BS1110" s="241"/>
      <c r="BT1110" s="241"/>
      <c r="BU1110" s="241"/>
      <c r="BV1110" s="241"/>
      <c r="BW1110" s="241"/>
      <c r="BX1110" s="241"/>
      <c r="BY1110" s="241"/>
      <c r="BZ1110" s="241"/>
      <c r="CA1110" s="241"/>
      <c r="CB1110" s="241"/>
      <c r="CC1110" s="241"/>
      <c r="CD1110" s="242"/>
      <c r="CE1110" s="338">
        <v>1</v>
      </c>
      <c r="CF1110" s="339"/>
      <c r="CG1110" s="339"/>
      <c r="CH1110" s="339"/>
      <c r="CI1110" s="339"/>
      <c r="CJ1110" s="339"/>
      <c r="CK1110" s="339"/>
      <c r="CL1110" s="339"/>
      <c r="CM1110" s="339"/>
      <c r="CN1110" s="340"/>
    </row>
    <row r="1111" spans="4:92" ht="31.5" customHeight="1" x14ac:dyDescent="0.35">
      <c r="D1111" s="636" t="s">
        <v>974</v>
      </c>
      <c r="E1111" s="636"/>
      <c r="F1111" s="636"/>
      <c r="G1111" s="636"/>
      <c r="H1111" s="636"/>
      <c r="I1111" s="636"/>
      <c r="J1111" s="636"/>
      <c r="K1111" s="636"/>
      <c r="L1111" s="636"/>
      <c r="M1111" s="636"/>
      <c r="N1111" s="636"/>
      <c r="O1111" s="636"/>
      <c r="P1111" s="636"/>
      <c r="Q1111" s="636"/>
      <c r="R1111" s="636"/>
      <c r="S1111" s="636"/>
      <c r="T1111" s="636"/>
      <c r="U1111" s="636"/>
      <c r="V1111" s="636"/>
      <c r="W1111" s="636"/>
      <c r="X1111" s="636"/>
      <c r="Y1111" s="636"/>
      <c r="Z1111" s="636"/>
      <c r="AA1111" s="636"/>
      <c r="AB1111" s="636"/>
      <c r="AC1111" s="636"/>
      <c r="AD1111" s="636"/>
      <c r="AE1111" s="636"/>
      <c r="AF1111" s="636"/>
      <c r="AG1111" s="636"/>
      <c r="AH1111" s="636"/>
      <c r="AI1111" s="636"/>
      <c r="AJ1111" s="636"/>
      <c r="AK1111" s="636"/>
      <c r="AL1111" s="636"/>
      <c r="AM1111" s="636"/>
      <c r="AN1111" s="636"/>
      <c r="AO1111" s="338">
        <v>3</v>
      </c>
      <c r="AP1111" s="339"/>
      <c r="AQ1111" s="339"/>
      <c r="AR1111" s="339"/>
      <c r="AS1111" s="339"/>
      <c r="AT1111" s="339"/>
      <c r="AU1111" s="339"/>
      <c r="AV1111" s="339"/>
      <c r="AW1111" s="339"/>
      <c r="AX1111" s="339"/>
      <c r="AY1111" s="339"/>
      <c r="AZ1111" s="339"/>
      <c r="BA1111" s="339"/>
      <c r="BB1111" s="339"/>
      <c r="BC1111" s="339"/>
      <c r="BD1111" s="339"/>
      <c r="BE1111" s="339"/>
      <c r="BF1111" s="339"/>
      <c r="BG1111" s="339"/>
      <c r="BH1111" s="339"/>
      <c r="BI1111" s="340"/>
      <c r="BJ1111" s="240">
        <v>0</v>
      </c>
      <c r="BK1111" s="241"/>
      <c r="BL1111" s="241"/>
      <c r="BM1111" s="241"/>
      <c r="BN1111" s="241"/>
      <c r="BO1111" s="241"/>
      <c r="BP1111" s="241"/>
      <c r="BQ1111" s="241"/>
      <c r="BR1111" s="241"/>
      <c r="BS1111" s="241"/>
      <c r="BT1111" s="241"/>
      <c r="BU1111" s="241"/>
      <c r="BV1111" s="241"/>
      <c r="BW1111" s="241"/>
      <c r="BX1111" s="241"/>
      <c r="BY1111" s="241"/>
      <c r="BZ1111" s="241"/>
      <c r="CA1111" s="241"/>
      <c r="CB1111" s="241"/>
      <c r="CC1111" s="241"/>
      <c r="CD1111" s="242"/>
      <c r="CE1111" s="338">
        <v>3</v>
      </c>
      <c r="CF1111" s="339"/>
      <c r="CG1111" s="339"/>
      <c r="CH1111" s="339"/>
      <c r="CI1111" s="339"/>
      <c r="CJ1111" s="339"/>
      <c r="CK1111" s="339"/>
      <c r="CL1111" s="339"/>
      <c r="CM1111" s="339"/>
      <c r="CN1111" s="340"/>
    </row>
    <row r="1112" spans="4:92" ht="14.25" customHeight="1" x14ac:dyDescent="0.35">
      <c r="D1112" s="616" t="s">
        <v>975</v>
      </c>
      <c r="E1112" s="616"/>
      <c r="F1112" s="616"/>
      <c r="G1112" s="616"/>
      <c r="H1112" s="616"/>
      <c r="I1112" s="616"/>
      <c r="J1112" s="616"/>
      <c r="K1112" s="616"/>
      <c r="L1112" s="616"/>
      <c r="M1112" s="616"/>
      <c r="N1112" s="616"/>
      <c r="O1112" s="616"/>
      <c r="P1112" s="616"/>
      <c r="Q1112" s="616"/>
      <c r="R1112" s="616"/>
      <c r="S1112" s="616"/>
      <c r="T1112" s="616"/>
      <c r="U1112" s="616"/>
      <c r="V1112" s="616"/>
      <c r="W1112" s="616"/>
      <c r="X1112" s="616"/>
      <c r="Y1112" s="616"/>
      <c r="Z1112" s="616"/>
      <c r="AA1112" s="616"/>
      <c r="AB1112" s="616"/>
      <c r="AC1112" s="616"/>
      <c r="AD1112" s="616"/>
      <c r="AE1112" s="616"/>
      <c r="AF1112" s="616"/>
      <c r="AG1112" s="616"/>
      <c r="AH1112" s="616"/>
      <c r="AI1112" s="616"/>
      <c r="AJ1112" s="616"/>
      <c r="AK1112" s="616"/>
      <c r="AL1112" s="616"/>
      <c r="AM1112" s="616"/>
      <c r="AN1112" s="616"/>
      <c r="AO1112" s="338">
        <v>1</v>
      </c>
      <c r="AP1112" s="339"/>
      <c r="AQ1112" s="339"/>
      <c r="AR1112" s="339"/>
      <c r="AS1112" s="339"/>
      <c r="AT1112" s="339"/>
      <c r="AU1112" s="339"/>
      <c r="AV1112" s="339"/>
      <c r="AW1112" s="339"/>
      <c r="AX1112" s="339"/>
      <c r="AY1112" s="339"/>
      <c r="AZ1112" s="339"/>
      <c r="BA1112" s="339"/>
      <c r="BB1112" s="339"/>
      <c r="BC1112" s="339"/>
      <c r="BD1112" s="339"/>
      <c r="BE1112" s="339"/>
      <c r="BF1112" s="339"/>
      <c r="BG1112" s="339"/>
      <c r="BH1112" s="339"/>
      <c r="BI1112" s="340"/>
      <c r="BJ1112" s="240">
        <v>0</v>
      </c>
      <c r="BK1112" s="241"/>
      <c r="BL1112" s="241"/>
      <c r="BM1112" s="241"/>
      <c r="BN1112" s="241"/>
      <c r="BO1112" s="241"/>
      <c r="BP1112" s="241"/>
      <c r="BQ1112" s="241"/>
      <c r="BR1112" s="241"/>
      <c r="BS1112" s="241"/>
      <c r="BT1112" s="241"/>
      <c r="BU1112" s="241"/>
      <c r="BV1112" s="241"/>
      <c r="BW1112" s="241"/>
      <c r="BX1112" s="241"/>
      <c r="BY1112" s="241"/>
      <c r="BZ1112" s="241"/>
      <c r="CA1112" s="241"/>
      <c r="CB1112" s="241"/>
      <c r="CC1112" s="241"/>
      <c r="CD1112" s="242"/>
      <c r="CE1112" s="338">
        <v>1</v>
      </c>
      <c r="CF1112" s="339"/>
      <c r="CG1112" s="339"/>
      <c r="CH1112" s="339"/>
      <c r="CI1112" s="339"/>
      <c r="CJ1112" s="339"/>
      <c r="CK1112" s="339"/>
      <c r="CL1112" s="339"/>
      <c r="CM1112" s="339"/>
      <c r="CN1112" s="340"/>
    </row>
    <row r="1113" spans="4:92" ht="14.25" customHeight="1" x14ac:dyDescent="0.35">
      <c r="D1113" s="616" t="s">
        <v>976</v>
      </c>
      <c r="E1113" s="616"/>
      <c r="F1113" s="616"/>
      <c r="G1113" s="616"/>
      <c r="H1113" s="616"/>
      <c r="I1113" s="616"/>
      <c r="J1113" s="616"/>
      <c r="K1113" s="616"/>
      <c r="L1113" s="616"/>
      <c r="M1113" s="616"/>
      <c r="N1113" s="616"/>
      <c r="O1113" s="616"/>
      <c r="P1113" s="616"/>
      <c r="Q1113" s="616"/>
      <c r="R1113" s="616"/>
      <c r="S1113" s="616"/>
      <c r="T1113" s="616"/>
      <c r="U1113" s="616"/>
      <c r="V1113" s="616"/>
      <c r="W1113" s="616"/>
      <c r="X1113" s="616"/>
      <c r="Y1113" s="616"/>
      <c r="Z1113" s="616"/>
      <c r="AA1113" s="616"/>
      <c r="AB1113" s="616"/>
      <c r="AC1113" s="616"/>
      <c r="AD1113" s="616"/>
      <c r="AE1113" s="616"/>
      <c r="AF1113" s="616"/>
      <c r="AG1113" s="616"/>
      <c r="AH1113" s="616"/>
      <c r="AI1113" s="616"/>
      <c r="AJ1113" s="616"/>
      <c r="AK1113" s="616"/>
      <c r="AL1113" s="616"/>
      <c r="AM1113" s="616"/>
      <c r="AN1113" s="616"/>
      <c r="AO1113" s="338">
        <v>2</v>
      </c>
      <c r="AP1113" s="339"/>
      <c r="AQ1113" s="339"/>
      <c r="AR1113" s="339"/>
      <c r="AS1113" s="339"/>
      <c r="AT1113" s="339"/>
      <c r="AU1113" s="339"/>
      <c r="AV1113" s="339"/>
      <c r="AW1113" s="339"/>
      <c r="AX1113" s="339"/>
      <c r="AY1113" s="339"/>
      <c r="AZ1113" s="339"/>
      <c r="BA1113" s="339"/>
      <c r="BB1113" s="339"/>
      <c r="BC1113" s="339"/>
      <c r="BD1113" s="339"/>
      <c r="BE1113" s="339"/>
      <c r="BF1113" s="339"/>
      <c r="BG1113" s="339"/>
      <c r="BH1113" s="339"/>
      <c r="BI1113" s="340"/>
      <c r="BJ1113" s="240">
        <v>0</v>
      </c>
      <c r="BK1113" s="241"/>
      <c r="BL1113" s="241"/>
      <c r="BM1113" s="241"/>
      <c r="BN1113" s="241"/>
      <c r="BO1113" s="241"/>
      <c r="BP1113" s="241"/>
      <c r="BQ1113" s="241"/>
      <c r="BR1113" s="241"/>
      <c r="BS1113" s="241"/>
      <c r="BT1113" s="241"/>
      <c r="BU1113" s="241"/>
      <c r="BV1113" s="241"/>
      <c r="BW1113" s="241"/>
      <c r="BX1113" s="241"/>
      <c r="BY1113" s="241"/>
      <c r="BZ1113" s="241"/>
      <c r="CA1113" s="241"/>
      <c r="CB1113" s="241"/>
      <c r="CC1113" s="241"/>
      <c r="CD1113" s="242"/>
      <c r="CE1113" s="338">
        <v>2</v>
      </c>
      <c r="CF1113" s="339"/>
      <c r="CG1113" s="339"/>
      <c r="CH1113" s="339"/>
      <c r="CI1113" s="339"/>
      <c r="CJ1113" s="339"/>
      <c r="CK1113" s="339"/>
      <c r="CL1113" s="339"/>
      <c r="CM1113" s="339"/>
      <c r="CN1113" s="340"/>
    </row>
    <row r="1114" spans="4:92" ht="14.25" customHeight="1" x14ac:dyDescent="0.35">
      <c r="D1114" s="616" t="s">
        <v>977</v>
      </c>
      <c r="E1114" s="616"/>
      <c r="F1114" s="616"/>
      <c r="G1114" s="616"/>
      <c r="H1114" s="616"/>
      <c r="I1114" s="616"/>
      <c r="J1114" s="616"/>
      <c r="K1114" s="616"/>
      <c r="L1114" s="616"/>
      <c r="M1114" s="616"/>
      <c r="N1114" s="616"/>
      <c r="O1114" s="616"/>
      <c r="P1114" s="616"/>
      <c r="Q1114" s="616"/>
      <c r="R1114" s="616"/>
      <c r="S1114" s="616"/>
      <c r="T1114" s="616"/>
      <c r="U1114" s="616"/>
      <c r="V1114" s="616"/>
      <c r="W1114" s="616"/>
      <c r="X1114" s="616"/>
      <c r="Y1114" s="616"/>
      <c r="Z1114" s="616"/>
      <c r="AA1114" s="616"/>
      <c r="AB1114" s="616"/>
      <c r="AC1114" s="616"/>
      <c r="AD1114" s="616"/>
      <c r="AE1114" s="616"/>
      <c r="AF1114" s="616"/>
      <c r="AG1114" s="616"/>
      <c r="AH1114" s="616"/>
      <c r="AI1114" s="616"/>
      <c r="AJ1114" s="616"/>
      <c r="AK1114" s="616"/>
      <c r="AL1114" s="616"/>
      <c r="AM1114" s="616"/>
      <c r="AN1114" s="616"/>
      <c r="AO1114" s="338">
        <v>1</v>
      </c>
      <c r="AP1114" s="339"/>
      <c r="AQ1114" s="339"/>
      <c r="AR1114" s="339"/>
      <c r="AS1114" s="339"/>
      <c r="AT1114" s="339"/>
      <c r="AU1114" s="339"/>
      <c r="AV1114" s="339"/>
      <c r="AW1114" s="339"/>
      <c r="AX1114" s="339"/>
      <c r="AY1114" s="339"/>
      <c r="AZ1114" s="339"/>
      <c r="BA1114" s="339"/>
      <c r="BB1114" s="339"/>
      <c r="BC1114" s="339"/>
      <c r="BD1114" s="339"/>
      <c r="BE1114" s="339"/>
      <c r="BF1114" s="339"/>
      <c r="BG1114" s="339"/>
      <c r="BH1114" s="339"/>
      <c r="BI1114" s="340"/>
      <c r="BJ1114" s="240">
        <v>0</v>
      </c>
      <c r="BK1114" s="241"/>
      <c r="BL1114" s="241"/>
      <c r="BM1114" s="241"/>
      <c r="BN1114" s="241"/>
      <c r="BO1114" s="241"/>
      <c r="BP1114" s="241"/>
      <c r="BQ1114" s="241"/>
      <c r="BR1114" s="241"/>
      <c r="BS1114" s="241"/>
      <c r="BT1114" s="241"/>
      <c r="BU1114" s="241"/>
      <c r="BV1114" s="241"/>
      <c r="BW1114" s="241"/>
      <c r="BX1114" s="241"/>
      <c r="BY1114" s="241"/>
      <c r="BZ1114" s="241"/>
      <c r="CA1114" s="241"/>
      <c r="CB1114" s="241"/>
      <c r="CC1114" s="241"/>
      <c r="CD1114" s="242"/>
      <c r="CE1114" s="338">
        <v>1</v>
      </c>
      <c r="CF1114" s="339"/>
      <c r="CG1114" s="339"/>
      <c r="CH1114" s="339"/>
      <c r="CI1114" s="339"/>
      <c r="CJ1114" s="339"/>
      <c r="CK1114" s="339"/>
      <c r="CL1114" s="339"/>
      <c r="CM1114" s="339"/>
      <c r="CN1114" s="340"/>
    </row>
    <row r="1115" spans="4:92" ht="14.25" customHeight="1" x14ac:dyDescent="0.35">
      <c r="D1115" s="616" t="s">
        <v>978</v>
      </c>
      <c r="E1115" s="616"/>
      <c r="F1115" s="616"/>
      <c r="G1115" s="616"/>
      <c r="H1115" s="616"/>
      <c r="I1115" s="616"/>
      <c r="J1115" s="616"/>
      <c r="K1115" s="616"/>
      <c r="L1115" s="616"/>
      <c r="M1115" s="616"/>
      <c r="N1115" s="616"/>
      <c r="O1115" s="616"/>
      <c r="P1115" s="616"/>
      <c r="Q1115" s="616"/>
      <c r="R1115" s="616"/>
      <c r="S1115" s="616"/>
      <c r="T1115" s="616"/>
      <c r="U1115" s="616"/>
      <c r="V1115" s="616"/>
      <c r="W1115" s="616"/>
      <c r="X1115" s="616"/>
      <c r="Y1115" s="616"/>
      <c r="Z1115" s="616"/>
      <c r="AA1115" s="616"/>
      <c r="AB1115" s="616"/>
      <c r="AC1115" s="616"/>
      <c r="AD1115" s="616"/>
      <c r="AE1115" s="616"/>
      <c r="AF1115" s="616"/>
      <c r="AG1115" s="616"/>
      <c r="AH1115" s="616"/>
      <c r="AI1115" s="616"/>
      <c r="AJ1115" s="616"/>
      <c r="AK1115" s="616"/>
      <c r="AL1115" s="616"/>
      <c r="AM1115" s="616"/>
      <c r="AN1115" s="616"/>
      <c r="AO1115" s="338">
        <v>2</v>
      </c>
      <c r="AP1115" s="339"/>
      <c r="AQ1115" s="339"/>
      <c r="AR1115" s="339"/>
      <c r="AS1115" s="339"/>
      <c r="AT1115" s="339"/>
      <c r="AU1115" s="339"/>
      <c r="AV1115" s="339"/>
      <c r="AW1115" s="339"/>
      <c r="AX1115" s="339"/>
      <c r="AY1115" s="339"/>
      <c r="AZ1115" s="339"/>
      <c r="BA1115" s="339"/>
      <c r="BB1115" s="339"/>
      <c r="BC1115" s="339"/>
      <c r="BD1115" s="339"/>
      <c r="BE1115" s="339"/>
      <c r="BF1115" s="339"/>
      <c r="BG1115" s="339"/>
      <c r="BH1115" s="339"/>
      <c r="BI1115" s="340"/>
      <c r="BJ1115" s="240">
        <v>0</v>
      </c>
      <c r="BK1115" s="241"/>
      <c r="BL1115" s="241"/>
      <c r="BM1115" s="241"/>
      <c r="BN1115" s="241"/>
      <c r="BO1115" s="241"/>
      <c r="BP1115" s="241"/>
      <c r="BQ1115" s="241"/>
      <c r="BR1115" s="241"/>
      <c r="BS1115" s="241"/>
      <c r="BT1115" s="241"/>
      <c r="BU1115" s="241"/>
      <c r="BV1115" s="241"/>
      <c r="BW1115" s="241"/>
      <c r="BX1115" s="241"/>
      <c r="BY1115" s="241"/>
      <c r="BZ1115" s="241"/>
      <c r="CA1115" s="241"/>
      <c r="CB1115" s="241"/>
      <c r="CC1115" s="241"/>
      <c r="CD1115" s="242"/>
      <c r="CE1115" s="338">
        <v>2</v>
      </c>
      <c r="CF1115" s="339"/>
      <c r="CG1115" s="339"/>
      <c r="CH1115" s="339"/>
      <c r="CI1115" s="339"/>
      <c r="CJ1115" s="339"/>
      <c r="CK1115" s="339"/>
      <c r="CL1115" s="339"/>
      <c r="CM1115" s="339"/>
      <c r="CN1115" s="340"/>
    </row>
    <row r="1116" spans="4:92" ht="14.25" customHeight="1" x14ac:dyDescent="0.35">
      <c r="D1116" s="616" t="s">
        <v>979</v>
      </c>
      <c r="E1116" s="616"/>
      <c r="F1116" s="616"/>
      <c r="G1116" s="616"/>
      <c r="H1116" s="616"/>
      <c r="I1116" s="616"/>
      <c r="J1116" s="616"/>
      <c r="K1116" s="616"/>
      <c r="L1116" s="616"/>
      <c r="M1116" s="616"/>
      <c r="N1116" s="616"/>
      <c r="O1116" s="616"/>
      <c r="P1116" s="616"/>
      <c r="Q1116" s="616"/>
      <c r="R1116" s="616"/>
      <c r="S1116" s="616"/>
      <c r="T1116" s="616"/>
      <c r="U1116" s="616"/>
      <c r="V1116" s="616"/>
      <c r="W1116" s="616"/>
      <c r="X1116" s="616"/>
      <c r="Y1116" s="616"/>
      <c r="Z1116" s="616"/>
      <c r="AA1116" s="616"/>
      <c r="AB1116" s="616"/>
      <c r="AC1116" s="616"/>
      <c r="AD1116" s="616"/>
      <c r="AE1116" s="616"/>
      <c r="AF1116" s="616"/>
      <c r="AG1116" s="616"/>
      <c r="AH1116" s="616"/>
      <c r="AI1116" s="616"/>
      <c r="AJ1116" s="616"/>
      <c r="AK1116" s="616"/>
      <c r="AL1116" s="616"/>
      <c r="AM1116" s="616"/>
      <c r="AN1116" s="616"/>
      <c r="AO1116" s="338">
        <v>2</v>
      </c>
      <c r="AP1116" s="339"/>
      <c r="AQ1116" s="339"/>
      <c r="AR1116" s="339"/>
      <c r="AS1116" s="339"/>
      <c r="AT1116" s="339"/>
      <c r="AU1116" s="339"/>
      <c r="AV1116" s="339"/>
      <c r="AW1116" s="339"/>
      <c r="AX1116" s="339"/>
      <c r="AY1116" s="339"/>
      <c r="AZ1116" s="339"/>
      <c r="BA1116" s="339"/>
      <c r="BB1116" s="339"/>
      <c r="BC1116" s="339"/>
      <c r="BD1116" s="339"/>
      <c r="BE1116" s="339"/>
      <c r="BF1116" s="339"/>
      <c r="BG1116" s="339"/>
      <c r="BH1116" s="339"/>
      <c r="BI1116" s="340"/>
      <c r="BJ1116" s="240">
        <v>0</v>
      </c>
      <c r="BK1116" s="241"/>
      <c r="BL1116" s="241"/>
      <c r="BM1116" s="241"/>
      <c r="BN1116" s="241"/>
      <c r="BO1116" s="241"/>
      <c r="BP1116" s="241"/>
      <c r="BQ1116" s="241"/>
      <c r="BR1116" s="241"/>
      <c r="BS1116" s="241"/>
      <c r="BT1116" s="241"/>
      <c r="BU1116" s="241"/>
      <c r="BV1116" s="241"/>
      <c r="BW1116" s="241"/>
      <c r="BX1116" s="241"/>
      <c r="BY1116" s="241"/>
      <c r="BZ1116" s="241"/>
      <c r="CA1116" s="241"/>
      <c r="CB1116" s="241"/>
      <c r="CC1116" s="241"/>
      <c r="CD1116" s="242"/>
      <c r="CE1116" s="338">
        <v>2</v>
      </c>
      <c r="CF1116" s="339"/>
      <c r="CG1116" s="339"/>
      <c r="CH1116" s="339"/>
      <c r="CI1116" s="339"/>
      <c r="CJ1116" s="339"/>
      <c r="CK1116" s="339"/>
      <c r="CL1116" s="339"/>
      <c r="CM1116" s="339"/>
      <c r="CN1116" s="340"/>
    </row>
    <row r="1117" spans="4:92" ht="14.25" customHeight="1" x14ac:dyDescent="0.35">
      <c r="D1117" s="616" t="s">
        <v>980</v>
      </c>
      <c r="E1117" s="616"/>
      <c r="F1117" s="616"/>
      <c r="G1117" s="616"/>
      <c r="H1117" s="616"/>
      <c r="I1117" s="616"/>
      <c r="J1117" s="616"/>
      <c r="K1117" s="616"/>
      <c r="L1117" s="616"/>
      <c r="M1117" s="616"/>
      <c r="N1117" s="616"/>
      <c r="O1117" s="616"/>
      <c r="P1117" s="616"/>
      <c r="Q1117" s="616"/>
      <c r="R1117" s="616"/>
      <c r="S1117" s="616"/>
      <c r="T1117" s="616"/>
      <c r="U1117" s="616"/>
      <c r="V1117" s="616"/>
      <c r="W1117" s="616"/>
      <c r="X1117" s="616"/>
      <c r="Y1117" s="616"/>
      <c r="Z1117" s="616"/>
      <c r="AA1117" s="616"/>
      <c r="AB1117" s="616"/>
      <c r="AC1117" s="616"/>
      <c r="AD1117" s="616"/>
      <c r="AE1117" s="616"/>
      <c r="AF1117" s="616"/>
      <c r="AG1117" s="616"/>
      <c r="AH1117" s="616"/>
      <c r="AI1117" s="616"/>
      <c r="AJ1117" s="616"/>
      <c r="AK1117" s="616"/>
      <c r="AL1117" s="616"/>
      <c r="AM1117" s="616"/>
      <c r="AN1117" s="616"/>
      <c r="AO1117" s="338">
        <v>7</v>
      </c>
      <c r="AP1117" s="339"/>
      <c r="AQ1117" s="339"/>
      <c r="AR1117" s="339"/>
      <c r="AS1117" s="339"/>
      <c r="AT1117" s="339"/>
      <c r="AU1117" s="339"/>
      <c r="AV1117" s="339"/>
      <c r="AW1117" s="339"/>
      <c r="AX1117" s="339"/>
      <c r="AY1117" s="339"/>
      <c r="AZ1117" s="339"/>
      <c r="BA1117" s="339"/>
      <c r="BB1117" s="339"/>
      <c r="BC1117" s="339"/>
      <c r="BD1117" s="339"/>
      <c r="BE1117" s="339"/>
      <c r="BF1117" s="339"/>
      <c r="BG1117" s="339"/>
      <c r="BH1117" s="339"/>
      <c r="BI1117" s="340"/>
      <c r="BJ1117" s="240">
        <v>0</v>
      </c>
      <c r="BK1117" s="241"/>
      <c r="BL1117" s="241"/>
      <c r="BM1117" s="241"/>
      <c r="BN1117" s="241"/>
      <c r="BO1117" s="241"/>
      <c r="BP1117" s="241"/>
      <c r="BQ1117" s="241"/>
      <c r="BR1117" s="241"/>
      <c r="BS1117" s="241"/>
      <c r="BT1117" s="241"/>
      <c r="BU1117" s="241"/>
      <c r="BV1117" s="241"/>
      <c r="BW1117" s="241"/>
      <c r="BX1117" s="241"/>
      <c r="BY1117" s="241"/>
      <c r="BZ1117" s="241"/>
      <c r="CA1117" s="241"/>
      <c r="CB1117" s="241"/>
      <c r="CC1117" s="241"/>
      <c r="CD1117" s="242"/>
      <c r="CE1117" s="338">
        <v>7</v>
      </c>
      <c r="CF1117" s="339"/>
      <c r="CG1117" s="339"/>
      <c r="CH1117" s="339"/>
      <c r="CI1117" s="339"/>
      <c r="CJ1117" s="339"/>
      <c r="CK1117" s="339"/>
      <c r="CL1117" s="339"/>
      <c r="CM1117" s="339"/>
      <c r="CN1117" s="340"/>
    </row>
    <row r="1118" spans="4:92" ht="14.25" customHeight="1" x14ac:dyDescent="0.35">
      <c r="D1118" s="616" t="s">
        <v>981</v>
      </c>
      <c r="E1118" s="616"/>
      <c r="F1118" s="616"/>
      <c r="G1118" s="616"/>
      <c r="H1118" s="616"/>
      <c r="I1118" s="616"/>
      <c r="J1118" s="616"/>
      <c r="K1118" s="616"/>
      <c r="L1118" s="616"/>
      <c r="M1118" s="616"/>
      <c r="N1118" s="616"/>
      <c r="O1118" s="616"/>
      <c r="P1118" s="616"/>
      <c r="Q1118" s="616"/>
      <c r="R1118" s="616"/>
      <c r="S1118" s="616"/>
      <c r="T1118" s="616"/>
      <c r="U1118" s="616"/>
      <c r="V1118" s="616"/>
      <c r="W1118" s="616"/>
      <c r="X1118" s="616"/>
      <c r="Y1118" s="616"/>
      <c r="Z1118" s="616"/>
      <c r="AA1118" s="616"/>
      <c r="AB1118" s="616"/>
      <c r="AC1118" s="616"/>
      <c r="AD1118" s="616"/>
      <c r="AE1118" s="616"/>
      <c r="AF1118" s="616"/>
      <c r="AG1118" s="616"/>
      <c r="AH1118" s="616"/>
      <c r="AI1118" s="616"/>
      <c r="AJ1118" s="616"/>
      <c r="AK1118" s="616"/>
      <c r="AL1118" s="616"/>
      <c r="AM1118" s="616"/>
      <c r="AN1118" s="616"/>
      <c r="AO1118" s="338">
        <v>3</v>
      </c>
      <c r="AP1118" s="339"/>
      <c r="AQ1118" s="339"/>
      <c r="AR1118" s="339"/>
      <c r="AS1118" s="339"/>
      <c r="AT1118" s="339"/>
      <c r="AU1118" s="339"/>
      <c r="AV1118" s="339"/>
      <c r="AW1118" s="339"/>
      <c r="AX1118" s="339"/>
      <c r="AY1118" s="339"/>
      <c r="AZ1118" s="339"/>
      <c r="BA1118" s="339"/>
      <c r="BB1118" s="339"/>
      <c r="BC1118" s="339"/>
      <c r="BD1118" s="339"/>
      <c r="BE1118" s="339"/>
      <c r="BF1118" s="339"/>
      <c r="BG1118" s="339"/>
      <c r="BH1118" s="339"/>
      <c r="BI1118" s="340"/>
      <c r="BJ1118" s="240">
        <v>0</v>
      </c>
      <c r="BK1118" s="241"/>
      <c r="BL1118" s="241"/>
      <c r="BM1118" s="241"/>
      <c r="BN1118" s="241"/>
      <c r="BO1118" s="241"/>
      <c r="BP1118" s="241"/>
      <c r="BQ1118" s="241"/>
      <c r="BR1118" s="241"/>
      <c r="BS1118" s="241"/>
      <c r="BT1118" s="241"/>
      <c r="BU1118" s="241"/>
      <c r="BV1118" s="241"/>
      <c r="BW1118" s="241"/>
      <c r="BX1118" s="241"/>
      <c r="BY1118" s="241"/>
      <c r="BZ1118" s="241"/>
      <c r="CA1118" s="241"/>
      <c r="CB1118" s="241"/>
      <c r="CC1118" s="241"/>
      <c r="CD1118" s="242"/>
      <c r="CE1118" s="338">
        <v>3</v>
      </c>
      <c r="CF1118" s="339"/>
      <c r="CG1118" s="339"/>
      <c r="CH1118" s="339"/>
      <c r="CI1118" s="339"/>
      <c r="CJ1118" s="339"/>
      <c r="CK1118" s="339"/>
      <c r="CL1118" s="339"/>
      <c r="CM1118" s="339"/>
      <c r="CN1118" s="340"/>
    </row>
    <row r="1119" spans="4:92" ht="14.25" customHeight="1" x14ac:dyDescent="0.35">
      <c r="D1119" s="616" t="s">
        <v>982</v>
      </c>
      <c r="E1119" s="616"/>
      <c r="F1119" s="616"/>
      <c r="G1119" s="616"/>
      <c r="H1119" s="616"/>
      <c r="I1119" s="616"/>
      <c r="J1119" s="616"/>
      <c r="K1119" s="616"/>
      <c r="L1119" s="616"/>
      <c r="M1119" s="616"/>
      <c r="N1119" s="616"/>
      <c r="O1119" s="616"/>
      <c r="P1119" s="616"/>
      <c r="Q1119" s="616"/>
      <c r="R1119" s="616"/>
      <c r="S1119" s="616"/>
      <c r="T1119" s="616"/>
      <c r="U1119" s="616"/>
      <c r="V1119" s="616"/>
      <c r="W1119" s="616"/>
      <c r="X1119" s="616"/>
      <c r="Y1119" s="616"/>
      <c r="Z1119" s="616"/>
      <c r="AA1119" s="616"/>
      <c r="AB1119" s="616"/>
      <c r="AC1119" s="616"/>
      <c r="AD1119" s="616"/>
      <c r="AE1119" s="616"/>
      <c r="AF1119" s="616"/>
      <c r="AG1119" s="616"/>
      <c r="AH1119" s="616"/>
      <c r="AI1119" s="616"/>
      <c r="AJ1119" s="616"/>
      <c r="AK1119" s="616"/>
      <c r="AL1119" s="616"/>
      <c r="AM1119" s="616"/>
      <c r="AN1119" s="616"/>
      <c r="AO1119" s="338">
        <v>6</v>
      </c>
      <c r="AP1119" s="339"/>
      <c r="AQ1119" s="339"/>
      <c r="AR1119" s="339"/>
      <c r="AS1119" s="339"/>
      <c r="AT1119" s="339"/>
      <c r="AU1119" s="339"/>
      <c r="AV1119" s="339"/>
      <c r="AW1119" s="339"/>
      <c r="AX1119" s="339"/>
      <c r="AY1119" s="339"/>
      <c r="AZ1119" s="339"/>
      <c r="BA1119" s="339"/>
      <c r="BB1119" s="339"/>
      <c r="BC1119" s="339"/>
      <c r="BD1119" s="339"/>
      <c r="BE1119" s="339"/>
      <c r="BF1119" s="339"/>
      <c r="BG1119" s="339"/>
      <c r="BH1119" s="339"/>
      <c r="BI1119" s="340"/>
      <c r="BJ1119" s="240">
        <v>0</v>
      </c>
      <c r="BK1119" s="241"/>
      <c r="BL1119" s="241"/>
      <c r="BM1119" s="241"/>
      <c r="BN1119" s="241"/>
      <c r="BO1119" s="241"/>
      <c r="BP1119" s="241"/>
      <c r="BQ1119" s="241"/>
      <c r="BR1119" s="241"/>
      <c r="BS1119" s="241"/>
      <c r="BT1119" s="241"/>
      <c r="BU1119" s="241"/>
      <c r="BV1119" s="241"/>
      <c r="BW1119" s="241"/>
      <c r="BX1119" s="241"/>
      <c r="BY1119" s="241"/>
      <c r="BZ1119" s="241"/>
      <c r="CA1119" s="241"/>
      <c r="CB1119" s="241"/>
      <c r="CC1119" s="241"/>
      <c r="CD1119" s="242"/>
      <c r="CE1119" s="338">
        <v>6</v>
      </c>
      <c r="CF1119" s="339"/>
      <c r="CG1119" s="339"/>
      <c r="CH1119" s="339"/>
      <c r="CI1119" s="339"/>
      <c r="CJ1119" s="339"/>
      <c r="CK1119" s="339"/>
      <c r="CL1119" s="339"/>
      <c r="CM1119" s="339"/>
      <c r="CN1119" s="340"/>
    </row>
    <row r="1120" spans="4:92" ht="14.25" customHeight="1" x14ac:dyDescent="0.35">
      <c r="D1120" s="616" t="s">
        <v>983</v>
      </c>
      <c r="E1120" s="616"/>
      <c r="F1120" s="616"/>
      <c r="G1120" s="616"/>
      <c r="H1120" s="616"/>
      <c r="I1120" s="616"/>
      <c r="J1120" s="616"/>
      <c r="K1120" s="616"/>
      <c r="L1120" s="616"/>
      <c r="M1120" s="616"/>
      <c r="N1120" s="616"/>
      <c r="O1120" s="616"/>
      <c r="P1120" s="616"/>
      <c r="Q1120" s="616"/>
      <c r="R1120" s="616"/>
      <c r="S1120" s="616"/>
      <c r="T1120" s="616"/>
      <c r="U1120" s="616"/>
      <c r="V1120" s="616"/>
      <c r="W1120" s="616"/>
      <c r="X1120" s="616"/>
      <c r="Y1120" s="616"/>
      <c r="Z1120" s="616"/>
      <c r="AA1120" s="616"/>
      <c r="AB1120" s="616"/>
      <c r="AC1120" s="616"/>
      <c r="AD1120" s="616"/>
      <c r="AE1120" s="616"/>
      <c r="AF1120" s="616"/>
      <c r="AG1120" s="616"/>
      <c r="AH1120" s="616"/>
      <c r="AI1120" s="616"/>
      <c r="AJ1120" s="616"/>
      <c r="AK1120" s="616"/>
      <c r="AL1120" s="616"/>
      <c r="AM1120" s="616"/>
      <c r="AN1120" s="616"/>
      <c r="AO1120" s="338">
        <v>3</v>
      </c>
      <c r="AP1120" s="339"/>
      <c r="AQ1120" s="339"/>
      <c r="AR1120" s="339"/>
      <c r="AS1120" s="339"/>
      <c r="AT1120" s="339"/>
      <c r="AU1120" s="339"/>
      <c r="AV1120" s="339"/>
      <c r="AW1120" s="339"/>
      <c r="AX1120" s="339"/>
      <c r="AY1120" s="339"/>
      <c r="AZ1120" s="339"/>
      <c r="BA1120" s="339"/>
      <c r="BB1120" s="339"/>
      <c r="BC1120" s="339"/>
      <c r="BD1120" s="339"/>
      <c r="BE1120" s="339"/>
      <c r="BF1120" s="339"/>
      <c r="BG1120" s="339"/>
      <c r="BH1120" s="339"/>
      <c r="BI1120" s="340"/>
      <c r="BJ1120" s="240">
        <v>0</v>
      </c>
      <c r="BK1120" s="241"/>
      <c r="BL1120" s="241"/>
      <c r="BM1120" s="241"/>
      <c r="BN1120" s="241"/>
      <c r="BO1120" s="241"/>
      <c r="BP1120" s="241"/>
      <c r="BQ1120" s="241"/>
      <c r="BR1120" s="241"/>
      <c r="BS1120" s="241"/>
      <c r="BT1120" s="241"/>
      <c r="BU1120" s="241"/>
      <c r="BV1120" s="241"/>
      <c r="BW1120" s="241"/>
      <c r="BX1120" s="241"/>
      <c r="BY1120" s="241"/>
      <c r="BZ1120" s="241"/>
      <c r="CA1120" s="241"/>
      <c r="CB1120" s="241"/>
      <c r="CC1120" s="241"/>
      <c r="CD1120" s="242"/>
      <c r="CE1120" s="338">
        <v>3</v>
      </c>
      <c r="CF1120" s="339"/>
      <c r="CG1120" s="339"/>
      <c r="CH1120" s="339"/>
      <c r="CI1120" s="339"/>
      <c r="CJ1120" s="339"/>
      <c r="CK1120" s="339"/>
      <c r="CL1120" s="339"/>
      <c r="CM1120" s="339"/>
      <c r="CN1120" s="340"/>
    </row>
    <row r="1121" spans="4:92" ht="14.25" customHeight="1" x14ac:dyDescent="0.35">
      <c r="D1121" s="616" t="s">
        <v>984</v>
      </c>
      <c r="E1121" s="616"/>
      <c r="F1121" s="616"/>
      <c r="G1121" s="616"/>
      <c r="H1121" s="616"/>
      <c r="I1121" s="616"/>
      <c r="J1121" s="616"/>
      <c r="K1121" s="616"/>
      <c r="L1121" s="616"/>
      <c r="M1121" s="616"/>
      <c r="N1121" s="616"/>
      <c r="O1121" s="616"/>
      <c r="P1121" s="616"/>
      <c r="Q1121" s="616"/>
      <c r="R1121" s="616"/>
      <c r="S1121" s="616"/>
      <c r="T1121" s="616"/>
      <c r="U1121" s="616"/>
      <c r="V1121" s="616"/>
      <c r="W1121" s="616"/>
      <c r="X1121" s="616"/>
      <c r="Y1121" s="616"/>
      <c r="Z1121" s="616"/>
      <c r="AA1121" s="616"/>
      <c r="AB1121" s="616"/>
      <c r="AC1121" s="616"/>
      <c r="AD1121" s="616"/>
      <c r="AE1121" s="616"/>
      <c r="AF1121" s="616"/>
      <c r="AG1121" s="616"/>
      <c r="AH1121" s="616"/>
      <c r="AI1121" s="616"/>
      <c r="AJ1121" s="616"/>
      <c r="AK1121" s="616"/>
      <c r="AL1121" s="616"/>
      <c r="AM1121" s="616"/>
      <c r="AN1121" s="616"/>
      <c r="AO1121" s="338">
        <v>11</v>
      </c>
      <c r="AP1121" s="339"/>
      <c r="AQ1121" s="339"/>
      <c r="AR1121" s="339"/>
      <c r="AS1121" s="339"/>
      <c r="AT1121" s="339"/>
      <c r="AU1121" s="339"/>
      <c r="AV1121" s="339"/>
      <c r="AW1121" s="339"/>
      <c r="AX1121" s="339"/>
      <c r="AY1121" s="339"/>
      <c r="AZ1121" s="339"/>
      <c r="BA1121" s="339"/>
      <c r="BB1121" s="339"/>
      <c r="BC1121" s="339"/>
      <c r="BD1121" s="339"/>
      <c r="BE1121" s="339"/>
      <c r="BF1121" s="339"/>
      <c r="BG1121" s="339"/>
      <c r="BH1121" s="339"/>
      <c r="BI1121" s="340"/>
      <c r="BJ1121" s="240">
        <v>0</v>
      </c>
      <c r="BK1121" s="241"/>
      <c r="BL1121" s="241"/>
      <c r="BM1121" s="241"/>
      <c r="BN1121" s="241"/>
      <c r="BO1121" s="241"/>
      <c r="BP1121" s="241"/>
      <c r="BQ1121" s="241"/>
      <c r="BR1121" s="241"/>
      <c r="BS1121" s="241"/>
      <c r="BT1121" s="241"/>
      <c r="BU1121" s="241"/>
      <c r="BV1121" s="241"/>
      <c r="BW1121" s="241"/>
      <c r="BX1121" s="241"/>
      <c r="BY1121" s="241"/>
      <c r="BZ1121" s="241"/>
      <c r="CA1121" s="241"/>
      <c r="CB1121" s="241"/>
      <c r="CC1121" s="241"/>
      <c r="CD1121" s="242"/>
      <c r="CE1121" s="338">
        <v>11</v>
      </c>
      <c r="CF1121" s="339"/>
      <c r="CG1121" s="339"/>
      <c r="CH1121" s="339"/>
      <c r="CI1121" s="339"/>
      <c r="CJ1121" s="339"/>
      <c r="CK1121" s="339"/>
      <c r="CL1121" s="339"/>
      <c r="CM1121" s="339"/>
      <c r="CN1121" s="340"/>
    </row>
    <row r="1122" spans="4:92" ht="14.25" customHeight="1" x14ac:dyDescent="0.35">
      <c r="D1122" s="616" t="s">
        <v>985</v>
      </c>
      <c r="E1122" s="616"/>
      <c r="F1122" s="616"/>
      <c r="G1122" s="616"/>
      <c r="H1122" s="616"/>
      <c r="I1122" s="616"/>
      <c r="J1122" s="616"/>
      <c r="K1122" s="616"/>
      <c r="L1122" s="616"/>
      <c r="M1122" s="616"/>
      <c r="N1122" s="616"/>
      <c r="O1122" s="616"/>
      <c r="P1122" s="616"/>
      <c r="Q1122" s="616"/>
      <c r="R1122" s="616"/>
      <c r="S1122" s="616"/>
      <c r="T1122" s="616"/>
      <c r="U1122" s="616"/>
      <c r="V1122" s="616"/>
      <c r="W1122" s="616"/>
      <c r="X1122" s="616"/>
      <c r="Y1122" s="616"/>
      <c r="Z1122" s="616"/>
      <c r="AA1122" s="616"/>
      <c r="AB1122" s="616"/>
      <c r="AC1122" s="616"/>
      <c r="AD1122" s="616"/>
      <c r="AE1122" s="616"/>
      <c r="AF1122" s="616"/>
      <c r="AG1122" s="616"/>
      <c r="AH1122" s="616"/>
      <c r="AI1122" s="616"/>
      <c r="AJ1122" s="616"/>
      <c r="AK1122" s="616"/>
      <c r="AL1122" s="616"/>
      <c r="AM1122" s="616"/>
      <c r="AN1122" s="616"/>
      <c r="AO1122" s="338">
        <v>1</v>
      </c>
      <c r="AP1122" s="339"/>
      <c r="AQ1122" s="339"/>
      <c r="AR1122" s="339"/>
      <c r="AS1122" s="339"/>
      <c r="AT1122" s="339"/>
      <c r="AU1122" s="339"/>
      <c r="AV1122" s="339"/>
      <c r="AW1122" s="339"/>
      <c r="AX1122" s="339"/>
      <c r="AY1122" s="339"/>
      <c r="AZ1122" s="339"/>
      <c r="BA1122" s="339"/>
      <c r="BB1122" s="339"/>
      <c r="BC1122" s="339"/>
      <c r="BD1122" s="339"/>
      <c r="BE1122" s="339"/>
      <c r="BF1122" s="339"/>
      <c r="BG1122" s="339"/>
      <c r="BH1122" s="339"/>
      <c r="BI1122" s="340"/>
      <c r="BJ1122" s="240">
        <v>0</v>
      </c>
      <c r="BK1122" s="241"/>
      <c r="BL1122" s="241"/>
      <c r="BM1122" s="241"/>
      <c r="BN1122" s="241"/>
      <c r="BO1122" s="241"/>
      <c r="BP1122" s="241"/>
      <c r="BQ1122" s="241"/>
      <c r="BR1122" s="241"/>
      <c r="BS1122" s="241"/>
      <c r="BT1122" s="241"/>
      <c r="BU1122" s="241"/>
      <c r="BV1122" s="241"/>
      <c r="BW1122" s="241"/>
      <c r="BX1122" s="241"/>
      <c r="BY1122" s="241"/>
      <c r="BZ1122" s="241"/>
      <c r="CA1122" s="241"/>
      <c r="CB1122" s="241"/>
      <c r="CC1122" s="241"/>
      <c r="CD1122" s="242"/>
      <c r="CE1122" s="338">
        <v>1</v>
      </c>
      <c r="CF1122" s="339"/>
      <c r="CG1122" s="339"/>
      <c r="CH1122" s="339"/>
      <c r="CI1122" s="339"/>
      <c r="CJ1122" s="339"/>
      <c r="CK1122" s="339"/>
      <c r="CL1122" s="339"/>
      <c r="CM1122" s="339"/>
      <c r="CN1122" s="340"/>
    </row>
    <row r="1123" spans="4:92" ht="14.25" customHeight="1" x14ac:dyDescent="0.35">
      <c r="D1123" s="616" t="s">
        <v>986</v>
      </c>
      <c r="E1123" s="616"/>
      <c r="F1123" s="616"/>
      <c r="G1123" s="616"/>
      <c r="H1123" s="616"/>
      <c r="I1123" s="616"/>
      <c r="J1123" s="616"/>
      <c r="K1123" s="616"/>
      <c r="L1123" s="616"/>
      <c r="M1123" s="616"/>
      <c r="N1123" s="616"/>
      <c r="O1123" s="616"/>
      <c r="P1123" s="616"/>
      <c r="Q1123" s="616"/>
      <c r="R1123" s="616"/>
      <c r="S1123" s="616"/>
      <c r="T1123" s="616"/>
      <c r="U1123" s="616"/>
      <c r="V1123" s="616"/>
      <c r="W1123" s="616"/>
      <c r="X1123" s="616"/>
      <c r="Y1123" s="616"/>
      <c r="Z1123" s="616"/>
      <c r="AA1123" s="616"/>
      <c r="AB1123" s="616"/>
      <c r="AC1123" s="616"/>
      <c r="AD1123" s="616"/>
      <c r="AE1123" s="616"/>
      <c r="AF1123" s="616"/>
      <c r="AG1123" s="616"/>
      <c r="AH1123" s="616"/>
      <c r="AI1123" s="616"/>
      <c r="AJ1123" s="616"/>
      <c r="AK1123" s="616"/>
      <c r="AL1123" s="616"/>
      <c r="AM1123" s="616"/>
      <c r="AN1123" s="616"/>
      <c r="AO1123" s="338">
        <v>1</v>
      </c>
      <c r="AP1123" s="339"/>
      <c r="AQ1123" s="339"/>
      <c r="AR1123" s="339"/>
      <c r="AS1123" s="339"/>
      <c r="AT1123" s="339"/>
      <c r="AU1123" s="339"/>
      <c r="AV1123" s="339"/>
      <c r="AW1123" s="339"/>
      <c r="AX1123" s="339"/>
      <c r="AY1123" s="339"/>
      <c r="AZ1123" s="339"/>
      <c r="BA1123" s="339"/>
      <c r="BB1123" s="339"/>
      <c r="BC1123" s="339"/>
      <c r="BD1123" s="339"/>
      <c r="BE1123" s="339"/>
      <c r="BF1123" s="339"/>
      <c r="BG1123" s="339"/>
      <c r="BH1123" s="339"/>
      <c r="BI1123" s="340"/>
      <c r="BJ1123" s="240">
        <v>0</v>
      </c>
      <c r="BK1123" s="241"/>
      <c r="BL1123" s="241"/>
      <c r="BM1123" s="241"/>
      <c r="BN1123" s="241"/>
      <c r="BO1123" s="241"/>
      <c r="BP1123" s="241"/>
      <c r="BQ1123" s="241"/>
      <c r="BR1123" s="241"/>
      <c r="BS1123" s="241"/>
      <c r="BT1123" s="241"/>
      <c r="BU1123" s="241"/>
      <c r="BV1123" s="241"/>
      <c r="BW1123" s="241"/>
      <c r="BX1123" s="241"/>
      <c r="BY1123" s="241"/>
      <c r="BZ1123" s="241"/>
      <c r="CA1123" s="241"/>
      <c r="CB1123" s="241"/>
      <c r="CC1123" s="241"/>
      <c r="CD1123" s="242"/>
      <c r="CE1123" s="338">
        <v>1</v>
      </c>
      <c r="CF1123" s="339"/>
      <c r="CG1123" s="339"/>
      <c r="CH1123" s="339"/>
      <c r="CI1123" s="339"/>
      <c r="CJ1123" s="339"/>
      <c r="CK1123" s="339"/>
      <c r="CL1123" s="339"/>
      <c r="CM1123" s="339"/>
      <c r="CN1123" s="340"/>
    </row>
    <row r="1124" spans="4:92" ht="14.25" customHeight="1" x14ac:dyDescent="0.35">
      <c r="D1124" s="616" t="s">
        <v>987</v>
      </c>
      <c r="E1124" s="616"/>
      <c r="F1124" s="616"/>
      <c r="G1124" s="616"/>
      <c r="H1124" s="616"/>
      <c r="I1124" s="616"/>
      <c r="J1124" s="616"/>
      <c r="K1124" s="616"/>
      <c r="L1124" s="616"/>
      <c r="M1124" s="616"/>
      <c r="N1124" s="616"/>
      <c r="O1124" s="616"/>
      <c r="P1124" s="616"/>
      <c r="Q1124" s="616"/>
      <c r="R1124" s="616"/>
      <c r="S1124" s="616"/>
      <c r="T1124" s="616"/>
      <c r="U1124" s="616"/>
      <c r="V1124" s="616"/>
      <c r="W1124" s="616"/>
      <c r="X1124" s="616"/>
      <c r="Y1124" s="616"/>
      <c r="Z1124" s="616"/>
      <c r="AA1124" s="616"/>
      <c r="AB1124" s="616"/>
      <c r="AC1124" s="616"/>
      <c r="AD1124" s="616"/>
      <c r="AE1124" s="616"/>
      <c r="AF1124" s="616"/>
      <c r="AG1124" s="616"/>
      <c r="AH1124" s="616"/>
      <c r="AI1124" s="616"/>
      <c r="AJ1124" s="616"/>
      <c r="AK1124" s="616"/>
      <c r="AL1124" s="616"/>
      <c r="AM1124" s="616"/>
      <c r="AN1124" s="616"/>
      <c r="AO1124" s="338">
        <v>2</v>
      </c>
      <c r="AP1124" s="339"/>
      <c r="AQ1124" s="339"/>
      <c r="AR1124" s="339"/>
      <c r="AS1124" s="339"/>
      <c r="AT1124" s="339"/>
      <c r="AU1124" s="339"/>
      <c r="AV1124" s="339"/>
      <c r="AW1124" s="339"/>
      <c r="AX1124" s="339"/>
      <c r="AY1124" s="339"/>
      <c r="AZ1124" s="339"/>
      <c r="BA1124" s="339"/>
      <c r="BB1124" s="339"/>
      <c r="BC1124" s="339"/>
      <c r="BD1124" s="339"/>
      <c r="BE1124" s="339"/>
      <c r="BF1124" s="339"/>
      <c r="BG1124" s="339"/>
      <c r="BH1124" s="339"/>
      <c r="BI1124" s="340"/>
      <c r="BJ1124" s="240">
        <v>0</v>
      </c>
      <c r="BK1124" s="241"/>
      <c r="BL1124" s="241"/>
      <c r="BM1124" s="241"/>
      <c r="BN1124" s="241"/>
      <c r="BO1124" s="241"/>
      <c r="BP1124" s="241"/>
      <c r="BQ1124" s="241"/>
      <c r="BR1124" s="241"/>
      <c r="BS1124" s="241"/>
      <c r="BT1124" s="241"/>
      <c r="BU1124" s="241"/>
      <c r="BV1124" s="241"/>
      <c r="BW1124" s="241"/>
      <c r="BX1124" s="241"/>
      <c r="BY1124" s="241"/>
      <c r="BZ1124" s="241"/>
      <c r="CA1124" s="241"/>
      <c r="CB1124" s="241"/>
      <c r="CC1124" s="241"/>
      <c r="CD1124" s="242"/>
      <c r="CE1124" s="338">
        <v>2</v>
      </c>
      <c r="CF1124" s="339"/>
      <c r="CG1124" s="339"/>
      <c r="CH1124" s="339"/>
      <c r="CI1124" s="339"/>
      <c r="CJ1124" s="339"/>
      <c r="CK1124" s="339"/>
      <c r="CL1124" s="339"/>
      <c r="CM1124" s="339"/>
      <c r="CN1124" s="340"/>
    </row>
    <row r="1125" spans="4:92" ht="14.25" customHeight="1" x14ac:dyDescent="0.35">
      <c r="D1125" s="616" t="s">
        <v>988</v>
      </c>
      <c r="E1125" s="616"/>
      <c r="F1125" s="616"/>
      <c r="G1125" s="616"/>
      <c r="H1125" s="616"/>
      <c r="I1125" s="616"/>
      <c r="J1125" s="616"/>
      <c r="K1125" s="616"/>
      <c r="L1125" s="616"/>
      <c r="M1125" s="616"/>
      <c r="N1125" s="616"/>
      <c r="O1125" s="616"/>
      <c r="P1125" s="616"/>
      <c r="Q1125" s="616"/>
      <c r="R1125" s="616"/>
      <c r="S1125" s="616"/>
      <c r="T1125" s="616"/>
      <c r="U1125" s="616"/>
      <c r="V1125" s="616"/>
      <c r="W1125" s="616"/>
      <c r="X1125" s="616"/>
      <c r="Y1125" s="616"/>
      <c r="Z1125" s="616"/>
      <c r="AA1125" s="616"/>
      <c r="AB1125" s="616"/>
      <c r="AC1125" s="616"/>
      <c r="AD1125" s="616"/>
      <c r="AE1125" s="616"/>
      <c r="AF1125" s="616"/>
      <c r="AG1125" s="616"/>
      <c r="AH1125" s="616"/>
      <c r="AI1125" s="616"/>
      <c r="AJ1125" s="616"/>
      <c r="AK1125" s="616"/>
      <c r="AL1125" s="616"/>
      <c r="AM1125" s="616"/>
      <c r="AN1125" s="616"/>
      <c r="AO1125" s="338">
        <v>1</v>
      </c>
      <c r="AP1125" s="339"/>
      <c r="AQ1125" s="339"/>
      <c r="AR1125" s="339"/>
      <c r="AS1125" s="339"/>
      <c r="AT1125" s="339"/>
      <c r="AU1125" s="339"/>
      <c r="AV1125" s="339"/>
      <c r="AW1125" s="339"/>
      <c r="AX1125" s="339"/>
      <c r="AY1125" s="339"/>
      <c r="AZ1125" s="339"/>
      <c r="BA1125" s="339"/>
      <c r="BB1125" s="339"/>
      <c r="BC1125" s="339"/>
      <c r="BD1125" s="339"/>
      <c r="BE1125" s="339"/>
      <c r="BF1125" s="339"/>
      <c r="BG1125" s="339"/>
      <c r="BH1125" s="339"/>
      <c r="BI1125" s="340"/>
      <c r="BJ1125" s="240">
        <v>0</v>
      </c>
      <c r="BK1125" s="241"/>
      <c r="BL1125" s="241"/>
      <c r="BM1125" s="241"/>
      <c r="BN1125" s="241"/>
      <c r="BO1125" s="241"/>
      <c r="BP1125" s="241"/>
      <c r="BQ1125" s="241"/>
      <c r="BR1125" s="241"/>
      <c r="BS1125" s="241"/>
      <c r="BT1125" s="241"/>
      <c r="BU1125" s="241"/>
      <c r="BV1125" s="241"/>
      <c r="BW1125" s="241"/>
      <c r="BX1125" s="241"/>
      <c r="BY1125" s="241"/>
      <c r="BZ1125" s="241"/>
      <c r="CA1125" s="241"/>
      <c r="CB1125" s="241"/>
      <c r="CC1125" s="241"/>
      <c r="CD1125" s="242"/>
      <c r="CE1125" s="338">
        <v>1</v>
      </c>
      <c r="CF1125" s="339"/>
      <c r="CG1125" s="339"/>
      <c r="CH1125" s="339"/>
      <c r="CI1125" s="339"/>
      <c r="CJ1125" s="339"/>
      <c r="CK1125" s="339"/>
      <c r="CL1125" s="339"/>
      <c r="CM1125" s="339"/>
      <c r="CN1125" s="340"/>
    </row>
    <row r="1126" spans="4:92" ht="14.25" customHeight="1" x14ac:dyDescent="0.35">
      <c r="D1126" s="616" t="s">
        <v>989</v>
      </c>
      <c r="E1126" s="616"/>
      <c r="F1126" s="616"/>
      <c r="G1126" s="616"/>
      <c r="H1126" s="616"/>
      <c r="I1126" s="616"/>
      <c r="J1126" s="616"/>
      <c r="K1126" s="616"/>
      <c r="L1126" s="616"/>
      <c r="M1126" s="616"/>
      <c r="N1126" s="616"/>
      <c r="O1126" s="616"/>
      <c r="P1126" s="616"/>
      <c r="Q1126" s="616"/>
      <c r="R1126" s="616"/>
      <c r="S1126" s="616"/>
      <c r="T1126" s="616"/>
      <c r="U1126" s="616"/>
      <c r="V1126" s="616"/>
      <c r="W1126" s="616"/>
      <c r="X1126" s="616"/>
      <c r="Y1126" s="616"/>
      <c r="Z1126" s="616"/>
      <c r="AA1126" s="616"/>
      <c r="AB1126" s="616"/>
      <c r="AC1126" s="616"/>
      <c r="AD1126" s="616"/>
      <c r="AE1126" s="616"/>
      <c r="AF1126" s="616"/>
      <c r="AG1126" s="616"/>
      <c r="AH1126" s="616"/>
      <c r="AI1126" s="616"/>
      <c r="AJ1126" s="616"/>
      <c r="AK1126" s="616"/>
      <c r="AL1126" s="616"/>
      <c r="AM1126" s="616"/>
      <c r="AN1126" s="616"/>
      <c r="AO1126" s="338">
        <v>1</v>
      </c>
      <c r="AP1126" s="339"/>
      <c r="AQ1126" s="339"/>
      <c r="AR1126" s="339"/>
      <c r="AS1126" s="339"/>
      <c r="AT1126" s="339"/>
      <c r="AU1126" s="339"/>
      <c r="AV1126" s="339"/>
      <c r="AW1126" s="339"/>
      <c r="AX1126" s="339"/>
      <c r="AY1126" s="339"/>
      <c r="AZ1126" s="339"/>
      <c r="BA1126" s="339"/>
      <c r="BB1126" s="339"/>
      <c r="BC1126" s="339"/>
      <c r="BD1126" s="339"/>
      <c r="BE1126" s="339"/>
      <c r="BF1126" s="339"/>
      <c r="BG1126" s="339"/>
      <c r="BH1126" s="339"/>
      <c r="BI1126" s="340"/>
      <c r="BJ1126" s="240">
        <v>0</v>
      </c>
      <c r="BK1126" s="241"/>
      <c r="BL1126" s="241"/>
      <c r="BM1126" s="241"/>
      <c r="BN1126" s="241"/>
      <c r="BO1126" s="241"/>
      <c r="BP1126" s="241"/>
      <c r="BQ1126" s="241"/>
      <c r="BR1126" s="241"/>
      <c r="BS1126" s="241"/>
      <c r="BT1126" s="241"/>
      <c r="BU1126" s="241"/>
      <c r="BV1126" s="241"/>
      <c r="BW1126" s="241"/>
      <c r="BX1126" s="241"/>
      <c r="BY1126" s="241"/>
      <c r="BZ1126" s="241"/>
      <c r="CA1126" s="241"/>
      <c r="CB1126" s="241"/>
      <c r="CC1126" s="241"/>
      <c r="CD1126" s="242"/>
      <c r="CE1126" s="338">
        <v>1</v>
      </c>
      <c r="CF1126" s="339"/>
      <c r="CG1126" s="339"/>
      <c r="CH1126" s="339"/>
      <c r="CI1126" s="339"/>
      <c r="CJ1126" s="339"/>
      <c r="CK1126" s="339"/>
      <c r="CL1126" s="339"/>
      <c r="CM1126" s="339"/>
      <c r="CN1126" s="340"/>
    </row>
    <row r="1127" spans="4:92" ht="14.25" customHeight="1" x14ac:dyDescent="0.35">
      <c r="D1127" s="616" t="s">
        <v>990</v>
      </c>
      <c r="E1127" s="616"/>
      <c r="F1127" s="616"/>
      <c r="G1127" s="616"/>
      <c r="H1127" s="616"/>
      <c r="I1127" s="616"/>
      <c r="J1127" s="616"/>
      <c r="K1127" s="616"/>
      <c r="L1127" s="616"/>
      <c r="M1127" s="616"/>
      <c r="N1127" s="616"/>
      <c r="O1127" s="616"/>
      <c r="P1127" s="616"/>
      <c r="Q1127" s="616"/>
      <c r="R1127" s="616"/>
      <c r="S1127" s="616"/>
      <c r="T1127" s="616"/>
      <c r="U1127" s="616"/>
      <c r="V1127" s="616"/>
      <c r="W1127" s="616"/>
      <c r="X1127" s="616"/>
      <c r="Y1127" s="616"/>
      <c r="Z1127" s="616"/>
      <c r="AA1127" s="616"/>
      <c r="AB1127" s="616"/>
      <c r="AC1127" s="616"/>
      <c r="AD1127" s="616"/>
      <c r="AE1127" s="616"/>
      <c r="AF1127" s="616"/>
      <c r="AG1127" s="616"/>
      <c r="AH1127" s="616"/>
      <c r="AI1127" s="616"/>
      <c r="AJ1127" s="616"/>
      <c r="AK1127" s="616"/>
      <c r="AL1127" s="616"/>
      <c r="AM1127" s="616"/>
      <c r="AN1127" s="616"/>
      <c r="AO1127" s="338">
        <v>2</v>
      </c>
      <c r="AP1127" s="339"/>
      <c r="AQ1127" s="339"/>
      <c r="AR1127" s="339"/>
      <c r="AS1127" s="339"/>
      <c r="AT1127" s="339"/>
      <c r="AU1127" s="339"/>
      <c r="AV1127" s="339"/>
      <c r="AW1127" s="339"/>
      <c r="AX1127" s="339"/>
      <c r="AY1127" s="339"/>
      <c r="AZ1127" s="339"/>
      <c r="BA1127" s="339"/>
      <c r="BB1127" s="339"/>
      <c r="BC1127" s="339"/>
      <c r="BD1127" s="339"/>
      <c r="BE1127" s="339"/>
      <c r="BF1127" s="339"/>
      <c r="BG1127" s="339"/>
      <c r="BH1127" s="339"/>
      <c r="BI1127" s="340"/>
      <c r="BJ1127" s="240">
        <v>0</v>
      </c>
      <c r="BK1127" s="241"/>
      <c r="BL1127" s="241"/>
      <c r="BM1127" s="241"/>
      <c r="BN1127" s="241"/>
      <c r="BO1127" s="241"/>
      <c r="BP1127" s="241"/>
      <c r="BQ1127" s="241"/>
      <c r="BR1127" s="241"/>
      <c r="BS1127" s="241"/>
      <c r="BT1127" s="241"/>
      <c r="BU1127" s="241"/>
      <c r="BV1127" s="241"/>
      <c r="BW1127" s="241"/>
      <c r="BX1127" s="241"/>
      <c r="BY1127" s="241"/>
      <c r="BZ1127" s="241"/>
      <c r="CA1127" s="241"/>
      <c r="CB1127" s="241"/>
      <c r="CC1127" s="241"/>
      <c r="CD1127" s="242"/>
      <c r="CE1127" s="338">
        <v>2</v>
      </c>
      <c r="CF1127" s="339"/>
      <c r="CG1127" s="339"/>
      <c r="CH1127" s="339"/>
      <c r="CI1127" s="339"/>
      <c r="CJ1127" s="339"/>
      <c r="CK1127" s="339"/>
      <c r="CL1127" s="339"/>
      <c r="CM1127" s="339"/>
      <c r="CN1127" s="340"/>
    </row>
    <row r="1128" spans="4:92" ht="14.25" customHeight="1" x14ac:dyDescent="0.35">
      <c r="D1128" s="616" t="s">
        <v>991</v>
      </c>
      <c r="E1128" s="616"/>
      <c r="F1128" s="616"/>
      <c r="G1128" s="616"/>
      <c r="H1128" s="616"/>
      <c r="I1128" s="616"/>
      <c r="J1128" s="616"/>
      <c r="K1128" s="616"/>
      <c r="L1128" s="616"/>
      <c r="M1128" s="616"/>
      <c r="N1128" s="616"/>
      <c r="O1128" s="616"/>
      <c r="P1128" s="616"/>
      <c r="Q1128" s="616"/>
      <c r="R1128" s="616"/>
      <c r="S1128" s="616"/>
      <c r="T1128" s="616"/>
      <c r="U1128" s="616"/>
      <c r="V1128" s="616"/>
      <c r="W1128" s="616"/>
      <c r="X1128" s="616"/>
      <c r="Y1128" s="616"/>
      <c r="Z1128" s="616"/>
      <c r="AA1128" s="616"/>
      <c r="AB1128" s="616"/>
      <c r="AC1128" s="616"/>
      <c r="AD1128" s="616"/>
      <c r="AE1128" s="616"/>
      <c r="AF1128" s="616"/>
      <c r="AG1128" s="616"/>
      <c r="AH1128" s="616"/>
      <c r="AI1128" s="616"/>
      <c r="AJ1128" s="616"/>
      <c r="AK1128" s="616"/>
      <c r="AL1128" s="616"/>
      <c r="AM1128" s="616"/>
      <c r="AN1128" s="616"/>
      <c r="AO1128" s="338">
        <v>1</v>
      </c>
      <c r="AP1128" s="339"/>
      <c r="AQ1128" s="339"/>
      <c r="AR1128" s="339"/>
      <c r="AS1128" s="339"/>
      <c r="AT1128" s="339"/>
      <c r="AU1128" s="339"/>
      <c r="AV1128" s="339"/>
      <c r="AW1128" s="339"/>
      <c r="AX1128" s="339"/>
      <c r="AY1128" s="339"/>
      <c r="AZ1128" s="339"/>
      <c r="BA1128" s="339"/>
      <c r="BB1128" s="339"/>
      <c r="BC1128" s="339"/>
      <c r="BD1128" s="339"/>
      <c r="BE1128" s="339"/>
      <c r="BF1128" s="339"/>
      <c r="BG1128" s="339"/>
      <c r="BH1128" s="339"/>
      <c r="BI1128" s="340"/>
      <c r="BJ1128" s="240">
        <v>0</v>
      </c>
      <c r="BK1128" s="241"/>
      <c r="BL1128" s="241"/>
      <c r="BM1128" s="241"/>
      <c r="BN1128" s="241"/>
      <c r="BO1128" s="241"/>
      <c r="BP1128" s="241"/>
      <c r="BQ1128" s="241"/>
      <c r="BR1128" s="241"/>
      <c r="BS1128" s="241"/>
      <c r="BT1128" s="241"/>
      <c r="BU1128" s="241"/>
      <c r="BV1128" s="241"/>
      <c r="BW1128" s="241"/>
      <c r="BX1128" s="241"/>
      <c r="BY1128" s="241"/>
      <c r="BZ1128" s="241"/>
      <c r="CA1128" s="241"/>
      <c r="CB1128" s="241"/>
      <c r="CC1128" s="241"/>
      <c r="CD1128" s="242"/>
      <c r="CE1128" s="338">
        <v>1</v>
      </c>
      <c r="CF1128" s="339"/>
      <c r="CG1128" s="339"/>
      <c r="CH1128" s="339"/>
      <c r="CI1128" s="339"/>
      <c r="CJ1128" s="339"/>
      <c r="CK1128" s="339"/>
      <c r="CL1128" s="339"/>
      <c r="CM1128" s="339"/>
      <c r="CN1128" s="340"/>
    </row>
    <row r="1129" spans="4:92" ht="14.25" customHeight="1" x14ac:dyDescent="0.35">
      <c r="D1129" s="616" t="s">
        <v>992</v>
      </c>
      <c r="E1129" s="616"/>
      <c r="F1129" s="616"/>
      <c r="G1129" s="616"/>
      <c r="H1129" s="616"/>
      <c r="I1129" s="616"/>
      <c r="J1129" s="616"/>
      <c r="K1129" s="616"/>
      <c r="L1129" s="616"/>
      <c r="M1129" s="616"/>
      <c r="N1129" s="616"/>
      <c r="O1129" s="616"/>
      <c r="P1129" s="616"/>
      <c r="Q1129" s="616"/>
      <c r="R1129" s="616"/>
      <c r="S1129" s="616"/>
      <c r="T1129" s="616"/>
      <c r="U1129" s="616"/>
      <c r="V1129" s="616"/>
      <c r="W1129" s="616"/>
      <c r="X1129" s="616"/>
      <c r="Y1129" s="616"/>
      <c r="Z1129" s="616"/>
      <c r="AA1129" s="616"/>
      <c r="AB1129" s="616"/>
      <c r="AC1129" s="616"/>
      <c r="AD1129" s="616"/>
      <c r="AE1129" s="616"/>
      <c r="AF1129" s="616"/>
      <c r="AG1129" s="616"/>
      <c r="AH1129" s="616"/>
      <c r="AI1129" s="616"/>
      <c r="AJ1129" s="616"/>
      <c r="AK1129" s="616"/>
      <c r="AL1129" s="616"/>
      <c r="AM1129" s="616"/>
      <c r="AN1129" s="616"/>
      <c r="AO1129" s="338">
        <v>2</v>
      </c>
      <c r="AP1129" s="339"/>
      <c r="AQ1129" s="339"/>
      <c r="AR1129" s="339"/>
      <c r="AS1129" s="339"/>
      <c r="AT1129" s="339"/>
      <c r="AU1129" s="339"/>
      <c r="AV1129" s="339"/>
      <c r="AW1129" s="339"/>
      <c r="AX1129" s="339"/>
      <c r="AY1129" s="339"/>
      <c r="AZ1129" s="339"/>
      <c r="BA1129" s="339"/>
      <c r="BB1129" s="339"/>
      <c r="BC1129" s="339"/>
      <c r="BD1129" s="339"/>
      <c r="BE1129" s="339"/>
      <c r="BF1129" s="339"/>
      <c r="BG1129" s="339"/>
      <c r="BH1129" s="339"/>
      <c r="BI1129" s="340"/>
      <c r="BJ1129" s="240">
        <v>0</v>
      </c>
      <c r="BK1129" s="241"/>
      <c r="BL1129" s="241"/>
      <c r="BM1129" s="241"/>
      <c r="BN1129" s="241"/>
      <c r="BO1129" s="241"/>
      <c r="BP1129" s="241"/>
      <c r="BQ1129" s="241"/>
      <c r="BR1129" s="241"/>
      <c r="BS1129" s="241"/>
      <c r="BT1129" s="241"/>
      <c r="BU1129" s="241"/>
      <c r="BV1129" s="241"/>
      <c r="BW1129" s="241"/>
      <c r="BX1129" s="241"/>
      <c r="BY1129" s="241"/>
      <c r="BZ1129" s="241"/>
      <c r="CA1129" s="241"/>
      <c r="CB1129" s="241"/>
      <c r="CC1129" s="241"/>
      <c r="CD1129" s="242"/>
      <c r="CE1129" s="338">
        <v>2</v>
      </c>
      <c r="CF1129" s="339"/>
      <c r="CG1129" s="339"/>
      <c r="CH1129" s="339"/>
      <c r="CI1129" s="339"/>
      <c r="CJ1129" s="339"/>
      <c r="CK1129" s="339"/>
      <c r="CL1129" s="339"/>
      <c r="CM1129" s="339"/>
      <c r="CN1129" s="340"/>
    </row>
    <row r="1130" spans="4:92" ht="14.25" customHeight="1" x14ac:dyDescent="0.35">
      <c r="D1130" s="616" t="s">
        <v>993</v>
      </c>
      <c r="E1130" s="616"/>
      <c r="F1130" s="616"/>
      <c r="G1130" s="616"/>
      <c r="H1130" s="616"/>
      <c r="I1130" s="616"/>
      <c r="J1130" s="616"/>
      <c r="K1130" s="616"/>
      <c r="L1130" s="616"/>
      <c r="M1130" s="616"/>
      <c r="N1130" s="616"/>
      <c r="O1130" s="616"/>
      <c r="P1130" s="616"/>
      <c r="Q1130" s="616"/>
      <c r="R1130" s="616"/>
      <c r="S1130" s="616"/>
      <c r="T1130" s="616"/>
      <c r="U1130" s="616"/>
      <c r="V1130" s="616"/>
      <c r="W1130" s="616"/>
      <c r="X1130" s="616"/>
      <c r="Y1130" s="616"/>
      <c r="Z1130" s="616"/>
      <c r="AA1130" s="616"/>
      <c r="AB1130" s="616"/>
      <c r="AC1130" s="616"/>
      <c r="AD1130" s="616"/>
      <c r="AE1130" s="616"/>
      <c r="AF1130" s="616"/>
      <c r="AG1130" s="616"/>
      <c r="AH1130" s="616"/>
      <c r="AI1130" s="616"/>
      <c r="AJ1130" s="616"/>
      <c r="AK1130" s="616"/>
      <c r="AL1130" s="616"/>
      <c r="AM1130" s="616"/>
      <c r="AN1130" s="616"/>
      <c r="AO1130" s="338">
        <v>1</v>
      </c>
      <c r="AP1130" s="339"/>
      <c r="AQ1130" s="339"/>
      <c r="AR1130" s="339"/>
      <c r="AS1130" s="339"/>
      <c r="AT1130" s="339"/>
      <c r="AU1130" s="339"/>
      <c r="AV1130" s="339"/>
      <c r="AW1130" s="339"/>
      <c r="AX1130" s="339"/>
      <c r="AY1130" s="339"/>
      <c r="AZ1130" s="339"/>
      <c r="BA1130" s="339"/>
      <c r="BB1130" s="339"/>
      <c r="BC1130" s="339"/>
      <c r="BD1130" s="339"/>
      <c r="BE1130" s="339"/>
      <c r="BF1130" s="339"/>
      <c r="BG1130" s="339"/>
      <c r="BH1130" s="339"/>
      <c r="BI1130" s="340"/>
      <c r="BJ1130" s="240">
        <v>0</v>
      </c>
      <c r="BK1130" s="241"/>
      <c r="BL1130" s="241"/>
      <c r="BM1130" s="241"/>
      <c r="BN1130" s="241"/>
      <c r="BO1130" s="241"/>
      <c r="BP1130" s="241"/>
      <c r="BQ1130" s="241"/>
      <c r="BR1130" s="241"/>
      <c r="BS1130" s="241"/>
      <c r="BT1130" s="241"/>
      <c r="BU1130" s="241"/>
      <c r="BV1130" s="241"/>
      <c r="BW1130" s="241"/>
      <c r="BX1130" s="241"/>
      <c r="BY1130" s="241"/>
      <c r="BZ1130" s="241"/>
      <c r="CA1130" s="241"/>
      <c r="CB1130" s="241"/>
      <c r="CC1130" s="241"/>
      <c r="CD1130" s="242"/>
      <c r="CE1130" s="338">
        <v>1</v>
      </c>
      <c r="CF1130" s="339"/>
      <c r="CG1130" s="339"/>
      <c r="CH1130" s="339"/>
      <c r="CI1130" s="339"/>
      <c r="CJ1130" s="339"/>
      <c r="CK1130" s="339"/>
      <c r="CL1130" s="339"/>
      <c r="CM1130" s="339"/>
      <c r="CN1130" s="340"/>
    </row>
    <row r="1131" spans="4:92" ht="14.25" customHeight="1" x14ac:dyDescent="0.35">
      <c r="D1131" s="616" t="s">
        <v>994</v>
      </c>
      <c r="E1131" s="616"/>
      <c r="F1131" s="616"/>
      <c r="G1131" s="616"/>
      <c r="H1131" s="616"/>
      <c r="I1131" s="616"/>
      <c r="J1131" s="616"/>
      <c r="K1131" s="616"/>
      <c r="L1131" s="616"/>
      <c r="M1131" s="616"/>
      <c r="N1131" s="616"/>
      <c r="O1131" s="616"/>
      <c r="P1131" s="616"/>
      <c r="Q1131" s="616"/>
      <c r="R1131" s="616"/>
      <c r="S1131" s="616"/>
      <c r="T1131" s="616"/>
      <c r="U1131" s="616"/>
      <c r="V1131" s="616"/>
      <c r="W1131" s="616"/>
      <c r="X1131" s="616"/>
      <c r="Y1131" s="616"/>
      <c r="Z1131" s="616"/>
      <c r="AA1131" s="616"/>
      <c r="AB1131" s="616"/>
      <c r="AC1131" s="616"/>
      <c r="AD1131" s="616"/>
      <c r="AE1131" s="616"/>
      <c r="AF1131" s="616"/>
      <c r="AG1131" s="616"/>
      <c r="AH1131" s="616"/>
      <c r="AI1131" s="616"/>
      <c r="AJ1131" s="616"/>
      <c r="AK1131" s="616"/>
      <c r="AL1131" s="616"/>
      <c r="AM1131" s="616"/>
      <c r="AN1131" s="616"/>
      <c r="AO1131" s="338">
        <v>2</v>
      </c>
      <c r="AP1131" s="339"/>
      <c r="AQ1131" s="339"/>
      <c r="AR1131" s="339"/>
      <c r="AS1131" s="339"/>
      <c r="AT1131" s="339"/>
      <c r="AU1131" s="339"/>
      <c r="AV1131" s="339"/>
      <c r="AW1131" s="339"/>
      <c r="AX1131" s="339"/>
      <c r="AY1131" s="339"/>
      <c r="AZ1131" s="339"/>
      <c r="BA1131" s="339"/>
      <c r="BB1131" s="339"/>
      <c r="BC1131" s="339"/>
      <c r="BD1131" s="339"/>
      <c r="BE1131" s="339"/>
      <c r="BF1131" s="339"/>
      <c r="BG1131" s="339"/>
      <c r="BH1131" s="339"/>
      <c r="BI1131" s="340"/>
      <c r="BJ1131" s="240">
        <v>0</v>
      </c>
      <c r="BK1131" s="241"/>
      <c r="BL1131" s="241"/>
      <c r="BM1131" s="241"/>
      <c r="BN1131" s="241"/>
      <c r="BO1131" s="241"/>
      <c r="BP1131" s="241"/>
      <c r="BQ1131" s="241"/>
      <c r="BR1131" s="241"/>
      <c r="BS1131" s="241"/>
      <c r="BT1131" s="241"/>
      <c r="BU1131" s="241"/>
      <c r="BV1131" s="241"/>
      <c r="BW1131" s="241"/>
      <c r="BX1131" s="241"/>
      <c r="BY1131" s="241"/>
      <c r="BZ1131" s="241"/>
      <c r="CA1131" s="241"/>
      <c r="CB1131" s="241"/>
      <c r="CC1131" s="241"/>
      <c r="CD1131" s="242"/>
      <c r="CE1131" s="338">
        <v>2</v>
      </c>
      <c r="CF1131" s="339"/>
      <c r="CG1131" s="339"/>
      <c r="CH1131" s="339"/>
      <c r="CI1131" s="339"/>
      <c r="CJ1131" s="339"/>
      <c r="CK1131" s="339"/>
      <c r="CL1131" s="339"/>
      <c r="CM1131" s="339"/>
      <c r="CN1131" s="340"/>
    </row>
    <row r="1132" spans="4:92" ht="14.25" customHeight="1" x14ac:dyDescent="0.35">
      <c r="D1132" s="616" t="s">
        <v>995</v>
      </c>
      <c r="E1132" s="616"/>
      <c r="F1132" s="616"/>
      <c r="G1132" s="616"/>
      <c r="H1132" s="616"/>
      <c r="I1132" s="616"/>
      <c r="J1132" s="616"/>
      <c r="K1132" s="616"/>
      <c r="L1132" s="616"/>
      <c r="M1132" s="616"/>
      <c r="N1132" s="616"/>
      <c r="O1132" s="616"/>
      <c r="P1132" s="616"/>
      <c r="Q1132" s="616"/>
      <c r="R1132" s="616"/>
      <c r="S1132" s="616"/>
      <c r="T1132" s="616"/>
      <c r="U1132" s="616"/>
      <c r="V1132" s="616"/>
      <c r="W1132" s="616"/>
      <c r="X1132" s="616"/>
      <c r="Y1132" s="616"/>
      <c r="Z1132" s="616"/>
      <c r="AA1132" s="616"/>
      <c r="AB1132" s="616"/>
      <c r="AC1132" s="616"/>
      <c r="AD1132" s="616"/>
      <c r="AE1132" s="616"/>
      <c r="AF1132" s="616"/>
      <c r="AG1132" s="616"/>
      <c r="AH1132" s="616"/>
      <c r="AI1132" s="616"/>
      <c r="AJ1132" s="616"/>
      <c r="AK1132" s="616"/>
      <c r="AL1132" s="616"/>
      <c r="AM1132" s="616"/>
      <c r="AN1132" s="616"/>
      <c r="AO1132" s="338">
        <v>2</v>
      </c>
      <c r="AP1132" s="339"/>
      <c r="AQ1132" s="339"/>
      <c r="AR1132" s="339"/>
      <c r="AS1132" s="339"/>
      <c r="AT1132" s="339"/>
      <c r="AU1132" s="339"/>
      <c r="AV1132" s="339"/>
      <c r="AW1132" s="339"/>
      <c r="AX1132" s="339"/>
      <c r="AY1132" s="339"/>
      <c r="AZ1132" s="339"/>
      <c r="BA1132" s="339"/>
      <c r="BB1132" s="339"/>
      <c r="BC1132" s="339"/>
      <c r="BD1132" s="339"/>
      <c r="BE1132" s="339"/>
      <c r="BF1132" s="339"/>
      <c r="BG1132" s="339"/>
      <c r="BH1132" s="339"/>
      <c r="BI1132" s="340"/>
      <c r="BJ1132" s="240">
        <v>0</v>
      </c>
      <c r="BK1132" s="241"/>
      <c r="BL1132" s="241"/>
      <c r="BM1132" s="241"/>
      <c r="BN1132" s="241"/>
      <c r="BO1132" s="241"/>
      <c r="BP1132" s="241"/>
      <c r="BQ1132" s="241"/>
      <c r="BR1132" s="241"/>
      <c r="BS1132" s="241"/>
      <c r="BT1132" s="241"/>
      <c r="BU1132" s="241"/>
      <c r="BV1132" s="241"/>
      <c r="BW1132" s="241"/>
      <c r="BX1132" s="241"/>
      <c r="BY1132" s="241"/>
      <c r="BZ1132" s="241"/>
      <c r="CA1132" s="241"/>
      <c r="CB1132" s="241"/>
      <c r="CC1132" s="241"/>
      <c r="CD1132" s="242"/>
      <c r="CE1132" s="338">
        <v>2</v>
      </c>
      <c r="CF1132" s="339"/>
      <c r="CG1132" s="339"/>
      <c r="CH1132" s="339"/>
      <c r="CI1132" s="339"/>
      <c r="CJ1132" s="339"/>
      <c r="CK1132" s="339"/>
      <c r="CL1132" s="339"/>
      <c r="CM1132" s="339"/>
      <c r="CN1132" s="340"/>
    </row>
    <row r="1133" spans="4:92" ht="14.25" customHeight="1" x14ac:dyDescent="0.35">
      <c r="D1133" s="616" t="s">
        <v>996</v>
      </c>
      <c r="E1133" s="616"/>
      <c r="F1133" s="616"/>
      <c r="G1133" s="616"/>
      <c r="H1133" s="616"/>
      <c r="I1133" s="616"/>
      <c r="J1133" s="616"/>
      <c r="K1133" s="616"/>
      <c r="L1133" s="616"/>
      <c r="M1133" s="616"/>
      <c r="N1133" s="616"/>
      <c r="O1133" s="616"/>
      <c r="P1133" s="616"/>
      <c r="Q1133" s="616"/>
      <c r="R1133" s="616"/>
      <c r="S1133" s="616"/>
      <c r="T1133" s="616"/>
      <c r="U1133" s="616"/>
      <c r="V1133" s="616"/>
      <c r="W1133" s="616"/>
      <c r="X1133" s="616"/>
      <c r="Y1133" s="616"/>
      <c r="Z1133" s="616"/>
      <c r="AA1133" s="616"/>
      <c r="AB1133" s="616"/>
      <c r="AC1133" s="616"/>
      <c r="AD1133" s="616"/>
      <c r="AE1133" s="616"/>
      <c r="AF1133" s="616"/>
      <c r="AG1133" s="616"/>
      <c r="AH1133" s="616"/>
      <c r="AI1133" s="616"/>
      <c r="AJ1133" s="616"/>
      <c r="AK1133" s="616"/>
      <c r="AL1133" s="616"/>
      <c r="AM1133" s="616"/>
      <c r="AN1133" s="616"/>
      <c r="AO1133" s="338">
        <v>1</v>
      </c>
      <c r="AP1133" s="339"/>
      <c r="AQ1133" s="339"/>
      <c r="AR1133" s="339"/>
      <c r="AS1133" s="339"/>
      <c r="AT1133" s="339"/>
      <c r="AU1133" s="339"/>
      <c r="AV1133" s="339"/>
      <c r="AW1133" s="339"/>
      <c r="AX1133" s="339"/>
      <c r="AY1133" s="339"/>
      <c r="AZ1133" s="339"/>
      <c r="BA1133" s="339"/>
      <c r="BB1133" s="339"/>
      <c r="BC1133" s="339"/>
      <c r="BD1133" s="339"/>
      <c r="BE1133" s="339"/>
      <c r="BF1133" s="339"/>
      <c r="BG1133" s="339"/>
      <c r="BH1133" s="339"/>
      <c r="BI1133" s="340"/>
      <c r="BJ1133" s="240">
        <v>0</v>
      </c>
      <c r="BK1133" s="241"/>
      <c r="BL1133" s="241"/>
      <c r="BM1133" s="241"/>
      <c r="BN1133" s="241"/>
      <c r="BO1133" s="241"/>
      <c r="BP1133" s="241"/>
      <c r="BQ1133" s="241"/>
      <c r="BR1133" s="241"/>
      <c r="BS1133" s="241"/>
      <c r="BT1133" s="241"/>
      <c r="BU1133" s="241"/>
      <c r="BV1133" s="241"/>
      <c r="BW1133" s="241"/>
      <c r="BX1133" s="241"/>
      <c r="BY1133" s="241"/>
      <c r="BZ1133" s="241"/>
      <c r="CA1133" s="241"/>
      <c r="CB1133" s="241"/>
      <c r="CC1133" s="241"/>
      <c r="CD1133" s="242"/>
      <c r="CE1133" s="338">
        <v>1</v>
      </c>
      <c r="CF1133" s="339"/>
      <c r="CG1133" s="339"/>
      <c r="CH1133" s="339"/>
      <c r="CI1133" s="339"/>
      <c r="CJ1133" s="339"/>
      <c r="CK1133" s="339"/>
      <c r="CL1133" s="339"/>
      <c r="CM1133" s="339"/>
      <c r="CN1133" s="340"/>
    </row>
    <row r="1134" spans="4:92" ht="14.25" customHeight="1" x14ac:dyDescent="0.35">
      <c r="D1134" s="616" t="s">
        <v>997</v>
      </c>
      <c r="E1134" s="616"/>
      <c r="F1134" s="616"/>
      <c r="G1134" s="616"/>
      <c r="H1134" s="616"/>
      <c r="I1134" s="616"/>
      <c r="J1134" s="616"/>
      <c r="K1134" s="616"/>
      <c r="L1134" s="616"/>
      <c r="M1134" s="616"/>
      <c r="N1134" s="616"/>
      <c r="O1134" s="616"/>
      <c r="P1134" s="616"/>
      <c r="Q1134" s="616"/>
      <c r="R1134" s="616"/>
      <c r="S1134" s="616"/>
      <c r="T1134" s="616"/>
      <c r="U1134" s="616"/>
      <c r="V1134" s="616"/>
      <c r="W1134" s="616"/>
      <c r="X1134" s="616"/>
      <c r="Y1134" s="616"/>
      <c r="Z1134" s="616"/>
      <c r="AA1134" s="616"/>
      <c r="AB1134" s="616"/>
      <c r="AC1134" s="616"/>
      <c r="AD1134" s="616"/>
      <c r="AE1134" s="616"/>
      <c r="AF1134" s="616"/>
      <c r="AG1134" s="616"/>
      <c r="AH1134" s="616"/>
      <c r="AI1134" s="616"/>
      <c r="AJ1134" s="616"/>
      <c r="AK1134" s="616"/>
      <c r="AL1134" s="616"/>
      <c r="AM1134" s="616"/>
      <c r="AN1134" s="616"/>
      <c r="AO1134" s="338">
        <v>1</v>
      </c>
      <c r="AP1134" s="339"/>
      <c r="AQ1134" s="339"/>
      <c r="AR1134" s="339"/>
      <c r="AS1134" s="339"/>
      <c r="AT1134" s="339"/>
      <c r="AU1134" s="339"/>
      <c r="AV1134" s="339"/>
      <c r="AW1134" s="339"/>
      <c r="AX1134" s="339"/>
      <c r="AY1134" s="339"/>
      <c r="AZ1134" s="339"/>
      <c r="BA1134" s="339"/>
      <c r="BB1134" s="339"/>
      <c r="BC1134" s="339"/>
      <c r="BD1134" s="339"/>
      <c r="BE1134" s="339"/>
      <c r="BF1134" s="339"/>
      <c r="BG1134" s="339"/>
      <c r="BH1134" s="339"/>
      <c r="BI1134" s="340"/>
      <c r="BJ1134" s="240">
        <v>0</v>
      </c>
      <c r="BK1134" s="241"/>
      <c r="BL1134" s="241"/>
      <c r="BM1134" s="241"/>
      <c r="BN1134" s="241"/>
      <c r="BO1134" s="241"/>
      <c r="BP1134" s="241"/>
      <c r="BQ1134" s="241"/>
      <c r="BR1134" s="241"/>
      <c r="BS1134" s="241"/>
      <c r="BT1134" s="241"/>
      <c r="BU1134" s="241"/>
      <c r="BV1134" s="241"/>
      <c r="BW1134" s="241"/>
      <c r="BX1134" s="241"/>
      <c r="BY1134" s="241"/>
      <c r="BZ1134" s="241"/>
      <c r="CA1134" s="241"/>
      <c r="CB1134" s="241"/>
      <c r="CC1134" s="241"/>
      <c r="CD1134" s="242"/>
      <c r="CE1134" s="338">
        <v>1</v>
      </c>
      <c r="CF1134" s="339"/>
      <c r="CG1134" s="339"/>
      <c r="CH1134" s="339"/>
      <c r="CI1134" s="339"/>
      <c r="CJ1134" s="339"/>
      <c r="CK1134" s="339"/>
      <c r="CL1134" s="339"/>
      <c r="CM1134" s="339"/>
      <c r="CN1134" s="340"/>
    </row>
    <row r="1135" spans="4:92" ht="14.25" customHeight="1" x14ac:dyDescent="0.35">
      <c r="D1135" s="133" t="s">
        <v>638</v>
      </c>
      <c r="E1135" s="133"/>
      <c r="F1135" s="133"/>
      <c r="G1135" s="133"/>
      <c r="H1135" s="133"/>
      <c r="I1135" s="133"/>
      <c r="J1135" s="133"/>
      <c r="K1135" s="133"/>
      <c r="L1135" s="133"/>
      <c r="M1135" s="133"/>
      <c r="N1135" s="133"/>
      <c r="O1135" s="133"/>
      <c r="P1135" s="133"/>
      <c r="Q1135" s="133"/>
      <c r="R1135" s="133"/>
      <c r="S1135" s="133"/>
      <c r="T1135" s="133"/>
      <c r="U1135" s="133"/>
      <c r="V1135" s="133"/>
      <c r="W1135" s="133"/>
      <c r="X1135" s="133"/>
      <c r="Y1135" s="133"/>
      <c r="Z1135" s="133"/>
      <c r="AA1135" s="133"/>
      <c r="AB1135" s="133"/>
      <c r="AC1135" s="133"/>
      <c r="AD1135" s="133"/>
      <c r="AE1135" s="133"/>
      <c r="AF1135" s="133"/>
      <c r="AG1135" s="133"/>
      <c r="AH1135" s="133"/>
      <c r="AI1135" s="133"/>
      <c r="AJ1135" s="133"/>
      <c r="AK1135" s="133"/>
      <c r="AL1135" s="133"/>
      <c r="AM1135" s="133"/>
      <c r="AN1135" s="133"/>
      <c r="AO1135" s="133"/>
      <c r="AP1135" s="133"/>
      <c r="AQ1135" s="133"/>
      <c r="AR1135" s="133"/>
      <c r="AS1135" s="133"/>
      <c r="AT1135" s="133"/>
      <c r="AU1135" s="133"/>
      <c r="AV1135" s="133"/>
      <c r="AW1135" s="133"/>
      <c r="AX1135" s="133"/>
      <c r="AY1135" s="133"/>
      <c r="AZ1135" s="133"/>
      <c r="BA1135" s="133"/>
      <c r="BB1135" s="133"/>
      <c r="BC1135" s="133"/>
      <c r="BD1135" s="133"/>
      <c r="BE1135" s="133"/>
      <c r="BF1135" s="133"/>
      <c r="BG1135" s="133"/>
      <c r="BH1135" s="133"/>
      <c r="BI1135" s="133"/>
      <c r="BJ1135" s="133"/>
      <c r="BK1135" s="133"/>
      <c r="BL1135" s="133"/>
      <c r="BM1135" s="133"/>
      <c r="BN1135" s="133"/>
      <c r="BO1135" s="133"/>
      <c r="BP1135" s="133"/>
      <c r="BQ1135" s="133"/>
      <c r="BR1135" s="133"/>
      <c r="BS1135" s="133"/>
      <c r="BT1135" s="133"/>
      <c r="BU1135" s="133"/>
      <c r="BV1135" s="133"/>
      <c r="BW1135" s="133"/>
      <c r="BX1135" s="133"/>
      <c r="BY1135" s="133"/>
      <c r="BZ1135" s="133"/>
      <c r="CA1135" s="133"/>
      <c r="CB1135" s="133"/>
      <c r="CC1135" s="133"/>
      <c r="CD1135" s="133"/>
      <c r="CE1135" s="133"/>
      <c r="CF1135" s="133"/>
      <c r="CG1135" s="133"/>
      <c r="CH1135" s="133"/>
      <c r="CI1135" s="133"/>
      <c r="CJ1135" s="133"/>
      <c r="CK1135" s="133"/>
      <c r="CL1135" s="133"/>
      <c r="CM1135" s="133"/>
      <c r="CN1135" s="133"/>
    </row>
    <row r="1136" spans="4:92" ht="14.25" customHeight="1" x14ac:dyDescent="0.35"/>
    <row r="1137" spans="1:92" ht="14.25" customHeight="1" x14ac:dyDescent="0.35">
      <c r="A1137" s="138"/>
      <c r="B1137" s="138"/>
      <c r="C1137" s="138"/>
      <c r="D1137" s="138"/>
      <c r="E1137" s="138"/>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38"/>
      <c r="AR1137" s="138"/>
      <c r="AS1137" s="138"/>
      <c r="AT1137" s="138"/>
      <c r="AU1137" s="138"/>
      <c r="AV1137" s="138"/>
      <c r="AW1137" s="138"/>
      <c r="AX1137" s="138"/>
      <c r="AY1137" s="138"/>
      <c r="AZ1137" s="138"/>
      <c r="BA1137" s="138"/>
      <c r="BB1137" s="138"/>
      <c r="BC1137" s="138"/>
      <c r="BD1137" s="138"/>
      <c r="BE1137" s="138"/>
      <c r="BF1137" s="138"/>
      <c r="BG1137" s="138"/>
      <c r="BH1137" s="138"/>
      <c r="BI1137" s="138"/>
      <c r="BJ1137" s="138"/>
      <c r="BK1137" s="138"/>
      <c r="BL1137" s="138"/>
      <c r="BM1137" s="138"/>
      <c r="BN1137" s="138"/>
      <c r="BO1137" s="138"/>
      <c r="BP1137" s="138"/>
      <c r="BQ1137" s="138"/>
      <c r="BR1137" s="138"/>
      <c r="BS1137" s="138"/>
      <c r="BT1137" s="138"/>
      <c r="BU1137" s="138"/>
      <c r="BV1137" s="138"/>
      <c r="BW1137" s="138"/>
      <c r="BX1137" s="138"/>
      <c r="BY1137" s="138"/>
      <c r="BZ1137" s="138"/>
      <c r="CA1137" s="138"/>
      <c r="CB1137" s="138"/>
      <c r="CC1137" s="138"/>
      <c r="CD1137" s="138"/>
      <c r="CE1137" s="138"/>
      <c r="CF1137" s="138"/>
      <c r="CG1137" s="138"/>
      <c r="CH1137" s="138"/>
      <c r="CI1137" s="138"/>
      <c r="CJ1137" s="138"/>
      <c r="CK1137" s="138"/>
      <c r="CL1137" s="138"/>
      <c r="CM1137" s="138"/>
      <c r="CN1137" s="138"/>
    </row>
    <row r="1138" spans="1:92" ht="14.25" customHeight="1" x14ac:dyDescent="0.35">
      <c r="A1138" s="138"/>
      <c r="B1138" s="138"/>
      <c r="C1138" s="138"/>
      <c r="D1138" s="138"/>
      <c r="E1138" s="138"/>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38"/>
      <c r="AS1138" s="138"/>
      <c r="AT1138" s="138"/>
      <c r="AU1138" s="138"/>
      <c r="AV1138" s="138"/>
      <c r="AW1138" s="138"/>
      <c r="AX1138" s="138"/>
      <c r="AY1138" s="138"/>
      <c r="AZ1138" s="138"/>
      <c r="BA1138" s="138"/>
      <c r="BB1138" s="138"/>
      <c r="BC1138" s="138"/>
      <c r="BD1138" s="138"/>
      <c r="BE1138" s="138"/>
      <c r="BF1138" s="138"/>
      <c r="BG1138" s="138"/>
      <c r="BH1138" s="138"/>
      <c r="BI1138" s="138"/>
      <c r="BJ1138" s="138"/>
      <c r="BK1138" s="138"/>
      <c r="BL1138" s="138"/>
      <c r="BM1138" s="138"/>
      <c r="BN1138" s="138"/>
      <c r="BO1138" s="138"/>
      <c r="BP1138" s="138"/>
      <c r="BQ1138" s="138"/>
      <c r="BR1138" s="138"/>
      <c r="BS1138" s="138"/>
      <c r="BT1138" s="138"/>
      <c r="BU1138" s="138"/>
      <c r="BV1138" s="138"/>
      <c r="BW1138" s="138"/>
      <c r="BX1138" s="138"/>
      <c r="BY1138" s="138"/>
      <c r="BZ1138" s="138"/>
      <c r="CA1138" s="138"/>
      <c r="CB1138" s="138"/>
      <c r="CC1138" s="138"/>
      <c r="CD1138" s="138"/>
      <c r="CE1138" s="138"/>
      <c r="CF1138" s="138"/>
      <c r="CG1138" s="138"/>
      <c r="CH1138" s="138"/>
      <c r="CI1138" s="138"/>
      <c r="CJ1138" s="138"/>
      <c r="CK1138" s="138"/>
      <c r="CL1138" s="138"/>
      <c r="CM1138" s="138"/>
      <c r="CN1138" s="138"/>
    </row>
    <row r="1139" spans="1:92" ht="14.25" customHeight="1" x14ac:dyDescent="0.35"/>
    <row r="1140" spans="1:92" ht="14.25" customHeight="1" x14ac:dyDescent="0.35">
      <c r="D1140" s="130" t="s">
        <v>639</v>
      </c>
      <c r="E1140" s="130"/>
      <c r="F1140" s="130"/>
      <c r="G1140" s="130"/>
      <c r="H1140" s="130"/>
      <c r="I1140" s="130"/>
      <c r="J1140" s="130"/>
      <c r="K1140" s="130"/>
      <c r="L1140" s="130"/>
      <c r="M1140" s="130"/>
      <c r="N1140" s="130"/>
      <c r="O1140" s="130"/>
      <c r="P1140" s="130"/>
      <c r="Q1140" s="130"/>
      <c r="R1140" s="130"/>
      <c r="S1140" s="130"/>
      <c r="T1140" s="130"/>
      <c r="U1140" s="130"/>
      <c r="V1140" s="130"/>
      <c r="W1140" s="130"/>
      <c r="X1140" s="130"/>
      <c r="Y1140" s="130"/>
      <c r="Z1140" s="130"/>
      <c r="AA1140" s="130"/>
      <c r="AB1140" s="130"/>
      <c r="AC1140" s="130"/>
      <c r="AD1140" s="130"/>
      <c r="AE1140" s="130"/>
      <c r="AF1140" s="130"/>
      <c r="AG1140" s="130"/>
      <c r="AH1140" s="130"/>
      <c r="AI1140" s="130"/>
      <c r="AJ1140" s="130"/>
      <c r="AK1140" s="130"/>
      <c r="AL1140" s="130"/>
      <c r="AM1140" s="130"/>
      <c r="AN1140" s="130"/>
      <c r="AO1140" s="130"/>
      <c r="AP1140" s="130"/>
      <c r="AQ1140" s="130"/>
      <c r="AR1140" s="130"/>
      <c r="AS1140" s="130"/>
      <c r="AT1140" s="130"/>
      <c r="AV1140" s="245" t="s">
        <v>640</v>
      </c>
      <c r="AW1140" s="245"/>
      <c r="AX1140" s="245"/>
      <c r="AY1140" s="245"/>
      <c r="AZ1140" s="245"/>
      <c r="BA1140" s="245"/>
      <c r="BB1140" s="245"/>
      <c r="BC1140" s="245"/>
      <c r="BD1140" s="245"/>
      <c r="BE1140" s="245"/>
      <c r="BF1140" s="245"/>
      <c r="BG1140" s="245"/>
      <c r="BH1140" s="245"/>
      <c r="BI1140" s="245"/>
      <c r="BJ1140" s="245"/>
      <c r="BK1140" s="245"/>
      <c r="BL1140" s="245"/>
      <c r="BM1140" s="245"/>
      <c r="BN1140" s="245"/>
      <c r="BO1140" s="245"/>
      <c r="BP1140" s="245"/>
      <c r="BQ1140" s="245"/>
      <c r="BR1140" s="245"/>
      <c r="BS1140" s="245"/>
      <c r="BT1140" s="245"/>
      <c r="BU1140" s="245"/>
      <c r="BV1140" s="245"/>
      <c r="BW1140" s="245"/>
      <c r="BX1140" s="245"/>
      <c r="BY1140" s="245"/>
      <c r="BZ1140" s="245"/>
      <c r="CA1140" s="245"/>
      <c r="CB1140" s="245"/>
      <c r="CC1140" s="245"/>
      <c r="CD1140" s="245"/>
      <c r="CE1140" s="245"/>
      <c r="CF1140" s="245"/>
      <c r="CG1140" s="245"/>
      <c r="CH1140" s="245"/>
      <c r="CI1140" s="245"/>
      <c r="CJ1140" s="245"/>
      <c r="CK1140" s="245"/>
      <c r="CL1140" s="245"/>
      <c r="CM1140" s="245"/>
      <c r="CN1140" s="245"/>
    </row>
    <row r="1141" spans="1:92" ht="14.25" customHeight="1" x14ac:dyDescent="0.35">
      <c r="D1141" s="131"/>
      <c r="E1141" s="131"/>
      <c r="F1141" s="131"/>
      <c r="G1141" s="131"/>
      <c r="H1141" s="131"/>
      <c r="I1141" s="131"/>
      <c r="J1141" s="131"/>
      <c r="K1141" s="131"/>
      <c r="L1141" s="131"/>
      <c r="M1141" s="131"/>
      <c r="N1141" s="131"/>
      <c r="O1141" s="131"/>
      <c r="P1141" s="131"/>
      <c r="Q1141" s="131"/>
      <c r="R1141" s="131"/>
      <c r="S1141" s="131"/>
      <c r="T1141" s="131"/>
      <c r="U1141" s="131"/>
      <c r="V1141" s="131"/>
      <c r="W1141" s="131"/>
      <c r="X1141" s="131"/>
      <c r="Y1141" s="131"/>
      <c r="Z1141" s="131"/>
      <c r="AA1141" s="131"/>
      <c r="AB1141" s="131"/>
      <c r="AC1141" s="131"/>
      <c r="AD1141" s="131"/>
      <c r="AE1141" s="131"/>
      <c r="AF1141" s="131"/>
      <c r="AG1141" s="131"/>
      <c r="AH1141" s="131"/>
      <c r="AI1141" s="131"/>
      <c r="AJ1141" s="131"/>
      <c r="AK1141" s="131"/>
      <c r="AL1141" s="131"/>
      <c r="AM1141" s="131"/>
      <c r="AN1141" s="131"/>
      <c r="AO1141" s="131"/>
      <c r="AP1141" s="131"/>
      <c r="AQ1141" s="131"/>
      <c r="AR1141" s="131"/>
      <c r="AS1141" s="131"/>
      <c r="AT1141" s="131"/>
      <c r="AV1141" s="245"/>
      <c r="AW1141" s="245"/>
      <c r="AX1141" s="245"/>
      <c r="AY1141" s="245"/>
      <c r="AZ1141" s="245"/>
      <c r="BA1141" s="245"/>
      <c r="BB1141" s="245"/>
      <c r="BC1141" s="245"/>
      <c r="BD1141" s="245"/>
      <c r="BE1141" s="245"/>
      <c r="BF1141" s="245"/>
      <c r="BG1141" s="245"/>
      <c r="BH1141" s="245"/>
      <c r="BI1141" s="245"/>
      <c r="BJ1141" s="245"/>
      <c r="BK1141" s="245"/>
      <c r="BL1141" s="245"/>
      <c r="BM1141" s="245"/>
      <c r="BN1141" s="245"/>
      <c r="BO1141" s="245"/>
      <c r="BP1141" s="245"/>
      <c r="BQ1141" s="245"/>
      <c r="BR1141" s="245"/>
      <c r="BS1141" s="245"/>
      <c r="BT1141" s="245"/>
      <c r="BU1141" s="245"/>
      <c r="BV1141" s="245"/>
      <c r="BW1141" s="245"/>
      <c r="BX1141" s="245"/>
      <c r="BY1141" s="245"/>
      <c r="BZ1141" s="245"/>
      <c r="CA1141" s="245"/>
      <c r="CB1141" s="245"/>
      <c r="CC1141" s="245"/>
      <c r="CD1141" s="245"/>
      <c r="CE1141" s="245"/>
      <c r="CF1141" s="245"/>
      <c r="CG1141" s="245"/>
      <c r="CH1141" s="245"/>
      <c r="CI1141" s="245"/>
      <c r="CJ1141" s="245"/>
      <c r="CK1141" s="245"/>
      <c r="CL1141" s="245"/>
      <c r="CM1141" s="245"/>
      <c r="CN1141" s="245"/>
    </row>
    <row r="1142" spans="1:92" ht="14.25" customHeight="1" x14ac:dyDescent="0.35">
      <c r="D1142" s="219" t="s">
        <v>641</v>
      </c>
      <c r="E1142" s="220"/>
      <c r="F1142" s="220"/>
      <c r="G1142" s="220"/>
      <c r="H1142" s="220"/>
      <c r="I1142" s="220"/>
      <c r="J1142" s="220"/>
      <c r="K1142" s="220"/>
      <c r="L1142" s="220"/>
      <c r="M1142" s="220"/>
      <c r="N1142" s="220"/>
      <c r="O1142" s="220"/>
      <c r="P1142" s="220"/>
      <c r="Q1142" s="220"/>
      <c r="R1142" s="220"/>
      <c r="S1142" s="220"/>
      <c r="T1142" s="220"/>
      <c r="U1142" s="220"/>
      <c r="V1142" s="220"/>
      <c r="W1142" s="220"/>
      <c r="X1142" s="220"/>
      <c r="Y1142" s="220"/>
      <c r="Z1142" s="220"/>
      <c r="AA1142" s="220"/>
      <c r="AB1142" s="220"/>
      <c r="AC1142" s="220"/>
      <c r="AD1142" s="220"/>
      <c r="AE1142" s="220"/>
      <c r="AF1142" s="221"/>
      <c r="AG1142" s="202" t="s">
        <v>591</v>
      </c>
      <c r="AH1142" s="203"/>
      <c r="AI1142" s="203"/>
      <c r="AJ1142" s="203"/>
      <c r="AK1142" s="203"/>
      <c r="AL1142" s="203"/>
      <c r="AM1142" s="203"/>
      <c r="AN1142" s="203"/>
      <c r="AO1142" s="203"/>
      <c r="AP1142" s="203"/>
      <c r="AQ1142" s="203"/>
      <c r="AR1142" s="203"/>
      <c r="AS1142" s="203"/>
      <c r="AT1142" s="204"/>
      <c r="AU1142" s="7"/>
      <c r="AV1142" s="201" t="s">
        <v>641</v>
      </c>
      <c r="AW1142" s="201"/>
      <c r="AX1142" s="201"/>
      <c r="AY1142" s="201"/>
      <c r="AZ1142" s="201"/>
      <c r="BA1142" s="201"/>
      <c r="BB1142" s="201"/>
      <c r="BC1142" s="201"/>
      <c r="BD1142" s="201"/>
      <c r="BE1142" s="201"/>
      <c r="BF1142" s="201"/>
      <c r="BG1142" s="201"/>
      <c r="BH1142" s="201"/>
      <c r="BI1142" s="201"/>
      <c r="BJ1142" s="201"/>
      <c r="BK1142" s="201"/>
      <c r="BL1142" s="201" t="s">
        <v>642</v>
      </c>
      <c r="BM1142" s="201"/>
      <c r="BN1142" s="201"/>
      <c r="BO1142" s="201"/>
      <c r="BP1142" s="201"/>
      <c r="BQ1142" s="201"/>
      <c r="BR1142" s="201"/>
      <c r="BS1142" s="201"/>
      <c r="BT1142" s="201"/>
      <c r="BU1142" s="201"/>
      <c r="BV1142" s="201"/>
      <c r="BW1142" s="201"/>
      <c r="BX1142" s="201"/>
      <c r="BY1142" s="201"/>
      <c r="BZ1142" s="201"/>
      <c r="CA1142" s="201"/>
      <c r="CB1142" s="201"/>
      <c r="CC1142" s="202" t="s">
        <v>591</v>
      </c>
      <c r="CD1142" s="203"/>
      <c r="CE1142" s="203"/>
      <c r="CF1142" s="203"/>
      <c r="CG1142" s="203"/>
      <c r="CH1142" s="203"/>
      <c r="CI1142" s="203"/>
      <c r="CJ1142" s="203"/>
      <c r="CK1142" s="203"/>
      <c r="CL1142" s="203"/>
      <c r="CM1142" s="203"/>
      <c r="CN1142" s="204"/>
    </row>
    <row r="1143" spans="1:92" ht="14.25" customHeight="1" x14ac:dyDescent="0.35">
      <c r="D1143" s="222"/>
      <c r="E1143" s="223"/>
      <c r="F1143" s="223"/>
      <c r="G1143" s="223"/>
      <c r="H1143" s="223"/>
      <c r="I1143" s="223"/>
      <c r="J1143" s="223"/>
      <c r="K1143" s="223"/>
      <c r="L1143" s="223"/>
      <c r="M1143" s="223"/>
      <c r="N1143" s="223"/>
      <c r="O1143" s="223"/>
      <c r="P1143" s="223"/>
      <c r="Q1143" s="223"/>
      <c r="R1143" s="223"/>
      <c r="S1143" s="223"/>
      <c r="T1143" s="223"/>
      <c r="U1143" s="223"/>
      <c r="V1143" s="223"/>
      <c r="W1143" s="223"/>
      <c r="X1143" s="223"/>
      <c r="Y1143" s="223"/>
      <c r="Z1143" s="223"/>
      <c r="AA1143" s="223"/>
      <c r="AB1143" s="223"/>
      <c r="AC1143" s="223"/>
      <c r="AD1143" s="223"/>
      <c r="AE1143" s="223"/>
      <c r="AF1143" s="224"/>
      <c r="AG1143" s="202" t="s">
        <v>556</v>
      </c>
      <c r="AH1143" s="203"/>
      <c r="AI1143" s="203"/>
      <c r="AJ1143" s="203"/>
      <c r="AK1143" s="203"/>
      <c r="AL1143" s="203"/>
      <c r="AM1143" s="204"/>
      <c r="AN1143" s="202" t="s">
        <v>618</v>
      </c>
      <c r="AO1143" s="203"/>
      <c r="AP1143" s="203"/>
      <c r="AQ1143" s="203"/>
      <c r="AR1143" s="203"/>
      <c r="AS1143" s="203"/>
      <c r="AT1143" s="204"/>
      <c r="AU1143" s="7"/>
      <c r="AV1143" s="201"/>
      <c r="AW1143" s="201"/>
      <c r="AX1143" s="201"/>
      <c r="AY1143" s="201"/>
      <c r="AZ1143" s="201"/>
      <c r="BA1143" s="201"/>
      <c r="BB1143" s="201"/>
      <c r="BC1143" s="201"/>
      <c r="BD1143" s="201"/>
      <c r="BE1143" s="201"/>
      <c r="BF1143" s="201"/>
      <c r="BG1143" s="201"/>
      <c r="BH1143" s="201"/>
      <c r="BI1143" s="201"/>
      <c r="BJ1143" s="201"/>
      <c r="BK1143" s="201"/>
      <c r="BL1143" s="201" t="s">
        <v>643</v>
      </c>
      <c r="BM1143" s="201"/>
      <c r="BN1143" s="201"/>
      <c r="BO1143" s="201"/>
      <c r="BP1143" s="201"/>
      <c r="BQ1143" s="201"/>
      <c r="BR1143" s="201"/>
      <c r="BS1143" s="201"/>
      <c r="BT1143" s="201"/>
      <c r="BU1143" s="201" t="s">
        <v>644</v>
      </c>
      <c r="BV1143" s="201"/>
      <c r="BW1143" s="201"/>
      <c r="BX1143" s="201"/>
      <c r="BY1143" s="201"/>
      <c r="BZ1143" s="201"/>
      <c r="CA1143" s="201"/>
      <c r="CB1143" s="201"/>
      <c r="CC1143" s="201" t="s">
        <v>556</v>
      </c>
      <c r="CD1143" s="201"/>
      <c r="CE1143" s="201"/>
      <c r="CF1143" s="201"/>
      <c r="CG1143" s="201"/>
      <c r="CH1143" s="201"/>
      <c r="CI1143" s="201" t="s">
        <v>618</v>
      </c>
      <c r="CJ1143" s="201"/>
      <c r="CK1143" s="201"/>
      <c r="CL1143" s="201"/>
      <c r="CM1143" s="201"/>
      <c r="CN1143" s="201"/>
    </row>
    <row r="1144" spans="1:92" ht="14.25" customHeight="1" x14ac:dyDescent="0.35">
      <c r="D1144" s="194"/>
      <c r="E1144" s="195"/>
      <c r="F1144" s="195"/>
      <c r="G1144" s="195"/>
      <c r="H1144" s="195"/>
      <c r="I1144" s="195"/>
      <c r="J1144" s="195"/>
      <c r="K1144" s="195"/>
      <c r="L1144" s="195"/>
      <c r="M1144" s="195"/>
      <c r="N1144" s="195"/>
      <c r="O1144" s="195"/>
      <c r="P1144" s="195"/>
      <c r="Q1144" s="195"/>
      <c r="R1144" s="195"/>
      <c r="S1144" s="195"/>
      <c r="T1144" s="195"/>
      <c r="U1144" s="195"/>
      <c r="V1144" s="195"/>
      <c r="W1144" s="195"/>
      <c r="X1144" s="195"/>
      <c r="Y1144" s="195"/>
      <c r="Z1144" s="195"/>
      <c r="AA1144" s="195"/>
      <c r="AB1144" s="195"/>
      <c r="AC1144" s="195"/>
      <c r="AD1144" s="195"/>
      <c r="AE1144" s="195"/>
      <c r="AF1144" s="196"/>
      <c r="AG1144" s="194"/>
      <c r="AH1144" s="195"/>
      <c r="AI1144" s="195"/>
      <c r="AJ1144" s="195"/>
      <c r="AK1144" s="195"/>
      <c r="AL1144" s="195"/>
      <c r="AM1144" s="196"/>
      <c r="AN1144" s="194"/>
      <c r="AO1144" s="195"/>
      <c r="AP1144" s="195"/>
      <c r="AQ1144" s="195"/>
      <c r="AR1144" s="195"/>
      <c r="AS1144" s="195"/>
      <c r="AT1144" s="196"/>
      <c r="AV1144" s="317"/>
      <c r="AW1144" s="317"/>
      <c r="AX1144" s="317"/>
      <c r="AY1144" s="317"/>
      <c r="AZ1144" s="317"/>
      <c r="BA1144" s="317"/>
      <c r="BB1144" s="317"/>
      <c r="BC1144" s="317"/>
      <c r="BD1144" s="317"/>
      <c r="BE1144" s="317"/>
      <c r="BF1144" s="317"/>
      <c r="BG1144" s="317"/>
      <c r="BH1144" s="317"/>
      <c r="BI1144" s="317"/>
      <c r="BJ1144" s="317"/>
      <c r="BK1144" s="317"/>
      <c r="BL1144" s="231"/>
      <c r="BM1144" s="231"/>
      <c r="BN1144" s="231"/>
      <c r="BO1144" s="231"/>
      <c r="BP1144" s="231"/>
      <c r="BQ1144" s="231"/>
      <c r="BR1144" s="231"/>
      <c r="BS1144" s="231"/>
      <c r="BT1144" s="231"/>
      <c r="BU1144" s="194"/>
      <c r="BV1144" s="195"/>
      <c r="BW1144" s="195"/>
      <c r="BX1144" s="195"/>
      <c r="BY1144" s="195"/>
      <c r="BZ1144" s="195"/>
      <c r="CA1144" s="195"/>
      <c r="CB1144" s="196"/>
      <c r="CC1144" s="231"/>
      <c r="CD1144" s="231"/>
      <c r="CE1144" s="231"/>
      <c r="CF1144" s="231"/>
      <c r="CG1144" s="231"/>
      <c r="CH1144" s="231"/>
      <c r="CI1144" s="231"/>
      <c r="CJ1144" s="231"/>
      <c r="CK1144" s="231"/>
      <c r="CL1144" s="231"/>
      <c r="CM1144" s="231"/>
      <c r="CN1144" s="231"/>
    </row>
    <row r="1145" spans="1:92" ht="14.25" customHeight="1" x14ac:dyDescent="0.35">
      <c r="D1145" s="194"/>
      <c r="E1145" s="195"/>
      <c r="F1145" s="195"/>
      <c r="G1145" s="195"/>
      <c r="H1145" s="195"/>
      <c r="I1145" s="195"/>
      <c r="J1145" s="195"/>
      <c r="K1145" s="195"/>
      <c r="L1145" s="195"/>
      <c r="M1145" s="195"/>
      <c r="N1145" s="195"/>
      <c r="O1145" s="195"/>
      <c r="P1145" s="195"/>
      <c r="Q1145" s="195"/>
      <c r="R1145" s="195"/>
      <c r="S1145" s="195"/>
      <c r="T1145" s="195"/>
      <c r="U1145" s="195"/>
      <c r="V1145" s="195"/>
      <c r="W1145" s="195"/>
      <c r="X1145" s="195"/>
      <c r="Y1145" s="195"/>
      <c r="Z1145" s="195"/>
      <c r="AA1145" s="195"/>
      <c r="AB1145" s="195"/>
      <c r="AC1145" s="195"/>
      <c r="AD1145" s="195"/>
      <c r="AE1145" s="195"/>
      <c r="AF1145" s="196"/>
      <c r="AG1145" s="194"/>
      <c r="AH1145" s="195"/>
      <c r="AI1145" s="195"/>
      <c r="AJ1145" s="195"/>
      <c r="AK1145" s="195"/>
      <c r="AL1145" s="195"/>
      <c r="AM1145" s="196"/>
      <c r="AN1145" s="194"/>
      <c r="AO1145" s="195"/>
      <c r="AP1145" s="195"/>
      <c r="AQ1145" s="195"/>
      <c r="AR1145" s="195"/>
      <c r="AS1145" s="195"/>
      <c r="AT1145" s="196"/>
      <c r="AV1145" s="317"/>
      <c r="AW1145" s="317"/>
      <c r="AX1145" s="317"/>
      <c r="AY1145" s="317"/>
      <c r="AZ1145" s="317"/>
      <c r="BA1145" s="317"/>
      <c r="BB1145" s="317"/>
      <c r="BC1145" s="317"/>
      <c r="BD1145" s="317"/>
      <c r="BE1145" s="317"/>
      <c r="BF1145" s="317"/>
      <c r="BG1145" s="317"/>
      <c r="BH1145" s="317"/>
      <c r="BI1145" s="317"/>
      <c r="BJ1145" s="317"/>
      <c r="BK1145" s="317"/>
      <c r="BL1145" s="231"/>
      <c r="BM1145" s="231"/>
      <c r="BN1145" s="231"/>
      <c r="BO1145" s="231"/>
      <c r="BP1145" s="231"/>
      <c r="BQ1145" s="231"/>
      <c r="BR1145" s="231"/>
      <c r="BS1145" s="231"/>
      <c r="BT1145" s="231"/>
      <c r="BU1145" s="194"/>
      <c r="BV1145" s="195"/>
      <c r="BW1145" s="195"/>
      <c r="BX1145" s="195"/>
      <c r="BY1145" s="195"/>
      <c r="BZ1145" s="195"/>
      <c r="CA1145" s="195"/>
      <c r="CB1145" s="196"/>
      <c r="CC1145" s="231"/>
      <c r="CD1145" s="231"/>
      <c r="CE1145" s="231"/>
      <c r="CF1145" s="231"/>
      <c r="CG1145" s="231"/>
      <c r="CH1145" s="231"/>
      <c r="CI1145" s="231"/>
      <c r="CJ1145" s="231"/>
      <c r="CK1145" s="231"/>
      <c r="CL1145" s="231"/>
      <c r="CM1145" s="231"/>
      <c r="CN1145" s="231"/>
    </row>
    <row r="1146" spans="1:92" ht="14.25" customHeight="1" x14ac:dyDescent="0.35">
      <c r="D1146" s="194"/>
      <c r="E1146" s="195"/>
      <c r="F1146" s="195"/>
      <c r="G1146" s="195"/>
      <c r="H1146" s="195"/>
      <c r="I1146" s="195"/>
      <c r="J1146" s="195"/>
      <c r="K1146" s="195"/>
      <c r="L1146" s="195"/>
      <c r="M1146" s="195"/>
      <c r="N1146" s="195"/>
      <c r="O1146" s="195"/>
      <c r="P1146" s="195"/>
      <c r="Q1146" s="195"/>
      <c r="R1146" s="195"/>
      <c r="S1146" s="195"/>
      <c r="T1146" s="195"/>
      <c r="U1146" s="195"/>
      <c r="V1146" s="195"/>
      <c r="W1146" s="195"/>
      <c r="X1146" s="195"/>
      <c r="Y1146" s="195"/>
      <c r="Z1146" s="195"/>
      <c r="AA1146" s="195"/>
      <c r="AB1146" s="195"/>
      <c r="AC1146" s="195"/>
      <c r="AD1146" s="195"/>
      <c r="AE1146" s="195"/>
      <c r="AF1146" s="196"/>
      <c r="AG1146" s="194"/>
      <c r="AH1146" s="195"/>
      <c r="AI1146" s="195"/>
      <c r="AJ1146" s="195"/>
      <c r="AK1146" s="195"/>
      <c r="AL1146" s="195"/>
      <c r="AM1146" s="196"/>
      <c r="AN1146" s="194"/>
      <c r="AO1146" s="195"/>
      <c r="AP1146" s="195"/>
      <c r="AQ1146" s="195"/>
      <c r="AR1146" s="195"/>
      <c r="AS1146" s="195"/>
      <c r="AT1146" s="196"/>
      <c r="AV1146" s="317"/>
      <c r="AW1146" s="317"/>
      <c r="AX1146" s="317"/>
      <c r="AY1146" s="317"/>
      <c r="AZ1146" s="317"/>
      <c r="BA1146" s="317"/>
      <c r="BB1146" s="317"/>
      <c r="BC1146" s="317"/>
      <c r="BD1146" s="317"/>
      <c r="BE1146" s="317"/>
      <c r="BF1146" s="317"/>
      <c r="BG1146" s="317"/>
      <c r="BH1146" s="317"/>
      <c r="BI1146" s="317"/>
      <c r="BJ1146" s="317"/>
      <c r="BK1146" s="317"/>
      <c r="BL1146" s="231"/>
      <c r="BM1146" s="231"/>
      <c r="BN1146" s="231"/>
      <c r="BO1146" s="231"/>
      <c r="BP1146" s="231"/>
      <c r="BQ1146" s="231"/>
      <c r="BR1146" s="231"/>
      <c r="BS1146" s="231"/>
      <c r="BT1146" s="231"/>
      <c r="BU1146" s="194"/>
      <c r="BV1146" s="195"/>
      <c r="BW1146" s="195"/>
      <c r="BX1146" s="195"/>
      <c r="BY1146" s="195"/>
      <c r="BZ1146" s="195"/>
      <c r="CA1146" s="195"/>
      <c r="CB1146" s="196"/>
      <c r="CC1146" s="231"/>
      <c r="CD1146" s="231"/>
      <c r="CE1146" s="231"/>
      <c r="CF1146" s="231"/>
      <c r="CG1146" s="231"/>
      <c r="CH1146" s="231"/>
      <c r="CI1146" s="231"/>
      <c r="CJ1146" s="231"/>
      <c r="CK1146" s="231"/>
      <c r="CL1146" s="231"/>
      <c r="CM1146" s="231"/>
      <c r="CN1146" s="231"/>
    </row>
    <row r="1147" spans="1:92" ht="14.25" customHeight="1" x14ac:dyDescent="0.35">
      <c r="D1147" s="194"/>
      <c r="E1147" s="195"/>
      <c r="F1147" s="195"/>
      <c r="G1147" s="195"/>
      <c r="H1147" s="195"/>
      <c r="I1147" s="195"/>
      <c r="J1147" s="195"/>
      <c r="K1147" s="195"/>
      <c r="L1147" s="195"/>
      <c r="M1147" s="195"/>
      <c r="N1147" s="195"/>
      <c r="O1147" s="195"/>
      <c r="P1147" s="195"/>
      <c r="Q1147" s="195"/>
      <c r="R1147" s="195"/>
      <c r="S1147" s="195"/>
      <c r="T1147" s="195"/>
      <c r="U1147" s="195"/>
      <c r="V1147" s="195"/>
      <c r="W1147" s="195"/>
      <c r="X1147" s="195"/>
      <c r="Y1147" s="195"/>
      <c r="Z1147" s="195"/>
      <c r="AA1147" s="195"/>
      <c r="AB1147" s="195"/>
      <c r="AC1147" s="195"/>
      <c r="AD1147" s="195"/>
      <c r="AE1147" s="195"/>
      <c r="AF1147" s="196"/>
      <c r="AG1147" s="194"/>
      <c r="AH1147" s="195"/>
      <c r="AI1147" s="195"/>
      <c r="AJ1147" s="195"/>
      <c r="AK1147" s="195"/>
      <c r="AL1147" s="195"/>
      <c r="AM1147" s="196"/>
      <c r="AN1147" s="194"/>
      <c r="AO1147" s="195"/>
      <c r="AP1147" s="195"/>
      <c r="AQ1147" s="195"/>
      <c r="AR1147" s="195"/>
      <c r="AS1147" s="195"/>
      <c r="AT1147" s="196"/>
      <c r="AV1147" s="317"/>
      <c r="AW1147" s="317"/>
      <c r="AX1147" s="317"/>
      <c r="AY1147" s="317"/>
      <c r="AZ1147" s="317"/>
      <c r="BA1147" s="317"/>
      <c r="BB1147" s="317"/>
      <c r="BC1147" s="317"/>
      <c r="BD1147" s="317"/>
      <c r="BE1147" s="317"/>
      <c r="BF1147" s="317"/>
      <c r="BG1147" s="317"/>
      <c r="BH1147" s="317"/>
      <c r="BI1147" s="317"/>
      <c r="BJ1147" s="317"/>
      <c r="BK1147" s="317"/>
      <c r="BL1147" s="231"/>
      <c r="BM1147" s="231"/>
      <c r="BN1147" s="231"/>
      <c r="BO1147" s="231"/>
      <c r="BP1147" s="231"/>
      <c r="BQ1147" s="231"/>
      <c r="BR1147" s="231"/>
      <c r="BS1147" s="231"/>
      <c r="BT1147" s="231"/>
      <c r="BU1147" s="194"/>
      <c r="BV1147" s="195"/>
      <c r="BW1147" s="195"/>
      <c r="BX1147" s="195"/>
      <c r="BY1147" s="195"/>
      <c r="BZ1147" s="195"/>
      <c r="CA1147" s="195"/>
      <c r="CB1147" s="196"/>
      <c r="CC1147" s="231"/>
      <c r="CD1147" s="231"/>
      <c r="CE1147" s="231"/>
      <c r="CF1147" s="231"/>
      <c r="CG1147" s="231"/>
      <c r="CH1147" s="231"/>
      <c r="CI1147" s="231"/>
      <c r="CJ1147" s="231"/>
      <c r="CK1147" s="231"/>
      <c r="CL1147" s="231"/>
      <c r="CM1147" s="231"/>
      <c r="CN1147" s="231"/>
    </row>
    <row r="1148" spans="1:92" ht="14.25" customHeight="1" x14ac:dyDescent="0.35">
      <c r="D1148" s="194"/>
      <c r="E1148" s="195"/>
      <c r="F1148" s="195"/>
      <c r="G1148" s="195"/>
      <c r="H1148" s="195"/>
      <c r="I1148" s="195"/>
      <c r="J1148" s="195"/>
      <c r="K1148" s="195"/>
      <c r="L1148" s="195"/>
      <c r="M1148" s="195"/>
      <c r="N1148" s="195"/>
      <c r="O1148" s="195"/>
      <c r="P1148" s="195"/>
      <c r="Q1148" s="195"/>
      <c r="R1148" s="195"/>
      <c r="S1148" s="195"/>
      <c r="T1148" s="195"/>
      <c r="U1148" s="195"/>
      <c r="V1148" s="195"/>
      <c r="W1148" s="195"/>
      <c r="X1148" s="195"/>
      <c r="Y1148" s="195"/>
      <c r="Z1148" s="195"/>
      <c r="AA1148" s="195"/>
      <c r="AB1148" s="195"/>
      <c r="AC1148" s="195"/>
      <c r="AD1148" s="195"/>
      <c r="AE1148" s="195"/>
      <c r="AF1148" s="196"/>
      <c r="AG1148" s="194"/>
      <c r="AH1148" s="195"/>
      <c r="AI1148" s="195"/>
      <c r="AJ1148" s="195"/>
      <c r="AK1148" s="195"/>
      <c r="AL1148" s="195"/>
      <c r="AM1148" s="196"/>
      <c r="AN1148" s="194"/>
      <c r="AO1148" s="195"/>
      <c r="AP1148" s="195"/>
      <c r="AQ1148" s="195"/>
      <c r="AR1148" s="195"/>
      <c r="AS1148" s="195"/>
      <c r="AT1148" s="196"/>
      <c r="AV1148" s="317"/>
      <c r="AW1148" s="317"/>
      <c r="AX1148" s="317"/>
      <c r="AY1148" s="317"/>
      <c r="AZ1148" s="317"/>
      <c r="BA1148" s="317"/>
      <c r="BB1148" s="317"/>
      <c r="BC1148" s="317"/>
      <c r="BD1148" s="317"/>
      <c r="BE1148" s="317"/>
      <c r="BF1148" s="317"/>
      <c r="BG1148" s="317"/>
      <c r="BH1148" s="317"/>
      <c r="BI1148" s="317"/>
      <c r="BJ1148" s="317"/>
      <c r="BK1148" s="317"/>
      <c r="BL1148" s="231"/>
      <c r="BM1148" s="231"/>
      <c r="BN1148" s="231"/>
      <c r="BO1148" s="231"/>
      <c r="BP1148" s="231"/>
      <c r="BQ1148" s="231"/>
      <c r="BR1148" s="231"/>
      <c r="BS1148" s="231"/>
      <c r="BT1148" s="231"/>
      <c r="BU1148" s="194"/>
      <c r="BV1148" s="195"/>
      <c r="BW1148" s="195"/>
      <c r="BX1148" s="195"/>
      <c r="BY1148" s="195"/>
      <c r="BZ1148" s="195"/>
      <c r="CA1148" s="195"/>
      <c r="CB1148" s="196"/>
      <c r="CC1148" s="231"/>
      <c r="CD1148" s="231"/>
      <c r="CE1148" s="231"/>
      <c r="CF1148" s="231"/>
      <c r="CG1148" s="231"/>
      <c r="CH1148" s="231"/>
      <c r="CI1148" s="231"/>
      <c r="CJ1148" s="231"/>
      <c r="CK1148" s="231"/>
      <c r="CL1148" s="231"/>
      <c r="CM1148" s="231"/>
      <c r="CN1148" s="231"/>
    </row>
    <row r="1149" spans="1:92" ht="14.25" customHeight="1" x14ac:dyDescent="0.35">
      <c r="D1149" s="194"/>
      <c r="E1149" s="195"/>
      <c r="F1149" s="195"/>
      <c r="G1149" s="195"/>
      <c r="H1149" s="195"/>
      <c r="I1149" s="195"/>
      <c r="J1149" s="195"/>
      <c r="K1149" s="195"/>
      <c r="L1149" s="195"/>
      <c r="M1149" s="195"/>
      <c r="N1149" s="195"/>
      <c r="O1149" s="195"/>
      <c r="P1149" s="195"/>
      <c r="Q1149" s="195"/>
      <c r="R1149" s="195"/>
      <c r="S1149" s="195"/>
      <c r="T1149" s="195"/>
      <c r="U1149" s="195"/>
      <c r="V1149" s="195"/>
      <c r="W1149" s="195"/>
      <c r="X1149" s="195"/>
      <c r="Y1149" s="195"/>
      <c r="Z1149" s="195"/>
      <c r="AA1149" s="195"/>
      <c r="AB1149" s="195"/>
      <c r="AC1149" s="195"/>
      <c r="AD1149" s="195"/>
      <c r="AE1149" s="195"/>
      <c r="AF1149" s="196"/>
      <c r="AG1149" s="194"/>
      <c r="AH1149" s="195"/>
      <c r="AI1149" s="195"/>
      <c r="AJ1149" s="195"/>
      <c r="AK1149" s="195"/>
      <c r="AL1149" s="195"/>
      <c r="AM1149" s="196"/>
      <c r="AN1149" s="194"/>
      <c r="AO1149" s="195"/>
      <c r="AP1149" s="195"/>
      <c r="AQ1149" s="195"/>
      <c r="AR1149" s="195"/>
      <c r="AS1149" s="195"/>
      <c r="AT1149" s="196"/>
      <c r="AV1149" s="317"/>
      <c r="AW1149" s="317"/>
      <c r="AX1149" s="317"/>
      <c r="AY1149" s="317"/>
      <c r="AZ1149" s="317"/>
      <c r="BA1149" s="317"/>
      <c r="BB1149" s="317"/>
      <c r="BC1149" s="317"/>
      <c r="BD1149" s="317"/>
      <c r="BE1149" s="317"/>
      <c r="BF1149" s="317"/>
      <c r="BG1149" s="317"/>
      <c r="BH1149" s="317"/>
      <c r="BI1149" s="317"/>
      <c r="BJ1149" s="317"/>
      <c r="BK1149" s="317"/>
      <c r="BL1149" s="231"/>
      <c r="BM1149" s="231"/>
      <c r="BN1149" s="231"/>
      <c r="BO1149" s="231"/>
      <c r="BP1149" s="231"/>
      <c r="BQ1149" s="231"/>
      <c r="BR1149" s="231"/>
      <c r="BS1149" s="231"/>
      <c r="BT1149" s="231"/>
      <c r="BU1149" s="194"/>
      <c r="BV1149" s="195"/>
      <c r="BW1149" s="195"/>
      <c r="BX1149" s="195"/>
      <c r="BY1149" s="195"/>
      <c r="BZ1149" s="195"/>
      <c r="CA1149" s="195"/>
      <c r="CB1149" s="196"/>
      <c r="CC1149" s="231"/>
      <c r="CD1149" s="231"/>
      <c r="CE1149" s="231"/>
      <c r="CF1149" s="231"/>
      <c r="CG1149" s="231"/>
      <c r="CH1149" s="231"/>
      <c r="CI1149" s="231"/>
      <c r="CJ1149" s="231"/>
      <c r="CK1149" s="231"/>
      <c r="CL1149" s="231"/>
      <c r="CM1149" s="231"/>
      <c r="CN1149" s="231"/>
    </row>
    <row r="1150" spans="1:92" ht="14.25" customHeight="1" x14ac:dyDescent="0.35">
      <c r="D1150" s="194"/>
      <c r="E1150" s="195"/>
      <c r="F1150" s="195"/>
      <c r="G1150" s="195"/>
      <c r="H1150" s="195"/>
      <c r="I1150" s="195"/>
      <c r="J1150" s="195"/>
      <c r="K1150" s="195"/>
      <c r="L1150" s="195"/>
      <c r="M1150" s="195"/>
      <c r="N1150" s="195"/>
      <c r="O1150" s="195"/>
      <c r="P1150" s="195"/>
      <c r="Q1150" s="195"/>
      <c r="R1150" s="195"/>
      <c r="S1150" s="195"/>
      <c r="T1150" s="195"/>
      <c r="U1150" s="195"/>
      <c r="V1150" s="195"/>
      <c r="W1150" s="195"/>
      <c r="X1150" s="195"/>
      <c r="Y1150" s="195"/>
      <c r="Z1150" s="195"/>
      <c r="AA1150" s="195"/>
      <c r="AB1150" s="195"/>
      <c r="AC1150" s="195"/>
      <c r="AD1150" s="195"/>
      <c r="AE1150" s="195"/>
      <c r="AF1150" s="196"/>
      <c r="AG1150" s="194"/>
      <c r="AH1150" s="195"/>
      <c r="AI1150" s="195"/>
      <c r="AJ1150" s="195"/>
      <c r="AK1150" s="195"/>
      <c r="AL1150" s="195"/>
      <c r="AM1150" s="196"/>
      <c r="AN1150" s="194"/>
      <c r="AO1150" s="195"/>
      <c r="AP1150" s="195"/>
      <c r="AQ1150" s="195"/>
      <c r="AR1150" s="195"/>
      <c r="AS1150" s="195"/>
      <c r="AT1150" s="196"/>
      <c r="AV1150" s="317"/>
      <c r="AW1150" s="317"/>
      <c r="AX1150" s="317"/>
      <c r="AY1150" s="317"/>
      <c r="AZ1150" s="317"/>
      <c r="BA1150" s="317"/>
      <c r="BB1150" s="317"/>
      <c r="BC1150" s="317"/>
      <c r="BD1150" s="317"/>
      <c r="BE1150" s="317"/>
      <c r="BF1150" s="317"/>
      <c r="BG1150" s="317"/>
      <c r="BH1150" s="317"/>
      <c r="BI1150" s="317"/>
      <c r="BJ1150" s="317"/>
      <c r="BK1150" s="317"/>
      <c r="BL1150" s="231"/>
      <c r="BM1150" s="231"/>
      <c r="BN1150" s="231"/>
      <c r="BO1150" s="231"/>
      <c r="BP1150" s="231"/>
      <c r="BQ1150" s="231"/>
      <c r="BR1150" s="231"/>
      <c r="BS1150" s="231"/>
      <c r="BT1150" s="231"/>
      <c r="BU1150" s="194"/>
      <c r="BV1150" s="195"/>
      <c r="BW1150" s="195"/>
      <c r="BX1150" s="195"/>
      <c r="BY1150" s="195"/>
      <c r="BZ1150" s="195"/>
      <c r="CA1150" s="195"/>
      <c r="CB1150" s="196"/>
      <c r="CC1150" s="231"/>
      <c r="CD1150" s="231"/>
      <c r="CE1150" s="231"/>
      <c r="CF1150" s="231"/>
      <c r="CG1150" s="231"/>
      <c r="CH1150" s="231"/>
      <c r="CI1150" s="231"/>
      <c r="CJ1150" s="231"/>
      <c r="CK1150" s="231"/>
      <c r="CL1150" s="231"/>
      <c r="CM1150" s="231"/>
      <c r="CN1150" s="231"/>
    </row>
    <row r="1151" spans="1:92" ht="14.25" customHeight="1" x14ac:dyDescent="0.35">
      <c r="D1151" s="194"/>
      <c r="E1151" s="195"/>
      <c r="F1151" s="195"/>
      <c r="G1151" s="195"/>
      <c r="H1151" s="195"/>
      <c r="I1151" s="195"/>
      <c r="J1151" s="195"/>
      <c r="K1151" s="195"/>
      <c r="L1151" s="195"/>
      <c r="M1151" s="195"/>
      <c r="N1151" s="195"/>
      <c r="O1151" s="195"/>
      <c r="P1151" s="195"/>
      <c r="Q1151" s="195"/>
      <c r="R1151" s="195"/>
      <c r="S1151" s="195"/>
      <c r="T1151" s="195"/>
      <c r="U1151" s="195"/>
      <c r="V1151" s="195"/>
      <c r="W1151" s="195"/>
      <c r="X1151" s="195"/>
      <c r="Y1151" s="195"/>
      <c r="Z1151" s="195"/>
      <c r="AA1151" s="195"/>
      <c r="AB1151" s="195"/>
      <c r="AC1151" s="195"/>
      <c r="AD1151" s="195"/>
      <c r="AE1151" s="195"/>
      <c r="AF1151" s="196"/>
      <c r="AG1151" s="194"/>
      <c r="AH1151" s="195"/>
      <c r="AI1151" s="195"/>
      <c r="AJ1151" s="195"/>
      <c r="AK1151" s="195"/>
      <c r="AL1151" s="195"/>
      <c r="AM1151" s="196"/>
      <c r="AN1151" s="194"/>
      <c r="AO1151" s="195"/>
      <c r="AP1151" s="195"/>
      <c r="AQ1151" s="195"/>
      <c r="AR1151" s="195"/>
      <c r="AS1151" s="195"/>
      <c r="AT1151" s="196"/>
      <c r="AV1151" s="317"/>
      <c r="AW1151" s="317"/>
      <c r="AX1151" s="317"/>
      <c r="AY1151" s="317"/>
      <c r="AZ1151" s="317"/>
      <c r="BA1151" s="317"/>
      <c r="BB1151" s="317"/>
      <c r="BC1151" s="317"/>
      <c r="BD1151" s="317"/>
      <c r="BE1151" s="317"/>
      <c r="BF1151" s="317"/>
      <c r="BG1151" s="317"/>
      <c r="BH1151" s="317"/>
      <c r="BI1151" s="317"/>
      <c r="BJ1151" s="317"/>
      <c r="BK1151" s="317"/>
      <c r="BL1151" s="231"/>
      <c r="BM1151" s="231"/>
      <c r="BN1151" s="231"/>
      <c r="BO1151" s="231"/>
      <c r="BP1151" s="231"/>
      <c r="BQ1151" s="231"/>
      <c r="BR1151" s="231"/>
      <c r="BS1151" s="231"/>
      <c r="BT1151" s="231"/>
      <c r="BU1151" s="194"/>
      <c r="BV1151" s="195"/>
      <c r="BW1151" s="195"/>
      <c r="BX1151" s="195"/>
      <c r="BY1151" s="195"/>
      <c r="BZ1151" s="195"/>
      <c r="CA1151" s="195"/>
      <c r="CB1151" s="196"/>
      <c r="CC1151" s="231"/>
      <c r="CD1151" s="231"/>
      <c r="CE1151" s="231"/>
      <c r="CF1151" s="231"/>
      <c r="CG1151" s="231"/>
      <c r="CH1151" s="231"/>
      <c r="CI1151" s="231"/>
      <c r="CJ1151" s="231"/>
      <c r="CK1151" s="231"/>
      <c r="CL1151" s="231"/>
      <c r="CM1151" s="231"/>
      <c r="CN1151" s="231"/>
    </row>
    <row r="1152" spans="1:92" ht="14.25" customHeight="1" x14ac:dyDescent="0.35">
      <c r="D1152" s="194"/>
      <c r="E1152" s="195"/>
      <c r="F1152" s="195"/>
      <c r="G1152" s="195"/>
      <c r="H1152" s="195"/>
      <c r="I1152" s="195"/>
      <c r="J1152" s="195"/>
      <c r="K1152" s="195"/>
      <c r="L1152" s="195"/>
      <c r="M1152" s="195"/>
      <c r="N1152" s="195"/>
      <c r="O1152" s="195"/>
      <c r="P1152" s="195"/>
      <c r="Q1152" s="195"/>
      <c r="R1152" s="195"/>
      <c r="S1152" s="195"/>
      <c r="T1152" s="195"/>
      <c r="U1152" s="195"/>
      <c r="V1152" s="195"/>
      <c r="W1152" s="195"/>
      <c r="X1152" s="195"/>
      <c r="Y1152" s="195"/>
      <c r="Z1152" s="195"/>
      <c r="AA1152" s="195"/>
      <c r="AB1152" s="195"/>
      <c r="AC1152" s="195"/>
      <c r="AD1152" s="195"/>
      <c r="AE1152" s="195"/>
      <c r="AF1152" s="196"/>
      <c r="AG1152" s="194"/>
      <c r="AH1152" s="195"/>
      <c r="AI1152" s="195"/>
      <c r="AJ1152" s="195"/>
      <c r="AK1152" s="195"/>
      <c r="AL1152" s="195"/>
      <c r="AM1152" s="196"/>
      <c r="AN1152" s="194"/>
      <c r="AO1152" s="195"/>
      <c r="AP1152" s="195"/>
      <c r="AQ1152" s="195"/>
      <c r="AR1152" s="195"/>
      <c r="AS1152" s="195"/>
      <c r="AT1152" s="196"/>
      <c r="AV1152" s="317"/>
      <c r="AW1152" s="317"/>
      <c r="AX1152" s="317"/>
      <c r="AY1152" s="317"/>
      <c r="AZ1152" s="317"/>
      <c r="BA1152" s="317"/>
      <c r="BB1152" s="317"/>
      <c r="BC1152" s="317"/>
      <c r="BD1152" s="317"/>
      <c r="BE1152" s="317"/>
      <c r="BF1152" s="317"/>
      <c r="BG1152" s="317"/>
      <c r="BH1152" s="317"/>
      <c r="BI1152" s="317"/>
      <c r="BJ1152" s="317"/>
      <c r="BK1152" s="317"/>
      <c r="BL1152" s="231"/>
      <c r="BM1152" s="231"/>
      <c r="BN1152" s="231"/>
      <c r="BO1152" s="231"/>
      <c r="BP1152" s="231"/>
      <c r="BQ1152" s="231"/>
      <c r="BR1152" s="231"/>
      <c r="BS1152" s="231"/>
      <c r="BT1152" s="231"/>
      <c r="BU1152" s="194"/>
      <c r="BV1152" s="195"/>
      <c r="BW1152" s="195"/>
      <c r="BX1152" s="195"/>
      <c r="BY1152" s="195"/>
      <c r="BZ1152" s="195"/>
      <c r="CA1152" s="195"/>
      <c r="CB1152" s="196"/>
      <c r="CC1152" s="231"/>
      <c r="CD1152" s="231"/>
      <c r="CE1152" s="231"/>
      <c r="CF1152" s="231"/>
      <c r="CG1152" s="231"/>
      <c r="CH1152" s="231"/>
      <c r="CI1152" s="231"/>
      <c r="CJ1152" s="231"/>
      <c r="CK1152" s="231"/>
      <c r="CL1152" s="231"/>
      <c r="CM1152" s="231"/>
      <c r="CN1152" s="231"/>
    </row>
    <row r="1153" spans="4:92" ht="14.25" customHeight="1" x14ac:dyDescent="0.35">
      <c r="D1153" s="194"/>
      <c r="E1153" s="195"/>
      <c r="F1153" s="195"/>
      <c r="G1153" s="195"/>
      <c r="H1153" s="195"/>
      <c r="I1153" s="195"/>
      <c r="J1153" s="195"/>
      <c r="K1153" s="195"/>
      <c r="L1153" s="195"/>
      <c r="M1153" s="195"/>
      <c r="N1153" s="195"/>
      <c r="O1153" s="195"/>
      <c r="P1153" s="195"/>
      <c r="Q1153" s="195"/>
      <c r="R1153" s="195"/>
      <c r="S1153" s="195"/>
      <c r="T1153" s="195"/>
      <c r="U1153" s="195"/>
      <c r="V1153" s="195"/>
      <c r="W1153" s="195"/>
      <c r="X1153" s="195"/>
      <c r="Y1153" s="195"/>
      <c r="Z1153" s="195"/>
      <c r="AA1153" s="195"/>
      <c r="AB1153" s="195"/>
      <c r="AC1153" s="195"/>
      <c r="AD1153" s="195"/>
      <c r="AE1153" s="195"/>
      <c r="AF1153" s="196"/>
      <c r="AG1153" s="194"/>
      <c r="AH1153" s="195"/>
      <c r="AI1153" s="195"/>
      <c r="AJ1153" s="195"/>
      <c r="AK1153" s="195"/>
      <c r="AL1153" s="195"/>
      <c r="AM1153" s="196"/>
      <c r="AN1153" s="194"/>
      <c r="AO1153" s="195"/>
      <c r="AP1153" s="195"/>
      <c r="AQ1153" s="195"/>
      <c r="AR1153" s="195"/>
      <c r="AS1153" s="195"/>
      <c r="AT1153" s="196"/>
      <c r="AV1153" s="317"/>
      <c r="AW1153" s="317"/>
      <c r="AX1153" s="317"/>
      <c r="AY1153" s="317"/>
      <c r="AZ1153" s="317"/>
      <c r="BA1153" s="317"/>
      <c r="BB1153" s="317"/>
      <c r="BC1153" s="317"/>
      <c r="BD1153" s="317"/>
      <c r="BE1153" s="317"/>
      <c r="BF1153" s="317"/>
      <c r="BG1153" s="317"/>
      <c r="BH1153" s="317"/>
      <c r="BI1153" s="317"/>
      <c r="BJ1153" s="317"/>
      <c r="BK1153" s="317"/>
      <c r="BL1153" s="231"/>
      <c r="BM1153" s="231"/>
      <c r="BN1153" s="231"/>
      <c r="BO1153" s="231"/>
      <c r="BP1153" s="231"/>
      <c r="BQ1153" s="231"/>
      <c r="BR1153" s="231"/>
      <c r="BS1153" s="231"/>
      <c r="BT1153" s="231"/>
      <c r="BU1153" s="194"/>
      <c r="BV1153" s="195"/>
      <c r="BW1153" s="195"/>
      <c r="BX1153" s="195"/>
      <c r="BY1153" s="195"/>
      <c r="BZ1153" s="195"/>
      <c r="CA1153" s="195"/>
      <c r="CB1153" s="196"/>
      <c r="CC1153" s="231"/>
      <c r="CD1153" s="231"/>
      <c r="CE1153" s="231"/>
      <c r="CF1153" s="231"/>
      <c r="CG1153" s="231"/>
      <c r="CH1153" s="231"/>
      <c r="CI1153" s="231"/>
      <c r="CJ1153" s="231"/>
      <c r="CK1153" s="231"/>
      <c r="CL1153" s="231"/>
      <c r="CM1153" s="231"/>
      <c r="CN1153" s="231"/>
    </row>
    <row r="1154" spans="4:92" ht="14.25" customHeight="1" x14ac:dyDescent="0.35">
      <c r="D1154" s="194"/>
      <c r="E1154" s="195"/>
      <c r="F1154" s="195"/>
      <c r="G1154" s="195"/>
      <c r="H1154" s="195"/>
      <c r="I1154" s="195"/>
      <c r="J1154" s="195"/>
      <c r="K1154" s="195"/>
      <c r="L1154" s="195"/>
      <c r="M1154" s="195"/>
      <c r="N1154" s="195"/>
      <c r="O1154" s="195"/>
      <c r="P1154" s="195"/>
      <c r="Q1154" s="195"/>
      <c r="R1154" s="195"/>
      <c r="S1154" s="195"/>
      <c r="T1154" s="195"/>
      <c r="U1154" s="195"/>
      <c r="V1154" s="195"/>
      <c r="W1154" s="195"/>
      <c r="X1154" s="195"/>
      <c r="Y1154" s="195"/>
      <c r="Z1154" s="195"/>
      <c r="AA1154" s="195"/>
      <c r="AB1154" s="195"/>
      <c r="AC1154" s="195"/>
      <c r="AD1154" s="195"/>
      <c r="AE1154" s="195"/>
      <c r="AF1154" s="196"/>
      <c r="AG1154" s="194"/>
      <c r="AH1154" s="195"/>
      <c r="AI1154" s="195"/>
      <c r="AJ1154" s="195"/>
      <c r="AK1154" s="195"/>
      <c r="AL1154" s="195"/>
      <c r="AM1154" s="196"/>
      <c r="AN1154" s="194"/>
      <c r="AO1154" s="195"/>
      <c r="AP1154" s="195"/>
      <c r="AQ1154" s="195"/>
      <c r="AR1154" s="195"/>
      <c r="AS1154" s="195"/>
      <c r="AT1154" s="196"/>
      <c r="AV1154" s="317"/>
      <c r="AW1154" s="317"/>
      <c r="AX1154" s="317"/>
      <c r="AY1154" s="317"/>
      <c r="AZ1154" s="317"/>
      <c r="BA1154" s="317"/>
      <c r="BB1154" s="317"/>
      <c r="BC1154" s="317"/>
      <c r="BD1154" s="317"/>
      <c r="BE1154" s="317"/>
      <c r="BF1154" s="317"/>
      <c r="BG1154" s="317"/>
      <c r="BH1154" s="317"/>
      <c r="BI1154" s="317"/>
      <c r="BJ1154" s="317"/>
      <c r="BK1154" s="317"/>
      <c r="BL1154" s="231"/>
      <c r="BM1154" s="231"/>
      <c r="BN1154" s="231"/>
      <c r="BO1154" s="231"/>
      <c r="BP1154" s="231"/>
      <c r="BQ1154" s="231"/>
      <c r="BR1154" s="231"/>
      <c r="BS1154" s="231"/>
      <c r="BT1154" s="231"/>
      <c r="BU1154" s="194"/>
      <c r="BV1154" s="195"/>
      <c r="BW1154" s="195"/>
      <c r="BX1154" s="195"/>
      <c r="BY1154" s="195"/>
      <c r="BZ1154" s="195"/>
      <c r="CA1154" s="195"/>
      <c r="CB1154" s="196"/>
      <c r="CC1154" s="231"/>
      <c r="CD1154" s="231"/>
      <c r="CE1154" s="231"/>
      <c r="CF1154" s="231"/>
      <c r="CG1154" s="231"/>
      <c r="CH1154" s="231"/>
      <c r="CI1154" s="231"/>
      <c r="CJ1154" s="231"/>
      <c r="CK1154" s="231"/>
      <c r="CL1154" s="231"/>
      <c r="CM1154" s="231"/>
      <c r="CN1154" s="231"/>
    </row>
    <row r="1155" spans="4:92" ht="14.25" customHeight="1" x14ac:dyDescent="0.35">
      <c r="D1155" s="194"/>
      <c r="E1155" s="195"/>
      <c r="F1155" s="195"/>
      <c r="G1155" s="195"/>
      <c r="H1155" s="195"/>
      <c r="I1155" s="195"/>
      <c r="J1155" s="195"/>
      <c r="K1155" s="195"/>
      <c r="L1155" s="195"/>
      <c r="M1155" s="195"/>
      <c r="N1155" s="195"/>
      <c r="O1155" s="195"/>
      <c r="P1155" s="195"/>
      <c r="Q1155" s="195"/>
      <c r="R1155" s="195"/>
      <c r="S1155" s="195"/>
      <c r="T1155" s="195"/>
      <c r="U1155" s="195"/>
      <c r="V1155" s="195"/>
      <c r="W1155" s="195"/>
      <c r="X1155" s="195"/>
      <c r="Y1155" s="195"/>
      <c r="Z1155" s="195"/>
      <c r="AA1155" s="195"/>
      <c r="AB1155" s="195"/>
      <c r="AC1155" s="195"/>
      <c r="AD1155" s="195"/>
      <c r="AE1155" s="195"/>
      <c r="AF1155" s="196"/>
      <c r="AG1155" s="194"/>
      <c r="AH1155" s="195"/>
      <c r="AI1155" s="195"/>
      <c r="AJ1155" s="195"/>
      <c r="AK1155" s="195"/>
      <c r="AL1155" s="195"/>
      <c r="AM1155" s="196"/>
      <c r="AN1155" s="194"/>
      <c r="AO1155" s="195"/>
      <c r="AP1155" s="195"/>
      <c r="AQ1155" s="195"/>
      <c r="AR1155" s="195"/>
      <c r="AS1155" s="195"/>
      <c r="AT1155" s="196"/>
      <c r="AV1155" s="317"/>
      <c r="AW1155" s="317"/>
      <c r="AX1155" s="317"/>
      <c r="AY1155" s="317"/>
      <c r="AZ1155" s="317"/>
      <c r="BA1155" s="317"/>
      <c r="BB1155" s="317"/>
      <c r="BC1155" s="317"/>
      <c r="BD1155" s="317"/>
      <c r="BE1155" s="317"/>
      <c r="BF1155" s="317"/>
      <c r="BG1155" s="317"/>
      <c r="BH1155" s="317"/>
      <c r="BI1155" s="317"/>
      <c r="BJ1155" s="317"/>
      <c r="BK1155" s="317"/>
      <c r="BL1155" s="231"/>
      <c r="BM1155" s="231"/>
      <c r="BN1155" s="231"/>
      <c r="BO1155" s="231"/>
      <c r="BP1155" s="231"/>
      <c r="BQ1155" s="231"/>
      <c r="BR1155" s="231"/>
      <c r="BS1155" s="231"/>
      <c r="BT1155" s="231"/>
      <c r="BU1155" s="194"/>
      <c r="BV1155" s="195"/>
      <c r="BW1155" s="195"/>
      <c r="BX1155" s="195"/>
      <c r="BY1155" s="195"/>
      <c r="BZ1155" s="195"/>
      <c r="CA1155" s="195"/>
      <c r="CB1155" s="196"/>
      <c r="CC1155" s="231"/>
      <c r="CD1155" s="231"/>
      <c r="CE1155" s="231"/>
      <c r="CF1155" s="231"/>
      <c r="CG1155" s="231"/>
      <c r="CH1155" s="231"/>
      <c r="CI1155" s="231"/>
      <c r="CJ1155" s="231"/>
      <c r="CK1155" s="231"/>
      <c r="CL1155" s="231"/>
      <c r="CM1155" s="231"/>
      <c r="CN1155" s="231"/>
    </row>
    <row r="1156" spans="4:92" ht="14.25" customHeight="1" x14ac:dyDescent="0.35">
      <c r="D1156" s="194"/>
      <c r="E1156" s="195"/>
      <c r="F1156" s="195"/>
      <c r="G1156" s="195"/>
      <c r="H1156" s="195"/>
      <c r="I1156" s="195"/>
      <c r="J1156" s="195"/>
      <c r="K1156" s="195"/>
      <c r="L1156" s="195"/>
      <c r="M1156" s="195"/>
      <c r="N1156" s="195"/>
      <c r="O1156" s="195"/>
      <c r="P1156" s="195"/>
      <c r="Q1156" s="195"/>
      <c r="R1156" s="195"/>
      <c r="S1156" s="195"/>
      <c r="T1156" s="195"/>
      <c r="U1156" s="195"/>
      <c r="V1156" s="195"/>
      <c r="W1156" s="195"/>
      <c r="X1156" s="195"/>
      <c r="Y1156" s="195"/>
      <c r="Z1156" s="195"/>
      <c r="AA1156" s="195"/>
      <c r="AB1156" s="195"/>
      <c r="AC1156" s="195"/>
      <c r="AD1156" s="195"/>
      <c r="AE1156" s="195"/>
      <c r="AF1156" s="196"/>
      <c r="AG1156" s="194"/>
      <c r="AH1156" s="195"/>
      <c r="AI1156" s="195"/>
      <c r="AJ1156" s="195"/>
      <c r="AK1156" s="195"/>
      <c r="AL1156" s="195"/>
      <c r="AM1156" s="196"/>
      <c r="AN1156" s="194"/>
      <c r="AO1156" s="195"/>
      <c r="AP1156" s="195"/>
      <c r="AQ1156" s="195"/>
      <c r="AR1156" s="195"/>
      <c r="AS1156" s="195"/>
      <c r="AT1156" s="196"/>
      <c r="AV1156" s="317"/>
      <c r="AW1156" s="317"/>
      <c r="AX1156" s="317"/>
      <c r="AY1156" s="317"/>
      <c r="AZ1156" s="317"/>
      <c r="BA1156" s="317"/>
      <c r="BB1156" s="317"/>
      <c r="BC1156" s="317"/>
      <c r="BD1156" s="317"/>
      <c r="BE1156" s="317"/>
      <c r="BF1156" s="317"/>
      <c r="BG1156" s="317"/>
      <c r="BH1156" s="317"/>
      <c r="BI1156" s="317"/>
      <c r="BJ1156" s="317"/>
      <c r="BK1156" s="317"/>
      <c r="BL1156" s="231"/>
      <c r="BM1156" s="231"/>
      <c r="BN1156" s="231"/>
      <c r="BO1156" s="231"/>
      <c r="BP1156" s="231"/>
      <c r="BQ1156" s="231"/>
      <c r="BR1156" s="231"/>
      <c r="BS1156" s="231"/>
      <c r="BT1156" s="231"/>
      <c r="BU1156" s="194"/>
      <c r="BV1156" s="195"/>
      <c r="BW1156" s="195"/>
      <c r="BX1156" s="195"/>
      <c r="BY1156" s="195"/>
      <c r="BZ1156" s="195"/>
      <c r="CA1156" s="195"/>
      <c r="CB1156" s="196"/>
      <c r="CC1156" s="231"/>
      <c r="CD1156" s="231"/>
      <c r="CE1156" s="231"/>
      <c r="CF1156" s="231"/>
      <c r="CG1156" s="231"/>
      <c r="CH1156" s="231"/>
      <c r="CI1156" s="231"/>
      <c r="CJ1156" s="231"/>
      <c r="CK1156" s="231"/>
      <c r="CL1156" s="231"/>
      <c r="CM1156" s="231"/>
      <c r="CN1156" s="231"/>
    </row>
    <row r="1157" spans="4:92" ht="14.25" customHeight="1" x14ac:dyDescent="0.35">
      <c r="D1157" s="194"/>
      <c r="E1157" s="195"/>
      <c r="F1157" s="195"/>
      <c r="G1157" s="195"/>
      <c r="H1157" s="195"/>
      <c r="I1157" s="195"/>
      <c r="J1157" s="195"/>
      <c r="K1157" s="195"/>
      <c r="L1157" s="195"/>
      <c r="M1157" s="195"/>
      <c r="N1157" s="195"/>
      <c r="O1157" s="195"/>
      <c r="P1157" s="195"/>
      <c r="Q1157" s="195"/>
      <c r="R1157" s="195"/>
      <c r="S1157" s="195"/>
      <c r="T1157" s="195"/>
      <c r="U1157" s="195"/>
      <c r="V1157" s="195"/>
      <c r="W1157" s="195"/>
      <c r="X1157" s="195"/>
      <c r="Y1157" s="195"/>
      <c r="Z1157" s="195"/>
      <c r="AA1157" s="195"/>
      <c r="AB1157" s="195"/>
      <c r="AC1157" s="195"/>
      <c r="AD1157" s="195"/>
      <c r="AE1157" s="195"/>
      <c r="AF1157" s="196"/>
      <c r="AG1157" s="194"/>
      <c r="AH1157" s="195"/>
      <c r="AI1157" s="195"/>
      <c r="AJ1157" s="195"/>
      <c r="AK1157" s="195"/>
      <c r="AL1157" s="195"/>
      <c r="AM1157" s="196"/>
      <c r="AN1157" s="194"/>
      <c r="AO1157" s="195"/>
      <c r="AP1157" s="195"/>
      <c r="AQ1157" s="195"/>
      <c r="AR1157" s="195"/>
      <c r="AS1157" s="195"/>
      <c r="AT1157" s="196"/>
      <c r="AV1157" s="317"/>
      <c r="AW1157" s="317"/>
      <c r="AX1157" s="317"/>
      <c r="AY1157" s="317"/>
      <c r="AZ1157" s="317"/>
      <c r="BA1157" s="317"/>
      <c r="BB1157" s="317"/>
      <c r="BC1157" s="317"/>
      <c r="BD1157" s="317"/>
      <c r="BE1157" s="317"/>
      <c r="BF1157" s="317"/>
      <c r="BG1157" s="317"/>
      <c r="BH1157" s="317"/>
      <c r="BI1157" s="317"/>
      <c r="BJ1157" s="317"/>
      <c r="BK1157" s="317"/>
      <c r="BL1157" s="231"/>
      <c r="BM1157" s="231"/>
      <c r="BN1157" s="231"/>
      <c r="BO1157" s="231"/>
      <c r="BP1157" s="231"/>
      <c r="BQ1157" s="231"/>
      <c r="BR1157" s="231"/>
      <c r="BS1157" s="231"/>
      <c r="BT1157" s="231"/>
      <c r="BU1157" s="194"/>
      <c r="BV1157" s="195"/>
      <c r="BW1157" s="195"/>
      <c r="BX1157" s="195"/>
      <c r="BY1157" s="195"/>
      <c r="BZ1157" s="195"/>
      <c r="CA1157" s="195"/>
      <c r="CB1157" s="196"/>
      <c r="CC1157" s="231"/>
      <c r="CD1157" s="231"/>
      <c r="CE1157" s="231"/>
      <c r="CF1157" s="231"/>
      <c r="CG1157" s="231"/>
      <c r="CH1157" s="231"/>
      <c r="CI1157" s="231"/>
      <c r="CJ1157" s="231"/>
      <c r="CK1157" s="231"/>
      <c r="CL1157" s="231"/>
      <c r="CM1157" s="231"/>
      <c r="CN1157" s="231"/>
    </row>
    <row r="1158" spans="4:92" ht="14.25" customHeight="1" x14ac:dyDescent="0.35">
      <c r="D1158" s="194"/>
      <c r="E1158" s="195"/>
      <c r="F1158" s="195"/>
      <c r="G1158" s="195"/>
      <c r="H1158" s="195"/>
      <c r="I1158" s="195"/>
      <c r="J1158" s="195"/>
      <c r="K1158" s="195"/>
      <c r="L1158" s="195"/>
      <c r="M1158" s="195"/>
      <c r="N1158" s="195"/>
      <c r="O1158" s="195"/>
      <c r="P1158" s="195"/>
      <c r="Q1158" s="195"/>
      <c r="R1158" s="195"/>
      <c r="S1158" s="195"/>
      <c r="T1158" s="195"/>
      <c r="U1158" s="195"/>
      <c r="V1158" s="195"/>
      <c r="W1158" s="195"/>
      <c r="X1158" s="195"/>
      <c r="Y1158" s="195"/>
      <c r="Z1158" s="195"/>
      <c r="AA1158" s="195"/>
      <c r="AB1158" s="195"/>
      <c r="AC1158" s="195"/>
      <c r="AD1158" s="195"/>
      <c r="AE1158" s="195"/>
      <c r="AF1158" s="196"/>
      <c r="AG1158" s="194"/>
      <c r="AH1158" s="195"/>
      <c r="AI1158" s="195"/>
      <c r="AJ1158" s="195"/>
      <c r="AK1158" s="195"/>
      <c r="AL1158" s="195"/>
      <c r="AM1158" s="196"/>
      <c r="AN1158" s="194"/>
      <c r="AO1158" s="195"/>
      <c r="AP1158" s="195"/>
      <c r="AQ1158" s="195"/>
      <c r="AR1158" s="195"/>
      <c r="AS1158" s="195"/>
      <c r="AT1158" s="196"/>
      <c r="AV1158" s="317"/>
      <c r="AW1158" s="317"/>
      <c r="AX1158" s="317"/>
      <c r="AY1158" s="317"/>
      <c r="AZ1158" s="317"/>
      <c r="BA1158" s="317"/>
      <c r="BB1158" s="317"/>
      <c r="BC1158" s="317"/>
      <c r="BD1158" s="317"/>
      <c r="BE1158" s="317"/>
      <c r="BF1158" s="317"/>
      <c r="BG1158" s="317"/>
      <c r="BH1158" s="317"/>
      <c r="BI1158" s="317"/>
      <c r="BJ1158" s="317"/>
      <c r="BK1158" s="317"/>
      <c r="BL1158" s="231"/>
      <c r="BM1158" s="231"/>
      <c r="BN1158" s="231"/>
      <c r="BO1158" s="231"/>
      <c r="BP1158" s="231"/>
      <c r="BQ1158" s="231"/>
      <c r="BR1158" s="231"/>
      <c r="BS1158" s="231"/>
      <c r="BT1158" s="231"/>
      <c r="BU1158" s="194"/>
      <c r="BV1158" s="195"/>
      <c r="BW1158" s="195"/>
      <c r="BX1158" s="195"/>
      <c r="BY1158" s="195"/>
      <c r="BZ1158" s="195"/>
      <c r="CA1158" s="195"/>
      <c r="CB1158" s="196"/>
      <c r="CC1158" s="231"/>
      <c r="CD1158" s="231"/>
      <c r="CE1158" s="231"/>
      <c r="CF1158" s="231"/>
      <c r="CG1158" s="231"/>
      <c r="CH1158" s="231"/>
      <c r="CI1158" s="231"/>
      <c r="CJ1158" s="231"/>
      <c r="CK1158" s="231"/>
      <c r="CL1158" s="231"/>
      <c r="CM1158" s="231"/>
      <c r="CN1158" s="231"/>
    </row>
    <row r="1159" spans="4:92" ht="14.25" customHeight="1" x14ac:dyDescent="0.35">
      <c r="D1159" s="194"/>
      <c r="E1159" s="195"/>
      <c r="F1159" s="195"/>
      <c r="G1159" s="195"/>
      <c r="H1159" s="195"/>
      <c r="I1159" s="195"/>
      <c r="J1159" s="195"/>
      <c r="K1159" s="195"/>
      <c r="L1159" s="195"/>
      <c r="M1159" s="195"/>
      <c r="N1159" s="195"/>
      <c r="O1159" s="195"/>
      <c r="P1159" s="195"/>
      <c r="Q1159" s="195"/>
      <c r="R1159" s="195"/>
      <c r="S1159" s="195"/>
      <c r="T1159" s="195"/>
      <c r="U1159" s="195"/>
      <c r="V1159" s="195"/>
      <c r="W1159" s="195"/>
      <c r="X1159" s="195"/>
      <c r="Y1159" s="195"/>
      <c r="Z1159" s="195"/>
      <c r="AA1159" s="195"/>
      <c r="AB1159" s="195"/>
      <c r="AC1159" s="195"/>
      <c r="AD1159" s="195"/>
      <c r="AE1159" s="195"/>
      <c r="AF1159" s="196"/>
      <c r="AG1159" s="194"/>
      <c r="AH1159" s="195"/>
      <c r="AI1159" s="195"/>
      <c r="AJ1159" s="195"/>
      <c r="AK1159" s="195"/>
      <c r="AL1159" s="195"/>
      <c r="AM1159" s="196"/>
      <c r="AN1159" s="194"/>
      <c r="AO1159" s="195"/>
      <c r="AP1159" s="195"/>
      <c r="AQ1159" s="195"/>
      <c r="AR1159" s="195"/>
      <c r="AS1159" s="195"/>
      <c r="AT1159" s="196"/>
      <c r="AV1159" s="317"/>
      <c r="AW1159" s="317"/>
      <c r="AX1159" s="317"/>
      <c r="AY1159" s="317"/>
      <c r="AZ1159" s="317"/>
      <c r="BA1159" s="317"/>
      <c r="BB1159" s="317"/>
      <c r="BC1159" s="317"/>
      <c r="BD1159" s="317"/>
      <c r="BE1159" s="317"/>
      <c r="BF1159" s="317"/>
      <c r="BG1159" s="317"/>
      <c r="BH1159" s="317"/>
      <c r="BI1159" s="317"/>
      <c r="BJ1159" s="317"/>
      <c r="BK1159" s="317"/>
      <c r="BL1159" s="231"/>
      <c r="BM1159" s="231"/>
      <c r="BN1159" s="231"/>
      <c r="BO1159" s="231"/>
      <c r="BP1159" s="231"/>
      <c r="BQ1159" s="231"/>
      <c r="BR1159" s="231"/>
      <c r="BS1159" s="231"/>
      <c r="BT1159" s="231"/>
      <c r="BU1159" s="194"/>
      <c r="BV1159" s="195"/>
      <c r="BW1159" s="195"/>
      <c r="BX1159" s="195"/>
      <c r="BY1159" s="195"/>
      <c r="BZ1159" s="195"/>
      <c r="CA1159" s="195"/>
      <c r="CB1159" s="196"/>
      <c r="CC1159" s="231"/>
      <c r="CD1159" s="231"/>
      <c r="CE1159" s="231"/>
      <c r="CF1159" s="231"/>
      <c r="CG1159" s="231"/>
      <c r="CH1159" s="231"/>
      <c r="CI1159" s="231"/>
      <c r="CJ1159" s="231"/>
      <c r="CK1159" s="231"/>
      <c r="CL1159" s="231"/>
      <c r="CM1159" s="231"/>
      <c r="CN1159" s="231"/>
    </row>
    <row r="1160" spans="4:92" ht="14.25" customHeight="1" x14ac:dyDescent="0.35">
      <c r="D1160" s="194"/>
      <c r="E1160" s="195"/>
      <c r="F1160" s="195"/>
      <c r="G1160" s="195"/>
      <c r="H1160" s="195"/>
      <c r="I1160" s="195"/>
      <c r="J1160" s="195"/>
      <c r="K1160" s="195"/>
      <c r="L1160" s="195"/>
      <c r="M1160" s="195"/>
      <c r="N1160" s="195"/>
      <c r="O1160" s="195"/>
      <c r="P1160" s="195"/>
      <c r="Q1160" s="195"/>
      <c r="R1160" s="195"/>
      <c r="S1160" s="195"/>
      <c r="T1160" s="195"/>
      <c r="U1160" s="195"/>
      <c r="V1160" s="195"/>
      <c r="W1160" s="195"/>
      <c r="X1160" s="195"/>
      <c r="Y1160" s="195"/>
      <c r="Z1160" s="195"/>
      <c r="AA1160" s="195"/>
      <c r="AB1160" s="195"/>
      <c r="AC1160" s="195"/>
      <c r="AD1160" s="195"/>
      <c r="AE1160" s="195"/>
      <c r="AF1160" s="196"/>
      <c r="AG1160" s="194"/>
      <c r="AH1160" s="195"/>
      <c r="AI1160" s="195"/>
      <c r="AJ1160" s="195"/>
      <c r="AK1160" s="195"/>
      <c r="AL1160" s="195"/>
      <c r="AM1160" s="196"/>
      <c r="AN1160" s="194"/>
      <c r="AO1160" s="195"/>
      <c r="AP1160" s="195"/>
      <c r="AQ1160" s="195"/>
      <c r="AR1160" s="195"/>
      <c r="AS1160" s="195"/>
      <c r="AT1160" s="196"/>
      <c r="AV1160" s="317"/>
      <c r="AW1160" s="317"/>
      <c r="AX1160" s="317"/>
      <c r="AY1160" s="317"/>
      <c r="AZ1160" s="317"/>
      <c r="BA1160" s="317"/>
      <c r="BB1160" s="317"/>
      <c r="BC1160" s="317"/>
      <c r="BD1160" s="317"/>
      <c r="BE1160" s="317"/>
      <c r="BF1160" s="317"/>
      <c r="BG1160" s="317"/>
      <c r="BH1160" s="317"/>
      <c r="BI1160" s="317"/>
      <c r="BJ1160" s="317"/>
      <c r="BK1160" s="317"/>
      <c r="BL1160" s="231"/>
      <c r="BM1160" s="231"/>
      <c r="BN1160" s="231"/>
      <c r="BO1160" s="231"/>
      <c r="BP1160" s="231"/>
      <c r="BQ1160" s="231"/>
      <c r="BR1160" s="231"/>
      <c r="BS1160" s="231"/>
      <c r="BT1160" s="231"/>
      <c r="BU1160" s="194"/>
      <c r="BV1160" s="195"/>
      <c r="BW1160" s="195"/>
      <c r="BX1160" s="195"/>
      <c r="BY1160" s="195"/>
      <c r="BZ1160" s="195"/>
      <c r="CA1160" s="195"/>
      <c r="CB1160" s="196"/>
      <c r="CC1160" s="231"/>
      <c r="CD1160" s="231"/>
      <c r="CE1160" s="231"/>
      <c r="CF1160" s="231"/>
      <c r="CG1160" s="231"/>
      <c r="CH1160" s="231"/>
      <c r="CI1160" s="231"/>
      <c r="CJ1160" s="231"/>
      <c r="CK1160" s="231"/>
      <c r="CL1160" s="231"/>
      <c r="CM1160" s="231"/>
      <c r="CN1160" s="231"/>
    </row>
    <row r="1161" spans="4:92" ht="14.25" customHeight="1" x14ac:dyDescent="0.35">
      <c r="D1161" s="194"/>
      <c r="E1161" s="195"/>
      <c r="F1161" s="195"/>
      <c r="G1161" s="195"/>
      <c r="H1161" s="195"/>
      <c r="I1161" s="195"/>
      <c r="J1161" s="195"/>
      <c r="K1161" s="195"/>
      <c r="L1161" s="195"/>
      <c r="M1161" s="195"/>
      <c r="N1161" s="195"/>
      <c r="O1161" s="195"/>
      <c r="P1161" s="195"/>
      <c r="Q1161" s="195"/>
      <c r="R1161" s="195"/>
      <c r="S1161" s="195"/>
      <c r="T1161" s="195"/>
      <c r="U1161" s="195"/>
      <c r="V1161" s="195"/>
      <c r="W1161" s="195"/>
      <c r="X1161" s="195"/>
      <c r="Y1161" s="195"/>
      <c r="Z1161" s="195"/>
      <c r="AA1161" s="195"/>
      <c r="AB1161" s="195"/>
      <c r="AC1161" s="195"/>
      <c r="AD1161" s="195"/>
      <c r="AE1161" s="195"/>
      <c r="AF1161" s="196"/>
      <c r="AG1161" s="194"/>
      <c r="AH1161" s="195"/>
      <c r="AI1161" s="195"/>
      <c r="AJ1161" s="195"/>
      <c r="AK1161" s="195"/>
      <c r="AL1161" s="195"/>
      <c r="AM1161" s="196"/>
      <c r="AN1161" s="194"/>
      <c r="AO1161" s="195"/>
      <c r="AP1161" s="195"/>
      <c r="AQ1161" s="195"/>
      <c r="AR1161" s="195"/>
      <c r="AS1161" s="195"/>
      <c r="AT1161" s="196"/>
      <c r="AV1161" s="317"/>
      <c r="AW1161" s="317"/>
      <c r="AX1161" s="317"/>
      <c r="AY1161" s="317"/>
      <c r="AZ1161" s="317"/>
      <c r="BA1161" s="317"/>
      <c r="BB1161" s="317"/>
      <c r="BC1161" s="317"/>
      <c r="BD1161" s="317"/>
      <c r="BE1161" s="317"/>
      <c r="BF1161" s="317"/>
      <c r="BG1161" s="317"/>
      <c r="BH1161" s="317"/>
      <c r="BI1161" s="317"/>
      <c r="BJ1161" s="317"/>
      <c r="BK1161" s="317"/>
      <c r="BL1161" s="231"/>
      <c r="BM1161" s="231"/>
      <c r="BN1161" s="231"/>
      <c r="BO1161" s="231"/>
      <c r="BP1161" s="231"/>
      <c r="BQ1161" s="231"/>
      <c r="BR1161" s="231"/>
      <c r="BS1161" s="231"/>
      <c r="BT1161" s="231"/>
      <c r="BU1161" s="194"/>
      <c r="BV1161" s="195"/>
      <c r="BW1161" s="195"/>
      <c r="BX1161" s="195"/>
      <c r="BY1161" s="195"/>
      <c r="BZ1161" s="195"/>
      <c r="CA1161" s="195"/>
      <c r="CB1161" s="196"/>
      <c r="CC1161" s="231"/>
      <c r="CD1161" s="231"/>
      <c r="CE1161" s="231"/>
      <c r="CF1161" s="231"/>
      <c r="CG1161" s="231"/>
      <c r="CH1161" s="231"/>
      <c r="CI1161" s="231"/>
      <c r="CJ1161" s="231"/>
      <c r="CK1161" s="231"/>
      <c r="CL1161" s="231"/>
      <c r="CM1161" s="231"/>
      <c r="CN1161" s="231"/>
    </row>
    <row r="1162" spans="4:92" ht="14.25" customHeight="1" x14ac:dyDescent="0.35">
      <c r="D1162" s="194"/>
      <c r="E1162" s="195"/>
      <c r="F1162" s="195"/>
      <c r="G1162" s="195"/>
      <c r="H1162" s="195"/>
      <c r="I1162" s="195"/>
      <c r="J1162" s="195"/>
      <c r="K1162" s="195"/>
      <c r="L1162" s="195"/>
      <c r="M1162" s="195"/>
      <c r="N1162" s="195"/>
      <c r="O1162" s="195"/>
      <c r="P1162" s="195"/>
      <c r="Q1162" s="195"/>
      <c r="R1162" s="195"/>
      <c r="S1162" s="195"/>
      <c r="T1162" s="195"/>
      <c r="U1162" s="195"/>
      <c r="V1162" s="195"/>
      <c r="W1162" s="195"/>
      <c r="X1162" s="195"/>
      <c r="Y1162" s="195"/>
      <c r="Z1162" s="195"/>
      <c r="AA1162" s="195"/>
      <c r="AB1162" s="195"/>
      <c r="AC1162" s="195"/>
      <c r="AD1162" s="195"/>
      <c r="AE1162" s="195"/>
      <c r="AF1162" s="196"/>
      <c r="AG1162" s="194"/>
      <c r="AH1162" s="195"/>
      <c r="AI1162" s="195"/>
      <c r="AJ1162" s="195"/>
      <c r="AK1162" s="195"/>
      <c r="AL1162" s="195"/>
      <c r="AM1162" s="196"/>
      <c r="AN1162" s="194"/>
      <c r="AO1162" s="195"/>
      <c r="AP1162" s="195"/>
      <c r="AQ1162" s="195"/>
      <c r="AR1162" s="195"/>
      <c r="AS1162" s="195"/>
      <c r="AT1162" s="196"/>
      <c r="AV1162" s="317"/>
      <c r="AW1162" s="317"/>
      <c r="AX1162" s="317"/>
      <c r="AY1162" s="317"/>
      <c r="AZ1162" s="317"/>
      <c r="BA1162" s="317"/>
      <c r="BB1162" s="317"/>
      <c r="BC1162" s="317"/>
      <c r="BD1162" s="317"/>
      <c r="BE1162" s="317"/>
      <c r="BF1162" s="317"/>
      <c r="BG1162" s="317"/>
      <c r="BH1162" s="317"/>
      <c r="BI1162" s="317"/>
      <c r="BJ1162" s="317"/>
      <c r="BK1162" s="317"/>
      <c r="BL1162" s="231"/>
      <c r="BM1162" s="231"/>
      <c r="BN1162" s="231"/>
      <c r="BO1162" s="231"/>
      <c r="BP1162" s="231"/>
      <c r="BQ1162" s="231"/>
      <c r="BR1162" s="231"/>
      <c r="BS1162" s="231"/>
      <c r="BT1162" s="231"/>
      <c r="BU1162" s="194"/>
      <c r="BV1162" s="195"/>
      <c r="BW1162" s="195"/>
      <c r="BX1162" s="195"/>
      <c r="BY1162" s="195"/>
      <c r="BZ1162" s="195"/>
      <c r="CA1162" s="195"/>
      <c r="CB1162" s="196"/>
      <c r="CC1162" s="231"/>
      <c r="CD1162" s="231"/>
      <c r="CE1162" s="231"/>
      <c r="CF1162" s="231"/>
      <c r="CG1162" s="231"/>
      <c r="CH1162" s="231"/>
      <c r="CI1162" s="231"/>
      <c r="CJ1162" s="231"/>
      <c r="CK1162" s="231"/>
      <c r="CL1162" s="231"/>
      <c r="CM1162" s="231"/>
      <c r="CN1162" s="231"/>
    </row>
    <row r="1163" spans="4:92" ht="14.25" customHeight="1" x14ac:dyDescent="0.35">
      <c r="D1163" s="194"/>
      <c r="E1163" s="195"/>
      <c r="F1163" s="195"/>
      <c r="G1163" s="195"/>
      <c r="H1163" s="195"/>
      <c r="I1163" s="195"/>
      <c r="J1163" s="195"/>
      <c r="K1163" s="195"/>
      <c r="L1163" s="195"/>
      <c r="M1163" s="195"/>
      <c r="N1163" s="195"/>
      <c r="O1163" s="195"/>
      <c r="P1163" s="195"/>
      <c r="Q1163" s="195"/>
      <c r="R1163" s="195"/>
      <c r="S1163" s="195"/>
      <c r="T1163" s="195"/>
      <c r="U1163" s="195"/>
      <c r="V1163" s="195"/>
      <c r="W1163" s="195"/>
      <c r="X1163" s="195"/>
      <c r="Y1163" s="195"/>
      <c r="Z1163" s="195"/>
      <c r="AA1163" s="195"/>
      <c r="AB1163" s="195"/>
      <c r="AC1163" s="195"/>
      <c r="AD1163" s="195"/>
      <c r="AE1163" s="195"/>
      <c r="AF1163" s="196"/>
      <c r="AG1163" s="194"/>
      <c r="AH1163" s="195"/>
      <c r="AI1163" s="195"/>
      <c r="AJ1163" s="195"/>
      <c r="AK1163" s="195"/>
      <c r="AL1163" s="195"/>
      <c r="AM1163" s="196"/>
      <c r="AN1163" s="194"/>
      <c r="AO1163" s="195"/>
      <c r="AP1163" s="195"/>
      <c r="AQ1163" s="195"/>
      <c r="AR1163" s="195"/>
      <c r="AS1163" s="195"/>
      <c r="AT1163" s="196"/>
      <c r="AV1163" s="317"/>
      <c r="AW1163" s="317"/>
      <c r="AX1163" s="317"/>
      <c r="AY1163" s="317"/>
      <c r="AZ1163" s="317"/>
      <c r="BA1163" s="317"/>
      <c r="BB1163" s="317"/>
      <c r="BC1163" s="317"/>
      <c r="BD1163" s="317"/>
      <c r="BE1163" s="317"/>
      <c r="BF1163" s="317"/>
      <c r="BG1163" s="317"/>
      <c r="BH1163" s="317"/>
      <c r="BI1163" s="317"/>
      <c r="BJ1163" s="317"/>
      <c r="BK1163" s="317"/>
      <c r="BL1163" s="231"/>
      <c r="BM1163" s="231"/>
      <c r="BN1163" s="231"/>
      <c r="BO1163" s="231"/>
      <c r="BP1163" s="231"/>
      <c r="BQ1163" s="231"/>
      <c r="BR1163" s="231"/>
      <c r="BS1163" s="231"/>
      <c r="BT1163" s="231"/>
      <c r="BU1163" s="194"/>
      <c r="BV1163" s="195"/>
      <c r="BW1163" s="195"/>
      <c r="BX1163" s="195"/>
      <c r="BY1163" s="195"/>
      <c r="BZ1163" s="195"/>
      <c r="CA1163" s="195"/>
      <c r="CB1163" s="196"/>
      <c r="CC1163" s="231"/>
      <c r="CD1163" s="231"/>
      <c r="CE1163" s="231"/>
      <c r="CF1163" s="231"/>
      <c r="CG1163" s="231"/>
      <c r="CH1163" s="231"/>
      <c r="CI1163" s="231"/>
      <c r="CJ1163" s="231"/>
      <c r="CK1163" s="231"/>
      <c r="CL1163" s="231"/>
      <c r="CM1163" s="231"/>
      <c r="CN1163" s="231"/>
    </row>
    <row r="1164" spans="4:92" ht="14.25" customHeight="1" x14ac:dyDescent="0.35">
      <c r="D1164" s="194"/>
      <c r="E1164" s="195"/>
      <c r="F1164" s="195"/>
      <c r="G1164" s="195"/>
      <c r="H1164" s="195"/>
      <c r="I1164" s="195"/>
      <c r="J1164" s="195"/>
      <c r="K1164" s="195"/>
      <c r="L1164" s="195"/>
      <c r="M1164" s="195"/>
      <c r="N1164" s="195"/>
      <c r="O1164" s="195"/>
      <c r="P1164" s="195"/>
      <c r="Q1164" s="195"/>
      <c r="R1164" s="195"/>
      <c r="S1164" s="195"/>
      <c r="T1164" s="195"/>
      <c r="U1164" s="195"/>
      <c r="V1164" s="195"/>
      <c r="W1164" s="195"/>
      <c r="X1164" s="195"/>
      <c r="Y1164" s="195"/>
      <c r="Z1164" s="195"/>
      <c r="AA1164" s="195"/>
      <c r="AB1164" s="195"/>
      <c r="AC1164" s="195"/>
      <c r="AD1164" s="195"/>
      <c r="AE1164" s="195"/>
      <c r="AF1164" s="196"/>
      <c r="AG1164" s="194"/>
      <c r="AH1164" s="195"/>
      <c r="AI1164" s="195"/>
      <c r="AJ1164" s="195"/>
      <c r="AK1164" s="195"/>
      <c r="AL1164" s="195"/>
      <c r="AM1164" s="196"/>
      <c r="AN1164" s="194"/>
      <c r="AO1164" s="195"/>
      <c r="AP1164" s="195"/>
      <c r="AQ1164" s="195"/>
      <c r="AR1164" s="195"/>
      <c r="AS1164" s="195"/>
      <c r="AT1164" s="196"/>
      <c r="AV1164" s="317"/>
      <c r="AW1164" s="317"/>
      <c r="AX1164" s="317"/>
      <c r="AY1164" s="317"/>
      <c r="AZ1164" s="317"/>
      <c r="BA1164" s="317"/>
      <c r="BB1164" s="317"/>
      <c r="BC1164" s="317"/>
      <c r="BD1164" s="317"/>
      <c r="BE1164" s="317"/>
      <c r="BF1164" s="317"/>
      <c r="BG1164" s="317"/>
      <c r="BH1164" s="317"/>
      <c r="BI1164" s="317"/>
      <c r="BJ1164" s="317"/>
      <c r="BK1164" s="317"/>
      <c r="BL1164" s="231"/>
      <c r="BM1164" s="231"/>
      <c r="BN1164" s="231"/>
      <c r="BO1164" s="231"/>
      <c r="BP1164" s="231"/>
      <c r="BQ1164" s="231"/>
      <c r="BR1164" s="231"/>
      <c r="BS1164" s="231"/>
      <c r="BT1164" s="231"/>
      <c r="BU1164" s="194"/>
      <c r="BV1164" s="195"/>
      <c r="BW1164" s="195"/>
      <c r="BX1164" s="195"/>
      <c r="BY1164" s="195"/>
      <c r="BZ1164" s="195"/>
      <c r="CA1164" s="195"/>
      <c r="CB1164" s="196"/>
      <c r="CC1164" s="231"/>
      <c r="CD1164" s="231"/>
      <c r="CE1164" s="231"/>
      <c r="CF1164" s="231"/>
      <c r="CG1164" s="231"/>
      <c r="CH1164" s="231"/>
      <c r="CI1164" s="231"/>
      <c r="CJ1164" s="231"/>
      <c r="CK1164" s="231"/>
      <c r="CL1164" s="231"/>
      <c r="CM1164" s="231"/>
      <c r="CN1164" s="231"/>
    </row>
    <row r="1165" spans="4:92" ht="14.25" customHeight="1" x14ac:dyDescent="0.35">
      <c r="D1165" s="194"/>
      <c r="E1165" s="195"/>
      <c r="F1165" s="195"/>
      <c r="G1165" s="195"/>
      <c r="H1165" s="195"/>
      <c r="I1165" s="195"/>
      <c r="J1165" s="195"/>
      <c r="K1165" s="195"/>
      <c r="L1165" s="195"/>
      <c r="M1165" s="195"/>
      <c r="N1165" s="195"/>
      <c r="O1165" s="195"/>
      <c r="P1165" s="195"/>
      <c r="Q1165" s="195"/>
      <c r="R1165" s="195"/>
      <c r="S1165" s="195"/>
      <c r="T1165" s="195"/>
      <c r="U1165" s="195"/>
      <c r="V1165" s="195"/>
      <c r="W1165" s="195"/>
      <c r="X1165" s="195"/>
      <c r="Y1165" s="195"/>
      <c r="Z1165" s="195"/>
      <c r="AA1165" s="195"/>
      <c r="AB1165" s="195"/>
      <c r="AC1165" s="195"/>
      <c r="AD1165" s="195"/>
      <c r="AE1165" s="195"/>
      <c r="AF1165" s="196"/>
      <c r="AG1165" s="194"/>
      <c r="AH1165" s="195"/>
      <c r="AI1165" s="195"/>
      <c r="AJ1165" s="195"/>
      <c r="AK1165" s="195"/>
      <c r="AL1165" s="195"/>
      <c r="AM1165" s="196"/>
      <c r="AN1165" s="194"/>
      <c r="AO1165" s="195"/>
      <c r="AP1165" s="195"/>
      <c r="AQ1165" s="195"/>
      <c r="AR1165" s="195"/>
      <c r="AS1165" s="195"/>
      <c r="AT1165" s="196"/>
      <c r="AV1165" s="317"/>
      <c r="AW1165" s="317"/>
      <c r="AX1165" s="317"/>
      <c r="AY1165" s="317"/>
      <c r="AZ1165" s="317"/>
      <c r="BA1165" s="317"/>
      <c r="BB1165" s="317"/>
      <c r="BC1165" s="317"/>
      <c r="BD1165" s="317"/>
      <c r="BE1165" s="317"/>
      <c r="BF1165" s="317"/>
      <c r="BG1165" s="317"/>
      <c r="BH1165" s="317"/>
      <c r="BI1165" s="317"/>
      <c r="BJ1165" s="317"/>
      <c r="BK1165" s="317"/>
      <c r="BL1165" s="231"/>
      <c r="BM1165" s="231"/>
      <c r="BN1165" s="231"/>
      <c r="BO1165" s="231"/>
      <c r="BP1165" s="231"/>
      <c r="BQ1165" s="231"/>
      <c r="BR1165" s="231"/>
      <c r="BS1165" s="231"/>
      <c r="BT1165" s="231"/>
      <c r="BU1165" s="194"/>
      <c r="BV1165" s="195"/>
      <c r="BW1165" s="195"/>
      <c r="BX1165" s="195"/>
      <c r="BY1165" s="195"/>
      <c r="BZ1165" s="195"/>
      <c r="CA1165" s="195"/>
      <c r="CB1165" s="196"/>
      <c r="CC1165" s="231"/>
      <c r="CD1165" s="231"/>
      <c r="CE1165" s="231"/>
      <c r="CF1165" s="231"/>
      <c r="CG1165" s="231"/>
      <c r="CH1165" s="231"/>
      <c r="CI1165" s="231"/>
      <c r="CJ1165" s="231"/>
      <c r="CK1165" s="231"/>
      <c r="CL1165" s="231"/>
      <c r="CM1165" s="231"/>
      <c r="CN1165" s="231"/>
    </row>
    <row r="1166" spans="4:92" ht="14.25" customHeight="1" x14ac:dyDescent="0.35">
      <c r="D1166" s="194"/>
      <c r="E1166" s="195"/>
      <c r="F1166" s="195"/>
      <c r="G1166" s="195"/>
      <c r="H1166" s="195"/>
      <c r="I1166" s="195"/>
      <c r="J1166" s="195"/>
      <c r="K1166" s="195"/>
      <c r="L1166" s="195"/>
      <c r="M1166" s="195"/>
      <c r="N1166" s="195"/>
      <c r="O1166" s="195"/>
      <c r="P1166" s="195"/>
      <c r="Q1166" s="195"/>
      <c r="R1166" s="195"/>
      <c r="S1166" s="195"/>
      <c r="T1166" s="195"/>
      <c r="U1166" s="195"/>
      <c r="V1166" s="195"/>
      <c r="W1166" s="195"/>
      <c r="X1166" s="195"/>
      <c r="Y1166" s="195"/>
      <c r="Z1166" s="195"/>
      <c r="AA1166" s="195"/>
      <c r="AB1166" s="195"/>
      <c r="AC1166" s="195"/>
      <c r="AD1166" s="195"/>
      <c r="AE1166" s="195"/>
      <c r="AF1166" s="196"/>
      <c r="AG1166" s="194"/>
      <c r="AH1166" s="195"/>
      <c r="AI1166" s="195"/>
      <c r="AJ1166" s="195"/>
      <c r="AK1166" s="195"/>
      <c r="AL1166" s="195"/>
      <c r="AM1166" s="196"/>
      <c r="AN1166" s="194"/>
      <c r="AO1166" s="195"/>
      <c r="AP1166" s="195"/>
      <c r="AQ1166" s="195"/>
      <c r="AR1166" s="195"/>
      <c r="AS1166" s="195"/>
      <c r="AT1166" s="196"/>
      <c r="AV1166" s="317"/>
      <c r="AW1166" s="317"/>
      <c r="AX1166" s="317"/>
      <c r="AY1166" s="317"/>
      <c r="AZ1166" s="317"/>
      <c r="BA1166" s="317"/>
      <c r="BB1166" s="317"/>
      <c r="BC1166" s="317"/>
      <c r="BD1166" s="317"/>
      <c r="BE1166" s="317"/>
      <c r="BF1166" s="317"/>
      <c r="BG1166" s="317"/>
      <c r="BH1166" s="317"/>
      <c r="BI1166" s="317"/>
      <c r="BJ1166" s="317"/>
      <c r="BK1166" s="317"/>
      <c r="BL1166" s="231"/>
      <c r="BM1166" s="231"/>
      <c r="BN1166" s="231"/>
      <c r="BO1166" s="231"/>
      <c r="BP1166" s="231"/>
      <c r="BQ1166" s="231"/>
      <c r="BR1166" s="231"/>
      <c r="BS1166" s="231"/>
      <c r="BT1166" s="231"/>
      <c r="BU1166" s="194"/>
      <c r="BV1166" s="195"/>
      <c r="BW1166" s="195"/>
      <c r="BX1166" s="195"/>
      <c r="BY1166" s="195"/>
      <c r="BZ1166" s="195"/>
      <c r="CA1166" s="195"/>
      <c r="CB1166" s="196"/>
      <c r="CC1166" s="231"/>
      <c r="CD1166" s="231"/>
      <c r="CE1166" s="231"/>
      <c r="CF1166" s="231"/>
      <c r="CG1166" s="231"/>
      <c r="CH1166" s="231"/>
      <c r="CI1166" s="231"/>
      <c r="CJ1166" s="231"/>
      <c r="CK1166" s="231"/>
      <c r="CL1166" s="231"/>
      <c r="CM1166" s="231"/>
      <c r="CN1166" s="231"/>
    </row>
    <row r="1167" spans="4:92" ht="14.25" customHeight="1" x14ac:dyDescent="0.35">
      <c r="D1167" s="194"/>
      <c r="E1167" s="195"/>
      <c r="F1167" s="195"/>
      <c r="G1167" s="195"/>
      <c r="H1167" s="195"/>
      <c r="I1167" s="195"/>
      <c r="J1167" s="195"/>
      <c r="K1167" s="195"/>
      <c r="L1167" s="195"/>
      <c r="M1167" s="195"/>
      <c r="N1167" s="195"/>
      <c r="O1167" s="195"/>
      <c r="P1167" s="195"/>
      <c r="Q1167" s="195"/>
      <c r="R1167" s="195"/>
      <c r="S1167" s="195"/>
      <c r="T1167" s="195"/>
      <c r="U1167" s="195"/>
      <c r="V1167" s="195"/>
      <c r="W1167" s="195"/>
      <c r="X1167" s="195"/>
      <c r="Y1167" s="195"/>
      <c r="Z1167" s="195"/>
      <c r="AA1167" s="195"/>
      <c r="AB1167" s="195"/>
      <c r="AC1167" s="195"/>
      <c r="AD1167" s="195"/>
      <c r="AE1167" s="195"/>
      <c r="AF1167" s="196"/>
      <c r="AG1167" s="194"/>
      <c r="AH1167" s="195"/>
      <c r="AI1167" s="195"/>
      <c r="AJ1167" s="195"/>
      <c r="AK1167" s="195"/>
      <c r="AL1167" s="195"/>
      <c r="AM1167" s="196"/>
      <c r="AN1167" s="194"/>
      <c r="AO1167" s="195"/>
      <c r="AP1167" s="195"/>
      <c r="AQ1167" s="195"/>
      <c r="AR1167" s="195"/>
      <c r="AS1167" s="195"/>
      <c r="AT1167" s="196"/>
      <c r="AV1167" s="317"/>
      <c r="AW1167" s="317"/>
      <c r="AX1167" s="317"/>
      <c r="AY1167" s="317"/>
      <c r="AZ1167" s="317"/>
      <c r="BA1167" s="317"/>
      <c r="BB1167" s="317"/>
      <c r="BC1167" s="317"/>
      <c r="BD1167" s="317"/>
      <c r="BE1167" s="317"/>
      <c r="BF1167" s="317"/>
      <c r="BG1167" s="317"/>
      <c r="BH1167" s="317"/>
      <c r="BI1167" s="317"/>
      <c r="BJ1167" s="317"/>
      <c r="BK1167" s="317"/>
      <c r="BL1167" s="231"/>
      <c r="BM1167" s="231"/>
      <c r="BN1167" s="231"/>
      <c r="BO1167" s="231"/>
      <c r="BP1167" s="231"/>
      <c r="BQ1167" s="231"/>
      <c r="BR1167" s="231"/>
      <c r="BS1167" s="231"/>
      <c r="BT1167" s="231"/>
      <c r="BU1167" s="194"/>
      <c r="BV1167" s="195"/>
      <c r="BW1167" s="195"/>
      <c r="BX1167" s="195"/>
      <c r="BY1167" s="195"/>
      <c r="BZ1167" s="195"/>
      <c r="CA1167" s="195"/>
      <c r="CB1167" s="196"/>
      <c r="CC1167" s="231"/>
      <c r="CD1167" s="231"/>
      <c r="CE1167" s="231"/>
      <c r="CF1167" s="231"/>
      <c r="CG1167" s="231"/>
      <c r="CH1167" s="231"/>
      <c r="CI1167" s="231"/>
      <c r="CJ1167" s="231"/>
      <c r="CK1167" s="231"/>
      <c r="CL1167" s="231"/>
      <c r="CM1167" s="231"/>
      <c r="CN1167" s="231"/>
    </row>
    <row r="1168" spans="4:92" ht="14.25" customHeight="1" x14ac:dyDescent="0.35">
      <c r="D1168" s="194"/>
      <c r="E1168" s="195"/>
      <c r="F1168" s="195"/>
      <c r="G1168" s="195"/>
      <c r="H1168" s="195"/>
      <c r="I1168" s="195"/>
      <c r="J1168" s="195"/>
      <c r="K1168" s="195"/>
      <c r="L1168" s="195"/>
      <c r="M1168" s="195"/>
      <c r="N1168" s="195"/>
      <c r="O1168" s="195"/>
      <c r="P1168" s="195"/>
      <c r="Q1168" s="195"/>
      <c r="R1168" s="195"/>
      <c r="S1168" s="195"/>
      <c r="T1168" s="195"/>
      <c r="U1168" s="195"/>
      <c r="V1168" s="195"/>
      <c r="W1168" s="195"/>
      <c r="X1168" s="195"/>
      <c r="Y1168" s="195"/>
      <c r="Z1168" s="195"/>
      <c r="AA1168" s="195"/>
      <c r="AB1168" s="195"/>
      <c r="AC1168" s="195"/>
      <c r="AD1168" s="195"/>
      <c r="AE1168" s="195"/>
      <c r="AF1168" s="196"/>
      <c r="AG1168" s="194"/>
      <c r="AH1168" s="195"/>
      <c r="AI1168" s="195"/>
      <c r="AJ1168" s="195"/>
      <c r="AK1168" s="195"/>
      <c r="AL1168" s="195"/>
      <c r="AM1168" s="196"/>
      <c r="AN1168" s="194"/>
      <c r="AO1168" s="195"/>
      <c r="AP1168" s="195"/>
      <c r="AQ1168" s="195"/>
      <c r="AR1168" s="195"/>
      <c r="AS1168" s="195"/>
      <c r="AT1168" s="196"/>
      <c r="AV1168" s="317"/>
      <c r="AW1168" s="317"/>
      <c r="AX1168" s="317"/>
      <c r="AY1168" s="317"/>
      <c r="AZ1168" s="317"/>
      <c r="BA1168" s="317"/>
      <c r="BB1168" s="317"/>
      <c r="BC1168" s="317"/>
      <c r="BD1168" s="317"/>
      <c r="BE1168" s="317"/>
      <c r="BF1168" s="317"/>
      <c r="BG1168" s="317"/>
      <c r="BH1168" s="317"/>
      <c r="BI1168" s="317"/>
      <c r="BJ1168" s="317"/>
      <c r="BK1168" s="317"/>
      <c r="BL1168" s="231"/>
      <c r="BM1168" s="231"/>
      <c r="BN1168" s="231"/>
      <c r="BO1168" s="231"/>
      <c r="BP1168" s="231"/>
      <c r="BQ1168" s="231"/>
      <c r="BR1168" s="231"/>
      <c r="BS1168" s="231"/>
      <c r="BT1168" s="231"/>
      <c r="BU1168" s="194"/>
      <c r="BV1168" s="195"/>
      <c r="BW1168" s="195"/>
      <c r="BX1168" s="195"/>
      <c r="BY1168" s="195"/>
      <c r="BZ1168" s="195"/>
      <c r="CA1168" s="195"/>
      <c r="CB1168" s="196"/>
      <c r="CC1168" s="231"/>
      <c r="CD1168" s="231"/>
      <c r="CE1168" s="231"/>
      <c r="CF1168" s="231"/>
      <c r="CG1168" s="231"/>
      <c r="CH1168" s="231"/>
      <c r="CI1168" s="231"/>
      <c r="CJ1168" s="231"/>
      <c r="CK1168" s="231"/>
      <c r="CL1168" s="231"/>
      <c r="CM1168" s="231"/>
      <c r="CN1168" s="231"/>
    </row>
    <row r="1169" spans="1:93" ht="14.25" customHeight="1" x14ac:dyDescent="0.35">
      <c r="D1169" s="194"/>
      <c r="E1169" s="195"/>
      <c r="F1169" s="195"/>
      <c r="G1169" s="195"/>
      <c r="H1169" s="195"/>
      <c r="I1169" s="195"/>
      <c r="J1169" s="195"/>
      <c r="K1169" s="195"/>
      <c r="L1169" s="195"/>
      <c r="M1169" s="195"/>
      <c r="N1169" s="195"/>
      <c r="O1169" s="195"/>
      <c r="P1169" s="195"/>
      <c r="Q1169" s="195"/>
      <c r="R1169" s="195"/>
      <c r="S1169" s="195"/>
      <c r="T1169" s="195"/>
      <c r="U1169" s="195"/>
      <c r="V1169" s="195"/>
      <c r="W1169" s="195"/>
      <c r="X1169" s="195"/>
      <c r="Y1169" s="195"/>
      <c r="Z1169" s="195"/>
      <c r="AA1169" s="195"/>
      <c r="AB1169" s="195"/>
      <c r="AC1169" s="195"/>
      <c r="AD1169" s="195"/>
      <c r="AE1169" s="195"/>
      <c r="AF1169" s="196"/>
      <c r="AG1169" s="194"/>
      <c r="AH1169" s="195"/>
      <c r="AI1169" s="195"/>
      <c r="AJ1169" s="195"/>
      <c r="AK1169" s="195"/>
      <c r="AL1169" s="195"/>
      <c r="AM1169" s="196"/>
      <c r="AN1169" s="194"/>
      <c r="AO1169" s="195"/>
      <c r="AP1169" s="195"/>
      <c r="AQ1169" s="195"/>
      <c r="AR1169" s="195"/>
      <c r="AS1169" s="195"/>
      <c r="AT1169" s="196"/>
      <c r="AV1169" s="317"/>
      <c r="AW1169" s="317"/>
      <c r="AX1169" s="317"/>
      <c r="AY1169" s="317"/>
      <c r="AZ1169" s="317"/>
      <c r="BA1169" s="317"/>
      <c r="BB1169" s="317"/>
      <c r="BC1169" s="317"/>
      <c r="BD1169" s="317"/>
      <c r="BE1169" s="317"/>
      <c r="BF1169" s="317"/>
      <c r="BG1169" s="317"/>
      <c r="BH1169" s="317"/>
      <c r="BI1169" s="317"/>
      <c r="BJ1169" s="317"/>
      <c r="BK1169" s="317"/>
      <c r="BL1169" s="231"/>
      <c r="BM1169" s="231"/>
      <c r="BN1169" s="231"/>
      <c r="BO1169" s="231"/>
      <c r="BP1169" s="231"/>
      <c r="BQ1169" s="231"/>
      <c r="BR1169" s="231"/>
      <c r="BS1169" s="231"/>
      <c r="BT1169" s="231"/>
      <c r="BU1169" s="194"/>
      <c r="BV1169" s="195"/>
      <c r="BW1169" s="195"/>
      <c r="BX1169" s="195"/>
      <c r="BY1169" s="195"/>
      <c r="BZ1169" s="195"/>
      <c r="CA1169" s="195"/>
      <c r="CB1169" s="196"/>
      <c r="CC1169" s="231"/>
      <c r="CD1169" s="231"/>
      <c r="CE1169" s="231"/>
      <c r="CF1169" s="231"/>
      <c r="CG1169" s="231"/>
      <c r="CH1169" s="231"/>
      <c r="CI1169" s="231"/>
      <c r="CJ1169" s="231"/>
      <c r="CK1169" s="231"/>
      <c r="CL1169" s="231"/>
      <c r="CM1169" s="231"/>
      <c r="CN1169" s="231"/>
    </row>
    <row r="1170" spans="1:93" ht="14.25" customHeight="1" x14ac:dyDescent="0.35">
      <c r="D1170" s="194"/>
      <c r="E1170" s="195"/>
      <c r="F1170" s="195"/>
      <c r="G1170" s="195"/>
      <c r="H1170" s="195"/>
      <c r="I1170" s="195"/>
      <c r="J1170" s="195"/>
      <c r="K1170" s="195"/>
      <c r="L1170" s="195"/>
      <c r="M1170" s="195"/>
      <c r="N1170" s="195"/>
      <c r="O1170" s="195"/>
      <c r="P1170" s="195"/>
      <c r="Q1170" s="195"/>
      <c r="R1170" s="195"/>
      <c r="S1170" s="195"/>
      <c r="T1170" s="195"/>
      <c r="U1170" s="195"/>
      <c r="V1170" s="195"/>
      <c r="W1170" s="195"/>
      <c r="X1170" s="195"/>
      <c r="Y1170" s="195"/>
      <c r="Z1170" s="195"/>
      <c r="AA1170" s="195"/>
      <c r="AB1170" s="195"/>
      <c r="AC1170" s="195"/>
      <c r="AD1170" s="195"/>
      <c r="AE1170" s="195"/>
      <c r="AF1170" s="196"/>
      <c r="AG1170" s="194"/>
      <c r="AH1170" s="195"/>
      <c r="AI1170" s="195"/>
      <c r="AJ1170" s="195"/>
      <c r="AK1170" s="195"/>
      <c r="AL1170" s="195"/>
      <c r="AM1170" s="196"/>
      <c r="AN1170" s="194"/>
      <c r="AO1170" s="195"/>
      <c r="AP1170" s="195"/>
      <c r="AQ1170" s="195"/>
      <c r="AR1170" s="195"/>
      <c r="AS1170" s="195"/>
      <c r="AT1170" s="196"/>
      <c r="AV1170" s="243"/>
      <c r="AW1170" s="243"/>
      <c r="AX1170" s="243"/>
      <c r="AY1170" s="243"/>
      <c r="AZ1170" s="243"/>
      <c r="BA1170" s="243"/>
      <c r="BB1170" s="243"/>
      <c r="BC1170" s="243"/>
      <c r="BD1170" s="243"/>
      <c r="BE1170" s="243"/>
      <c r="BF1170" s="243"/>
      <c r="BG1170" s="243"/>
      <c r="BH1170" s="243"/>
      <c r="BI1170" s="243"/>
      <c r="BJ1170" s="243"/>
      <c r="BK1170" s="243"/>
      <c r="BL1170" s="231"/>
      <c r="BM1170" s="231"/>
      <c r="BN1170" s="231"/>
      <c r="BO1170" s="231"/>
      <c r="BP1170" s="231"/>
      <c r="BQ1170" s="231"/>
      <c r="BR1170" s="231"/>
      <c r="BS1170" s="231"/>
      <c r="BT1170" s="231"/>
      <c r="BU1170" s="194"/>
      <c r="BV1170" s="195"/>
      <c r="BW1170" s="195"/>
      <c r="BX1170" s="195"/>
      <c r="BY1170" s="195"/>
      <c r="BZ1170" s="195"/>
      <c r="CA1170" s="195"/>
      <c r="CB1170" s="196"/>
      <c r="CC1170" s="231"/>
      <c r="CD1170" s="231"/>
      <c r="CE1170" s="231"/>
      <c r="CF1170" s="231"/>
      <c r="CG1170" s="231"/>
      <c r="CH1170" s="231"/>
      <c r="CI1170" s="231"/>
      <c r="CJ1170" s="231"/>
      <c r="CK1170" s="231"/>
      <c r="CL1170" s="231"/>
      <c r="CM1170" s="231"/>
      <c r="CN1170" s="231"/>
    </row>
    <row r="1171" spans="1:93" ht="14.25" customHeight="1" x14ac:dyDescent="0.35">
      <c r="D1171" s="354" t="s">
        <v>645</v>
      </c>
      <c r="E1171" s="354"/>
      <c r="F1171" s="354"/>
      <c r="G1171" s="354"/>
      <c r="H1171" s="354"/>
      <c r="I1171" s="354"/>
      <c r="J1171" s="354"/>
      <c r="K1171" s="354"/>
      <c r="L1171" s="354"/>
      <c r="M1171" s="354"/>
      <c r="N1171" s="354"/>
      <c r="O1171" s="354"/>
      <c r="P1171" s="354"/>
      <c r="Q1171" s="354"/>
      <c r="R1171" s="354"/>
      <c r="S1171" s="354"/>
      <c r="T1171" s="354"/>
      <c r="U1171" s="354"/>
      <c r="V1171" s="354"/>
      <c r="W1171" s="354"/>
      <c r="X1171" s="354"/>
      <c r="Y1171" s="354"/>
      <c r="Z1171" s="354"/>
      <c r="AA1171" s="354"/>
      <c r="AB1171" s="354"/>
      <c r="AC1171" s="354"/>
      <c r="AD1171" s="354"/>
      <c r="AE1171" s="354"/>
      <c r="AF1171" s="354"/>
      <c r="AG1171" s="122"/>
      <c r="AH1171" s="122"/>
      <c r="AI1171" s="122"/>
      <c r="AJ1171" s="122"/>
      <c r="AK1171" s="122"/>
      <c r="AL1171" s="122"/>
      <c r="AM1171" s="122"/>
      <c r="AN1171" s="122"/>
      <c r="AO1171" s="122"/>
      <c r="AP1171" s="122"/>
      <c r="AQ1171" s="122"/>
      <c r="AR1171" s="122"/>
      <c r="AS1171" s="122"/>
      <c r="AT1171" s="122"/>
      <c r="AU1171" s="95"/>
      <c r="AV1171" s="621" t="s">
        <v>736</v>
      </c>
      <c r="AW1171" s="621"/>
      <c r="AX1171" s="621"/>
      <c r="AY1171" s="621"/>
      <c r="AZ1171" s="621"/>
      <c r="BA1171" s="621"/>
      <c r="BB1171" s="621"/>
      <c r="BC1171" s="621"/>
      <c r="BD1171" s="621"/>
      <c r="BE1171" s="621"/>
      <c r="BF1171" s="621"/>
      <c r="BG1171" s="621"/>
      <c r="BH1171" s="621"/>
      <c r="BI1171" s="621"/>
      <c r="BJ1171" s="621"/>
      <c r="BK1171" s="621"/>
      <c r="BL1171" s="621"/>
      <c r="BM1171" s="621"/>
      <c r="BN1171" s="621"/>
      <c r="BO1171" s="621"/>
      <c r="BP1171" s="38"/>
      <c r="BQ1171" s="38"/>
      <c r="BR1171" s="38"/>
      <c r="BS1171" s="38"/>
      <c r="BT1171" s="38"/>
      <c r="BU1171" s="133"/>
      <c r="BV1171" s="133"/>
      <c r="BW1171" s="133"/>
      <c r="BX1171" s="133"/>
      <c r="BY1171" s="133"/>
      <c r="BZ1171" s="133"/>
      <c r="CA1171" s="133"/>
      <c r="CB1171" s="133"/>
      <c r="CC1171" s="133"/>
      <c r="CD1171" s="133"/>
      <c r="CE1171" s="133"/>
      <c r="CF1171" s="133"/>
      <c r="CG1171" s="133"/>
      <c r="CH1171" s="133"/>
      <c r="CI1171" s="133"/>
      <c r="CJ1171" s="133"/>
      <c r="CK1171" s="133"/>
      <c r="CL1171" s="133"/>
      <c r="CM1171" s="133"/>
      <c r="CN1171" s="133"/>
    </row>
    <row r="1172" spans="1:93" ht="14.25" customHeight="1" x14ac:dyDescent="0.35"/>
    <row r="1173" spans="1:93" ht="14.25" customHeight="1" x14ac:dyDescent="0.35">
      <c r="A1173" s="138"/>
      <c r="B1173" s="138"/>
      <c r="C1173" s="138"/>
      <c r="D1173" s="138"/>
      <c r="E1173" s="138"/>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38"/>
      <c r="AS1173" s="138"/>
      <c r="AT1173" s="138"/>
      <c r="AU1173" s="138"/>
      <c r="AV1173" s="138"/>
      <c r="AW1173" s="138"/>
      <c r="AX1173" s="138"/>
      <c r="AY1173" s="138"/>
      <c r="AZ1173" s="138"/>
      <c r="BA1173" s="138"/>
      <c r="BB1173" s="138"/>
      <c r="BC1173" s="138"/>
      <c r="BD1173" s="138"/>
      <c r="BE1173" s="138"/>
      <c r="BF1173" s="138"/>
      <c r="BG1173" s="138"/>
      <c r="BH1173" s="138"/>
      <c r="BI1173" s="138"/>
      <c r="BJ1173" s="138"/>
      <c r="BK1173" s="138"/>
      <c r="BL1173" s="138"/>
      <c r="BM1173" s="138"/>
      <c r="BN1173" s="138"/>
      <c r="BO1173" s="138"/>
      <c r="BP1173" s="138"/>
      <c r="BQ1173" s="138"/>
      <c r="BR1173" s="138"/>
      <c r="BS1173" s="138"/>
      <c r="BT1173" s="138"/>
      <c r="BU1173" s="138"/>
      <c r="BV1173" s="138"/>
      <c r="BW1173" s="138"/>
      <c r="BX1173" s="138"/>
      <c r="BY1173" s="138"/>
      <c r="BZ1173" s="138"/>
      <c r="CA1173" s="138"/>
      <c r="CB1173" s="138"/>
      <c r="CC1173" s="138"/>
      <c r="CD1173" s="138"/>
      <c r="CE1173" s="138"/>
      <c r="CF1173" s="138"/>
      <c r="CG1173" s="138"/>
      <c r="CH1173" s="138"/>
      <c r="CI1173" s="138"/>
      <c r="CJ1173" s="138"/>
      <c r="CK1173" s="138"/>
      <c r="CL1173" s="138"/>
      <c r="CM1173" s="138"/>
      <c r="CN1173" s="138"/>
    </row>
    <row r="1174" spans="1:93" ht="14.25" customHeight="1" x14ac:dyDescent="0.35">
      <c r="A1174" s="138"/>
      <c r="B1174" s="138"/>
      <c r="C1174" s="138"/>
      <c r="D1174" s="138"/>
      <c r="E1174" s="138"/>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38"/>
      <c r="AS1174" s="138"/>
      <c r="AT1174" s="138"/>
      <c r="AU1174" s="138"/>
      <c r="AV1174" s="138"/>
      <c r="AW1174" s="138"/>
      <c r="AX1174" s="138"/>
      <c r="AY1174" s="138"/>
      <c r="AZ1174" s="138"/>
      <c r="BA1174" s="138"/>
      <c r="BB1174" s="138"/>
      <c r="BC1174" s="138"/>
      <c r="BD1174" s="138"/>
      <c r="BE1174" s="138"/>
      <c r="BF1174" s="138"/>
      <c r="BG1174" s="138"/>
      <c r="BH1174" s="138"/>
      <c r="BI1174" s="138"/>
      <c r="BJ1174" s="138"/>
      <c r="BK1174" s="138"/>
      <c r="BL1174" s="138"/>
      <c r="BM1174" s="138"/>
      <c r="BN1174" s="138"/>
      <c r="BO1174" s="138"/>
      <c r="BP1174" s="138"/>
      <c r="BQ1174" s="138"/>
      <c r="BR1174" s="138"/>
      <c r="BS1174" s="138"/>
      <c r="BT1174" s="138"/>
      <c r="BU1174" s="138"/>
      <c r="BV1174" s="138"/>
      <c r="BW1174" s="138"/>
      <c r="BX1174" s="138"/>
      <c r="BY1174" s="138"/>
      <c r="BZ1174" s="138"/>
      <c r="CA1174" s="138"/>
      <c r="CB1174" s="138"/>
      <c r="CC1174" s="138"/>
      <c r="CD1174" s="138"/>
      <c r="CE1174" s="138"/>
      <c r="CF1174" s="138"/>
      <c r="CG1174" s="138"/>
      <c r="CH1174" s="138"/>
      <c r="CI1174" s="138"/>
      <c r="CJ1174" s="138"/>
      <c r="CK1174" s="138"/>
      <c r="CL1174" s="138"/>
      <c r="CM1174" s="138"/>
      <c r="CN1174" s="138"/>
    </row>
    <row r="1175" spans="1:93" ht="14.25" customHeight="1" x14ac:dyDescent="0.35"/>
    <row r="1176" spans="1:93" ht="14.25" customHeight="1" x14ac:dyDescent="0.35">
      <c r="D1176" s="245" t="s">
        <v>650</v>
      </c>
      <c r="E1176" s="245"/>
      <c r="F1176" s="245"/>
      <c r="G1176" s="245"/>
      <c r="H1176" s="245"/>
      <c r="I1176" s="245"/>
      <c r="J1176" s="245"/>
      <c r="K1176" s="245"/>
      <c r="L1176" s="245"/>
      <c r="M1176" s="245"/>
      <c r="N1176" s="245"/>
      <c r="O1176" s="245"/>
      <c r="P1176" s="245"/>
      <c r="Q1176" s="245"/>
      <c r="R1176" s="245"/>
      <c r="S1176" s="245"/>
      <c r="T1176" s="245"/>
      <c r="U1176" s="245"/>
      <c r="V1176" s="245"/>
      <c r="W1176" s="245"/>
      <c r="X1176" s="245"/>
      <c r="Y1176" s="245"/>
      <c r="Z1176" s="245"/>
      <c r="AA1176" s="245"/>
      <c r="AB1176" s="245"/>
      <c r="AC1176" s="245"/>
      <c r="AD1176" s="245"/>
      <c r="AE1176" s="245"/>
      <c r="AF1176" s="245"/>
      <c r="AG1176" s="245"/>
      <c r="AH1176" s="245"/>
      <c r="AI1176" s="245"/>
      <c r="AJ1176" s="245"/>
      <c r="AK1176" s="245"/>
      <c r="AL1176" s="245"/>
      <c r="AM1176" s="245"/>
      <c r="AN1176" s="245"/>
      <c r="AO1176" s="245"/>
      <c r="AP1176" s="245"/>
      <c r="AQ1176" s="245"/>
      <c r="AR1176" s="245"/>
      <c r="AS1176" s="245"/>
      <c r="AT1176" s="245"/>
      <c r="AU1176" s="245"/>
      <c r="AV1176" s="245"/>
      <c r="AW1176" s="245"/>
      <c r="AX1176" s="245"/>
      <c r="AY1176" s="245"/>
      <c r="AZ1176" s="245"/>
      <c r="BA1176" s="245"/>
      <c r="BB1176" s="245"/>
      <c r="BC1176" s="245"/>
      <c r="BD1176" s="245"/>
      <c r="BE1176" s="245"/>
      <c r="BF1176" s="245"/>
      <c r="BG1176" s="245"/>
      <c r="BH1176" s="245"/>
      <c r="BI1176" s="245"/>
      <c r="BJ1176" s="245"/>
      <c r="BK1176" s="245"/>
      <c r="BL1176" s="245"/>
      <c r="BM1176" s="245"/>
      <c r="BN1176" s="245"/>
      <c r="BO1176" s="245"/>
      <c r="BP1176" s="245"/>
      <c r="BQ1176" s="245"/>
      <c r="BR1176" s="245"/>
      <c r="BS1176" s="245"/>
      <c r="BT1176" s="245"/>
      <c r="BU1176" s="245"/>
      <c r="BV1176" s="245"/>
      <c r="BW1176" s="245"/>
      <c r="BX1176" s="245"/>
      <c r="BY1176" s="245"/>
      <c r="BZ1176" s="245"/>
      <c r="CA1176" s="245"/>
      <c r="CB1176" s="245"/>
      <c r="CC1176" s="245"/>
      <c r="CD1176" s="245"/>
      <c r="CE1176" s="245"/>
      <c r="CF1176" s="245"/>
      <c r="CG1176" s="245"/>
      <c r="CH1176" s="245"/>
      <c r="CI1176" s="245"/>
      <c r="CJ1176" s="245"/>
      <c r="CK1176" s="245"/>
      <c r="CL1176" s="245"/>
      <c r="CM1176" s="245"/>
      <c r="CN1176" s="245"/>
    </row>
    <row r="1177" spans="1:93" ht="14.25" customHeight="1" x14ac:dyDescent="0.35">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32"/>
      <c r="AE1177" s="132"/>
      <c r="AF1177" s="132"/>
      <c r="AG1177" s="132"/>
      <c r="AH1177" s="132"/>
      <c r="AI1177" s="132"/>
      <c r="AJ1177" s="132"/>
      <c r="AK1177" s="132"/>
      <c r="AL1177" s="132"/>
      <c r="AM1177" s="132"/>
      <c r="AN1177" s="132"/>
      <c r="AO1177" s="132"/>
      <c r="AP1177" s="132"/>
      <c r="AQ1177" s="132"/>
      <c r="AR1177" s="132"/>
      <c r="AS1177" s="132"/>
      <c r="AT1177" s="132"/>
      <c r="AU1177" s="132"/>
      <c r="AV1177" s="132"/>
      <c r="AW1177" s="132"/>
      <c r="AX1177" s="132"/>
      <c r="AY1177" s="132"/>
      <c r="AZ1177" s="132"/>
      <c r="BA1177" s="132"/>
      <c r="BB1177" s="132"/>
      <c r="BC1177" s="132"/>
      <c r="BD1177" s="132"/>
      <c r="BE1177" s="132"/>
      <c r="BF1177" s="132"/>
      <c r="BG1177" s="132"/>
      <c r="BH1177" s="132"/>
      <c r="BI1177" s="132"/>
      <c r="BJ1177" s="132"/>
      <c r="BK1177" s="132"/>
      <c r="BL1177" s="132"/>
      <c r="BM1177" s="132"/>
      <c r="BN1177" s="132"/>
      <c r="BO1177" s="132"/>
      <c r="BP1177" s="132"/>
      <c r="BQ1177" s="132"/>
      <c r="BR1177" s="132"/>
      <c r="BS1177" s="132"/>
      <c r="BT1177" s="132"/>
      <c r="BU1177" s="132"/>
      <c r="BV1177" s="132"/>
      <c r="BW1177" s="132"/>
      <c r="BX1177" s="132"/>
      <c r="BY1177" s="132"/>
      <c r="BZ1177" s="132"/>
      <c r="CA1177" s="132"/>
      <c r="CB1177" s="132"/>
      <c r="CC1177" s="132"/>
      <c r="CD1177" s="132"/>
      <c r="CE1177" s="132"/>
      <c r="CF1177" s="132"/>
      <c r="CG1177" s="132"/>
      <c r="CH1177" s="132"/>
      <c r="CI1177" s="132"/>
      <c r="CJ1177" s="132"/>
      <c r="CK1177" s="132"/>
      <c r="CL1177" s="132"/>
      <c r="CM1177" s="132"/>
      <c r="CN1177" s="132"/>
    </row>
    <row r="1178" spans="1:93" ht="14.25" customHeight="1" x14ac:dyDescent="0.35">
      <c r="D1178" s="219" t="s">
        <v>647</v>
      </c>
      <c r="E1178" s="220"/>
      <c r="F1178" s="220"/>
      <c r="G1178" s="220"/>
      <c r="H1178" s="220"/>
      <c r="I1178" s="220"/>
      <c r="J1178" s="220"/>
      <c r="K1178" s="220"/>
      <c r="L1178" s="220"/>
      <c r="M1178" s="220"/>
      <c r="N1178" s="220"/>
      <c r="O1178" s="220"/>
      <c r="P1178" s="220"/>
      <c r="Q1178" s="220"/>
      <c r="R1178" s="220"/>
      <c r="S1178" s="220"/>
      <c r="T1178" s="220"/>
      <c r="U1178" s="220"/>
      <c r="V1178" s="220"/>
      <c r="W1178" s="220"/>
      <c r="X1178" s="220"/>
      <c r="Y1178" s="220"/>
      <c r="Z1178" s="220"/>
      <c r="AA1178" s="220"/>
      <c r="AB1178" s="220"/>
      <c r="AC1178" s="220"/>
      <c r="AD1178" s="220"/>
      <c r="AE1178" s="220"/>
      <c r="AF1178" s="220"/>
      <c r="AG1178" s="221"/>
      <c r="AH1178" s="219" t="s">
        <v>648</v>
      </c>
      <c r="AI1178" s="220"/>
      <c r="AJ1178" s="220"/>
      <c r="AK1178" s="220"/>
      <c r="AL1178" s="220"/>
      <c r="AM1178" s="220"/>
      <c r="AN1178" s="220"/>
      <c r="AO1178" s="220"/>
      <c r="AP1178" s="220"/>
      <c r="AQ1178" s="220"/>
      <c r="AR1178" s="220"/>
      <c r="AS1178" s="220"/>
      <c r="AT1178" s="220"/>
      <c r="AU1178" s="220"/>
      <c r="AV1178" s="220"/>
      <c r="AW1178" s="220"/>
      <c r="AX1178" s="220"/>
      <c r="AY1178" s="220"/>
      <c r="AZ1178" s="220"/>
      <c r="BA1178" s="220"/>
      <c r="BB1178" s="220"/>
      <c r="BC1178" s="220"/>
      <c r="BD1178" s="220"/>
      <c r="BE1178" s="220"/>
      <c r="BF1178" s="220"/>
      <c r="BG1178" s="220"/>
      <c r="BH1178" s="220"/>
      <c r="BI1178" s="220"/>
      <c r="BJ1178" s="220"/>
      <c r="BK1178" s="221"/>
      <c r="BL1178" s="201" t="s">
        <v>646</v>
      </c>
      <c r="BM1178" s="201"/>
      <c r="BN1178" s="201"/>
      <c r="BO1178" s="201"/>
      <c r="BP1178" s="201"/>
      <c r="BQ1178" s="201"/>
      <c r="BR1178" s="201"/>
      <c r="BS1178" s="201"/>
      <c r="BT1178" s="201"/>
      <c r="BU1178" s="201"/>
      <c r="BV1178" s="201"/>
      <c r="BW1178" s="201"/>
      <c r="BX1178" s="201"/>
      <c r="BY1178" s="201"/>
      <c r="BZ1178" s="201"/>
      <c r="CA1178" s="201"/>
      <c r="CB1178" s="201"/>
      <c r="CC1178" s="201"/>
      <c r="CD1178" s="201"/>
      <c r="CE1178" s="201"/>
      <c r="CF1178" s="201"/>
      <c r="CG1178" s="201"/>
      <c r="CH1178" s="201"/>
      <c r="CI1178" s="201"/>
      <c r="CJ1178" s="201"/>
      <c r="CK1178" s="201"/>
      <c r="CL1178" s="201"/>
      <c r="CM1178" s="201"/>
      <c r="CN1178" s="201"/>
      <c r="CO1178" s="7"/>
    </row>
    <row r="1179" spans="1:93" ht="14.25" customHeight="1" x14ac:dyDescent="0.35">
      <c r="D1179" s="222"/>
      <c r="E1179" s="223"/>
      <c r="F1179" s="223"/>
      <c r="G1179" s="223"/>
      <c r="H1179" s="223"/>
      <c r="I1179" s="223"/>
      <c r="J1179" s="223"/>
      <c r="K1179" s="223"/>
      <c r="L1179" s="223"/>
      <c r="M1179" s="223"/>
      <c r="N1179" s="223"/>
      <c r="O1179" s="223"/>
      <c r="P1179" s="223"/>
      <c r="Q1179" s="223"/>
      <c r="R1179" s="223"/>
      <c r="S1179" s="223"/>
      <c r="T1179" s="223"/>
      <c r="U1179" s="223"/>
      <c r="V1179" s="223"/>
      <c r="W1179" s="223"/>
      <c r="X1179" s="223"/>
      <c r="Y1179" s="223"/>
      <c r="Z1179" s="223"/>
      <c r="AA1179" s="223"/>
      <c r="AB1179" s="223"/>
      <c r="AC1179" s="223"/>
      <c r="AD1179" s="223"/>
      <c r="AE1179" s="223"/>
      <c r="AF1179" s="223"/>
      <c r="AG1179" s="224"/>
      <c r="AH1179" s="222"/>
      <c r="AI1179" s="223"/>
      <c r="AJ1179" s="223"/>
      <c r="AK1179" s="223"/>
      <c r="AL1179" s="223"/>
      <c r="AM1179" s="223"/>
      <c r="AN1179" s="223"/>
      <c r="AO1179" s="223"/>
      <c r="AP1179" s="223"/>
      <c r="AQ1179" s="223"/>
      <c r="AR1179" s="223"/>
      <c r="AS1179" s="223"/>
      <c r="AT1179" s="223"/>
      <c r="AU1179" s="223"/>
      <c r="AV1179" s="223"/>
      <c r="AW1179" s="223"/>
      <c r="AX1179" s="223"/>
      <c r="AY1179" s="223"/>
      <c r="AZ1179" s="223"/>
      <c r="BA1179" s="223"/>
      <c r="BB1179" s="223"/>
      <c r="BC1179" s="223"/>
      <c r="BD1179" s="223"/>
      <c r="BE1179" s="223"/>
      <c r="BF1179" s="223"/>
      <c r="BG1179" s="223"/>
      <c r="BH1179" s="223"/>
      <c r="BI1179" s="223"/>
      <c r="BJ1179" s="223"/>
      <c r="BK1179" s="224"/>
      <c r="BL1179" s="302"/>
      <c r="BM1179" s="302"/>
      <c r="BN1179" s="302"/>
      <c r="BO1179" s="302"/>
      <c r="BP1179" s="302"/>
      <c r="BQ1179" s="302"/>
      <c r="BR1179" s="302"/>
      <c r="BS1179" s="302"/>
      <c r="BT1179" s="302"/>
      <c r="BU1179" s="302"/>
      <c r="BV1179" s="302"/>
      <c r="BW1179" s="302"/>
      <c r="BX1179" s="302"/>
      <c r="BY1179" s="302"/>
      <c r="BZ1179" s="302"/>
      <c r="CA1179" s="302"/>
      <c r="CB1179" s="302"/>
      <c r="CC1179" s="302"/>
      <c r="CD1179" s="302"/>
      <c r="CE1179" s="302"/>
      <c r="CF1179" s="302"/>
      <c r="CG1179" s="302"/>
      <c r="CH1179" s="302"/>
      <c r="CI1179" s="302"/>
      <c r="CJ1179" s="302"/>
      <c r="CK1179" s="302"/>
      <c r="CL1179" s="302"/>
      <c r="CM1179" s="302"/>
      <c r="CN1179" s="302"/>
      <c r="CO1179" s="7"/>
    </row>
    <row r="1180" spans="1:93" s="188" customFormat="1" ht="14.25" customHeight="1" x14ac:dyDescent="0.25">
      <c r="A1180" s="112"/>
      <c r="B1180" s="112"/>
      <c r="C1180" s="112"/>
      <c r="D1180" s="265">
        <v>9357536054.9500008</v>
      </c>
      <c r="E1180" s="266"/>
      <c r="F1180" s="266"/>
      <c r="G1180" s="266"/>
      <c r="H1180" s="266"/>
      <c r="I1180" s="266"/>
      <c r="J1180" s="266"/>
      <c r="K1180" s="266"/>
      <c r="L1180" s="266"/>
      <c r="M1180" s="266"/>
      <c r="N1180" s="266"/>
      <c r="O1180" s="266"/>
      <c r="P1180" s="266"/>
      <c r="Q1180" s="266"/>
      <c r="R1180" s="266"/>
      <c r="S1180" s="266"/>
      <c r="T1180" s="266"/>
      <c r="U1180" s="266"/>
      <c r="V1180" s="266"/>
      <c r="W1180" s="266"/>
      <c r="X1180" s="266"/>
      <c r="Y1180" s="266"/>
      <c r="Z1180" s="266"/>
      <c r="AA1180" s="266"/>
      <c r="AB1180" s="266"/>
      <c r="AC1180" s="266"/>
      <c r="AD1180" s="266"/>
      <c r="AE1180" s="266"/>
      <c r="AF1180" s="266"/>
      <c r="AG1180" s="267"/>
      <c r="AH1180" s="265">
        <v>9357536054.9500008</v>
      </c>
      <c r="AI1180" s="266"/>
      <c r="AJ1180" s="266"/>
      <c r="AK1180" s="266"/>
      <c r="AL1180" s="266"/>
      <c r="AM1180" s="266"/>
      <c r="AN1180" s="266"/>
      <c r="AO1180" s="266"/>
      <c r="AP1180" s="266"/>
      <c r="AQ1180" s="266"/>
      <c r="AR1180" s="266"/>
      <c r="AS1180" s="266"/>
      <c r="AT1180" s="266"/>
      <c r="AU1180" s="266"/>
      <c r="AV1180" s="266"/>
      <c r="AW1180" s="266"/>
      <c r="AX1180" s="266"/>
      <c r="AY1180" s="266"/>
      <c r="AZ1180" s="266"/>
      <c r="BA1180" s="266"/>
      <c r="BB1180" s="266"/>
      <c r="BC1180" s="266"/>
      <c r="BD1180" s="266"/>
      <c r="BE1180" s="266"/>
      <c r="BF1180" s="266"/>
      <c r="BG1180" s="266"/>
      <c r="BH1180" s="266"/>
      <c r="BI1180" s="266"/>
      <c r="BJ1180" s="266"/>
      <c r="BK1180" s="267"/>
      <c r="BL1180" s="303">
        <v>781392260.41999996</v>
      </c>
      <c r="BM1180" s="303"/>
      <c r="BN1180" s="303"/>
      <c r="BO1180" s="303"/>
      <c r="BP1180" s="303"/>
      <c r="BQ1180" s="303"/>
      <c r="BR1180" s="303"/>
      <c r="BS1180" s="303"/>
      <c r="BT1180" s="303"/>
      <c r="BU1180" s="303"/>
      <c r="BV1180" s="303"/>
      <c r="BW1180" s="303"/>
      <c r="BX1180" s="303"/>
      <c r="BY1180" s="303"/>
      <c r="BZ1180" s="303"/>
      <c r="CA1180" s="303"/>
      <c r="CB1180" s="303"/>
      <c r="CC1180" s="303"/>
      <c r="CD1180" s="303"/>
      <c r="CE1180" s="303"/>
      <c r="CF1180" s="303"/>
      <c r="CG1180" s="303"/>
      <c r="CH1180" s="303"/>
      <c r="CI1180" s="303"/>
      <c r="CJ1180" s="303"/>
      <c r="CK1180" s="303"/>
      <c r="CL1180" s="303"/>
      <c r="CM1180" s="303"/>
      <c r="CN1180" s="303"/>
      <c r="CO1180" s="112"/>
    </row>
    <row r="1181" spans="1:93" ht="14.25" customHeight="1" x14ac:dyDescent="0.35">
      <c r="D1181" s="620" t="s">
        <v>922</v>
      </c>
      <c r="E1181" s="620"/>
      <c r="F1181" s="620"/>
      <c r="G1181" s="620"/>
      <c r="H1181" s="620"/>
      <c r="I1181" s="620"/>
      <c r="J1181" s="620"/>
      <c r="K1181" s="620"/>
      <c r="L1181" s="620"/>
      <c r="M1181" s="620"/>
      <c r="N1181" s="620"/>
      <c r="O1181" s="620"/>
      <c r="P1181" s="620"/>
      <c r="Q1181" s="620"/>
      <c r="R1181" s="620"/>
      <c r="S1181" s="620"/>
      <c r="T1181" s="620"/>
      <c r="U1181" s="620"/>
      <c r="V1181" s="620"/>
      <c r="W1181" s="620"/>
      <c r="X1181" s="620"/>
      <c r="Y1181" s="620"/>
      <c r="Z1181" s="620"/>
      <c r="AA1181" s="620"/>
      <c r="AB1181" s="620"/>
      <c r="AC1181" s="620"/>
      <c r="AD1181" s="620"/>
      <c r="AE1181" s="620"/>
      <c r="AF1181" s="620"/>
      <c r="AG1181" s="620"/>
      <c r="AH1181" s="620"/>
      <c r="AI1181" s="620"/>
      <c r="AJ1181" s="620"/>
      <c r="AK1181" s="620"/>
      <c r="AL1181" s="620"/>
      <c r="AM1181" s="620"/>
      <c r="AN1181" s="620"/>
      <c r="AO1181" s="620"/>
      <c r="AP1181" s="620"/>
      <c r="AQ1181" s="620"/>
      <c r="AR1181" s="620"/>
      <c r="AS1181" s="620"/>
      <c r="AT1181" s="620"/>
      <c r="AU1181" s="620"/>
      <c r="AV1181" s="620"/>
      <c r="AW1181" s="620"/>
      <c r="AX1181" s="620"/>
      <c r="AY1181" s="620"/>
      <c r="AZ1181" s="620"/>
      <c r="BA1181" s="620"/>
      <c r="BB1181" s="620"/>
      <c r="BC1181" s="620"/>
      <c r="BD1181" s="620"/>
      <c r="BE1181" s="620"/>
      <c r="BF1181" s="620"/>
      <c r="BG1181" s="620"/>
      <c r="BH1181" s="620"/>
      <c r="BI1181" s="620"/>
      <c r="BJ1181" s="620"/>
      <c r="BK1181" s="620"/>
      <c r="BL1181" s="620"/>
      <c r="BM1181" s="620"/>
      <c r="BN1181" s="620"/>
      <c r="BO1181" s="620"/>
      <c r="BP1181" s="620"/>
      <c r="BQ1181" s="620"/>
      <c r="BR1181" s="620"/>
      <c r="BS1181" s="620"/>
      <c r="BT1181" s="620"/>
      <c r="BU1181" s="620"/>
      <c r="BV1181" s="620"/>
      <c r="BW1181" s="620"/>
      <c r="BX1181" s="620"/>
      <c r="BY1181" s="620"/>
      <c r="BZ1181" s="620"/>
      <c r="CA1181" s="620"/>
      <c r="CB1181" s="620"/>
      <c r="CC1181" s="620"/>
      <c r="CD1181" s="620"/>
      <c r="CE1181" s="620"/>
      <c r="CF1181" s="620"/>
      <c r="CG1181" s="620"/>
      <c r="CH1181" s="620"/>
      <c r="CI1181" s="620"/>
      <c r="CJ1181" s="620"/>
      <c r="CK1181" s="620"/>
      <c r="CL1181" s="620"/>
      <c r="CM1181" s="620"/>
      <c r="CN1181" s="620"/>
    </row>
    <row r="1182" spans="1:93" ht="14.25" customHeight="1" x14ac:dyDescent="0.35">
      <c r="C1182" s="6"/>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6"/>
    </row>
    <row r="1183" spans="1:93" ht="14.25" customHeight="1" x14ac:dyDescent="0.35">
      <c r="C1183" s="6"/>
      <c r="D1183" s="245" t="s">
        <v>649</v>
      </c>
      <c r="E1183" s="245"/>
      <c r="F1183" s="245"/>
      <c r="G1183" s="245"/>
      <c r="H1183" s="245"/>
      <c r="I1183" s="245"/>
      <c r="J1183" s="245"/>
      <c r="K1183" s="245"/>
      <c r="L1183" s="245"/>
      <c r="M1183" s="245"/>
      <c r="N1183" s="245"/>
      <c r="O1183" s="245"/>
      <c r="P1183" s="245"/>
      <c r="Q1183" s="245"/>
      <c r="R1183" s="245"/>
      <c r="S1183" s="245"/>
      <c r="T1183" s="245"/>
      <c r="U1183" s="245"/>
      <c r="V1183" s="245"/>
      <c r="W1183" s="245"/>
      <c r="X1183" s="245"/>
      <c r="Y1183" s="245"/>
      <c r="Z1183" s="245"/>
      <c r="AA1183" s="245"/>
      <c r="AB1183" s="245"/>
      <c r="AC1183" s="245"/>
      <c r="AD1183" s="245"/>
      <c r="AE1183" s="245"/>
      <c r="AF1183" s="245"/>
      <c r="AG1183" s="245"/>
      <c r="AH1183" s="245"/>
      <c r="AI1183" s="245"/>
      <c r="AJ1183" s="245"/>
      <c r="AK1183" s="245"/>
      <c r="AL1183" s="245"/>
      <c r="AM1183" s="245"/>
      <c r="AN1183" s="245"/>
      <c r="AO1183" s="245"/>
      <c r="AP1183" s="245"/>
      <c r="AQ1183" s="245"/>
      <c r="AR1183" s="245"/>
      <c r="AS1183" s="245"/>
      <c r="AT1183" s="245"/>
      <c r="AU1183" s="245"/>
      <c r="AV1183" s="245"/>
      <c r="AW1183" s="245"/>
      <c r="AX1183" s="245"/>
      <c r="AY1183" s="245"/>
      <c r="AZ1183" s="245"/>
      <c r="BA1183" s="245"/>
      <c r="BB1183" s="245"/>
      <c r="BC1183" s="245"/>
      <c r="BD1183" s="245"/>
      <c r="BE1183" s="245"/>
      <c r="BF1183" s="245"/>
      <c r="BG1183" s="245"/>
      <c r="BH1183" s="245"/>
      <c r="BI1183" s="245"/>
      <c r="BJ1183" s="245"/>
      <c r="BK1183" s="245"/>
      <c r="BL1183" s="245"/>
      <c r="BM1183" s="245"/>
      <c r="BN1183" s="245"/>
      <c r="BO1183" s="245"/>
      <c r="BP1183" s="245"/>
      <c r="BQ1183" s="245"/>
      <c r="BR1183" s="245"/>
      <c r="BS1183" s="245"/>
      <c r="BT1183" s="245"/>
      <c r="BU1183" s="245"/>
      <c r="BV1183" s="245"/>
      <c r="BW1183" s="245"/>
      <c r="BX1183" s="245"/>
      <c r="BY1183" s="245"/>
      <c r="BZ1183" s="245"/>
      <c r="CA1183" s="245"/>
      <c r="CB1183" s="245"/>
      <c r="CC1183" s="245"/>
      <c r="CD1183" s="245"/>
      <c r="CE1183" s="245"/>
      <c r="CF1183" s="245"/>
      <c r="CG1183" s="245"/>
      <c r="CH1183" s="245"/>
      <c r="CI1183" s="245"/>
      <c r="CJ1183" s="245"/>
      <c r="CK1183" s="245"/>
      <c r="CL1183" s="245"/>
      <c r="CM1183" s="245"/>
      <c r="CN1183" s="245"/>
    </row>
    <row r="1184" spans="1:93" ht="14.25" customHeight="1" x14ac:dyDescent="0.35">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32"/>
      <c r="AE1184" s="132"/>
      <c r="AF1184" s="132"/>
      <c r="AG1184" s="132"/>
      <c r="AH1184" s="132"/>
      <c r="AI1184" s="132"/>
      <c r="AJ1184" s="132"/>
      <c r="AK1184" s="132"/>
      <c r="AL1184" s="132"/>
      <c r="AM1184" s="132"/>
      <c r="AN1184" s="132"/>
      <c r="AO1184" s="132"/>
      <c r="AP1184" s="132"/>
      <c r="AQ1184" s="132"/>
      <c r="AR1184" s="132"/>
      <c r="AS1184" s="132"/>
      <c r="AT1184" s="132"/>
      <c r="AU1184" s="132"/>
      <c r="AV1184" s="132"/>
      <c r="AW1184" s="132"/>
      <c r="AX1184" s="132"/>
      <c r="AY1184" s="132"/>
      <c r="AZ1184" s="132"/>
      <c r="BA1184" s="132"/>
      <c r="BB1184" s="132"/>
      <c r="BC1184" s="132"/>
      <c r="BD1184" s="132"/>
      <c r="BE1184" s="132"/>
      <c r="BF1184" s="132"/>
      <c r="BG1184" s="132"/>
      <c r="BH1184" s="132"/>
      <c r="BI1184" s="132"/>
      <c r="BJ1184" s="132"/>
      <c r="BK1184" s="132"/>
      <c r="BL1184" s="132"/>
      <c r="BM1184" s="132"/>
      <c r="BN1184" s="132"/>
      <c r="BO1184" s="132"/>
      <c r="BP1184" s="132"/>
      <c r="BQ1184" s="132"/>
      <c r="BR1184" s="132"/>
      <c r="BS1184" s="132"/>
      <c r="BT1184" s="132"/>
      <c r="BU1184" s="132"/>
      <c r="BV1184" s="132"/>
      <c r="BW1184" s="132"/>
      <c r="BX1184" s="132"/>
      <c r="BY1184" s="132"/>
      <c r="BZ1184" s="132"/>
      <c r="CA1184" s="132"/>
      <c r="CB1184" s="132"/>
      <c r="CC1184" s="132"/>
      <c r="CD1184" s="132"/>
      <c r="CE1184" s="132"/>
      <c r="CF1184" s="132"/>
      <c r="CG1184" s="132"/>
      <c r="CH1184" s="132"/>
      <c r="CI1184" s="132"/>
      <c r="CJ1184" s="132"/>
      <c r="CK1184" s="132"/>
      <c r="CL1184" s="132"/>
      <c r="CM1184" s="132"/>
      <c r="CN1184" s="132"/>
    </row>
    <row r="1185" spans="1:93" ht="14.25" customHeight="1" x14ac:dyDescent="0.35">
      <c r="D1185" s="219" t="s">
        <v>651</v>
      </c>
      <c r="E1185" s="220"/>
      <c r="F1185" s="220"/>
      <c r="G1185" s="220"/>
      <c r="H1185" s="220"/>
      <c r="I1185" s="220"/>
      <c r="J1185" s="220"/>
      <c r="K1185" s="220"/>
      <c r="L1185" s="220"/>
      <c r="M1185" s="220"/>
      <c r="N1185" s="220"/>
      <c r="O1185" s="221"/>
      <c r="P1185" s="219" t="s">
        <v>652</v>
      </c>
      <c r="Q1185" s="220"/>
      <c r="R1185" s="220"/>
      <c r="S1185" s="220"/>
      <c r="T1185" s="220"/>
      <c r="U1185" s="220"/>
      <c r="V1185" s="220"/>
      <c r="W1185" s="220"/>
      <c r="X1185" s="220"/>
      <c r="Y1185" s="220"/>
      <c r="Z1185" s="220"/>
      <c r="AA1185" s="221"/>
      <c r="AB1185" s="219" t="s">
        <v>653</v>
      </c>
      <c r="AC1185" s="220"/>
      <c r="AD1185" s="220"/>
      <c r="AE1185" s="220"/>
      <c r="AF1185" s="220"/>
      <c r="AG1185" s="220"/>
      <c r="AH1185" s="220"/>
      <c r="AI1185" s="220"/>
      <c r="AJ1185" s="220"/>
      <c r="AK1185" s="220"/>
      <c r="AL1185" s="220"/>
      <c r="AM1185" s="221"/>
      <c r="AN1185" s="219" t="s">
        <v>654</v>
      </c>
      <c r="AO1185" s="220"/>
      <c r="AP1185" s="220"/>
      <c r="AQ1185" s="220"/>
      <c r="AR1185" s="220"/>
      <c r="AS1185" s="220"/>
      <c r="AT1185" s="220"/>
      <c r="AU1185" s="220"/>
      <c r="AV1185" s="220"/>
      <c r="AW1185" s="220"/>
      <c r="AX1185" s="220"/>
      <c r="AY1185" s="221"/>
      <c r="AZ1185" s="219" t="s">
        <v>655</v>
      </c>
      <c r="BA1185" s="220"/>
      <c r="BB1185" s="220"/>
      <c r="BC1185" s="220"/>
      <c r="BD1185" s="220"/>
      <c r="BE1185" s="220"/>
      <c r="BF1185" s="220"/>
      <c r="BG1185" s="220"/>
      <c r="BH1185" s="220"/>
      <c r="BI1185" s="220"/>
      <c r="BJ1185" s="220"/>
      <c r="BK1185" s="220"/>
      <c r="BL1185" s="220"/>
      <c r="BM1185" s="220"/>
      <c r="BN1185" s="220"/>
      <c r="BO1185" s="220"/>
      <c r="BP1185" s="219" t="s">
        <v>656</v>
      </c>
      <c r="BQ1185" s="220"/>
      <c r="BR1185" s="220"/>
      <c r="BS1185" s="220"/>
      <c r="BT1185" s="220"/>
      <c r="BU1185" s="220"/>
      <c r="BV1185" s="220"/>
      <c r="BW1185" s="220"/>
      <c r="BX1185" s="220"/>
      <c r="BY1185" s="220"/>
      <c r="BZ1185" s="220"/>
      <c r="CA1185" s="220"/>
      <c r="CB1185" s="219" t="s">
        <v>657</v>
      </c>
      <c r="CC1185" s="220"/>
      <c r="CD1185" s="220"/>
      <c r="CE1185" s="220"/>
      <c r="CF1185" s="220"/>
      <c r="CG1185" s="220"/>
      <c r="CH1185" s="220"/>
      <c r="CI1185" s="220"/>
      <c r="CJ1185" s="220"/>
      <c r="CK1185" s="220"/>
      <c r="CL1185" s="220"/>
      <c r="CM1185" s="220"/>
      <c r="CN1185" s="221"/>
    </row>
    <row r="1186" spans="1:93" ht="14.25" customHeight="1" x14ac:dyDescent="0.35">
      <c r="D1186" s="222"/>
      <c r="E1186" s="223"/>
      <c r="F1186" s="223"/>
      <c r="G1186" s="223"/>
      <c r="H1186" s="223"/>
      <c r="I1186" s="223"/>
      <c r="J1186" s="223"/>
      <c r="K1186" s="223"/>
      <c r="L1186" s="223"/>
      <c r="M1186" s="223"/>
      <c r="N1186" s="223"/>
      <c r="O1186" s="224"/>
      <c r="P1186" s="222"/>
      <c r="Q1186" s="223"/>
      <c r="R1186" s="223"/>
      <c r="S1186" s="223"/>
      <c r="T1186" s="223"/>
      <c r="U1186" s="223"/>
      <c r="V1186" s="223"/>
      <c r="W1186" s="223"/>
      <c r="X1186" s="223"/>
      <c r="Y1186" s="223"/>
      <c r="Z1186" s="223"/>
      <c r="AA1186" s="224"/>
      <c r="AB1186" s="222"/>
      <c r="AC1186" s="223"/>
      <c r="AD1186" s="223"/>
      <c r="AE1186" s="223"/>
      <c r="AF1186" s="223"/>
      <c r="AG1186" s="223"/>
      <c r="AH1186" s="223"/>
      <c r="AI1186" s="223"/>
      <c r="AJ1186" s="223"/>
      <c r="AK1186" s="223"/>
      <c r="AL1186" s="223"/>
      <c r="AM1186" s="224"/>
      <c r="AN1186" s="222"/>
      <c r="AO1186" s="223"/>
      <c r="AP1186" s="223"/>
      <c r="AQ1186" s="223"/>
      <c r="AR1186" s="223"/>
      <c r="AS1186" s="223"/>
      <c r="AT1186" s="223"/>
      <c r="AU1186" s="223"/>
      <c r="AV1186" s="223"/>
      <c r="AW1186" s="223"/>
      <c r="AX1186" s="223"/>
      <c r="AY1186" s="224"/>
      <c r="AZ1186" s="222"/>
      <c r="BA1186" s="223"/>
      <c r="BB1186" s="223"/>
      <c r="BC1186" s="223"/>
      <c r="BD1186" s="223"/>
      <c r="BE1186" s="223"/>
      <c r="BF1186" s="223"/>
      <c r="BG1186" s="223"/>
      <c r="BH1186" s="223"/>
      <c r="BI1186" s="223"/>
      <c r="BJ1186" s="223"/>
      <c r="BK1186" s="223"/>
      <c r="BL1186" s="223"/>
      <c r="BM1186" s="223"/>
      <c r="BN1186" s="223"/>
      <c r="BO1186" s="223"/>
      <c r="BP1186" s="222"/>
      <c r="BQ1186" s="223"/>
      <c r="BR1186" s="223"/>
      <c r="BS1186" s="223"/>
      <c r="BT1186" s="223"/>
      <c r="BU1186" s="223"/>
      <c r="BV1186" s="223"/>
      <c r="BW1186" s="223"/>
      <c r="BX1186" s="223"/>
      <c r="BY1186" s="223"/>
      <c r="BZ1186" s="223"/>
      <c r="CA1186" s="223"/>
      <c r="CB1186" s="222"/>
      <c r="CC1186" s="223"/>
      <c r="CD1186" s="223"/>
      <c r="CE1186" s="223"/>
      <c r="CF1186" s="223"/>
      <c r="CG1186" s="223"/>
      <c r="CH1186" s="223"/>
      <c r="CI1186" s="223"/>
      <c r="CJ1186" s="223"/>
      <c r="CK1186" s="223"/>
      <c r="CL1186" s="223"/>
      <c r="CM1186" s="223"/>
      <c r="CN1186" s="224"/>
    </row>
    <row r="1187" spans="1:93" s="188" customFormat="1" ht="14.25" customHeight="1" x14ac:dyDescent="0.25">
      <c r="A1187" s="112"/>
      <c r="B1187" s="112"/>
      <c r="C1187" s="112"/>
      <c r="D1187" s="265">
        <v>690930997.86000001</v>
      </c>
      <c r="E1187" s="266"/>
      <c r="F1187" s="266"/>
      <c r="G1187" s="266"/>
      <c r="H1187" s="266"/>
      <c r="I1187" s="266"/>
      <c r="J1187" s="266"/>
      <c r="K1187" s="266"/>
      <c r="L1187" s="266"/>
      <c r="M1187" s="266"/>
      <c r="N1187" s="266"/>
      <c r="O1187" s="267"/>
      <c r="P1187" s="265">
        <v>5897089717.2700005</v>
      </c>
      <c r="Q1187" s="266"/>
      <c r="R1187" s="266"/>
      <c r="S1187" s="266"/>
      <c r="T1187" s="266"/>
      <c r="U1187" s="266"/>
      <c r="V1187" s="266"/>
      <c r="W1187" s="266"/>
      <c r="X1187" s="266"/>
      <c r="Y1187" s="266"/>
      <c r="Z1187" s="266"/>
      <c r="AA1187" s="267"/>
      <c r="AB1187" s="265">
        <v>796912640.10000002</v>
      </c>
      <c r="AC1187" s="266"/>
      <c r="AD1187" s="266"/>
      <c r="AE1187" s="266"/>
      <c r="AF1187" s="266"/>
      <c r="AG1187" s="266"/>
      <c r="AH1187" s="266"/>
      <c r="AI1187" s="266"/>
      <c r="AJ1187" s="266"/>
      <c r="AK1187" s="266"/>
      <c r="AL1187" s="266"/>
      <c r="AM1187" s="267"/>
      <c r="AN1187" s="265">
        <v>0</v>
      </c>
      <c r="AO1187" s="266"/>
      <c r="AP1187" s="266"/>
      <c r="AQ1187" s="266"/>
      <c r="AR1187" s="266"/>
      <c r="AS1187" s="266"/>
      <c r="AT1187" s="266"/>
      <c r="AU1187" s="266"/>
      <c r="AV1187" s="266"/>
      <c r="AW1187" s="266"/>
      <c r="AX1187" s="266"/>
      <c r="AY1187" s="267"/>
      <c r="AZ1187" s="301">
        <v>793146279.40999997</v>
      </c>
      <c r="BA1187" s="301"/>
      <c r="BB1187" s="301"/>
      <c r="BC1187" s="301"/>
      <c r="BD1187" s="301"/>
      <c r="BE1187" s="301"/>
      <c r="BF1187" s="301"/>
      <c r="BG1187" s="301"/>
      <c r="BH1187" s="301"/>
      <c r="BI1187" s="301"/>
      <c r="BJ1187" s="301"/>
      <c r="BK1187" s="301"/>
      <c r="BL1187" s="301"/>
      <c r="BM1187" s="301"/>
      <c r="BN1187" s="301"/>
      <c r="BO1187" s="301"/>
      <c r="BP1187" s="303">
        <v>0</v>
      </c>
      <c r="BQ1187" s="303"/>
      <c r="BR1187" s="303"/>
      <c r="BS1187" s="303"/>
      <c r="BT1187" s="303"/>
      <c r="BU1187" s="303"/>
      <c r="BV1187" s="303"/>
      <c r="BW1187" s="303"/>
      <c r="BX1187" s="303"/>
      <c r="BY1187" s="303"/>
      <c r="BZ1187" s="303"/>
      <c r="CA1187" s="303"/>
      <c r="CB1187" s="303">
        <v>5411230729.9399986</v>
      </c>
      <c r="CC1187" s="303"/>
      <c r="CD1187" s="303"/>
      <c r="CE1187" s="303"/>
      <c r="CF1187" s="303"/>
      <c r="CG1187" s="303"/>
      <c r="CH1187" s="303"/>
      <c r="CI1187" s="303"/>
      <c r="CJ1187" s="303"/>
      <c r="CK1187" s="303"/>
      <c r="CL1187" s="303"/>
      <c r="CM1187" s="303"/>
      <c r="CN1187" s="303"/>
      <c r="CO1187" s="112"/>
    </row>
    <row r="1188" spans="1:93" ht="14.25" customHeight="1" x14ac:dyDescent="0.35">
      <c r="D1188" s="620" t="s">
        <v>922</v>
      </c>
      <c r="E1188" s="620"/>
      <c r="F1188" s="620"/>
      <c r="G1188" s="620"/>
      <c r="H1188" s="620"/>
      <c r="I1188" s="620"/>
      <c r="J1188" s="620"/>
      <c r="K1188" s="620"/>
      <c r="L1188" s="620"/>
      <c r="M1188" s="620"/>
      <c r="N1188" s="620"/>
      <c r="O1188" s="620"/>
      <c r="P1188" s="620"/>
      <c r="Q1188" s="620"/>
      <c r="R1188" s="620"/>
      <c r="S1188" s="620"/>
      <c r="T1188" s="620"/>
      <c r="U1188" s="620"/>
      <c r="V1188" s="620"/>
      <c r="W1188" s="620"/>
      <c r="X1188" s="620"/>
      <c r="Y1188" s="620"/>
      <c r="Z1188" s="620"/>
      <c r="AA1188" s="620"/>
      <c r="AB1188" s="620"/>
      <c r="AC1188" s="620"/>
      <c r="AD1188" s="620"/>
      <c r="AE1188" s="620"/>
      <c r="AF1188" s="620"/>
      <c r="AG1188" s="620"/>
      <c r="AH1188" s="620"/>
      <c r="AI1188" s="620"/>
      <c r="AJ1188" s="620"/>
      <c r="AK1188" s="620"/>
      <c r="AL1188" s="620"/>
      <c r="AM1188" s="620"/>
      <c r="AN1188" s="620"/>
      <c r="AO1188" s="620"/>
      <c r="AP1188" s="620"/>
      <c r="AQ1188" s="620"/>
      <c r="AR1188" s="620"/>
      <c r="AS1188" s="620"/>
      <c r="AT1188" s="620"/>
      <c r="AU1188" s="620"/>
      <c r="AV1188" s="620"/>
      <c r="AW1188" s="620"/>
      <c r="AX1188" s="620"/>
      <c r="AY1188" s="620"/>
      <c r="AZ1188" s="620"/>
      <c r="BA1188" s="620"/>
      <c r="BB1188" s="620"/>
      <c r="BC1188" s="620"/>
      <c r="BD1188" s="620"/>
      <c r="BE1188" s="620"/>
      <c r="BF1188" s="620"/>
      <c r="BG1188" s="620"/>
      <c r="BH1188" s="620"/>
      <c r="BI1188" s="620"/>
      <c r="BJ1188" s="620"/>
      <c r="BK1188" s="620"/>
      <c r="BL1188" s="620"/>
      <c r="BM1188" s="620"/>
      <c r="BN1188" s="620"/>
      <c r="BO1188" s="620"/>
      <c r="BP1188" s="620"/>
      <c r="BQ1188" s="620"/>
      <c r="BR1188" s="620"/>
      <c r="BS1188" s="620"/>
      <c r="BT1188" s="620"/>
      <c r="BU1188" s="620"/>
      <c r="BV1188" s="620"/>
      <c r="BW1188" s="620"/>
      <c r="BX1188" s="620"/>
      <c r="BY1188" s="620"/>
      <c r="BZ1188" s="620"/>
      <c r="CA1188" s="620"/>
      <c r="CB1188" s="620"/>
      <c r="CC1188" s="620"/>
      <c r="CD1188" s="620"/>
      <c r="CE1188" s="620"/>
      <c r="CF1188" s="620"/>
      <c r="CG1188" s="620"/>
      <c r="CH1188" s="620"/>
      <c r="CI1188" s="620"/>
      <c r="CJ1188" s="620"/>
      <c r="CK1188" s="620"/>
      <c r="CL1188" s="620"/>
      <c r="CM1188" s="620"/>
      <c r="CN1188" s="620"/>
    </row>
    <row r="1189" spans="1:93" ht="14.25" customHeight="1" x14ac:dyDescent="0.35">
      <c r="D1189" s="99"/>
      <c r="E1189" s="99"/>
      <c r="F1189" s="99"/>
      <c r="G1189" s="99"/>
      <c r="H1189" s="99"/>
      <c r="I1189" s="99"/>
      <c r="J1189" s="99"/>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99"/>
      <c r="AN1189" s="99"/>
      <c r="AO1189" s="99"/>
      <c r="AP1189" s="99"/>
      <c r="AQ1189" s="99"/>
      <c r="AR1189" s="99"/>
      <c r="AS1189" s="99"/>
      <c r="AT1189" s="99"/>
      <c r="AU1189" s="99"/>
      <c r="AV1189" s="99"/>
      <c r="AW1189" s="99"/>
      <c r="AX1189" s="99"/>
      <c r="AY1189" s="99"/>
      <c r="AZ1189" s="99"/>
      <c r="BA1189" s="99"/>
      <c r="BB1189" s="99"/>
      <c r="BC1189" s="99"/>
      <c r="BD1189" s="99"/>
      <c r="BE1189" s="99"/>
      <c r="BF1189" s="99"/>
      <c r="BG1189" s="99"/>
      <c r="BH1189" s="99"/>
      <c r="BI1189" s="99"/>
      <c r="BJ1189" s="99"/>
      <c r="BK1189" s="99"/>
      <c r="BL1189" s="99"/>
      <c r="BM1189" s="99"/>
      <c r="BN1189" s="99"/>
      <c r="BO1189" s="99"/>
      <c r="BP1189" s="99"/>
      <c r="BQ1189" s="99"/>
      <c r="BR1189" s="99"/>
      <c r="BS1189" s="99"/>
      <c r="BT1189" s="99"/>
      <c r="BU1189" s="99"/>
      <c r="BV1189" s="99"/>
      <c r="BW1189" s="99"/>
      <c r="BX1189" s="99"/>
      <c r="BY1189" s="99"/>
      <c r="BZ1189" s="99"/>
      <c r="CA1189" s="99"/>
      <c r="CB1189" s="99"/>
      <c r="CC1189" s="99"/>
      <c r="CD1189" s="99"/>
      <c r="CE1189" s="99"/>
      <c r="CF1189" s="99"/>
      <c r="CG1189" s="99"/>
      <c r="CH1189" s="99"/>
      <c r="CI1189" s="99"/>
      <c r="CJ1189" s="99"/>
      <c r="CK1189" s="99"/>
      <c r="CL1189" s="99"/>
      <c r="CM1189" s="99"/>
      <c r="CN1189" s="99"/>
    </row>
    <row r="1190" spans="1:93" ht="14.25" customHeight="1" x14ac:dyDescent="0.35">
      <c r="D1190" s="245" t="s">
        <v>658</v>
      </c>
      <c r="E1190" s="245"/>
      <c r="F1190" s="245"/>
      <c r="G1190" s="245"/>
      <c r="H1190" s="245"/>
      <c r="I1190" s="245"/>
      <c r="J1190" s="245"/>
      <c r="K1190" s="245"/>
      <c r="L1190" s="245"/>
      <c r="M1190" s="245"/>
      <c r="N1190" s="245"/>
      <c r="O1190" s="245"/>
      <c r="P1190" s="245"/>
      <c r="Q1190" s="245"/>
      <c r="R1190" s="245"/>
      <c r="S1190" s="245"/>
      <c r="T1190" s="245"/>
      <c r="U1190" s="245"/>
      <c r="V1190" s="245"/>
      <c r="W1190" s="245"/>
      <c r="X1190" s="245"/>
      <c r="Y1190" s="245"/>
      <c r="Z1190" s="245"/>
      <c r="AA1190" s="245"/>
      <c r="AB1190" s="245"/>
      <c r="AC1190" s="245"/>
      <c r="AD1190" s="245"/>
      <c r="AE1190" s="245"/>
      <c r="AF1190" s="245"/>
      <c r="AG1190" s="245"/>
      <c r="AH1190" s="245"/>
      <c r="AI1190" s="245"/>
      <c r="AJ1190" s="245"/>
      <c r="AK1190" s="245"/>
      <c r="AL1190" s="245"/>
      <c r="AM1190" s="245"/>
      <c r="AN1190" s="245"/>
      <c r="AO1190" s="245"/>
      <c r="AP1190" s="245"/>
      <c r="AQ1190" s="245"/>
      <c r="AR1190" s="245"/>
      <c r="AS1190" s="245"/>
      <c r="AT1190" s="245"/>
      <c r="AU1190" s="245"/>
      <c r="AV1190" s="245"/>
      <c r="AW1190" s="245"/>
      <c r="AX1190" s="245"/>
      <c r="AY1190" s="245"/>
      <c r="AZ1190" s="245"/>
      <c r="BA1190" s="245"/>
      <c r="BB1190" s="245"/>
      <c r="BC1190" s="245"/>
      <c r="BD1190" s="245"/>
      <c r="BE1190" s="245"/>
      <c r="BF1190" s="245"/>
      <c r="BG1190" s="245"/>
      <c r="BH1190" s="245"/>
      <c r="BI1190" s="245"/>
      <c r="BJ1190" s="245"/>
      <c r="BK1190" s="245"/>
      <c r="BL1190" s="245"/>
      <c r="BM1190" s="245"/>
      <c r="BN1190" s="245"/>
      <c r="BO1190" s="245"/>
      <c r="BP1190" s="245"/>
      <c r="BQ1190" s="245"/>
      <c r="BR1190" s="245"/>
      <c r="BS1190" s="245"/>
      <c r="BT1190" s="245"/>
      <c r="BU1190" s="245"/>
      <c r="BV1190" s="245"/>
      <c r="BW1190" s="245"/>
      <c r="BX1190" s="245"/>
      <c r="BY1190" s="245"/>
      <c r="BZ1190" s="245"/>
      <c r="CA1190" s="245"/>
      <c r="CB1190" s="245"/>
      <c r="CC1190" s="245"/>
      <c r="CD1190" s="245"/>
      <c r="CE1190" s="245"/>
      <c r="CF1190" s="245"/>
      <c r="CG1190" s="245"/>
      <c r="CH1190" s="245"/>
      <c r="CI1190" s="245"/>
      <c r="CJ1190" s="245"/>
      <c r="CK1190" s="245"/>
      <c r="CL1190" s="245"/>
      <c r="CM1190" s="245"/>
      <c r="CN1190" s="245"/>
    </row>
    <row r="1191" spans="1:93" ht="14.25" customHeight="1" x14ac:dyDescent="0.35">
      <c r="D1191" s="132"/>
      <c r="E1191" s="132"/>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32"/>
      <c r="AK1191" s="132"/>
      <c r="AL1191" s="132"/>
      <c r="AM1191" s="132"/>
      <c r="AN1191" s="132"/>
      <c r="AO1191" s="132"/>
      <c r="AP1191" s="132"/>
      <c r="AQ1191" s="132"/>
      <c r="AR1191" s="132"/>
      <c r="AS1191" s="132"/>
      <c r="AT1191" s="132"/>
      <c r="AU1191" s="132"/>
      <c r="AV1191" s="132"/>
      <c r="AW1191" s="132"/>
      <c r="AX1191" s="132"/>
      <c r="AY1191" s="132"/>
      <c r="AZ1191" s="132"/>
      <c r="BA1191" s="132"/>
      <c r="BB1191" s="132"/>
      <c r="BC1191" s="132"/>
      <c r="BD1191" s="132"/>
      <c r="BE1191" s="132"/>
      <c r="BF1191" s="132"/>
      <c r="BG1191" s="132"/>
      <c r="BH1191" s="132"/>
      <c r="BI1191" s="132"/>
      <c r="BJ1191" s="132"/>
      <c r="BK1191" s="132"/>
      <c r="BL1191" s="132"/>
      <c r="BM1191" s="132"/>
      <c r="BN1191" s="132"/>
      <c r="BO1191" s="132"/>
      <c r="BP1191" s="132"/>
      <c r="BQ1191" s="132"/>
      <c r="BR1191" s="132"/>
      <c r="BS1191" s="132"/>
      <c r="BT1191" s="132"/>
      <c r="BU1191" s="132"/>
      <c r="BV1191" s="132"/>
      <c r="BW1191" s="132"/>
      <c r="BX1191" s="132"/>
      <c r="BY1191" s="132"/>
      <c r="BZ1191" s="132"/>
      <c r="CA1191" s="132"/>
      <c r="CB1191" s="132"/>
      <c r="CC1191" s="132"/>
      <c r="CD1191" s="132"/>
      <c r="CE1191" s="132"/>
      <c r="CF1191" s="132"/>
      <c r="CG1191" s="132"/>
      <c r="CH1191" s="132"/>
      <c r="CI1191" s="132"/>
      <c r="CJ1191" s="132"/>
      <c r="CK1191" s="132"/>
      <c r="CL1191" s="132"/>
      <c r="CM1191" s="132"/>
      <c r="CN1191" s="132"/>
    </row>
    <row r="1192" spans="1:93" ht="14.25" customHeight="1" x14ac:dyDescent="0.35">
      <c r="D1192" s="219" t="s">
        <v>659</v>
      </c>
      <c r="E1192" s="220"/>
      <c r="F1192" s="220"/>
      <c r="G1192" s="220"/>
      <c r="H1192" s="220"/>
      <c r="I1192" s="220"/>
      <c r="J1192" s="220"/>
      <c r="K1192" s="220"/>
      <c r="L1192" s="220"/>
      <c r="M1192" s="220"/>
      <c r="N1192" s="220"/>
      <c r="O1192" s="221"/>
      <c r="P1192" s="219" t="s">
        <v>660</v>
      </c>
      <c r="Q1192" s="220"/>
      <c r="R1192" s="220"/>
      <c r="S1192" s="220"/>
      <c r="T1192" s="220"/>
      <c r="U1192" s="220"/>
      <c r="V1192" s="220"/>
      <c r="W1192" s="220"/>
      <c r="X1192" s="220"/>
      <c r="Y1192" s="220"/>
      <c r="Z1192" s="220"/>
      <c r="AA1192" s="221"/>
      <c r="AB1192" s="219" t="s">
        <v>661</v>
      </c>
      <c r="AC1192" s="220"/>
      <c r="AD1192" s="220"/>
      <c r="AE1192" s="220"/>
      <c r="AF1192" s="220"/>
      <c r="AG1192" s="220"/>
      <c r="AH1192" s="220"/>
      <c r="AI1192" s="220"/>
      <c r="AJ1192" s="220"/>
      <c r="AK1192" s="220"/>
      <c r="AL1192" s="220"/>
      <c r="AM1192" s="221"/>
      <c r="AN1192" s="219" t="s">
        <v>662</v>
      </c>
      <c r="AO1192" s="220"/>
      <c r="AP1192" s="220"/>
      <c r="AQ1192" s="220"/>
      <c r="AR1192" s="220"/>
      <c r="AS1192" s="220"/>
      <c r="AT1192" s="220"/>
      <c r="AU1192" s="220"/>
      <c r="AV1192" s="220"/>
      <c r="AW1192" s="220"/>
      <c r="AX1192" s="220"/>
      <c r="AY1192" s="221"/>
      <c r="AZ1192" s="219" t="s">
        <v>663</v>
      </c>
      <c r="BA1192" s="220"/>
      <c r="BB1192" s="220"/>
      <c r="BC1192" s="220"/>
      <c r="BD1192" s="220"/>
      <c r="BE1192" s="220"/>
      <c r="BF1192" s="220"/>
      <c r="BG1192" s="220"/>
      <c r="BH1192" s="220"/>
      <c r="BI1192" s="220"/>
      <c r="BJ1192" s="220"/>
      <c r="BK1192" s="220"/>
      <c r="BL1192" s="220"/>
      <c r="BM1192" s="220"/>
      <c r="BN1192" s="220"/>
      <c r="BO1192" s="220"/>
      <c r="BP1192" s="304" t="s">
        <v>664</v>
      </c>
      <c r="BQ1192" s="305"/>
      <c r="BR1192" s="305"/>
      <c r="BS1192" s="305"/>
      <c r="BT1192" s="305"/>
      <c r="BU1192" s="305"/>
      <c r="BV1192" s="305"/>
      <c r="BW1192" s="305"/>
      <c r="BX1192" s="305"/>
      <c r="BY1192" s="305"/>
      <c r="BZ1192" s="305"/>
      <c r="CA1192" s="306"/>
      <c r="CB1192" s="219" t="s">
        <v>665</v>
      </c>
      <c r="CC1192" s="220"/>
      <c r="CD1192" s="220"/>
      <c r="CE1192" s="220"/>
      <c r="CF1192" s="220"/>
      <c r="CG1192" s="220"/>
      <c r="CH1192" s="220"/>
      <c r="CI1192" s="220"/>
      <c r="CJ1192" s="220"/>
      <c r="CK1192" s="220"/>
      <c r="CL1192" s="220"/>
      <c r="CM1192" s="220"/>
      <c r="CN1192" s="221"/>
    </row>
    <row r="1193" spans="1:93" ht="14.25" customHeight="1" x14ac:dyDescent="0.35">
      <c r="D1193" s="222"/>
      <c r="E1193" s="223"/>
      <c r="F1193" s="223"/>
      <c r="G1193" s="223"/>
      <c r="H1193" s="223"/>
      <c r="I1193" s="223"/>
      <c r="J1193" s="223"/>
      <c r="K1193" s="223"/>
      <c r="L1193" s="223"/>
      <c r="M1193" s="223"/>
      <c r="N1193" s="223"/>
      <c r="O1193" s="224"/>
      <c r="P1193" s="222"/>
      <c r="Q1193" s="223"/>
      <c r="R1193" s="223"/>
      <c r="S1193" s="223"/>
      <c r="T1193" s="223"/>
      <c r="U1193" s="223"/>
      <c r="V1193" s="223"/>
      <c r="W1193" s="223"/>
      <c r="X1193" s="223"/>
      <c r="Y1193" s="223"/>
      <c r="Z1193" s="223"/>
      <c r="AA1193" s="224"/>
      <c r="AB1193" s="222"/>
      <c r="AC1193" s="223"/>
      <c r="AD1193" s="223"/>
      <c r="AE1193" s="223"/>
      <c r="AF1193" s="223"/>
      <c r="AG1193" s="223"/>
      <c r="AH1193" s="223"/>
      <c r="AI1193" s="223"/>
      <c r="AJ1193" s="223"/>
      <c r="AK1193" s="223"/>
      <c r="AL1193" s="223"/>
      <c r="AM1193" s="224"/>
      <c r="AN1193" s="222"/>
      <c r="AO1193" s="223"/>
      <c r="AP1193" s="223"/>
      <c r="AQ1193" s="223"/>
      <c r="AR1193" s="223"/>
      <c r="AS1193" s="223"/>
      <c r="AT1193" s="223"/>
      <c r="AU1193" s="223"/>
      <c r="AV1193" s="223"/>
      <c r="AW1193" s="223"/>
      <c r="AX1193" s="223"/>
      <c r="AY1193" s="224"/>
      <c r="AZ1193" s="222"/>
      <c r="BA1193" s="223"/>
      <c r="BB1193" s="223"/>
      <c r="BC1193" s="223"/>
      <c r="BD1193" s="223"/>
      <c r="BE1193" s="223"/>
      <c r="BF1193" s="223"/>
      <c r="BG1193" s="223"/>
      <c r="BH1193" s="223"/>
      <c r="BI1193" s="223"/>
      <c r="BJ1193" s="223"/>
      <c r="BK1193" s="223"/>
      <c r="BL1193" s="223"/>
      <c r="BM1193" s="223"/>
      <c r="BN1193" s="223"/>
      <c r="BO1193" s="223"/>
      <c r="BP1193" s="310"/>
      <c r="BQ1193" s="311"/>
      <c r="BR1193" s="311"/>
      <c r="BS1193" s="311"/>
      <c r="BT1193" s="311"/>
      <c r="BU1193" s="311"/>
      <c r="BV1193" s="311"/>
      <c r="BW1193" s="311"/>
      <c r="BX1193" s="311"/>
      <c r="BY1193" s="311"/>
      <c r="BZ1193" s="311"/>
      <c r="CA1193" s="312"/>
      <c r="CB1193" s="222"/>
      <c r="CC1193" s="223"/>
      <c r="CD1193" s="223"/>
      <c r="CE1193" s="223"/>
      <c r="CF1193" s="223"/>
      <c r="CG1193" s="223"/>
      <c r="CH1193" s="223"/>
      <c r="CI1193" s="223"/>
      <c r="CJ1193" s="223"/>
      <c r="CK1193" s="223"/>
      <c r="CL1193" s="223"/>
      <c r="CM1193" s="223"/>
      <c r="CN1193" s="224"/>
    </row>
    <row r="1194" spans="1:93" s="188" customFormat="1" ht="14.25" customHeight="1" x14ac:dyDescent="0.25">
      <c r="A1194" s="112"/>
      <c r="B1194" s="112"/>
      <c r="C1194" s="112"/>
      <c r="D1194" s="244">
        <v>256781772.55000001</v>
      </c>
      <c r="E1194" s="195"/>
      <c r="F1194" s="195"/>
      <c r="G1194" s="195"/>
      <c r="H1194" s="195"/>
      <c r="I1194" s="195"/>
      <c r="J1194" s="195"/>
      <c r="K1194" s="195"/>
      <c r="L1194" s="195"/>
      <c r="M1194" s="195"/>
      <c r="N1194" s="195"/>
      <c r="O1194" s="196"/>
      <c r="P1194" s="244">
        <v>1202105557.55</v>
      </c>
      <c r="Q1194" s="195"/>
      <c r="R1194" s="195"/>
      <c r="S1194" s="195"/>
      <c r="T1194" s="195"/>
      <c r="U1194" s="195"/>
      <c r="V1194" s="195"/>
      <c r="W1194" s="195"/>
      <c r="X1194" s="195"/>
      <c r="Y1194" s="195"/>
      <c r="Z1194" s="195"/>
      <c r="AA1194" s="196"/>
      <c r="AB1194" s="265">
        <v>53385492.769999996</v>
      </c>
      <c r="AC1194" s="266"/>
      <c r="AD1194" s="266"/>
      <c r="AE1194" s="266"/>
      <c r="AF1194" s="266"/>
      <c r="AG1194" s="266"/>
      <c r="AH1194" s="266"/>
      <c r="AI1194" s="266"/>
      <c r="AJ1194" s="266"/>
      <c r="AK1194" s="266"/>
      <c r="AL1194" s="266"/>
      <c r="AM1194" s="267"/>
      <c r="AN1194" s="244">
        <v>40287171.619999997</v>
      </c>
      <c r="AO1194" s="195"/>
      <c r="AP1194" s="195"/>
      <c r="AQ1194" s="195"/>
      <c r="AR1194" s="195"/>
      <c r="AS1194" s="195"/>
      <c r="AT1194" s="195"/>
      <c r="AU1194" s="195"/>
      <c r="AV1194" s="195"/>
      <c r="AW1194" s="195"/>
      <c r="AX1194" s="195"/>
      <c r="AY1194" s="196"/>
      <c r="AZ1194" s="326">
        <v>0</v>
      </c>
      <c r="BA1194" s="231"/>
      <c r="BB1194" s="231"/>
      <c r="BC1194" s="231"/>
      <c r="BD1194" s="231"/>
      <c r="BE1194" s="231"/>
      <c r="BF1194" s="231"/>
      <c r="BG1194" s="231"/>
      <c r="BH1194" s="231"/>
      <c r="BI1194" s="231"/>
      <c r="BJ1194" s="231"/>
      <c r="BK1194" s="231"/>
      <c r="BL1194" s="231"/>
      <c r="BM1194" s="231"/>
      <c r="BN1194" s="231"/>
      <c r="BO1194" s="231"/>
      <c r="BP1194" s="303">
        <v>299243677.85000008</v>
      </c>
      <c r="BQ1194" s="303"/>
      <c r="BR1194" s="303"/>
      <c r="BS1194" s="303"/>
      <c r="BT1194" s="303"/>
      <c r="BU1194" s="303"/>
      <c r="BV1194" s="303"/>
      <c r="BW1194" s="303"/>
      <c r="BX1194" s="303"/>
      <c r="BY1194" s="303"/>
      <c r="BZ1194" s="303"/>
      <c r="CA1194" s="303"/>
      <c r="CB1194" s="328">
        <v>870077932.95000005</v>
      </c>
      <c r="CC1194" s="211"/>
      <c r="CD1194" s="211"/>
      <c r="CE1194" s="211"/>
      <c r="CF1194" s="211"/>
      <c r="CG1194" s="211"/>
      <c r="CH1194" s="211"/>
      <c r="CI1194" s="211"/>
      <c r="CJ1194" s="211"/>
      <c r="CK1194" s="211"/>
      <c r="CL1194" s="211"/>
      <c r="CM1194" s="211"/>
      <c r="CN1194" s="211"/>
      <c r="CO1194" s="112"/>
    </row>
    <row r="1195" spans="1:93" ht="14.25" customHeight="1" x14ac:dyDescent="0.35">
      <c r="D1195" s="620" t="s">
        <v>922</v>
      </c>
      <c r="E1195" s="620"/>
      <c r="F1195" s="620"/>
      <c r="G1195" s="620"/>
      <c r="H1195" s="620"/>
      <c r="I1195" s="620"/>
      <c r="J1195" s="620"/>
      <c r="K1195" s="620"/>
      <c r="L1195" s="620"/>
      <c r="M1195" s="620"/>
      <c r="N1195" s="620"/>
      <c r="O1195" s="620"/>
      <c r="P1195" s="620"/>
      <c r="Q1195" s="620"/>
      <c r="R1195" s="620"/>
      <c r="S1195" s="620"/>
      <c r="T1195" s="620"/>
      <c r="U1195" s="620"/>
      <c r="V1195" s="620"/>
      <c r="W1195" s="620"/>
      <c r="X1195" s="620"/>
      <c r="Y1195" s="620"/>
      <c r="Z1195" s="620"/>
      <c r="AA1195" s="620"/>
      <c r="AB1195" s="620"/>
      <c r="AC1195" s="620"/>
      <c r="AD1195" s="620"/>
      <c r="AE1195" s="620"/>
      <c r="AF1195" s="620"/>
      <c r="AG1195" s="620"/>
      <c r="AH1195" s="620"/>
      <c r="AI1195" s="620"/>
      <c r="AJ1195" s="620"/>
      <c r="AK1195" s="620"/>
      <c r="AL1195" s="620"/>
      <c r="AM1195" s="620"/>
      <c r="AN1195" s="620"/>
      <c r="AO1195" s="620"/>
      <c r="AP1195" s="620"/>
      <c r="AQ1195" s="620"/>
      <c r="AR1195" s="620"/>
      <c r="AS1195" s="620"/>
      <c r="AT1195" s="620"/>
      <c r="AU1195" s="620"/>
      <c r="AV1195" s="620"/>
      <c r="AW1195" s="620"/>
      <c r="AX1195" s="620"/>
      <c r="AY1195" s="620"/>
      <c r="AZ1195" s="620"/>
      <c r="BA1195" s="620"/>
      <c r="BB1195" s="620"/>
      <c r="BC1195" s="620"/>
      <c r="BD1195" s="620"/>
      <c r="BE1195" s="620"/>
      <c r="BF1195" s="620"/>
      <c r="BG1195" s="620"/>
      <c r="BH1195" s="620"/>
      <c r="BI1195" s="620"/>
      <c r="BJ1195" s="620"/>
      <c r="BK1195" s="620"/>
      <c r="BL1195" s="620"/>
      <c r="BM1195" s="620"/>
      <c r="BN1195" s="620"/>
      <c r="BO1195" s="620"/>
      <c r="BP1195" s="620"/>
      <c r="BQ1195" s="620"/>
      <c r="BR1195" s="620"/>
      <c r="BS1195" s="620"/>
      <c r="BT1195" s="620"/>
      <c r="BU1195" s="620"/>
      <c r="BV1195" s="620"/>
      <c r="BW1195" s="620"/>
      <c r="BX1195" s="620"/>
      <c r="BY1195" s="620"/>
      <c r="BZ1195" s="620"/>
      <c r="CA1195" s="620"/>
      <c r="CB1195" s="620"/>
      <c r="CC1195" s="620"/>
      <c r="CD1195" s="620"/>
      <c r="CE1195" s="620"/>
      <c r="CF1195" s="620"/>
      <c r="CG1195" s="620"/>
      <c r="CH1195" s="620"/>
      <c r="CI1195" s="620"/>
      <c r="CJ1195" s="620"/>
      <c r="CK1195" s="620"/>
      <c r="CL1195" s="620"/>
      <c r="CM1195" s="620"/>
      <c r="CN1195" s="620"/>
    </row>
    <row r="1196" spans="1:93" ht="14.25" customHeight="1" x14ac:dyDescent="0.35">
      <c r="D1196" s="99"/>
      <c r="E1196" s="99"/>
      <c r="F1196" s="99"/>
      <c r="G1196" s="99"/>
      <c r="H1196" s="99"/>
      <c r="I1196" s="99"/>
      <c r="J1196" s="99"/>
      <c r="K1196" s="99"/>
      <c r="L1196" s="99"/>
      <c r="M1196" s="99"/>
      <c r="N1196" s="99"/>
      <c r="O1196" s="99"/>
      <c r="P1196" s="99"/>
      <c r="Q1196" s="99"/>
      <c r="R1196" s="99"/>
      <c r="S1196" s="99"/>
      <c r="T1196" s="99"/>
      <c r="U1196" s="99"/>
      <c r="V1196" s="99"/>
      <c r="W1196" s="99"/>
      <c r="X1196" s="99"/>
      <c r="Y1196" s="99"/>
      <c r="Z1196" s="99"/>
      <c r="AA1196" s="99"/>
      <c r="AB1196" s="99"/>
      <c r="AC1196" s="99"/>
      <c r="AD1196" s="99"/>
      <c r="AE1196" s="99"/>
      <c r="AF1196" s="99"/>
      <c r="AG1196" s="99"/>
      <c r="AH1196" s="99"/>
      <c r="AI1196" s="99"/>
      <c r="AJ1196" s="99"/>
      <c r="AK1196" s="99"/>
      <c r="AL1196" s="99"/>
      <c r="AM1196" s="99"/>
      <c r="AN1196" s="99"/>
      <c r="AO1196" s="99"/>
      <c r="AP1196" s="99"/>
      <c r="AQ1196" s="99"/>
      <c r="AR1196" s="99"/>
      <c r="AS1196" s="99"/>
      <c r="AT1196" s="99"/>
      <c r="AU1196" s="99"/>
      <c r="AV1196" s="99"/>
      <c r="AW1196" s="99"/>
      <c r="AX1196" s="99"/>
      <c r="AY1196" s="99"/>
      <c r="AZ1196" s="99"/>
      <c r="BA1196" s="99"/>
      <c r="BB1196" s="99"/>
      <c r="BC1196" s="99"/>
      <c r="BD1196" s="99"/>
      <c r="BE1196" s="99"/>
      <c r="BF1196" s="99"/>
      <c r="BG1196" s="99"/>
      <c r="BH1196" s="99"/>
      <c r="BI1196" s="99"/>
      <c r="BJ1196" s="99"/>
      <c r="BK1196" s="99"/>
      <c r="BL1196" s="99"/>
      <c r="BM1196" s="99"/>
      <c r="BN1196" s="99"/>
      <c r="BO1196" s="99"/>
      <c r="BP1196" s="99"/>
      <c r="BQ1196" s="99"/>
      <c r="BR1196" s="99"/>
      <c r="BS1196" s="99"/>
      <c r="BT1196" s="99"/>
      <c r="BU1196" s="99"/>
      <c r="BV1196" s="99"/>
      <c r="BW1196" s="99"/>
      <c r="BX1196" s="99"/>
      <c r="BY1196" s="99"/>
      <c r="BZ1196" s="99"/>
      <c r="CA1196" s="99"/>
      <c r="CB1196" s="99"/>
      <c r="CC1196" s="99"/>
      <c r="CD1196" s="99"/>
      <c r="CE1196" s="99"/>
      <c r="CF1196" s="99"/>
      <c r="CG1196" s="99"/>
      <c r="CH1196" s="99"/>
      <c r="CI1196" s="99"/>
      <c r="CJ1196" s="99"/>
      <c r="CK1196" s="99"/>
      <c r="CL1196" s="99"/>
      <c r="CM1196" s="99"/>
      <c r="CN1196" s="99"/>
    </row>
    <row r="1197" spans="1:93" ht="14.25" customHeight="1" x14ac:dyDescent="0.35">
      <c r="D1197" s="329" t="s">
        <v>680</v>
      </c>
      <c r="E1197" s="329"/>
      <c r="F1197" s="329"/>
      <c r="G1197" s="329"/>
      <c r="H1197" s="329"/>
      <c r="I1197" s="329"/>
      <c r="J1197" s="329"/>
      <c r="K1197" s="329"/>
      <c r="L1197" s="329"/>
      <c r="M1197" s="329"/>
      <c r="N1197" s="329"/>
      <c r="O1197" s="329"/>
      <c r="P1197" s="329"/>
      <c r="Q1197" s="329"/>
      <c r="R1197" s="329"/>
      <c r="S1197" s="329"/>
      <c r="T1197" s="329"/>
      <c r="U1197" s="329"/>
      <c r="V1197" s="329"/>
      <c r="W1197" s="329"/>
      <c r="X1197" s="329"/>
      <c r="Y1197" s="329"/>
      <c r="Z1197" s="329"/>
      <c r="AA1197" s="329"/>
      <c r="AB1197" s="329"/>
      <c r="AC1197" s="329"/>
      <c r="AD1197" s="329"/>
      <c r="AE1197" s="329"/>
      <c r="AF1197" s="329"/>
      <c r="AG1197" s="329"/>
      <c r="AH1197" s="329"/>
      <c r="AI1197" s="329"/>
      <c r="AJ1197" s="329"/>
      <c r="AK1197" s="329"/>
      <c r="AL1197" s="329"/>
      <c r="AM1197" s="329"/>
      <c r="AN1197" s="329"/>
      <c r="AO1197" s="329"/>
      <c r="AP1197" s="329"/>
      <c r="AQ1197" s="329"/>
      <c r="AR1197" s="329"/>
      <c r="AS1197" s="329"/>
      <c r="AT1197" s="329"/>
      <c r="AU1197" s="329"/>
      <c r="AV1197" s="329"/>
      <c r="AW1197" s="329"/>
      <c r="AX1197" s="329"/>
      <c r="AY1197" s="329"/>
      <c r="AZ1197" s="329"/>
      <c r="BA1197" s="329"/>
      <c r="BB1197" s="329"/>
      <c r="BC1197" s="329"/>
      <c r="BD1197" s="329"/>
      <c r="BE1197" s="329"/>
      <c r="BF1197" s="329"/>
      <c r="BG1197" s="329"/>
      <c r="BH1197" s="329"/>
      <c r="BI1197" s="329"/>
      <c r="BJ1197" s="329"/>
      <c r="BK1197" s="329"/>
      <c r="BL1197" s="329"/>
      <c r="BM1197" s="329"/>
      <c r="BN1197" s="329"/>
      <c r="BO1197" s="329"/>
      <c r="BP1197" s="329"/>
      <c r="BQ1197" s="329"/>
      <c r="BR1197" s="329"/>
      <c r="BS1197" s="329"/>
      <c r="BT1197" s="329"/>
      <c r="BU1197" s="329"/>
      <c r="BV1197" s="329"/>
      <c r="BW1197" s="329"/>
      <c r="BX1197" s="329"/>
      <c r="BY1197" s="329"/>
      <c r="BZ1197" s="329"/>
      <c r="CA1197" s="329"/>
      <c r="CB1197" s="329"/>
      <c r="CC1197" s="329"/>
      <c r="CD1197" s="329"/>
      <c r="CE1197" s="329"/>
      <c r="CF1197" s="329"/>
      <c r="CG1197" s="329"/>
      <c r="CH1197" s="329"/>
      <c r="CI1197" s="329"/>
      <c r="CJ1197" s="329"/>
      <c r="CK1197" s="329"/>
      <c r="CL1197" s="329"/>
      <c r="CM1197" s="329"/>
      <c r="CN1197" s="329"/>
    </row>
    <row r="1198" spans="1:93" ht="14.25" customHeight="1" x14ac:dyDescent="0.35">
      <c r="D1198" s="329"/>
      <c r="E1198" s="329"/>
      <c r="F1198" s="329"/>
      <c r="G1198" s="329"/>
      <c r="H1198" s="329"/>
      <c r="I1198" s="329"/>
      <c r="J1198" s="329"/>
      <c r="K1198" s="329"/>
      <c r="L1198" s="329"/>
      <c r="M1198" s="329"/>
      <c r="N1198" s="329"/>
      <c r="O1198" s="329"/>
      <c r="P1198" s="329"/>
      <c r="Q1198" s="329"/>
      <c r="R1198" s="329"/>
      <c r="S1198" s="329"/>
      <c r="T1198" s="329"/>
      <c r="U1198" s="329"/>
      <c r="V1198" s="329"/>
      <c r="W1198" s="329"/>
      <c r="X1198" s="329"/>
      <c r="Y1198" s="329"/>
      <c r="Z1198" s="329"/>
      <c r="AA1198" s="329"/>
      <c r="AB1198" s="329"/>
      <c r="AC1198" s="329"/>
      <c r="AD1198" s="329"/>
      <c r="AE1198" s="329"/>
      <c r="AF1198" s="329"/>
      <c r="AG1198" s="329"/>
      <c r="AH1198" s="329"/>
      <c r="AI1198" s="329"/>
      <c r="AJ1198" s="329"/>
      <c r="AK1198" s="329"/>
      <c r="AL1198" s="329"/>
      <c r="AM1198" s="329"/>
      <c r="AN1198" s="329"/>
      <c r="AO1198" s="329"/>
      <c r="AP1198" s="329"/>
      <c r="AQ1198" s="329"/>
      <c r="AR1198" s="329"/>
      <c r="AS1198" s="329"/>
      <c r="AT1198" s="329"/>
      <c r="AU1198" s="329"/>
      <c r="AV1198" s="329"/>
      <c r="AW1198" s="329"/>
      <c r="AX1198" s="329"/>
      <c r="AY1198" s="329"/>
      <c r="AZ1198" s="329"/>
      <c r="BA1198" s="329"/>
      <c r="BB1198" s="329"/>
      <c r="BC1198" s="329"/>
      <c r="BD1198" s="329"/>
      <c r="BE1198" s="329"/>
      <c r="BF1198" s="329"/>
      <c r="BG1198" s="329"/>
      <c r="BH1198" s="329"/>
      <c r="BI1198" s="329"/>
      <c r="BJ1198" s="329"/>
      <c r="BK1198" s="329"/>
      <c r="BL1198" s="329"/>
      <c r="BM1198" s="329"/>
      <c r="BN1198" s="329"/>
      <c r="BO1198" s="329"/>
      <c r="BP1198" s="329"/>
      <c r="BQ1198" s="329"/>
      <c r="BR1198" s="329"/>
      <c r="BS1198" s="329"/>
      <c r="BT1198" s="329"/>
      <c r="BU1198" s="329"/>
      <c r="BV1198" s="329"/>
      <c r="BW1198" s="329"/>
      <c r="BX1198" s="329"/>
      <c r="BY1198" s="329"/>
      <c r="BZ1198" s="329"/>
      <c r="CA1198" s="329"/>
      <c r="CB1198" s="329"/>
      <c r="CC1198" s="329"/>
      <c r="CD1198" s="329"/>
      <c r="CE1198" s="329"/>
      <c r="CF1198" s="329"/>
      <c r="CG1198" s="329"/>
      <c r="CH1198" s="329"/>
      <c r="CI1198" s="329"/>
      <c r="CJ1198" s="329"/>
      <c r="CK1198" s="329"/>
      <c r="CL1198" s="329"/>
      <c r="CM1198" s="329"/>
      <c r="CN1198" s="329"/>
    </row>
    <row r="1199" spans="1:93" ht="14.25" customHeight="1" x14ac:dyDescent="0.35"/>
    <row r="1200" spans="1:93" ht="14.25" customHeight="1" x14ac:dyDescent="0.35">
      <c r="D1200" s="245" t="s">
        <v>679</v>
      </c>
      <c r="E1200" s="245"/>
      <c r="F1200" s="245"/>
      <c r="G1200" s="245"/>
      <c r="H1200" s="245"/>
      <c r="I1200" s="245"/>
      <c r="J1200" s="245"/>
      <c r="K1200" s="245"/>
      <c r="L1200" s="245"/>
      <c r="M1200" s="245"/>
      <c r="N1200" s="245"/>
      <c r="O1200" s="245"/>
      <c r="P1200" s="245"/>
      <c r="Q1200" s="245"/>
      <c r="R1200" s="245"/>
      <c r="S1200" s="245"/>
      <c r="T1200" s="245"/>
      <c r="U1200" s="245"/>
      <c r="V1200" s="245"/>
      <c r="W1200" s="245"/>
      <c r="X1200" s="245"/>
      <c r="Y1200" s="245"/>
      <c r="Z1200" s="245"/>
      <c r="AA1200" s="245"/>
      <c r="AB1200" s="245"/>
      <c r="AC1200" s="245"/>
      <c r="AD1200" s="245"/>
      <c r="AE1200" s="245"/>
      <c r="AF1200" s="245"/>
      <c r="AG1200" s="245"/>
      <c r="AH1200" s="245"/>
      <c r="AI1200" s="245"/>
      <c r="AJ1200" s="245"/>
      <c r="AK1200" s="245"/>
      <c r="AL1200" s="245"/>
      <c r="AM1200" s="245"/>
      <c r="AN1200" s="245"/>
      <c r="AO1200" s="245"/>
      <c r="AP1200" s="245"/>
      <c r="AQ1200" s="245"/>
      <c r="AR1200" s="245"/>
      <c r="AS1200" s="245"/>
      <c r="AT1200" s="245"/>
      <c r="AV1200" s="245" t="s">
        <v>672</v>
      </c>
      <c r="AW1200" s="245"/>
      <c r="AX1200" s="245"/>
      <c r="AY1200" s="245"/>
      <c r="AZ1200" s="245"/>
      <c r="BA1200" s="245"/>
      <c r="BB1200" s="245"/>
      <c r="BC1200" s="245"/>
      <c r="BD1200" s="245"/>
      <c r="BE1200" s="245"/>
      <c r="BF1200" s="245"/>
      <c r="BG1200" s="245"/>
      <c r="BH1200" s="245"/>
      <c r="BI1200" s="245"/>
      <c r="BJ1200" s="245"/>
      <c r="BK1200" s="245"/>
      <c r="BL1200" s="245"/>
      <c r="BM1200" s="245"/>
      <c r="BN1200" s="245"/>
      <c r="BO1200" s="245"/>
      <c r="BP1200" s="245"/>
      <c r="BQ1200" s="245"/>
      <c r="BR1200" s="245"/>
      <c r="BS1200" s="245"/>
      <c r="BT1200" s="245"/>
      <c r="BU1200" s="245"/>
      <c r="BV1200" s="245"/>
      <c r="BW1200" s="245"/>
      <c r="BX1200" s="245"/>
      <c r="BY1200" s="245"/>
      <c r="BZ1200" s="245"/>
      <c r="CA1200" s="245"/>
      <c r="CB1200" s="245"/>
      <c r="CC1200" s="245"/>
      <c r="CD1200" s="245"/>
      <c r="CE1200" s="245"/>
      <c r="CF1200" s="245"/>
      <c r="CG1200" s="245"/>
      <c r="CH1200" s="245"/>
      <c r="CI1200" s="245"/>
      <c r="CJ1200" s="245"/>
      <c r="CK1200" s="245"/>
      <c r="CL1200" s="245"/>
      <c r="CM1200" s="245"/>
      <c r="CN1200" s="245"/>
    </row>
    <row r="1201" spans="4:147" ht="14.25" customHeight="1" x14ac:dyDescent="0.35">
      <c r="D1201" s="245"/>
      <c r="E1201" s="245"/>
      <c r="F1201" s="245"/>
      <c r="G1201" s="245"/>
      <c r="H1201" s="245"/>
      <c r="I1201" s="245"/>
      <c r="J1201" s="245"/>
      <c r="K1201" s="245"/>
      <c r="L1201" s="245"/>
      <c r="M1201" s="245"/>
      <c r="N1201" s="245"/>
      <c r="O1201" s="245"/>
      <c r="P1201" s="245"/>
      <c r="Q1201" s="245"/>
      <c r="R1201" s="245"/>
      <c r="S1201" s="245"/>
      <c r="T1201" s="245"/>
      <c r="U1201" s="245"/>
      <c r="V1201" s="245"/>
      <c r="W1201" s="245"/>
      <c r="X1201" s="245"/>
      <c r="Y1201" s="245"/>
      <c r="Z1201" s="245"/>
      <c r="AA1201" s="245"/>
      <c r="AB1201" s="245"/>
      <c r="AC1201" s="245"/>
      <c r="AD1201" s="245"/>
      <c r="AE1201" s="245"/>
      <c r="AF1201" s="245"/>
      <c r="AG1201" s="245"/>
      <c r="AH1201" s="245"/>
      <c r="AI1201" s="245"/>
      <c r="AJ1201" s="245"/>
      <c r="AK1201" s="245"/>
      <c r="AL1201" s="245"/>
      <c r="AM1201" s="245"/>
      <c r="AN1201" s="245"/>
      <c r="AO1201" s="245"/>
      <c r="AP1201" s="245"/>
      <c r="AQ1201" s="245"/>
      <c r="AR1201" s="245"/>
      <c r="AS1201" s="245"/>
      <c r="AT1201" s="245"/>
      <c r="AV1201" s="245"/>
      <c r="AW1201" s="245"/>
      <c r="AX1201" s="245"/>
      <c r="AY1201" s="245"/>
      <c r="AZ1201" s="245"/>
      <c r="BA1201" s="245"/>
      <c r="BB1201" s="245"/>
      <c r="BC1201" s="245"/>
      <c r="BD1201" s="245"/>
      <c r="BE1201" s="245"/>
      <c r="BF1201" s="245"/>
      <c r="BG1201" s="245"/>
      <c r="BH1201" s="245"/>
      <c r="BI1201" s="245"/>
      <c r="BJ1201" s="245"/>
      <c r="BK1201" s="245"/>
      <c r="BL1201" s="245"/>
      <c r="BM1201" s="245"/>
      <c r="BN1201" s="245"/>
      <c r="BO1201" s="245"/>
      <c r="BP1201" s="245"/>
      <c r="BQ1201" s="245"/>
      <c r="BR1201" s="245"/>
      <c r="BS1201" s="245"/>
      <c r="BT1201" s="245"/>
      <c r="BU1201" s="245"/>
      <c r="BV1201" s="245"/>
      <c r="BW1201" s="245"/>
      <c r="BX1201" s="245"/>
      <c r="BY1201" s="245"/>
      <c r="BZ1201" s="245"/>
      <c r="CA1201" s="245"/>
      <c r="CB1201" s="245"/>
      <c r="CC1201" s="245"/>
      <c r="CD1201" s="245"/>
      <c r="CE1201" s="245"/>
      <c r="CF1201" s="245"/>
      <c r="CG1201" s="245"/>
      <c r="CH1201" s="245"/>
      <c r="CI1201" s="245"/>
      <c r="CJ1201" s="245"/>
      <c r="CK1201" s="245"/>
      <c r="CL1201" s="245"/>
      <c r="CM1201" s="245"/>
      <c r="CN1201" s="245"/>
    </row>
    <row r="1202" spans="4:147" ht="14.25" customHeight="1" x14ac:dyDescent="0.35">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32"/>
      <c r="AK1202" s="132"/>
      <c r="AL1202" s="132"/>
      <c r="AM1202" s="132"/>
      <c r="AN1202" s="132"/>
      <c r="AO1202" s="132"/>
      <c r="AP1202" s="132"/>
      <c r="AQ1202" s="132"/>
      <c r="AR1202" s="132"/>
      <c r="AS1202" s="132"/>
      <c r="AT1202" s="132"/>
      <c r="AV1202" s="245"/>
      <c r="AW1202" s="245"/>
      <c r="AX1202" s="245"/>
      <c r="AY1202" s="245"/>
      <c r="AZ1202" s="245"/>
      <c r="BA1202" s="245"/>
      <c r="BB1202" s="245"/>
      <c r="BC1202" s="245"/>
      <c r="BD1202" s="245"/>
      <c r="BE1202" s="245"/>
      <c r="BF1202" s="245"/>
      <c r="BG1202" s="245"/>
      <c r="BH1202" s="245"/>
      <c r="BI1202" s="245"/>
      <c r="BJ1202" s="245"/>
      <c r="BK1202" s="245"/>
      <c r="BL1202" s="245"/>
      <c r="BM1202" s="245"/>
      <c r="BN1202" s="245"/>
      <c r="BO1202" s="245"/>
      <c r="BP1202" s="245"/>
      <c r="BQ1202" s="245"/>
      <c r="BR1202" s="245"/>
      <c r="BS1202" s="245"/>
      <c r="BT1202" s="245"/>
      <c r="BU1202" s="245"/>
      <c r="BV1202" s="245"/>
      <c r="BW1202" s="245"/>
      <c r="BX1202" s="245"/>
      <c r="BY1202" s="245"/>
      <c r="BZ1202" s="245"/>
      <c r="CA1202" s="245"/>
      <c r="CB1202" s="245"/>
      <c r="CC1202" s="245"/>
      <c r="CD1202" s="245"/>
      <c r="CE1202" s="245"/>
      <c r="CF1202" s="245"/>
      <c r="CG1202" s="245"/>
      <c r="CH1202" s="245"/>
      <c r="CI1202" s="245"/>
      <c r="CJ1202" s="245"/>
      <c r="CK1202" s="245"/>
      <c r="CL1202" s="245"/>
      <c r="CM1202" s="245"/>
      <c r="CN1202" s="245"/>
    </row>
    <row r="1203" spans="4:147" ht="14.25" customHeight="1" x14ac:dyDescent="0.35">
      <c r="D1203" s="219" t="s">
        <v>666</v>
      </c>
      <c r="E1203" s="220"/>
      <c r="F1203" s="220"/>
      <c r="G1203" s="220"/>
      <c r="H1203" s="220"/>
      <c r="I1203" s="220"/>
      <c r="J1203" s="220"/>
      <c r="K1203" s="220"/>
      <c r="L1203" s="220"/>
      <c r="M1203" s="220"/>
      <c r="N1203" s="220"/>
      <c r="O1203" s="220"/>
      <c r="P1203" s="220"/>
      <c r="Q1203" s="221"/>
      <c r="R1203" s="219" t="s">
        <v>667</v>
      </c>
      <c r="S1203" s="220"/>
      <c r="T1203" s="220"/>
      <c r="U1203" s="220"/>
      <c r="V1203" s="220"/>
      <c r="W1203" s="220"/>
      <c r="X1203" s="220"/>
      <c r="Y1203" s="220"/>
      <c r="Z1203" s="220"/>
      <c r="AA1203" s="220"/>
      <c r="AB1203" s="220"/>
      <c r="AC1203" s="220"/>
      <c r="AD1203" s="220"/>
      <c r="AE1203" s="221"/>
      <c r="AF1203" s="219" t="s">
        <v>668</v>
      </c>
      <c r="AG1203" s="220"/>
      <c r="AH1203" s="220"/>
      <c r="AI1203" s="220"/>
      <c r="AJ1203" s="220"/>
      <c r="AK1203" s="220"/>
      <c r="AL1203" s="220"/>
      <c r="AM1203" s="220"/>
      <c r="AN1203" s="220"/>
      <c r="AO1203" s="220"/>
      <c r="AP1203" s="220"/>
      <c r="AQ1203" s="220"/>
      <c r="AR1203" s="220"/>
      <c r="AS1203" s="220"/>
      <c r="AT1203" s="221"/>
      <c r="AV1203" s="219" t="s">
        <v>666</v>
      </c>
      <c r="AW1203" s="220"/>
      <c r="AX1203" s="220"/>
      <c r="AY1203" s="220"/>
      <c r="AZ1203" s="220"/>
      <c r="BA1203" s="220"/>
      <c r="BB1203" s="220"/>
      <c r="BC1203" s="220"/>
      <c r="BD1203" s="220"/>
      <c r="BE1203" s="220"/>
      <c r="BF1203" s="220"/>
      <c r="BG1203" s="220"/>
      <c r="BH1203" s="220"/>
      <c r="BI1203" s="220"/>
      <c r="BJ1203" s="219" t="s">
        <v>667</v>
      </c>
      <c r="BK1203" s="220"/>
      <c r="BL1203" s="220"/>
      <c r="BM1203" s="220"/>
      <c r="BN1203" s="220"/>
      <c r="BO1203" s="220"/>
      <c r="BP1203" s="220"/>
      <c r="BQ1203" s="220"/>
      <c r="BR1203" s="220"/>
      <c r="BS1203" s="220"/>
      <c r="BT1203" s="220"/>
      <c r="BU1203" s="220"/>
      <c r="BV1203" s="220"/>
      <c r="BW1203" s="220"/>
      <c r="BX1203" s="201" t="s">
        <v>668</v>
      </c>
      <c r="BY1203" s="201"/>
      <c r="BZ1203" s="201"/>
      <c r="CA1203" s="201"/>
      <c r="CB1203" s="201"/>
      <c r="CC1203" s="201"/>
      <c r="CD1203" s="201"/>
      <c r="CE1203" s="201"/>
      <c r="CF1203" s="201"/>
      <c r="CG1203" s="201"/>
      <c r="CH1203" s="201"/>
      <c r="CI1203" s="201"/>
      <c r="CJ1203" s="201"/>
      <c r="CK1203" s="201"/>
      <c r="CL1203" s="201"/>
      <c r="CM1203" s="201"/>
      <c r="CN1203" s="201"/>
    </row>
    <row r="1204" spans="4:147" ht="14.25" customHeight="1" x14ac:dyDescent="0.35">
      <c r="D1204" s="222"/>
      <c r="E1204" s="223"/>
      <c r="F1204" s="223"/>
      <c r="G1204" s="223"/>
      <c r="H1204" s="223"/>
      <c r="I1204" s="223"/>
      <c r="J1204" s="223"/>
      <c r="K1204" s="223"/>
      <c r="L1204" s="223"/>
      <c r="M1204" s="223"/>
      <c r="N1204" s="223"/>
      <c r="O1204" s="223"/>
      <c r="P1204" s="223"/>
      <c r="Q1204" s="224"/>
      <c r="R1204" s="222"/>
      <c r="S1204" s="223"/>
      <c r="T1204" s="223"/>
      <c r="U1204" s="223"/>
      <c r="V1204" s="223"/>
      <c r="W1204" s="223"/>
      <c r="X1204" s="223"/>
      <c r="Y1204" s="223"/>
      <c r="Z1204" s="223"/>
      <c r="AA1204" s="223"/>
      <c r="AB1204" s="223"/>
      <c r="AC1204" s="223"/>
      <c r="AD1204" s="223"/>
      <c r="AE1204" s="224"/>
      <c r="AF1204" s="222"/>
      <c r="AG1204" s="223"/>
      <c r="AH1204" s="223"/>
      <c r="AI1204" s="223"/>
      <c r="AJ1204" s="223"/>
      <c r="AK1204" s="223"/>
      <c r="AL1204" s="223"/>
      <c r="AM1204" s="223"/>
      <c r="AN1204" s="223"/>
      <c r="AO1204" s="223"/>
      <c r="AP1204" s="223"/>
      <c r="AQ1204" s="223"/>
      <c r="AR1204" s="223"/>
      <c r="AS1204" s="223"/>
      <c r="AT1204" s="224"/>
      <c r="AV1204" s="222"/>
      <c r="AW1204" s="223"/>
      <c r="AX1204" s="223"/>
      <c r="AY1204" s="223"/>
      <c r="AZ1204" s="223"/>
      <c r="BA1204" s="223"/>
      <c r="BB1204" s="223"/>
      <c r="BC1204" s="223"/>
      <c r="BD1204" s="223"/>
      <c r="BE1204" s="223"/>
      <c r="BF1204" s="223"/>
      <c r="BG1204" s="223"/>
      <c r="BH1204" s="223"/>
      <c r="BI1204" s="223"/>
      <c r="BJ1204" s="222"/>
      <c r="BK1204" s="223"/>
      <c r="BL1204" s="223"/>
      <c r="BM1204" s="223"/>
      <c r="BN1204" s="223"/>
      <c r="BO1204" s="223"/>
      <c r="BP1204" s="223"/>
      <c r="BQ1204" s="223"/>
      <c r="BR1204" s="223"/>
      <c r="BS1204" s="223"/>
      <c r="BT1204" s="223"/>
      <c r="BU1204" s="223"/>
      <c r="BV1204" s="223"/>
      <c r="BW1204" s="223"/>
      <c r="BX1204" s="201"/>
      <c r="BY1204" s="201"/>
      <c r="BZ1204" s="201"/>
      <c r="CA1204" s="201"/>
      <c r="CB1204" s="201"/>
      <c r="CC1204" s="201"/>
      <c r="CD1204" s="201"/>
      <c r="CE1204" s="201"/>
      <c r="CF1204" s="201"/>
      <c r="CG1204" s="201"/>
      <c r="CH1204" s="201"/>
      <c r="CI1204" s="201"/>
      <c r="CJ1204" s="201"/>
      <c r="CK1204" s="201"/>
      <c r="CL1204" s="201"/>
      <c r="CM1204" s="201"/>
      <c r="CN1204" s="201"/>
    </row>
    <row r="1205" spans="4:147" ht="14.25" customHeight="1" x14ac:dyDescent="0.35">
      <c r="D1205" s="194" t="s">
        <v>112</v>
      </c>
      <c r="E1205" s="195"/>
      <c r="F1205" s="195"/>
      <c r="G1205" s="195"/>
      <c r="H1205" s="195"/>
      <c r="I1205" s="195"/>
      <c r="J1205" s="195"/>
      <c r="K1205" s="195"/>
      <c r="L1205" s="195"/>
      <c r="M1205" s="195"/>
      <c r="N1205" s="195"/>
      <c r="O1205" s="195"/>
      <c r="P1205" s="195"/>
      <c r="Q1205" s="196"/>
      <c r="R1205" s="244">
        <v>3631</v>
      </c>
      <c r="S1205" s="246"/>
      <c r="T1205" s="246"/>
      <c r="U1205" s="246"/>
      <c r="V1205" s="246"/>
      <c r="W1205" s="246"/>
      <c r="X1205" s="246"/>
      <c r="Y1205" s="246"/>
      <c r="Z1205" s="246"/>
      <c r="AA1205" s="246"/>
      <c r="AB1205" s="246"/>
      <c r="AC1205" s="246"/>
      <c r="AD1205" s="246"/>
      <c r="AE1205" s="247"/>
      <c r="AF1205" s="617">
        <v>520322201</v>
      </c>
      <c r="AG1205" s="618"/>
      <c r="AH1205" s="618"/>
      <c r="AI1205" s="618"/>
      <c r="AJ1205" s="618"/>
      <c r="AK1205" s="618"/>
      <c r="AL1205" s="618"/>
      <c r="AM1205" s="618"/>
      <c r="AN1205" s="618"/>
      <c r="AO1205" s="618"/>
      <c r="AP1205" s="618"/>
      <c r="AQ1205" s="618"/>
      <c r="AR1205" s="618"/>
      <c r="AS1205" s="618"/>
      <c r="AT1205" s="619"/>
      <c r="AV1205" s="231" t="s">
        <v>112</v>
      </c>
      <c r="AW1205" s="231"/>
      <c r="AX1205" s="231"/>
      <c r="AY1205" s="231"/>
      <c r="AZ1205" s="231"/>
      <c r="BA1205" s="231"/>
      <c r="BB1205" s="231"/>
      <c r="BC1205" s="231"/>
      <c r="BD1205" s="231"/>
      <c r="BE1205" s="231"/>
      <c r="BF1205" s="231"/>
      <c r="BG1205" s="231"/>
      <c r="BH1205" s="231"/>
      <c r="BI1205" s="231"/>
      <c r="BJ1205" s="326">
        <v>2191</v>
      </c>
      <c r="BK1205" s="326"/>
      <c r="BL1205" s="326"/>
      <c r="BM1205" s="326"/>
      <c r="BN1205" s="326"/>
      <c r="BO1205" s="326"/>
      <c r="BP1205" s="326"/>
      <c r="BQ1205" s="326"/>
      <c r="BR1205" s="326"/>
      <c r="BS1205" s="326"/>
      <c r="BT1205" s="326"/>
      <c r="BU1205" s="326"/>
      <c r="BV1205" s="326"/>
      <c r="BW1205" s="326"/>
      <c r="BX1205" s="327">
        <v>270415518</v>
      </c>
      <c r="BY1205" s="327"/>
      <c r="BZ1205" s="327"/>
      <c r="CA1205" s="327"/>
      <c r="CB1205" s="327"/>
      <c r="CC1205" s="327"/>
      <c r="CD1205" s="327"/>
      <c r="CE1205" s="327"/>
      <c r="CF1205" s="327"/>
      <c r="CG1205" s="327"/>
      <c r="CH1205" s="327"/>
      <c r="CI1205" s="327"/>
      <c r="CJ1205" s="327"/>
      <c r="CK1205" s="327"/>
      <c r="CL1205" s="327"/>
      <c r="CM1205" s="327"/>
      <c r="CN1205" s="327"/>
    </row>
    <row r="1206" spans="4:147" ht="14.25" customHeight="1" x14ac:dyDescent="0.35">
      <c r="D1206" s="194" t="s">
        <v>669</v>
      </c>
      <c r="E1206" s="195"/>
      <c r="F1206" s="195"/>
      <c r="G1206" s="195"/>
      <c r="H1206" s="195"/>
      <c r="I1206" s="195"/>
      <c r="J1206" s="195"/>
      <c r="K1206" s="195"/>
      <c r="L1206" s="195"/>
      <c r="M1206" s="195"/>
      <c r="N1206" s="195"/>
      <c r="O1206" s="195"/>
      <c r="P1206" s="195"/>
      <c r="Q1206" s="196"/>
      <c r="R1206" s="244">
        <v>4589</v>
      </c>
      <c r="S1206" s="246"/>
      <c r="T1206" s="246"/>
      <c r="U1206" s="246"/>
      <c r="V1206" s="246"/>
      <c r="W1206" s="246"/>
      <c r="X1206" s="246"/>
      <c r="Y1206" s="246"/>
      <c r="Z1206" s="246"/>
      <c r="AA1206" s="246"/>
      <c r="AB1206" s="246"/>
      <c r="AC1206" s="246"/>
      <c r="AD1206" s="246"/>
      <c r="AE1206" s="247"/>
      <c r="AF1206" s="617">
        <v>689151752</v>
      </c>
      <c r="AG1206" s="618"/>
      <c r="AH1206" s="618"/>
      <c r="AI1206" s="618"/>
      <c r="AJ1206" s="618"/>
      <c r="AK1206" s="618"/>
      <c r="AL1206" s="618"/>
      <c r="AM1206" s="618"/>
      <c r="AN1206" s="618"/>
      <c r="AO1206" s="618"/>
      <c r="AP1206" s="618"/>
      <c r="AQ1206" s="618"/>
      <c r="AR1206" s="618"/>
      <c r="AS1206" s="618"/>
      <c r="AT1206" s="619"/>
      <c r="AV1206" s="231" t="s">
        <v>669</v>
      </c>
      <c r="AW1206" s="231"/>
      <c r="AX1206" s="231"/>
      <c r="AY1206" s="231"/>
      <c r="AZ1206" s="231"/>
      <c r="BA1206" s="231"/>
      <c r="BB1206" s="231"/>
      <c r="BC1206" s="231"/>
      <c r="BD1206" s="231"/>
      <c r="BE1206" s="231"/>
      <c r="BF1206" s="231"/>
      <c r="BG1206" s="231"/>
      <c r="BH1206" s="231"/>
      <c r="BI1206" s="231"/>
      <c r="BJ1206" s="326">
        <v>3517</v>
      </c>
      <c r="BK1206" s="326"/>
      <c r="BL1206" s="326"/>
      <c r="BM1206" s="326"/>
      <c r="BN1206" s="326"/>
      <c r="BO1206" s="326"/>
      <c r="BP1206" s="326"/>
      <c r="BQ1206" s="326"/>
      <c r="BR1206" s="326"/>
      <c r="BS1206" s="326"/>
      <c r="BT1206" s="326"/>
      <c r="BU1206" s="326"/>
      <c r="BV1206" s="326"/>
      <c r="BW1206" s="326"/>
      <c r="BX1206" s="327">
        <v>478622953</v>
      </c>
      <c r="BY1206" s="327"/>
      <c r="BZ1206" s="327"/>
      <c r="CA1206" s="327"/>
      <c r="CB1206" s="327"/>
      <c r="CC1206" s="327"/>
      <c r="CD1206" s="327"/>
      <c r="CE1206" s="327"/>
      <c r="CF1206" s="327"/>
      <c r="CG1206" s="327"/>
      <c r="CH1206" s="327"/>
      <c r="CI1206" s="327"/>
      <c r="CJ1206" s="327"/>
      <c r="CK1206" s="327"/>
      <c r="CL1206" s="327"/>
      <c r="CM1206" s="327"/>
      <c r="CN1206" s="327"/>
    </row>
    <row r="1207" spans="4:147" ht="14.25" customHeight="1" x14ac:dyDescent="0.35">
      <c r="D1207" s="194" t="s">
        <v>670</v>
      </c>
      <c r="E1207" s="195"/>
      <c r="F1207" s="195"/>
      <c r="G1207" s="195"/>
      <c r="H1207" s="195"/>
      <c r="I1207" s="195"/>
      <c r="J1207" s="195"/>
      <c r="K1207" s="195"/>
      <c r="L1207" s="195"/>
      <c r="M1207" s="195"/>
      <c r="N1207" s="195"/>
      <c r="O1207" s="195"/>
      <c r="P1207" s="195"/>
      <c r="Q1207" s="196"/>
      <c r="R1207" s="244">
        <v>3741</v>
      </c>
      <c r="S1207" s="246"/>
      <c r="T1207" s="246"/>
      <c r="U1207" s="246"/>
      <c r="V1207" s="246"/>
      <c r="W1207" s="246"/>
      <c r="X1207" s="246"/>
      <c r="Y1207" s="246"/>
      <c r="Z1207" s="246"/>
      <c r="AA1207" s="246"/>
      <c r="AB1207" s="246"/>
      <c r="AC1207" s="246"/>
      <c r="AD1207" s="246"/>
      <c r="AE1207" s="247"/>
      <c r="AF1207" s="617">
        <v>497815019</v>
      </c>
      <c r="AG1207" s="618"/>
      <c r="AH1207" s="618"/>
      <c r="AI1207" s="618"/>
      <c r="AJ1207" s="618"/>
      <c r="AK1207" s="618"/>
      <c r="AL1207" s="618"/>
      <c r="AM1207" s="618"/>
      <c r="AN1207" s="618"/>
      <c r="AO1207" s="618"/>
      <c r="AP1207" s="618"/>
      <c r="AQ1207" s="618"/>
      <c r="AR1207" s="618"/>
      <c r="AS1207" s="618"/>
      <c r="AT1207" s="619"/>
      <c r="AV1207" s="231" t="s">
        <v>670</v>
      </c>
      <c r="AW1207" s="231"/>
      <c r="AX1207" s="231"/>
      <c r="AY1207" s="231"/>
      <c r="AZ1207" s="231"/>
      <c r="BA1207" s="231"/>
      <c r="BB1207" s="231"/>
      <c r="BC1207" s="231"/>
      <c r="BD1207" s="231"/>
      <c r="BE1207" s="231"/>
      <c r="BF1207" s="231"/>
      <c r="BG1207" s="231"/>
      <c r="BH1207" s="231"/>
      <c r="BI1207" s="231"/>
      <c r="BJ1207" s="326">
        <v>2418</v>
      </c>
      <c r="BK1207" s="326"/>
      <c r="BL1207" s="326"/>
      <c r="BM1207" s="326"/>
      <c r="BN1207" s="326"/>
      <c r="BO1207" s="326"/>
      <c r="BP1207" s="326"/>
      <c r="BQ1207" s="326"/>
      <c r="BR1207" s="326"/>
      <c r="BS1207" s="326"/>
      <c r="BT1207" s="326"/>
      <c r="BU1207" s="326"/>
      <c r="BV1207" s="326"/>
      <c r="BW1207" s="326"/>
      <c r="BX1207" s="327">
        <v>284720575</v>
      </c>
      <c r="BY1207" s="327"/>
      <c r="BZ1207" s="327"/>
      <c r="CA1207" s="327"/>
      <c r="CB1207" s="327"/>
      <c r="CC1207" s="327"/>
      <c r="CD1207" s="327"/>
      <c r="CE1207" s="327"/>
      <c r="CF1207" s="327"/>
      <c r="CG1207" s="327"/>
      <c r="CH1207" s="327"/>
      <c r="CI1207" s="327"/>
      <c r="CJ1207" s="327"/>
      <c r="CK1207" s="327"/>
      <c r="CL1207" s="327"/>
      <c r="CM1207" s="327"/>
      <c r="CN1207" s="327"/>
    </row>
    <row r="1208" spans="4:147" ht="14.25" customHeight="1" x14ac:dyDescent="0.35">
      <c r="D1208" s="194" t="s">
        <v>671</v>
      </c>
      <c r="E1208" s="195"/>
      <c r="F1208" s="195"/>
      <c r="G1208" s="195"/>
      <c r="H1208" s="195"/>
      <c r="I1208" s="195"/>
      <c r="J1208" s="195"/>
      <c r="K1208" s="195"/>
      <c r="L1208" s="195"/>
      <c r="M1208" s="195"/>
      <c r="N1208" s="195"/>
      <c r="O1208" s="195"/>
      <c r="P1208" s="195"/>
      <c r="Q1208" s="196"/>
      <c r="R1208" s="244">
        <v>4064</v>
      </c>
      <c r="S1208" s="246"/>
      <c r="T1208" s="246"/>
      <c r="U1208" s="246"/>
      <c r="V1208" s="246"/>
      <c r="W1208" s="246"/>
      <c r="X1208" s="246"/>
      <c r="Y1208" s="246"/>
      <c r="Z1208" s="246"/>
      <c r="AA1208" s="246"/>
      <c r="AB1208" s="246"/>
      <c r="AC1208" s="246"/>
      <c r="AD1208" s="246"/>
      <c r="AE1208" s="247"/>
      <c r="AF1208" s="617">
        <v>621027556</v>
      </c>
      <c r="AG1208" s="618"/>
      <c r="AH1208" s="618"/>
      <c r="AI1208" s="618"/>
      <c r="AJ1208" s="618"/>
      <c r="AK1208" s="618"/>
      <c r="AL1208" s="618"/>
      <c r="AM1208" s="618"/>
      <c r="AN1208" s="618"/>
      <c r="AO1208" s="618"/>
      <c r="AP1208" s="618"/>
      <c r="AQ1208" s="618"/>
      <c r="AR1208" s="618"/>
      <c r="AS1208" s="618"/>
      <c r="AT1208" s="619"/>
      <c r="AV1208" s="231" t="s">
        <v>671</v>
      </c>
      <c r="AW1208" s="231"/>
      <c r="AX1208" s="231"/>
      <c r="AY1208" s="231"/>
      <c r="AZ1208" s="231"/>
      <c r="BA1208" s="231"/>
      <c r="BB1208" s="231"/>
      <c r="BC1208" s="231"/>
      <c r="BD1208" s="231"/>
      <c r="BE1208" s="231"/>
      <c r="BF1208" s="231"/>
      <c r="BG1208" s="231"/>
      <c r="BH1208" s="231"/>
      <c r="BI1208" s="231"/>
      <c r="BJ1208" s="326">
        <v>2158</v>
      </c>
      <c r="BK1208" s="326"/>
      <c r="BL1208" s="326"/>
      <c r="BM1208" s="326"/>
      <c r="BN1208" s="326"/>
      <c r="BO1208" s="326"/>
      <c r="BP1208" s="326"/>
      <c r="BQ1208" s="326"/>
      <c r="BR1208" s="326"/>
      <c r="BS1208" s="326"/>
      <c r="BT1208" s="326"/>
      <c r="BU1208" s="326"/>
      <c r="BV1208" s="326"/>
      <c r="BW1208" s="326"/>
      <c r="BX1208" s="327">
        <v>281467522</v>
      </c>
      <c r="BY1208" s="327"/>
      <c r="BZ1208" s="327"/>
      <c r="CA1208" s="327"/>
      <c r="CB1208" s="327"/>
      <c r="CC1208" s="327"/>
      <c r="CD1208" s="327"/>
      <c r="CE1208" s="327"/>
      <c r="CF1208" s="327"/>
      <c r="CG1208" s="327"/>
      <c r="CH1208" s="327"/>
      <c r="CI1208" s="327"/>
      <c r="CJ1208" s="327"/>
      <c r="CK1208" s="327"/>
      <c r="CL1208" s="327"/>
      <c r="CM1208" s="327"/>
      <c r="CN1208" s="327"/>
    </row>
    <row r="1209" spans="4:147" ht="14.25" customHeight="1" x14ac:dyDescent="0.35">
      <c r="D1209" s="120" t="s">
        <v>921</v>
      </c>
      <c r="E1209" s="129"/>
      <c r="F1209" s="129"/>
      <c r="G1209" s="129"/>
      <c r="H1209" s="129"/>
      <c r="I1209" s="129"/>
      <c r="J1209" s="129"/>
      <c r="K1209" s="129"/>
      <c r="L1209" s="129"/>
      <c r="M1209" s="129"/>
      <c r="N1209" s="129"/>
      <c r="O1209" s="129"/>
      <c r="P1209" s="129"/>
      <c r="Q1209" s="129"/>
      <c r="R1209" s="129"/>
      <c r="S1209" s="129"/>
      <c r="T1209" s="129"/>
      <c r="U1209" s="129"/>
      <c r="V1209" s="129"/>
      <c r="W1209" s="129"/>
      <c r="X1209" s="129"/>
      <c r="Y1209" s="129"/>
      <c r="Z1209" s="129"/>
      <c r="AA1209" s="129"/>
      <c r="AB1209" s="129"/>
      <c r="AC1209" s="129"/>
      <c r="AD1209" s="129"/>
      <c r="AE1209" s="129"/>
      <c r="AF1209" s="129"/>
      <c r="AG1209" s="129"/>
      <c r="AH1209" s="129"/>
      <c r="AI1209" s="129"/>
      <c r="AJ1209" s="129"/>
      <c r="AK1209" s="129"/>
      <c r="AL1209" s="129"/>
      <c r="AM1209" s="129"/>
      <c r="AN1209" s="129"/>
      <c r="AO1209" s="129"/>
      <c r="AP1209" s="129"/>
      <c r="AQ1209" s="129"/>
      <c r="AR1209" s="129"/>
      <c r="AS1209" s="129"/>
      <c r="AT1209" s="129"/>
      <c r="AV1209" s="198" t="s">
        <v>921</v>
      </c>
      <c r="AW1209" s="198"/>
      <c r="AX1209" s="198"/>
      <c r="AY1209" s="198"/>
      <c r="AZ1209" s="198"/>
      <c r="BA1209" s="198"/>
      <c r="BB1209" s="198"/>
      <c r="BC1209" s="198"/>
      <c r="BD1209" s="198"/>
      <c r="BE1209" s="198"/>
      <c r="BF1209" s="198"/>
      <c r="BG1209" s="198"/>
      <c r="BH1209" s="198"/>
      <c r="BI1209" s="198"/>
      <c r="BJ1209" s="198"/>
      <c r="BK1209" s="198"/>
      <c r="BL1209" s="198"/>
      <c r="BM1209" s="198"/>
      <c r="BN1209" s="198"/>
      <c r="BO1209" s="198"/>
      <c r="BP1209" s="198"/>
      <c r="BQ1209" s="198"/>
      <c r="BR1209" s="198"/>
      <c r="BS1209" s="198"/>
      <c r="BT1209" s="198"/>
      <c r="BU1209" s="198"/>
      <c r="BV1209" s="198"/>
      <c r="BW1209" s="198"/>
      <c r="BX1209" s="198"/>
      <c r="BY1209" s="198"/>
      <c r="BZ1209" s="198"/>
      <c r="CA1209" s="198"/>
      <c r="CB1209" s="198"/>
      <c r="CC1209" s="198"/>
      <c r="CD1209" s="198"/>
      <c r="CE1209" s="198"/>
      <c r="CF1209" s="198"/>
      <c r="CG1209" s="198"/>
      <c r="CH1209" s="198"/>
      <c r="CI1209" s="198"/>
      <c r="CJ1209" s="198"/>
      <c r="CK1209" s="198"/>
      <c r="CL1209" s="198"/>
      <c r="CM1209" s="198"/>
      <c r="CN1209" s="198"/>
    </row>
    <row r="1210" spans="4:147" ht="14.25" customHeight="1" x14ac:dyDescent="0.35">
      <c r="EM1210" s="163" t="s">
        <v>112</v>
      </c>
      <c r="EN1210" s="189">
        <f>AF1205</f>
        <v>520322201</v>
      </c>
      <c r="EO1210" s="189"/>
      <c r="EP1210" s="163" t="s">
        <v>112</v>
      </c>
      <c r="EQ1210" s="189">
        <f>BX1205</f>
        <v>270415518</v>
      </c>
    </row>
    <row r="1211" spans="4:147" ht="14.25" customHeight="1" x14ac:dyDescent="0.35">
      <c r="EM1211" s="163" t="s">
        <v>669</v>
      </c>
      <c r="EN1211" s="189">
        <f>AF1206</f>
        <v>689151752</v>
      </c>
      <c r="EO1211" s="189"/>
      <c r="EP1211" s="163" t="s">
        <v>669</v>
      </c>
      <c r="EQ1211" s="189">
        <f t="shared" ref="EQ1211:EQ1213" si="23">BX1206</f>
        <v>478622953</v>
      </c>
    </row>
    <row r="1212" spans="4:147" ht="14.25" customHeight="1" x14ac:dyDescent="0.35">
      <c r="EM1212" s="163" t="s">
        <v>670</v>
      </c>
      <c r="EN1212" s="189">
        <f>AF1207</f>
        <v>497815019</v>
      </c>
      <c r="EO1212" s="189"/>
      <c r="EP1212" s="163" t="s">
        <v>670</v>
      </c>
      <c r="EQ1212" s="189">
        <f t="shared" si="23"/>
        <v>284720575</v>
      </c>
    </row>
    <row r="1213" spans="4:147" ht="14.25" customHeight="1" x14ac:dyDescent="0.35">
      <c r="EM1213" s="163" t="s">
        <v>671</v>
      </c>
      <c r="EN1213" s="189">
        <f>AF1208</f>
        <v>621027556</v>
      </c>
      <c r="EO1213" s="189"/>
      <c r="EP1213" s="163" t="s">
        <v>671</v>
      </c>
      <c r="EQ1213" s="189">
        <f t="shared" si="23"/>
        <v>281467522</v>
      </c>
    </row>
    <row r="1214" spans="4:147" ht="14.25" customHeight="1" x14ac:dyDescent="0.35"/>
    <row r="1215" spans="4:147" ht="14.25" customHeight="1" x14ac:dyDescent="0.35"/>
    <row r="1216" spans="4:147" ht="14.25" customHeight="1" x14ac:dyDescent="0.35"/>
    <row r="1217" spans="4:92" ht="14.25" customHeight="1" x14ac:dyDescent="0.35"/>
    <row r="1218" spans="4:92" ht="14.25" customHeight="1" x14ac:dyDescent="0.35"/>
    <row r="1219" spans="4:92" ht="14.25" customHeight="1" x14ac:dyDescent="0.35"/>
    <row r="1220" spans="4:92" ht="14.25" customHeight="1" x14ac:dyDescent="0.35"/>
    <row r="1221" spans="4:92" ht="14.25" customHeight="1" x14ac:dyDescent="0.35"/>
    <row r="1222" spans="4:92" ht="14.25" customHeight="1" x14ac:dyDescent="0.35">
      <c r="D1222" s="357" t="s">
        <v>676</v>
      </c>
      <c r="E1222" s="357"/>
      <c r="F1222" s="357"/>
      <c r="G1222" s="357"/>
      <c r="H1222" s="357"/>
      <c r="I1222" s="357"/>
      <c r="J1222" s="357"/>
      <c r="K1222" s="357"/>
      <c r="L1222" s="357"/>
      <c r="M1222" s="357"/>
      <c r="N1222" s="357"/>
      <c r="O1222" s="357"/>
      <c r="P1222" s="357"/>
      <c r="Q1222" s="357"/>
      <c r="R1222" s="357"/>
      <c r="S1222" s="357"/>
      <c r="T1222" s="357"/>
      <c r="U1222" s="357"/>
      <c r="V1222" s="357"/>
      <c r="W1222" s="357"/>
      <c r="X1222" s="357"/>
      <c r="Y1222" s="357"/>
      <c r="Z1222" s="357"/>
      <c r="AA1222" s="357"/>
      <c r="AB1222" s="357"/>
      <c r="AC1222" s="357"/>
      <c r="AD1222" s="357"/>
      <c r="AE1222" s="357"/>
      <c r="AF1222" s="357"/>
      <c r="AG1222" s="357"/>
      <c r="AH1222" s="357"/>
      <c r="AI1222" s="357"/>
      <c r="AJ1222" s="357"/>
      <c r="AK1222" s="357"/>
      <c r="AL1222" s="357"/>
      <c r="AM1222" s="357"/>
      <c r="AN1222" s="357"/>
      <c r="AO1222" s="357"/>
      <c r="AP1222" s="357"/>
      <c r="AQ1222" s="357"/>
      <c r="AR1222" s="357"/>
      <c r="AS1222" s="357"/>
      <c r="AT1222" s="357"/>
    </row>
    <row r="1223" spans="4:92" ht="14.25" customHeight="1" x14ac:dyDescent="0.35"/>
    <row r="1224" spans="4:92" ht="14.25" customHeight="1" x14ac:dyDescent="0.35"/>
    <row r="1225" spans="4:92" ht="14.25" customHeight="1" x14ac:dyDescent="0.35"/>
    <row r="1226" spans="4:92" ht="14.25" customHeight="1" x14ac:dyDescent="0.35"/>
    <row r="1227" spans="4:92" ht="14.25" customHeight="1" x14ac:dyDescent="0.35">
      <c r="D1227" s="5" t="s">
        <v>920</v>
      </c>
      <c r="AV1227" s="294" t="s">
        <v>921</v>
      </c>
      <c r="AW1227" s="294"/>
      <c r="AX1227" s="294"/>
      <c r="AY1227" s="294"/>
      <c r="AZ1227" s="294"/>
      <c r="BA1227" s="294"/>
      <c r="BB1227" s="294"/>
      <c r="BC1227" s="294"/>
      <c r="BD1227" s="294"/>
      <c r="BE1227" s="294"/>
      <c r="BF1227" s="294"/>
      <c r="BG1227" s="294"/>
      <c r="BH1227" s="294"/>
      <c r="BI1227" s="294"/>
      <c r="BJ1227" s="294"/>
      <c r="BK1227" s="294"/>
      <c r="BL1227" s="294"/>
      <c r="BM1227" s="294"/>
      <c r="BN1227" s="294"/>
      <c r="BO1227" s="294"/>
      <c r="BP1227" s="294"/>
      <c r="BQ1227" s="294"/>
      <c r="BR1227" s="294"/>
      <c r="BS1227" s="294"/>
      <c r="BT1227" s="294"/>
      <c r="BU1227" s="294"/>
      <c r="BV1227" s="294"/>
      <c r="BW1227" s="294"/>
      <c r="BX1227" s="294"/>
      <c r="BY1227" s="294"/>
      <c r="BZ1227" s="294"/>
      <c r="CA1227" s="294"/>
      <c r="CB1227" s="294"/>
      <c r="CC1227" s="294"/>
      <c r="CD1227" s="294"/>
      <c r="CE1227" s="294"/>
      <c r="CF1227" s="294"/>
      <c r="CG1227" s="294"/>
      <c r="CH1227" s="294"/>
      <c r="CI1227" s="294"/>
      <c r="CJ1227" s="294"/>
      <c r="CK1227" s="294"/>
      <c r="CL1227" s="294"/>
      <c r="CM1227" s="294"/>
      <c r="CN1227" s="294"/>
    </row>
    <row r="1228" spans="4:92" ht="14.25" customHeight="1" x14ac:dyDescent="0.35"/>
    <row r="1229" spans="4:92" ht="14.25" customHeight="1" x14ac:dyDescent="0.35"/>
    <row r="1230" spans="4:92" ht="14.25" customHeight="1" x14ac:dyDescent="0.35"/>
    <row r="1231" spans="4:92" ht="14.25" customHeight="1" x14ac:dyDescent="0.35"/>
    <row r="1232" spans="4:9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sheetData>
  <sheetProtection password="DF2A" sheet="1" objects="1" scenarios="1" selectLockedCells="1"/>
  <mergeCells count="5042">
    <mergeCell ref="BJ1110:CD1110"/>
    <mergeCell ref="CE1110:CN1110"/>
    <mergeCell ref="BJ1105:CD1105"/>
    <mergeCell ref="CE1107:CN1107"/>
    <mergeCell ref="BJ1133:CD1133"/>
    <mergeCell ref="CE1133:CN1133"/>
    <mergeCell ref="D1134:AN1134"/>
    <mergeCell ref="AO1134:BI1134"/>
    <mergeCell ref="BJ1134:CD1134"/>
    <mergeCell ref="CE1134:CN1134"/>
    <mergeCell ref="AQ572:AT572"/>
    <mergeCell ref="AQ571:AT571"/>
    <mergeCell ref="AQ570:AT570"/>
    <mergeCell ref="AQ575:AT575"/>
    <mergeCell ref="AQ574:AT574"/>
    <mergeCell ref="AQ573:AT573"/>
    <mergeCell ref="AQ578:AT578"/>
    <mergeCell ref="AQ577:AT577"/>
    <mergeCell ref="AQ576:AT576"/>
    <mergeCell ref="AO1084:BI1084"/>
    <mergeCell ref="BJ1084:CD1084"/>
    <mergeCell ref="CE1084:CN1084"/>
    <mergeCell ref="AO1085:BI1085"/>
    <mergeCell ref="BJ1085:CD1085"/>
    <mergeCell ref="CE1085:CN1085"/>
    <mergeCell ref="AO1086:BI1086"/>
    <mergeCell ref="BJ1086:CD1086"/>
    <mergeCell ref="CE1086:CN1086"/>
    <mergeCell ref="AO1087:BI1087"/>
    <mergeCell ref="BJ1087:CD1087"/>
    <mergeCell ref="CE1087:CN1087"/>
    <mergeCell ref="AO1088:BI1088"/>
    <mergeCell ref="CE1108:CN1108"/>
    <mergeCell ref="D1109:AN1109"/>
    <mergeCell ref="CE1112:CN1112"/>
    <mergeCell ref="D1112:AN1112"/>
    <mergeCell ref="D1113:AN1113"/>
    <mergeCell ref="D1115:AN1115"/>
    <mergeCell ref="BJ1132:CD1132"/>
    <mergeCell ref="CE1132:CN1132"/>
    <mergeCell ref="D1133:AN1133"/>
    <mergeCell ref="AO1133:BI1133"/>
    <mergeCell ref="BJ1112:CD1112"/>
    <mergeCell ref="BJ1088:CD1088"/>
    <mergeCell ref="CE1088:CN1088"/>
    <mergeCell ref="AO1089:BI1089"/>
    <mergeCell ref="BJ1089:CD1089"/>
    <mergeCell ref="CE1089:CN1089"/>
    <mergeCell ref="AO1090:BI1090"/>
    <mergeCell ref="BJ1090:CD1090"/>
    <mergeCell ref="CE1090:CN1090"/>
    <mergeCell ref="AO1091:BI1091"/>
    <mergeCell ref="CE1121:CN1121"/>
    <mergeCell ref="BJ1130:CD1130"/>
    <mergeCell ref="AO1112:BI1112"/>
    <mergeCell ref="BJ1102:CD1102"/>
    <mergeCell ref="CE1102:CN1102"/>
    <mergeCell ref="AO1103:BI1103"/>
    <mergeCell ref="BJ1103:CD1103"/>
    <mergeCell ref="CE1103:CN1103"/>
    <mergeCell ref="AO1109:BI1109"/>
    <mergeCell ref="BJ1109:CD1109"/>
    <mergeCell ref="CE1109:CN1109"/>
    <mergeCell ref="AO1110:BI1110"/>
    <mergeCell ref="D1131:AN1131"/>
    <mergeCell ref="D1117:AN1117"/>
    <mergeCell ref="D1118:AN1118"/>
    <mergeCell ref="D1119:AN1119"/>
    <mergeCell ref="D1120:AN1120"/>
    <mergeCell ref="D1132:AN1132"/>
    <mergeCell ref="AO1104:BI1104"/>
    <mergeCell ref="BJ1104:CD1104"/>
    <mergeCell ref="CE1104:CN1104"/>
    <mergeCell ref="AO1105:BI1105"/>
    <mergeCell ref="D1105:AN1105"/>
    <mergeCell ref="D1106:AN1106"/>
    <mergeCell ref="CE1106:CN1106"/>
    <mergeCell ref="AO1107:BI1107"/>
    <mergeCell ref="BJ1107:CD1107"/>
    <mergeCell ref="D1108:AN1108"/>
    <mergeCell ref="AO1122:BI1122"/>
    <mergeCell ref="BJ1122:CD1122"/>
    <mergeCell ref="CE1122:CN1122"/>
    <mergeCell ref="AO1123:BI1123"/>
    <mergeCell ref="BJ1123:CD1123"/>
    <mergeCell ref="CE1123:CN1123"/>
    <mergeCell ref="AO1124:BI1124"/>
    <mergeCell ref="BJ1124:CD1124"/>
    <mergeCell ref="CE1124:CN1124"/>
    <mergeCell ref="D1110:AN1110"/>
    <mergeCell ref="CE1130:CN1130"/>
    <mergeCell ref="AO1131:BI1131"/>
    <mergeCell ref="BJ1131:CD1131"/>
    <mergeCell ref="CE1125:CN1125"/>
    <mergeCell ref="D1111:AN1111"/>
    <mergeCell ref="AO1111:BI1111"/>
    <mergeCell ref="BJ1126:CD1126"/>
    <mergeCell ref="CE1126:CN1126"/>
    <mergeCell ref="AO1127:BI1127"/>
    <mergeCell ref="BJ1127:CD1127"/>
    <mergeCell ref="CE1127:CN1127"/>
    <mergeCell ref="AO1128:BI1128"/>
    <mergeCell ref="BJ1128:CD1128"/>
    <mergeCell ref="CE1128:CN1128"/>
    <mergeCell ref="AO1129:BI1129"/>
    <mergeCell ref="BJ1129:CD1129"/>
    <mergeCell ref="CE1129:CN1129"/>
    <mergeCell ref="AO1130:BI1130"/>
    <mergeCell ref="AO1125:BI1125"/>
    <mergeCell ref="BJ1099:CD1099"/>
    <mergeCell ref="CE1099:CN1099"/>
    <mergeCell ref="AO1126:BI1126"/>
    <mergeCell ref="D1104:AN1104"/>
    <mergeCell ref="CE1111:CN1111"/>
    <mergeCell ref="D1107:AN1107"/>
    <mergeCell ref="D1124:AN1124"/>
    <mergeCell ref="D1114:AN1114"/>
    <mergeCell ref="BJ1101:CD1101"/>
    <mergeCell ref="AO1113:BI1113"/>
    <mergeCell ref="BJ1113:CD1113"/>
    <mergeCell ref="D1126:AN1126"/>
    <mergeCell ref="D1127:AN1127"/>
    <mergeCell ref="D1128:AN1128"/>
    <mergeCell ref="D1129:AN1129"/>
    <mergeCell ref="D1130:AN1130"/>
    <mergeCell ref="BJ1111:CD1111"/>
    <mergeCell ref="AO1108:BI1108"/>
    <mergeCell ref="BJ1108:CD1108"/>
    <mergeCell ref="CE1131:CN1131"/>
    <mergeCell ref="AO1132:BI1132"/>
    <mergeCell ref="BJ1125:CD1125"/>
    <mergeCell ref="CE1113:CN1113"/>
    <mergeCell ref="AO1114:BI1114"/>
    <mergeCell ref="BJ1114:CD1114"/>
    <mergeCell ref="CE1114:CN1114"/>
    <mergeCell ref="AO1115:BI1115"/>
    <mergeCell ref="BJ1115:CD1115"/>
    <mergeCell ref="CE1115:CN1115"/>
    <mergeCell ref="D1089:AN1089"/>
    <mergeCell ref="AO1100:BI1100"/>
    <mergeCell ref="BJ1100:CD1100"/>
    <mergeCell ref="CE1100:CN1100"/>
    <mergeCell ref="D1090:AN1090"/>
    <mergeCell ref="D1091:AN1091"/>
    <mergeCell ref="BJ1091:CD1091"/>
    <mergeCell ref="CE1091:CN1091"/>
    <mergeCell ref="AO1092:BI1092"/>
    <mergeCell ref="BJ1092:CD1092"/>
    <mergeCell ref="CE1092:CN1092"/>
    <mergeCell ref="AO1093:BI1093"/>
    <mergeCell ref="BJ1093:CD1093"/>
    <mergeCell ref="CE1093:CN1093"/>
    <mergeCell ref="D1099:AN1099"/>
    <mergeCell ref="D1101:AN1101"/>
    <mergeCell ref="D1102:AN1102"/>
    <mergeCell ref="D1103:AN1103"/>
    <mergeCell ref="AO1116:BI1116"/>
    <mergeCell ref="BJ1116:CD1116"/>
    <mergeCell ref="CE1116:CN1116"/>
    <mergeCell ref="D1100:AN1100"/>
    <mergeCell ref="AO1082:BI1082"/>
    <mergeCell ref="AO1083:BI1083"/>
    <mergeCell ref="D1065:Y1065"/>
    <mergeCell ref="D1066:Y1066"/>
    <mergeCell ref="D1067:Y1067"/>
    <mergeCell ref="D1068:Y1068"/>
    <mergeCell ref="D1069:Y1069"/>
    <mergeCell ref="D1070:Y1070"/>
    <mergeCell ref="D1071:Y1071"/>
    <mergeCell ref="D1072:Y1072"/>
    <mergeCell ref="D1073:Y1073"/>
    <mergeCell ref="D1074:Y1074"/>
    <mergeCell ref="D1075:Y1075"/>
    <mergeCell ref="AV1075:BC1075"/>
    <mergeCell ref="BD1075:BK1075"/>
    <mergeCell ref="BL1075:BS1075"/>
    <mergeCell ref="BT1075:CA1075"/>
    <mergeCell ref="BL1069:BS1069"/>
    <mergeCell ref="BT1069:CA1069"/>
    <mergeCell ref="AV1072:BC1072"/>
    <mergeCell ref="BT1067:CA1067"/>
    <mergeCell ref="Z1074:AJ1074"/>
    <mergeCell ref="Z1075:AJ1075"/>
    <mergeCell ref="AO1081:BI1081"/>
    <mergeCell ref="BJ1097:CD1097"/>
    <mergeCell ref="CE1097:CN1097"/>
    <mergeCell ref="D1087:AN1087"/>
    <mergeCell ref="AO1098:BI1098"/>
    <mergeCell ref="BJ1098:CD1098"/>
    <mergeCell ref="CE1098:CN1098"/>
    <mergeCell ref="D1088:AN1088"/>
    <mergeCell ref="AO1099:BI1099"/>
    <mergeCell ref="AO1101:BI1101"/>
    <mergeCell ref="D1092:AN1092"/>
    <mergeCell ref="CE1101:CN1101"/>
    <mergeCell ref="AO1102:BI1102"/>
    <mergeCell ref="D1093:AN1093"/>
    <mergeCell ref="D1094:AN1094"/>
    <mergeCell ref="AO1094:BI1094"/>
    <mergeCell ref="CE1105:CN1105"/>
    <mergeCell ref="AO1106:BI1106"/>
    <mergeCell ref="BJ1106:CD1106"/>
    <mergeCell ref="D1095:AN1095"/>
    <mergeCell ref="D1096:AN1096"/>
    <mergeCell ref="D1097:AN1097"/>
    <mergeCell ref="BJ1094:CD1094"/>
    <mergeCell ref="CE1094:CN1094"/>
    <mergeCell ref="D1098:AN1098"/>
    <mergeCell ref="BJ1052:BW1052"/>
    <mergeCell ref="BX1052:CN1052"/>
    <mergeCell ref="BR965:BW965"/>
    <mergeCell ref="BX965:CE965"/>
    <mergeCell ref="CF965:CN965"/>
    <mergeCell ref="AV966:BQ966"/>
    <mergeCell ref="BR966:BW966"/>
    <mergeCell ref="BX966:CE966"/>
    <mergeCell ref="CF966:CN966"/>
    <mergeCell ref="AV967:BQ967"/>
    <mergeCell ref="BR967:BW967"/>
    <mergeCell ref="BX967:CE967"/>
    <mergeCell ref="CF967:CN967"/>
    <mergeCell ref="AV968:BQ968"/>
    <mergeCell ref="BR968:BW968"/>
    <mergeCell ref="BX968:CE968"/>
    <mergeCell ref="CF968:CN968"/>
    <mergeCell ref="D986:CN987"/>
    <mergeCell ref="D1024:CN1025"/>
    <mergeCell ref="D1015:X1015"/>
    <mergeCell ref="AV1015:BP1015"/>
    <mergeCell ref="BQ1015:BX1015"/>
    <mergeCell ref="BY1015:CN1015"/>
    <mergeCell ref="AV1019:BP1019"/>
    <mergeCell ref="BQ1019:BX1019"/>
    <mergeCell ref="AV1020:BP1020"/>
    <mergeCell ref="BQ1020:BX1020"/>
    <mergeCell ref="BY1018:CN1018"/>
    <mergeCell ref="BY1020:CN1020"/>
    <mergeCell ref="D1019:X1019"/>
    <mergeCell ref="BY1014:CN1014"/>
    <mergeCell ref="BY1016:CN1016"/>
    <mergeCell ref="AV963:BQ963"/>
    <mergeCell ref="BR963:BW963"/>
    <mergeCell ref="BX963:CE963"/>
    <mergeCell ref="CF963:CN963"/>
    <mergeCell ref="AV964:BQ964"/>
    <mergeCell ref="BR964:BW964"/>
    <mergeCell ref="BX964:CE964"/>
    <mergeCell ref="CF964:CN964"/>
    <mergeCell ref="D965:Y965"/>
    <mergeCell ref="Z965:AE965"/>
    <mergeCell ref="AF965:AM965"/>
    <mergeCell ref="AN965:AT965"/>
    <mergeCell ref="D966:Y966"/>
    <mergeCell ref="Z966:AE966"/>
    <mergeCell ref="AF966:AM966"/>
    <mergeCell ref="AN966:AT966"/>
    <mergeCell ref="D967:Y967"/>
    <mergeCell ref="Z967:AE967"/>
    <mergeCell ref="AF967:AM967"/>
    <mergeCell ref="AN967:AT967"/>
    <mergeCell ref="AF963:AM963"/>
    <mergeCell ref="AN963:AT963"/>
    <mergeCell ref="D964:Y964"/>
    <mergeCell ref="Z964:AE964"/>
    <mergeCell ref="AF964:AM964"/>
    <mergeCell ref="AV958:BQ958"/>
    <mergeCell ref="BR958:BW958"/>
    <mergeCell ref="BX958:CE958"/>
    <mergeCell ref="CF958:CN958"/>
    <mergeCell ref="AV959:BQ959"/>
    <mergeCell ref="BR959:BW959"/>
    <mergeCell ref="BX959:CE959"/>
    <mergeCell ref="CF959:CN959"/>
    <mergeCell ref="BR960:BW960"/>
    <mergeCell ref="BX960:CE960"/>
    <mergeCell ref="CF960:CN960"/>
    <mergeCell ref="AV961:BQ961"/>
    <mergeCell ref="BR961:BW961"/>
    <mergeCell ref="BX961:CE961"/>
    <mergeCell ref="CF961:CN961"/>
    <mergeCell ref="AV962:BQ962"/>
    <mergeCell ref="BR962:BW962"/>
    <mergeCell ref="BX962:CE962"/>
    <mergeCell ref="CF962:CN962"/>
    <mergeCell ref="BR953:BW953"/>
    <mergeCell ref="BX953:CE953"/>
    <mergeCell ref="CF953:CN953"/>
    <mergeCell ref="AV954:BQ954"/>
    <mergeCell ref="BR954:BW954"/>
    <mergeCell ref="BX954:CE954"/>
    <mergeCell ref="CF954:CN954"/>
    <mergeCell ref="BR955:BW955"/>
    <mergeCell ref="BX955:CE955"/>
    <mergeCell ref="CF955:CN955"/>
    <mergeCell ref="AV956:BQ956"/>
    <mergeCell ref="BR956:BW956"/>
    <mergeCell ref="BX956:CE956"/>
    <mergeCell ref="CF956:CN956"/>
    <mergeCell ref="AV957:BQ957"/>
    <mergeCell ref="BR957:BW957"/>
    <mergeCell ref="BX957:CE957"/>
    <mergeCell ref="CF957:CN957"/>
    <mergeCell ref="CF940:CN940"/>
    <mergeCell ref="AV941:BQ941"/>
    <mergeCell ref="BR941:BW941"/>
    <mergeCell ref="BX941:CE941"/>
    <mergeCell ref="CF941:CN941"/>
    <mergeCell ref="AV942:BQ942"/>
    <mergeCell ref="BR942:BW942"/>
    <mergeCell ref="BX942:CE942"/>
    <mergeCell ref="CF942:CN942"/>
    <mergeCell ref="AV943:BQ943"/>
    <mergeCell ref="BR943:BW943"/>
    <mergeCell ref="BX943:CE943"/>
    <mergeCell ref="CF943:CN943"/>
    <mergeCell ref="AV944:BQ944"/>
    <mergeCell ref="BR944:BW944"/>
    <mergeCell ref="BX944:CE944"/>
    <mergeCell ref="CF944:CN944"/>
    <mergeCell ref="BR945:BW945"/>
    <mergeCell ref="BX945:CE945"/>
    <mergeCell ref="CF945:CN945"/>
    <mergeCell ref="AV946:BQ946"/>
    <mergeCell ref="BR946:BW946"/>
    <mergeCell ref="BX946:CE946"/>
    <mergeCell ref="CF946:CN946"/>
    <mergeCell ref="AV947:BQ947"/>
    <mergeCell ref="BR947:BW947"/>
    <mergeCell ref="BX947:CE947"/>
    <mergeCell ref="AN958:AT958"/>
    <mergeCell ref="D959:Y959"/>
    <mergeCell ref="Z959:AE959"/>
    <mergeCell ref="AF959:AM959"/>
    <mergeCell ref="AN959:AT959"/>
    <mergeCell ref="D968:Y968"/>
    <mergeCell ref="Z968:AE968"/>
    <mergeCell ref="AF968:AM968"/>
    <mergeCell ref="AN968:AT968"/>
    <mergeCell ref="Z953:AE953"/>
    <mergeCell ref="AF953:AM953"/>
    <mergeCell ref="AN953:AT953"/>
    <mergeCell ref="D954:Y954"/>
    <mergeCell ref="Z954:AE954"/>
    <mergeCell ref="AF954:AM954"/>
    <mergeCell ref="AN954:AT954"/>
    <mergeCell ref="AN964:AT964"/>
    <mergeCell ref="D955:Y955"/>
    <mergeCell ref="Z955:AE955"/>
    <mergeCell ref="AF955:AM955"/>
    <mergeCell ref="AN955:AT955"/>
    <mergeCell ref="D956:Y956"/>
    <mergeCell ref="AV937:BQ937"/>
    <mergeCell ref="AV938:BQ938"/>
    <mergeCell ref="AV939:BQ939"/>
    <mergeCell ref="AV940:BQ940"/>
    <mergeCell ref="AV945:BQ945"/>
    <mergeCell ref="AV950:BQ950"/>
    <mergeCell ref="AV955:BQ955"/>
    <mergeCell ref="AV960:BQ960"/>
    <mergeCell ref="AV965:BQ965"/>
    <mergeCell ref="D960:Y960"/>
    <mergeCell ref="Z960:AE960"/>
    <mergeCell ref="AF960:AM960"/>
    <mergeCell ref="AN960:AT960"/>
    <mergeCell ref="D961:Y961"/>
    <mergeCell ref="Z961:AE961"/>
    <mergeCell ref="AF961:AM961"/>
    <mergeCell ref="AN961:AT961"/>
    <mergeCell ref="D962:Y962"/>
    <mergeCell ref="Z962:AE962"/>
    <mergeCell ref="AF962:AM962"/>
    <mergeCell ref="AN962:AT962"/>
    <mergeCell ref="D963:Y963"/>
    <mergeCell ref="Z963:AE963"/>
    <mergeCell ref="D951:Y951"/>
    <mergeCell ref="Z951:AE951"/>
    <mergeCell ref="AF951:AM951"/>
    <mergeCell ref="AN951:AT951"/>
    <mergeCell ref="D952:Y952"/>
    <mergeCell ref="Z952:AE952"/>
    <mergeCell ref="AF952:AM952"/>
    <mergeCell ref="AN952:AT952"/>
    <mergeCell ref="D953:Y953"/>
    <mergeCell ref="Z956:AE956"/>
    <mergeCell ref="AF956:AM956"/>
    <mergeCell ref="AN956:AT956"/>
    <mergeCell ref="D957:Y957"/>
    <mergeCell ref="Z957:AE957"/>
    <mergeCell ref="AF957:AM957"/>
    <mergeCell ref="AN957:AT957"/>
    <mergeCell ref="D958:Y958"/>
    <mergeCell ref="Z958:AE958"/>
    <mergeCell ref="AF958:AM958"/>
    <mergeCell ref="D946:Y946"/>
    <mergeCell ref="Z946:AE946"/>
    <mergeCell ref="AF946:AM946"/>
    <mergeCell ref="AN946:AT946"/>
    <mergeCell ref="D947:Y947"/>
    <mergeCell ref="Z947:AE947"/>
    <mergeCell ref="AF947:AM947"/>
    <mergeCell ref="AN947:AT947"/>
    <mergeCell ref="D948:Y948"/>
    <mergeCell ref="Z948:AE948"/>
    <mergeCell ref="AF948:AM948"/>
    <mergeCell ref="AN948:AT948"/>
    <mergeCell ref="D949:Y949"/>
    <mergeCell ref="Z949:AE949"/>
    <mergeCell ref="AF949:AM949"/>
    <mergeCell ref="AN949:AT949"/>
    <mergeCell ref="D950:Y950"/>
    <mergeCell ref="Z950:AE950"/>
    <mergeCell ref="AF950:AM950"/>
    <mergeCell ref="AN950:AT950"/>
    <mergeCell ref="D941:Y941"/>
    <mergeCell ref="Z941:AE941"/>
    <mergeCell ref="AF941:AM941"/>
    <mergeCell ref="AN941:AT941"/>
    <mergeCell ref="D942:Y942"/>
    <mergeCell ref="Z942:AE942"/>
    <mergeCell ref="AF942:AM942"/>
    <mergeCell ref="AN942:AT942"/>
    <mergeCell ref="D943:Y943"/>
    <mergeCell ref="Z943:AE943"/>
    <mergeCell ref="AF943:AM943"/>
    <mergeCell ref="AN943:AT943"/>
    <mergeCell ref="D944:Y944"/>
    <mergeCell ref="Z944:AE944"/>
    <mergeCell ref="AF944:AM944"/>
    <mergeCell ref="AN944:AT944"/>
    <mergeCell ref="D945:Y945"/>
    <mergeCell ref="Z945:AE945"/>
    <mergeCell ref="AF945:AM945"/>
    <mergeCell ref="AN945:AT945"/>
    <mergeCell ref="D822:R823"/>
    <mergeCell ref="S822:W823"/>
    <mergeCell ref="X822:AB823"/>
    <mergeCell ref="D845:AT845"/>
    <mergeCell ref="BL866:BZ866"/>
    <mergeCell ref="BL867:BZ867"/>
    <mergeCell ref="BL868:BZ868"/>
    <mergeCell ref="BL869:BZ869"/>
    <mergeCell ref="CA866:CN866"/>
    <mergeCell ref="CA867:CN867"/>
    <mergeCell ref="CA868:CN868"/>
    <mergeCell ref="CA869:CN869"/>
    <mergeCell ref="D969:Y969"/>
    <mergeCell ref="Z969:AE969"/>
    <mergeCell ref="AF969:AM969"/>
    <mergeCell ref="AN969:AT969"/>
    <mergeCell ref="D937:Y937"/>
    <mergeCell ref="Z937:AE937"/>
    <mergeCell ref="AF937:AM937"/>
    <mergeCell ref="AN937:AT937"/>
    <mergeCell ref="D938:Y938"/>
    <mergeCell ref="Z938:AE938"/>
    <mergeCell ref="AF938:AM938"/>
    <mergeCell ref="AN938:AT938"/>
    <mergeCell ref="D939:Y939"/>
    <mergeCell ref="Z939:AE939"/>
    <mergeCell ref="AF939:AM939"/>
    <mergeCell ref="AN939:AT939"/>
    <mergeCell ref="D940:Y940"/>
    <mergeCell ref="Z940:AE940"/>
    <mergeCell ref="AF940:AM940"/>
    <mergeCell ref="AN940:AT940"/>
    <mergeCell ref="D762:AT762"/>
    <mergeCell ref="D814:AK814"/>
    <mergeCell ref="AL814:CN814"/>
    <mergeCell ref="AA757:AT757"/>
    <mergeCell ref="AA759:AT759"/>
    <mergeCell ref="AA760:AT760"/>
    <mergeCell ref="AA761:AT761"/>
    <mergeCell ref="AV735:BE736"/>
    <mergeCell ref="BF735:BM736"/>
    <mergeCell ref="BN735:BV736"/>
    <mergeCell ref="BW735:CE736"/>
    <mergeCell ref="AK747:AO747"/>
    <mergeCell ref="AK748:AO748"/>
    <mergeCell ref="AK744:AO744"/>
    <mergeCell ref="AK745:AO745"/>
    <mergeCell ref="AK746:AO746"/>
    <mergeCell ref="CC747:CH747"/>
    <mergeCell ref="BW761:CD761"/>
    <mergeCell ref="CE761:CN761"/>
    <mergeCell ref="AV751:CN752"/>
    <mergeCell ref="AV755:BN756"/>
    <mergeCell ref="BO755:BV756"/>
    <mergeCell ref="BW755:CD756"/>
    <mergeCell ref="CE755:CN756"/>
    <mergeCell ref="AV757:BN757"/>
    <mergeCell ref="D749:AT749"/>
    <mergeCell ref="D753:Z754"/>
    <mergeCell ref="AA753:AT754"/>
    <mergeCell ref="D755:Z755"/>
    <mergeCell ref="D756:Z756"/>
    <mergeCell ref="D757:Z757"/>
    <mergeCell ref="D758:Z758"/>
    <mergeCell ref="V632:Y632"/>
    <mergeCell ref="Z632:AC632"/>
    <mergeCell ref="AD632:AG632"/>
    <mergeCell ref="AH632:AK632"/>
    <mergeCell ref="AL632:AO632"/>
    <mergeCell ref="AP632:AT632"/>
    <mergeCell ref="V633:Y633"/>
    <mergeCell ref="Z633:AC633"/>
    <mergeCell ref="AD633:AG633"/>
    <mergeCell ref="AH633:AK633"/>
    <mergeCell ref="AL633:AO633"/>
    <mergeCell ref="AP633:AT633"/>
    <mergeCell ref="V634:Y634"/>
    <mergeCell ref="Z634:AC634"/>
    <mergeCell ref="AD634:AG634"/>
    <mergeCell ref="AH634:AK634"/>
    <mergeCell ref="AL634:AO634"/>
    <mergeCell ref="AP634:AT634"/>
    <mergeCell ref="V628:Y628"/>
    <mergeCell ref="Z628:AC628"/>
    <mergeCell ref="AD628:AG628"/>
    <mergeCell ref="AH628:AK628"/>
    <mergeCell ref="AL628:AO628"/>
    <mergeCell ref="AP628:AT628"/>
    <mergeCell ref="AD629:AG629"/>
    <mergeCell ref="AH629:AK629"/>
    <mergeCell ref="AL629:AO629"/>
    <mergeCell ref="AP629:AT629"/>
    <mergeCell ref="AD630:AG630"/>
    <mergeCell ref="AH630:AK630"/>
    <mergeCell ref="AL630:AO630"/>
    <mergeCell ref="AP630:AT630"/>
    <mergeCell ref="V631:Y631"/>
    <mergeCell ref="Z631:AC631"/>
    <mergeCell ref="AD631:AG631"/>
    <mergeCell ref="AH631:AK631"/>
    <mergeCell ref="AL631:AO631"/>
    <mergeCell ref="AP631:AT631"/>
    <mergeCell ref="AL623:AO623"/>
    <mergeCell ref="AP623:AT623"/>
    <mergeCell ref="V624:Y624"/>
    <mergeCell ref="Z624:AC624"/>
    <mergeCell ref="AD624:AG624"/>
    <mergeCell ref="AH624:AK624"/>
    <mergeCell ref="AL624:AO624"/>
    <mergeCell ref="AP624:AT624"/>
    <mergeCell ref="AD625:AG625"/>
    <mergeCell ref="AH625:AK625"/>
    <mergeCell ref="AL625:AO625"/>
    <mergeCell ref="AP625:AT625"/>
    <mergeCell ref="AD626:AG626"/>
    <mergeCell ref="AH626:AK626"/>
    <mergeCell ref="AL626:AO626"/>
    <mergeCell ref="AP626:AT626"/>
    <mergeCell ref="V627:Y627"/>
    <mergeCell ref="Z627:AC627"/>
    <mergeCell ref="AD627:AG627"/>
    <mergeCell ref="AH627:AK627"/>
    <mergeCell ref="AL627:AO627"/>
    <mergeCell ref="AP627:AT627"/>
    <mergeCell ref="V617:Y617"/>
    <mergeCell ref="Z617:AC617"/>
    <mergeCell ref="V621:Y621"/>
    <mergeCell ref="Z621:AC621"/>
    <mergeCell ref="V625:Y625"/>
    <mergeCell ref="Z625:AC625"/>
    <mergeCell ref="V629:Y629"/>
    <mergeCell ref="Z629:AC629"/>
    <mergeCell ref="V619:Y619"/>
    <mergeCell ref="Z619:AC619"/>
    <mergeCell ref="AD619:AG619"/>
    <mergeCell ref="AH619:AK619"/>
    <mergeCell ref="AL619:AO619"/>
    <mergeCell ref="AP619:AT619"/>
    <mergeCell ref="V620:Y620"/>
    <mergeCell ref="Z620:AC620"/>
    <mergeCell ref="AD620:AG620"/>
    <mergeCell ref="AH620:AK620"/>
    <mergeCell ref="AL620:AO620"/>
    <mergeCell ref="AP620:AT620"/>
    <mergeCell ref="AD621:AG621"/>
    <mergeCell ref="AH621:AK621"/>
    <mergeCell ref="AL621:AO621"/>
    <mergeCell ref="AP621:AT621"/>
    <mergeCell ref="AD622:AG622"/>
    <mergeCell ref="AH622:AK622"/>
    <mergeCell ref="AL622:AO622"/>
    <mergeCell ref="AP622:AT622"/>
    <mergeCell ref="V623:Y623"/>
    <mergeCell ref="Z623:AC623"/>
    <mergeCell ref="AD623:AG623"/>
    <mergeCell ref="AH623:AK623"/>
    <mergeCell ref="AL616:AO616"/>
    <mergeCell ref="AP616:AT616"/>
    <mergeCell ref="AD617:AG617"/>
    <mergeCell ref="AH617:AK617"/>
    <mergeCell ref="AL617:AO617"/>
    <mergeCell ref="AP617:AT617"/>
    <mergeCell ref="AD618:AG618"/>
    <mergeCell ref="AH618:AK618"/>
    <mergeCell ref="D631:U631"/>
    <mergeCell ref="D632:U632"/>
    <mergeCell ref="D633:U633"/>
    <mergeCell ref="V611:Y611"/>
    <mergeCell ref="Z611:AC611"/>
    <mergeCell ref="V612:Y612"/>
    <mergeCell ref="Z612:AC612"/>
    <mergeCell ref="V613:Y613"/>
    <mergeCell ref="Z613:AC613"/>
    <mergeCell ref="V614:Y614"/>
    <mergeCell ref="Z614:AC614"/>
    <mergeCell ref="V618:Y618"/>
    <mergeCell ref="Z618:AC618"/>
    <mergeCell ref="V622:Y622"/>
    <mergeCell ref="Z622:AC622"/>
    <mergeCell ref="V626:Y626"/>
    <mergeCell ref="Z626:AC626"/>
    <mergeCell ref="V630:Y630"/>
    <mergeCell ref="Z630:AC630"/>
    <mergeCell ref="D611:U611"/>
    <mergeCell ref="V615:Y615"/>
    <mergeCell ref="Z615:AC615"/>
    <mergeCell ref="V616:Y616"/>
    <mergeCell ref="Z616:AC616"/>
    <mergeCell ref="D613:U613"/>
    <mergeCell ref="D614:U614"/>
    <mergeCell ref="D615:U615"/>
    <mergeCell ref="D616:U616"/>
    <mergeCell ref="D617:U617"/>
    <mergeCell ref="D618:U618"/>
    <mergeCell ref="AL618:AO618"/>
    <mergeCell ref="AP618:AT618"/>
    <mergeCell ref="D619:U619"/>
    <mergeCell ref="D620:U620"/>
    <mergeCell ref="AD611:AG611"/>
    <mergeCell ref="AH611:AK611"/>
    <mergeCell ref="AL611:AO611"/>
    <mergeCell ref="AP611:AT611"/>
    <mergeCell ref="AD612:AG612"/>
    <mergeCell ref="AH612:AK612"/>
    <mergeCell ref="AL612:AO612"/>
    <mergeCell ref="AP612:AT612"/>
    <mergeCell ref="AD613:AG613"/>
    <mergeCell ref="AH613:AK613"/>
    <mergeCell ref="AL613:AO613"/>
    <mergeCell ref="AP613:AT613"/>
    <mergeCell ref="AD614:AG614"/>
    <mergeCell ref="AH614:AK614"/>
    <mergeCell ref="AL614:AO614"/>
    <mergeCell ref="AP614:AT614"/>
    <mergeCell ref="AD615:AG615"/>
    <mergeCell ref="AH615:AK615"/>
    <mergeCell ref="AL615:AO615"/>
    <mergeCell ref="AP615:AT615"/>
    <mergeCell ref="AD616:AG616"/>
    <mergeCell ref="AH616:AK616"/>
    <mergeCell ref="V586:Y586"/>
    <mergeCell ref="Z586:AC586"/>
    <mergeCell ref="AG586:AI586"/>
    <mergeCell ref="AJ586:AL586"/>
    <mergeCell ref="AM586:AP586"/>
    <mergeCell ref="AQ586:AT586"/>
    <mergeCell ref="AD586:AF586"/>
    <mergeCell ref="R586:U586"/>
    <mergeCell ref="R587:U587"/>
    <mergeCell ref="V587:Y587"/>
    <mergeCell ref="Z587:AC587"/>
    <mergeCell ref="AD587:AF587"/>
    <mergeCell ref="AG587:AI587"/>
    <mergeCell ref="AJ587:AL587"/>
    <mergeCell ref="AM587:AP587"/>
    <mergeCell ref="AQ587:AT587"/>
    <mergeCell ref="D612:U612"/>
    <mergeCell ref="D587:Q587"/>
    <mergeCell ref="D609:U610"/>
    <mergeCell ref="AG583:AI583"/>
    <mergeCell ref="AJ583:AL583"/>
    <mergeCell ref="AM583:AP583"/>
    <mergeCell ref="AQ583:AT583"/>
    <mergeCell ref="R584:U584"/>
    <mergeCell ref="V584:Y584"/>
    <mergeCell ref="Z584:AC584"/>
    <mergeCell ref="AG584:AI584"/>
    <mergeCell ref="AJ584:AL584"/>
    <mergeCell ref="AM584:AP584"/>
    <mergeCell ref="AQ584:AT584"/>
    <mergeCell ref="R585:U585"/>
    <mergeCell ref="V585:Y585"/>
    <mergeCell ref="Z585:AC585"/>
    <mergeCell ref="AG585:AI585"/>
    <mergeCell ref="AJ585:AL585"/>
    <mergeCell ref="AM585:AP585"/>
    <mergeCell ref="AQ585:AT585"/>
    <mergeCell ref="AD585:AF585"/>
    <mergeCell ref="AD583:AF583"/>
    <mergeCell ref="AD584:AF584"/>
    <mergeCell ref="R583:U583"/>
    <mergeCell ref="AQ579:AT579"/>
    <mergeCell ref="AD579:AF579"/>
    <mergeCell ref="AM580:AP580"/>
    <mergeCell ref="AQ580:AT580"/>
    <mergeCell ref="R581:U581"/>
    <mergeCell ref="V581:Y581"/>
    <mergeCell ref="Z581:AC581"/>
    <mergeCell ref="AG581:AI581"/>
    <mergeCell ref="AJ581:AL581"/>
    <mergeCell ref="AM581:AP581"/>
    <mergeCell ref="AQ581:AT581"/>
    <mergeCell ref="R582:U582"/>
    <mergeCell ref="V582:Y582"/>
    <mergeCell ref="Z582:AC582"/>
    <mergeCell ref="AG582:AI582"/>
    <mergeCell ref="AJ582:AL582"/>
    <mergeCell ref="AM582:AP582"/>
    <mergeCell ref="AQ582:AT582"/>
    <mergeCell ref="AD581:AF581"/>
    <mergeCell ref="AD582:AF582"/>
    <mergeCell ref="AJ580:AL580"/>
    <mergeCell ref="AG580:AI580"/>
    <mergeCell ref="AG577:AI577"/>
    <mergeCell ref="AJ577:AL577"/>
    <mergeCell ref="AM577:AP577"/>
    <mergeCell ref="R578:U578"/>
    <mergeCell ref="V578:Y578"/>
    <mergeCell ref="Z578:AC578"/>
    <mergeCell ref="AG578:AI578"/>
    <mergeCell ref="AJ578:AL578"/>
    <mergeCell ref="AM578:AP578"/>
    <mergeCell ref="R573:U573"/>
    <mergeCell ref="V573:Y573"/>
    <mergeCell ref="Z573:AC573"/>
    <mergeCell ref="AG573:AI573"/>
    <mergeCell ref="AJ573:AL573"/>
    <mergeCell ref="AM573:AP573"/>
    <mergeCell ref="R579:U579"/>
    <mergeCell ref="V579:Y579"/>
    <mergeCell ref="Z579:AC579"/>
    <mergeCell ref="AG579:AI579"/>
    <mergeCell ref="AJ579:AL579"/>
    <mergeCell ref="AM579:AP579"/>
    <mergeCell ref="AD573:AF573"/>
    <mergeCell ref="AG574:AI574"/>
    <mergeCell ref="AJ574:AL574"/>
    <mergeCell ref="AM574:AP574"/>
    <mergeCell ref="R575:U575"/>
    <mergeCell ref="V575:Y575"/>
    <mergeCell ref="Z575:AC575"/>
    <mergeCell ref="AG575:AI575"/>
    <mergeCell ref="AJ575:AL575"/>
    <mergeCell ref="AM575:AP575"/>
    <mergeCell ref="AM566:AP566"/>
    <mergeCell ref="AQ566:AT566"/>
    <mergeCell ref="V570:Y570"/>
    <mergeCell ref="Z570:AC570"/>
    <mergeCell ref="AM570:AP570"/>
    <mergeCell ref="AD570:AF570"/>
    <mergeCell ref="R576:U576"/>
    <mergeCell ref="V576:Y576"/>
    <mergeCell ref="Z576:AC576"/>
    <mergeCell ref="AG576:AI576"/>
    <mergeCell ref="AJ576:AL576"/>
    <mergeCell ref="AM576:AP576"/>
    <mergeCell ref="AD575:AF575"/>
    <mergeCell ref="AG570:AI570"/>
    <mergeCell ref="AJ570:AL570"/>
    <mergeCell ref="AG567:AI567"/>
    <mergeCell ref="AJ567:AL567"/>
    <mergeCell ref="AJ569:AL569"/>
    <mergeCell ref="AG571:AI571"/>
    <mergeCell ref="AJ571:AL571"/>
    <mergeCell ref="AM571:AP571"/>
    <mergeCell ref="R572:U572"/>
    <mergeCell ref="V572:Y572"/>
    <mergeCell ref="Z572:AC572"/>
    <mergeCell ref="AG572:AI572"/>
    <mergeCell ref="AJ572:AL572"/>
    <mergeCell ref="AM572:AP572"/>
    <mergeCell ref="AG568:AI568"/>
    <mergeCell ref="V440:Y440"/>
    <mergeCell ref="AN436:AS436"/>
    <mergeCell ref="C441:AS441"/>
    <mergeCell ref="AG431:AM431"/>
    <mergeCell ref="AN439:AS439"/>
    <mergeCell ref="AI512:AN512"/>
    <mergeCell ref="AO512:AT512"/>
    <mergeCell ref="AC494:AT494"/>
    <mergeCell ref="AA504:AD504"/>
    <mergeCell ref="AQ504:AT504"/>
    <mergeCell ref="O503:V503"/>
    <mergeCell ref="AE503:AL503"/>
    <mergeCell ref="AM503:AT503"/>
    <mergeCell ref="AD571:AF571"/>
    <mergeCell ref="AD572:AF572"/>
    <mergeCell ref="AR477:AT478"/>
    <mergeCell ref="R564:U564"/>
    <mergeCell ref="V564:Y564"/>
    <mergeCell ref="Z564:AC564"/>
    <mergeCell ref="V571:Y571"/>
    <mergeCell ref="R565:U565"/>
    <mergeCell ref="V565:Y565"/>
    <mergeCell ref="Z565:AC565"/>
    <mergeCell ref="AG565:AI565"/>
    <mergeCell ref="AJ565:AL565"/>
    <mergeCell ref="AM565:AP565"/>
    <mergeCell ref="AQ565:AT565"/>
    <mergeCell ref="R566:U566"/>
    <mergeCell ref="V566:Y566"/>
    <mergeCell ref="Z566:AC566"/>
    <mergeCell ref="AG566:AI566"/>
    <mergeCell ref="AJ566:AL566"/>
    <mergeCell ref="CK127:CN127"/>
    <mergeCell ref="BY128:CE128"/>
    <mergeCell ref="CF128:CJ128"/>
    <mergeCell ref="CK128:CN128"/>
    <mergeCell ref="CF129:CJ129"/>
    <mergeCell ref="O512:S512"/>
    <mergeCell ref="T512:X512"/>
    <mergeCell ref="Y512:AC512"/>
    <mergeCell ref="AD512:AH512"/>
    <mergeCell ref="AB413:AJ416"/>
    <mergeCell ref="AK413:AT416"/>
    <mergeCell ref="D471:AF471"/>
    <mergeCell ref="AG440:AM440"/>
    <mergeCell ref="R440:U440"/>
    <mergeCell ref="D469:AF470"/>
    <mergeCell ref="T451:AB451"/>
    <mergeCell ref="T452:AB452"/>
    <mergeCell ref="T453:AB453"/>
    <mergeCell ref="AC451:AK451"/>
    <mergeCell ref="AL451:AT451"/>
    <mergeCell ref="L440:Q440"/>
    <mergeCell ref="L436:Q436"/>
    <mergeCell ref="AG437:AM437"/>
    <mergeCell ref="AG438:AM438"/>
    <mergeCell ref="AG439:AM439"/>
    <mergeCell ref="R439:U439"/>
    <mergeCell ref="L438:Q438"/>
    <mergeCell ref="L433:Q433"/>
    <mergeCell ref="R434:U434"/>
    <mergeCell ref="R435:U435"/>
    <mergeCell ref="AN438:AS438"/>
    <mergeCell ref="D512:N512"/>
    <mergeCell ref="BD122:BJ122"/>
    <mergeCell ref="AI123:AO123"/>
    <mergeCell ref="AP123:AV123"/>
    <mergeCell ref="AW123:BC123"/>
    <mergeCell ref="BD123:BJ123"/>
    <mergeCell ref="D541:Z542"/>
    <mergeCell ref="AA541:AJ542"/>
    <mergeCell ref="AK541:AT542"/>
    <mergeCell ref="AG477:AJ478"/>
    <mergeCell ref="AK477:AN478"/>
    <mergeCell ref="CF133:CJ133"/>
    <mergeCell ref="CK133:CN133"/>
    <mergeCell ref="CF120:CJ120"/>
    <mergeCell ref="CK120:CN120"/>
    <mergeCell ref="BY121:CE121"/>
    <mergeCell ref="CF121:CJ121"/>
    <mergeCell ref="CK121:CN121"/>
    <mergeCell ref="BY122:CE122"/>
    <mergeCell ref="CF122:CJ122"/>
    <mergeCell ref="CK122:CN122"/>
    <mergeCell ref="CF123:CJ123"/>
    <mergeCell ref="CK123:CN123"/>
    <mergeCell ref="BY124:CE124"/>
    <mergeCell ref="CF124:CJ124"/>
    <mergeCell ref="CK124:CN124"/>
    <mergeCell ref="BY125:CE125"/>
    <mergeCell ref="CF125:CJ125"/>
    <mergeCell ref="CK125:CN125"/>
    <mergeCell ref="CF126:CJ126"/>
    <mergeCell ref="CK126:CN126"/>
    <mergeCell ref="BY127:CE127"/>
    <mergeCell ref="CF127:CJ127"/>
    <mergeCell ref="CF131:CJ131"/>
    <mergeCell ref="CK131:CN131"/>
    <mergeCell ref="BY132:CE132"/>
    <mergeCell ref="CF132:CJ132"/>
    <mergeCell ref="CK132:CN132"/>
    <mergeCell ref="CK129:CN129"/>
    <mergeCell ref="BY130:CE130"/>
    <mergeCell ref="CF130:CJ130"/>
    <mergeCell ref="CK130:CN130"/>
    <mergeCell ref="BY131:CE131"/>
    <mergeCell ref="AI130:AO130"/>
    <mergeCell ref="BY120:CE120"/>
    <mergeCell ref="BY126:CE126"/>
    <mergeCell ref="AI125:AO125"/>
    <mergeCell ref="AP125:AV125"/>
    <mergeCell ref="AW125:BC125"/>
    <mergeCell ref="BD125:BJ125"/>
    <mergeCell ref="AI126:AO126"/>
    <mergeCell ref="AP126:AV126"/>
    <mergeCell ref="AW126:BC126"/>
    <mergeCell ref="BD126:BJ126"/>
    <mergeCell ref="AI127:AO127"/>
    <mergeCell ref="AP127:AV127"/>
    <mergeCell ref="AW127:BC127"/>
    <mergeCell ref="BD127:BJ127"/>
    <mergeCell ref="AI128:AO128"/>
    <mergeCell ref="BY123:CE123"/>
    <mergeCell ref="AW121:BC121"/>
    <mergeCell ref="BD121:BJ121"/>
    <mergeCell ref="AI122:AO122"/>
    <mergeCell ref="AP122:AV122"/>
    <mergeCell ref="AW122:BC122"/>
    <mergeCell ref="AI124:AO124"/>
    <mergeCell ref="AP124:AV124"/>
    <mergeCell ref="AW124:BC124"/>
    <mergeCell ref="AI132:AO132"/>
    <mergeCell ref="AP132:AV132"/>
    <mergeCell ref="AW132:BC132"/>
    <mergeCell ref="BD132:BJ132"/>
    <mergeCell ref="BD133:BJ133"/>
    <mergeCell ref="BY129:CE129"/>
    <mergeCell ref="AI129:AO129"/>
    <mergeCell ref="AP129:AV129"/>
    <mergeCell ref="AW129:BC129"/>
    <mergeCell ref="BD129:BJ129"/>
    <mergeCell ref="AW133:BC133"/>
    <mergeCell ref="AP130:AV130"/>
    <mergeCell ref="AW130:BC130"/>
    <mergeCell ref="BD130:BJ130"/>
    <mergeCell ref="AI131:AO131"/>
    <mergeCell ref="AP131:AV131"/>
    <mergeCell ref="AW131:BC131"/>
    <mergeCell ref="BD131:BJ131"/>
    <mergeCell ref="BY133:CE133"/>
    <mergeCell ref="AP128:AV128"/>
    <mergeCell ref="AW128:BC128"/>
    <mergeCell ref="BD128:BJ128"/>
    <mergeCell ref="D870:AN870"/>
    <mergeCell ref="AO870:BK870"/>
    <mergeCell ref="BL870:BZ870"/>
    <mergeCell ref="CA870:CN870"/>
    <mergeCell ref="BL865:BZ865"/>
    <mergeCell ref="CA865:CN865"/>
    <mergeCell ref="D865:AN865"/>
    <mergeCell ref="D866:AN866"/>
    <mergeCell ref="AO865:BK865"/>
    <mergeCell ref="AO866:BK866"/>
    <mergeCell ref="D867:AN867"/>
    <mergeCell ref="D868:AN868"/>
    <mergeCell ref="AO867:BK867"/>
    <mergeCell ref="AO868:BK868"/>
    <mergeCell ref="BL864:BZ864"/>
    <mergeCell ref="CA861:CN861"/>
    <mergeCell ref="CA860:CN860"/>
    <mergeCell ref="D1205:Q1205"/>
    <mergeCell ref="D1206:Q1206"/>
    <mergeCell ref="CI1155:CN1155"/>
    <mergeCell ref="CI1170:CN1170"/>
    <mergeCell ref="D1171:AF1171"/>
    <mergeCell ref="AV1171:BO1171"/>
    <mergeCell ref="D1176:CN1176"/>
    <mergeCell ref="AH1178:BK1179"/>
    <mergeCell ref="D1180:AG1180"/>
    <mergeCell ref="AH1180:BK1180"/>
    <mergeCell ref="D1181:CN1181"/>
    <mergeCell ref="D1185:O1186"/>
    <mergeCell ref="P1185:AA1186"/>
    <mergeCell ref="AB1185:AM1186"/>
    <mergeCell ref="AN1185:AY1186"/>
    <mergeCell ref="D1187:O1187"/>
    <mergeCell ref="P1187:AA1187"/>
    <mergeCell ref="AB1187:AM1187"/>
    <mergeCell ref="D1188:CN1188"/>
    <mergeCell ref="AV1166:BK1166"/>
    <mergeCell ref="AV1167:BK1167"/>
    <mergeCell ref="AV1168:BK1168"/>
    <mergeCell ref="AV1169:BK1169"/>
    <mergeCell ref="D1170:AF1170"/>
    <mergeCell ref="AG1170:AM1170"/>
    <mergeCell ref="AN1170:AT1170"/>
    <mergeCell ref="AV1170:BK1170"/>
    <mergeCell ref="CI1156:CN1156"/>
    <mergeCell ref="CI1157:CN1157"/>
    <mergeCell ref="BL1170:BT1170"/>
    <mergeCell ref="BU1155:CB1155"/>
    <mergeCell ref="BU1170:CB1170"/>
    <mergeCell ref="D1208:Q1208"/>
    <mergeCell ref="R1205:AE1205"/>
    <mergeCell ref="R1206:AE1206"/>
    <mergeCell ref="R1207:AE1207"/>
    <mergeCell ref="R1208:AE1208"/>
    <mergeCell ref="AF1205:AT1205"/>
    <mergeCell ref="AF1206:AT1206"/>
    <mergeCell ref="AF1207:AT1207"/>
    <mergeCell ref="AF1208:AT1208"/>
    <mergeCell ref="D1200:AT1201"/>
    <mergeCell ref="D1178:AG1179"/>
    <mergeCell ref="D1192:O1193"/>
    <mergeCell ref="P1192:AA1193"/>
    <mergeCell ref="AB1192:AM1193"/>
    <mergeCell ref="AN1192:AY1193"/>
    <mergeCell ref="D1194:O1194"/>
    <mergeCell ref="P1194:AA1194"/>
    <mergeCell ref="AB1194:AM1194"/>
    <mergeCell ref="AN1194:AY1194"/>
    <mergeCell ref="D1195:CN1195"/>
    <mergeCell ref="D1203:Q1204"/>
    <mergeCell ref="R1203:AE1204"/>
    <mergeCell ref="AF1203:AT1204"/>
    <mergeCell ref="BX1208:CN1208"/>
    <mergeCell ref="BP1187:CA1187"/>
    <mergeCell ref="CB1187:CN1187"/>
    <mergeCell ref="AZ1192:BO1193"/>
    <mergeCell ref="AV1208:BI1208"/>
    <mergeCell ref="BJ1208:BW1208"/>
    <mergeCell ref="D1183:CN1183"/>
    <mergeCell ref="D1190:CN1190"/>
    <mergeCell ref="AN1187:AY1187"/>
    <mergeCell ref="CC1150:CH1150"/>
    <mergeCell ref="CC1152:CH1152"/>
    <mergeCell ref="CC1153:CH1153"/>
    <mergeCell ref="CC1155:CH1155"/>
    <mergeCell ref="CC1170:CH1170"/>
    <mergeCell ref="CC1156:CH1156"/>
    <mergeCell ref="CC1157:CH1157"/>
    <mergeCell ref="CC1158:CH1158"/>
    <mergeCell ref="CC1159:CH1159"/>
    <mergeCell ref="CC1160:CH1160"/>
    <mergeCell ref="CC1161:CH1161"/>
    <mergeCell ref="CC1162:CH1162"/>
    <mergeCell ref="CC1163:CH1163"/>
    <mergeCell ref="CC1164:CH1164"/>
    <mergeCell ref="CC1165:CH1165"/>
    <mergeCell ref="CC1166:CH1166"/>
    <mergeCell ref="CC1167:CH1167"/>
    <mergeCell ref="CC1168:CH1168"/>
    <mergeCell ref="CC1169:CH1169"/>
    <mergeCell ref="CC1154:CH1154"/>
    <mergeCell ref="BU1163:CB1163"/>
    <mergeCell ref="BU1166:CB1166"/>
    <mergeCell ref="BU1167:CB1167"/>
    <mergeCell ref="BU1168:CB1168"/>
    <mergeCell ref="BU1169:CB1169"/>
    <mergeCell ref="BU1152:CB1152"/>
    <mergeCell ref="BU1150:CB1150"/>
    <mergeCell ref="AV1155:BK1155"/>
    <mergeCell ref="AV1156:BK1156"/>
    <mergeCell ref="AV1157:BK1157"/>
    <mergeCell ref="AV1158:BK1158"/>
    <mergeCell ref="AV1159:BK1159"/>
    <mergeCell ref="AV1160:BK1160"/>
    <mergeCell ref="AV1161:BK1161"/>
    <mergeCell ref="AV1162:BK1162"/>
    <mergeCell ref="AV1163:BK1163"/>
    <mergeCell ref="AV1164:BK1164"/>
    <mergeCell ref="AV1165:BK1165"/>
    <mergeCell ref="BU1162:CB1162"/>
    <mergeCell ref="BU1154:CB1154"/>
    <mergeCell ref="BL1149:BT1149"/>
    <mergeCell ref="BL1150:BT1150"/>
    <mergeCell ref="BL1151:BT1151"/>
    <mergeCell ref="BL1152:BT1152"/>
    <mergeCell ref="BL1153:BT1153"/>
    <mergeCell ref="BL1154:BT1154"/>
    <mergeCell ref="BL1155:BT1155"/>
    <mergeCell ref="AV1149:BK1149"/>
    <mergeCell ref="AV1150:BK1150"/>
    <mergeCell ref="CI1167:CN1167"/>
    <mergeCell ref="CI1168:CN1168"/>
    <mergeCell ref="CI1169:CN1169"/>
    <mergeCell ref="BL1156:BT1156"/>
    <mergeCell ref="BL1157:BT1157"/>
    <mergeCell ref="BL1158:BT1158"/>
    <mergeCell ref="BL1159:BT1159"/>
    <mergeCell ref="BL1160:BT1160"/>
    <mergeCell ref="BL1161:BT1161"/>
    <mergeCell ref="BL1162:BT1162"/>
    <mergeCell ref="BL1163:BT1163"/>
    <mergeCell ref="BL1164:BT1164"/>
    <mergeCell ref="BL1165:BT1165"/>
    <mergeCell ref="BL1166:BT1166"/>
    <mergeCell ref="BL1167:BT1167"/>
    <mergeCell ref="BL1168:BT1168"/>
    <mergeCell ref="BL1169:BT1169"/>
    <mergeCell ref="BU1156:CB1156"/>
    <mergeCell ref="BU1157:CB1157"/>
    <mergeCell ref="BU1158:CB1158"/>
    <mergeCell ref="BU1159:CB1159"/>
    <mergeCell ref="BU1160:CB1160"/>
    <mergeCell ref="BU1161:CB1161"/>
    <mergeCell ref="CI1158:CN1158"/>
    <mergeCell ref="CI1165:CN1165"/>
    <mergeCell ref="CI1166:CN1166"/>
    <mergeCell ref="AN1163:AT1163"/>
    <mergeCell ref="AN1164:AT1164"/>
    <mergeCell ref="AN1165:AT1165"/>
    <mergeCell ref="AN1166:AT1166"/>
    <mergeCell ref="AN1167:AT1167"/>
    <mergeCell ref="AN1168:AT1168"/>
    <mergeCell ref="AN1169:AT1169"/>
    <mergeCell ref="CI1153:CN1153"/>
    <mergeCell ref="D1156:AF1156"/>
    <mergeCell ref="D1157:AF1157"/>
    <mergeCell ref="D1158:AF1158"/>
    <mergeCell ref="D1159:AF1159"/>
    <mergeCell ref="D1160:AF1160"/>
    <mergeCell ref="D1161:AF1161"/>
    <mergeCell ref="D1162:AF1162"/>
    <mergeCell ref="D1163:AF1163"/>
    <mergeCell ref="D1164:AF1164"/>
    <mergeCell ref="D1165:AF1165"/>
    <mergeCell ref="D1166:AF1166"/>
    <mergeCell ref="D1167:AF1167"/>
    <mergeCell ref="D1168:AF1168"/>
    <mergeCell ref="D1169:AF1169"/>
    <mergeCell ref="AG1156:AM1156"/>
    <mergeCell ref="AG1157:AM1157"/>
    <mergeCell ref="AG1158:AM1158"/>
    <mergeCell ref="AG1159:AM1159"/>
    <mergeCell ref="CI1159:CN1159"/>
    <mergeCell ref="CI1160:CN1160"/>
    <mergeCell ref="CI1161:CN1161"/>
    <mergeCell ref="CI1162:CN1162"/>
    <mergeCell ref="CI1163:CN1163"/>
    <mergeCell ref="CI1164:CN1164"/>
    <mergeCell ref="AG1160:AM1160"/>
    <mergeCell ref="AG1161:AM1161"/>
    <mergeCell ref="AG1162:AM1162"/>
    <mergeCell ref="AG1163:AM1163"/>
    <mergeCell ref="AG1164:AM1164"/>
    <mergeCell ref="AG1165:AM1165"/>
    <mergeCell ref="AG1166:AM1166"/>
    <mergeCell ref="AG1167:AM1167"/>
    <mergeCell ref="AG1168:AM1168"/>
    <mergeCell ref="AG1169:AM1169"/>
    <mergeCell ref="AN1156:AT1156"/>
    <mergeCell ref="BU1164:CB1164"/>
    <mergeCell ref="BU1165:CB1165"/>
    <mergeCell ref="AN1144:AT1144"/>
    <mergeCell ref="AN1145:AT1145"/>
    <mergeCell ref="AN1146:AT1146"/>
    <mergeCell ref="AN1147:AT1147"/>
    <mergeCell ref="AN1148:AT1148"/>
    <mergeCell ref="AN1149:AT1149"/>
    <mergeCell ref="AN1150:AT1150"/>
    <mergeCell ref="AN1151:AT1151"/>
    <mergeCell ref="AN1152:AT1152"/>
    <mergeCell ref="AN1154:AT1154"/>
    <mergeCell ref="AN1155:AT1155"/>
    <mergeCell ref="AV1151:BK1151"/>
    <mergeCell ref="AV1152:BK1152"/>
    <mergeCell ref="AN1157:AT1157"/>
    <mergeCell ref="AN1158:AT1158"/>
    <mergeCell ref="AN1159:AT1159"/>
    <mergeCell ref="AN1160:AT1160"/>
    <mergeCell ref="AN1161:AT1161"/>
    <mergeCell ref="AN1162:AT1162"/>
    <mergeCell ref="D1153:AF1153"/>
    <mergeCell ref="AG1153:AM1153"/>
    <mergeCell ref="AN1153:AT1153"/>
    <mergeCell ref="D1144:AF1144"/>
    <mergeCell ref="D1145:AF1145"/>
    <mergeCell ref="D1146:AF1146"/>
    <mergeCell ref="D1147:AF1147"/>
    <mergeCell ref="D1148:AF1148"/>
    <mergeCell ref="D1149:AF1149"/>
    <mergeCell ref="D1150:AF1150"/>
    <mergeCell ref="D1151:AF1151"/>
    <mergeCell ref="D1152:AF1152"/>
    <mergeCell ref="D1154:AF1154"/>
    <mergeCell ref="D1155:AF1155"/>
    <mergeCell ref="AG1144:AM1144"/>
    <mergeCell ref="AG1145:AM1145"/>
    <mergeCell ref="AG1146:AM1146"/>
    <mergeCell ref="AG1147:AM1147"/>
    <mergeCell ref="AG1148:AM1148"/>
    <mergeCell ref="AG1149:AM1149"/>
    <mergeCell ref="AG1150:AM1150"/>
    <mergeCell ref="AG1151:AM1151"/>
    <mergeCell ref="AG1152:AM1152"/>
    <mergeCell ref="AG1154:AM1154"/>
    <mergeCell ref="AG1155:AM1155"/>
    <mergeCell ref="D1142:AF1143"/>
    <mergeCell ref="AG1142:AT1142"/>
    <mergeCell ref="AG1143:AM1143"/>
    <mergeCell ref="AN1143:AT1143"/>
    <mergeCell ref="CE1081:CN1081"/>
    <mergeCell ref="CE1082:CN1082"/>
    <mergeCell ref="CE1083:CN1083"/>
    <mergeCell ref="AV1140:CN1141"/>
    <mergeCell ref="AV1142:BK1143"/>
    <mergeCell ref="BL1142:CB1142"/>
    <mergeCell ref="CC1142:CN1142"/>
    <mergeCell ref="D1080:AN1081"/>
    <mergeCell ref="D1082:AN1082"/>
    <mergeCell ref="D1083:AN1083"/>
    <mergeCell ref="D1116:AN1116"/>
    <mergeCell ref="D1121:AN1121"/>
    <mergeCell ref="D1122:AN1122"/>
    <mergeCell ref="D1123:AN1123"/>
    <mergeCell ref="BJ1082:CD1082"/>
    <mergeCell ref="BJ1083:CD1083"/>
    <mergeCell ref="D1125:AN1125"/>
    <mergeCell ref="AO1117:BI1117"/>
    <mergeCell ref="D1084:AN1084"/>
    <mergeCell ref="AO1095:BI1095"/>
    <mergeCell ref="BJ1095:CD1095"/>
    <mergeCell ref="CE1095:CN1095"/>
    <mergeCell ref="D1085:AN1085"/>
    <mergeCell ref="AO1096:BI1096"/>
    <mergeCell ref="BJ1096:CD1096"/>
    <mergeCell ref="CE1096:CN1096"/>
    <mergeCell ref="D1086:AN1086"/>
    <mergeCell ref="AO1097:BI1097"/>
    <mergeCell ref="CB1073:CN1073"/>
    <mergeCell ref="CB1072:CN1072"/>
    <mergeCell ref="AV1071:BC1071"/>
    <mergeCell ref="BD1071:BK1071"/>
    <mergeCell ref="BL1071:BS1071"/>
    <mergeCell ref="BT1071:CA1071"/>
    <mergeCell ref="AV1073:BC1073"/>
    <mergeCell ref="BT1073:CA1073"/>
    <mergeCell ref="Z1065:AJ1065"/>
    <mergeCell ref="Z1066:AJ1066"/>
    <mergeCell ref="Z1067:AJ1067"/>
    <mergeCell ref="Z1068:AJ1068"/>
    <mergeCell ref="Z1069:AJ1069"/>
    <mergeCell ref="Z1070:AJ1070"/>
    <mergeCell ref="Z1071:AJ1071"/>
    <mergeCell ref="Z1072:AJ1072"/>
    <mergeCell ref="Z1073:AJ1073"/>
    <mergeCell ref="BL1067:BS1067"/>
    <mergeCell ref="AV1069:BC1069"/>
    <mergeCell ref="BT1068:CA1068"/>
    <mergeCell ref="CB1068:CN1068"/>
    <mergeCell ref="BL1065:BS1065"/>
    <mergeCell ref="BT1065:CA1065"/>
    <mergeCell ref="AV1066:BC1066"/>
    <mergeCell ref="BD1066:BK1066"/>
    <mergeCell ref="BL1066:BS1066"/>
    <mergeCell ref="BT1066:CA1066"/>
    <mergeCell ref="CB1069:CN1069"/>
    <mergeCell ref="AK1063:AT1063"/>
    <mergeCell ref="AK1064:AT1064"/>
    <mergeCell ref="AK1065:AT1065"/>
    <mergeCell ref="AK1066:AT1066"/>
    <mergeCell ref="AK1067:AT1067"/>
    <mergeCell ref="AK1068:AT1068"/>
    <mergeCell ref="AK1069:AT1069"/>
    <mergeCell ref="AK1070:AT1070"/>
    <mergeCell ref="AK1071:AT1071"/>
    <mergeCell ref="AK1072:AT1072"/>
    <mergeCell ref="AK1073:AT1073"/>
    <mergeCell ref="AK1074:AT1074"/>
    <mergeCell ref="AK1075:AT1075"/>
    <mergeCell ref="D1061:Y1062"/>
    <mergeCell ref="D1059:AT1059"/>
    <mergeCell ref="D1063:Y1063"/>
    <mergeCell ref="D1064:Y1064"/>
    <mergeCell ref="Z1063:AJ1063"/>
    <mergeCell ref="Z1064:AJ1064"/>
    <mergeCell ref="AA545:AJ545"/>
    <mergeCell ref="AA546:AJ546"/>
    <mergeCell ref="AK543:AT543"/>
    <mergeCell ref="AK544:AT544"/>
    <mergeCell ref="AK545:AT545"/>
    <mergeCell ref="AK546:AT546"/>
    <mergeCell ref="D760:Z760"/>
    <mergeCell ref="D761:Z761"/>
    <mergeCell ref="AA755:AT755"/>
    <mergeCell ref="Z1061:AJ1062"/>
    <mergeCell ref="AK1061:AT1062"/>
    <mergeCell ref="D860:AN860"/>
    <mergeCell ref="D861:AN861"/>
    <mergeCell ref="D862:AN862"/>
    <mergeCell ref="D863:AN863"/>
    <mergeCell ref="AO862:BK862"/>
    <mergeCell ref="AA756:AT756"/>
    <mergeCell ref="D759:Z759"/>
    <mergeCell ref="AA758:AT758"/>
    <mergeCell ref="AV745:BN745"/>
    <mergeCell ref="AV758:BN758"/>
    <mergeCell ref="AP748:AT748"/>
    <mergeCell ref="AD748:AJ748"/>
    <mergeCell ref="AK743:AO743"/>
    <mergeCell ref="U729:AH729"/>
    <mergeCell ref="U730:AA730"/>
    <mergeCell ref="BL860:BZ860"/>
    <mergeCell ref="BL861:BZ861"/>
    <mergeCell ref="BL862:BZ862"/>
    <mergeCell ref="AD565:AF565"/>
    <mergeCell ref="AD566:AF566"/>
    <mergeCell ref="BL863:BZ863"/>
    <mergeCell ref="D741:V742"/>
    <mergeCell ref="W741:AJ741"/>
    <mergeCell ref="W742:AC742"/>
    <mergeCell ref="AD742:AJ742"/>
    <mergeCell ref="AK741:AT741"/>
    <mergeCell ref="AK742:AO742"/>
    <mergeCell ref="AP742:AT742"/>
    <mergeCell ref="D743:V743"/>
    <mergeCell ref="D744:V744"/>
    <mergeCell ref="D745:V745"/>
    <mergeCell ref="D746:V746"/>
    <mergeCell ref="D747:V747"/>
    <mergeCell ref="D748:V748"/>
    <mergeCell ref="W743:AC743"/>
    <mergeCell ref="W744:AC744"/>
    <mergeCell ref="W745:AC745"/>
    <mergeCell ref="W746:AC746"/>
    <mergeCell ref="W747:AC747"/>
    <mergeCell ref="W748:AC748"/>
    <mergeCell ref="AD743:AJ743"/>
    <mergeCell ref="AD744:AJ744"/>
    <mergeCell ref="AD745:AJ745"/>
    <mergeCell ref="AD746:AJ746"/>
    <mergeCell ref="AD747:AJ747"/>
    <mergeCell ref="AP743:AT743"/>
    <mergeCell ref="AP744:AT744"/>
    <mergeCell ref="AP745:AT745"/>
    <mergeCell ref="AP746:AT746"/>
    <mergeCell ref="AP747:AT747"/>
    <mergeCell ref="AB730:AH730"/>
    <mergeCell ref="AI729:AT730"/>
    <mergeCell ref="AI731:AT731"/>
    <mergeCell ref="AI732:AT732"/>
    <mergeCell ref="AI733:AT733"/>
    <mergeCell ref="AI734:AT734"/>
    <mergeCell ref="AI735:AT735"/>
    <mergeCell ref="AI736:AT736"/>
    <mergeCell ref="D737:AU737"/>
    <mergeCell ref="D731:T731"/>
    <mergeCell ref="D732:T732"/>
    <mergeCell ref="D733:T733"/>
    <mergeCell ref="D729:T730"/>
    <mergeCell ref="D734:T734"/>
    <mergeCell ref="D735:T735"/>
    <mergeCell ref="D736:T736"/>
    <mergeCell ref="U731:AA731"/>
    <mergeCell ref="U732:AA732"/>
    <mergeCell ref="U733:AA733"/>
    <mergeCell ref="U734:AA734"/>
    <mergeCell ref="U735:AA735"/>
    <mergeCell ref="U736:AA736"/>
    <mergeCell ref="AB731:AH731"/>
    <mergeCell ref="AB732:AH732"/>
    <mergeCell ref="AB733:AH733"/>
    <mergeCell ref="AB734:AH734"/>
    <mergeCell ref="AB735:AH735"/>
    <mergeCell ref="AB736:AH736"/>
    <mergeCell ref="D721:V721"/>
    <mergeCell ref="W716:AB716"/>
    <mergeCell ref="W717:AB717"/>
    <mergeCell ref="W718:AB718"/>
    <mergeCell ref="AC716:AH716"/>
    <mergeCell ref="AC717:AH717"/>
    <mergeCell ref="AC718:AH718"/>
    <mergeCell ref="AI716:AN716"/>
    <mergeCell ref="AI717:AN717"/>
    <mergeCell ref="AI718:AN718"/>
    <mergeCell ref="AO716:AT716"/>
    <mergeCell ref="AO717:AT717"/>
    <mergeCell ref="AO718:AT718"/>
    <mergeCell ref="W719:AB719"/>
    <mergeCell ref="W720:AB720"/>
    <mergeCell ref="W721:AB721"/>
    <mergeCell ref="AC719:AH719"/>
    <mergeCell ref="AC720:AH720"/>
    <mergeCell ref="AC721:AH721"/>
    <mergeCell ref="AI719:AN719"/>
    <mergeCell ref="AI720:AN720"/>
    <mergeCell ref="AI721:AN721"/>
    <mergeCell ref="AO719:AT719"/>
    <mergeCell ref="AO720:AT720"/>
    <mergeCell ref="AO721:AT721"/>
    <mergeCell ref="D716:V716"/>
    <mergeCell ref="D717:V717"/>
    <mergeCell ref="D718:V718"/>
    <mergeCell ref="D719:V719"/>
    <mergeCell ref="D720:V720"/>
    <mergeCell ref="L708:O708"/>
    <mergeCell ref="P708:S708"/>
    <mergeCell ref="T708:W708"/>
    <mergeCell ref="X708:AB708"/>
    <mergeCell ref="AC708:AF708"/>
    <mergeCell ref="AG708:AK708"/>
    <mergeCell ref="AL708:AO708"/>
    <mergeCell ref="AP708:AT708"/>
    <mergeCell ref="D709:G709"/>
    <mergeCell ref="H709:K709"/>
    <mergeCell ref="L709:O709"/>
    <mergeCell ref="P709:S709"/>
    <mergeCell ref="T709:W709"/>
    <mergeCell ref="AC709:AF709"/>
    <mergeCell ref="AL709:AO709"/>
    <mergeCell ref="AP709:AT709"/>
    <mergeCell ref="X709:AB709"/>
    <mergeCell ref="AG709:AK709"/>
    <mergeCell ref="D707:K707"/>
    <mergeCell ref="L707:S707"/>
    <mergeCell ref="T707:AB707"/>
    <mergeCell ref="AC707:AK707"/>
    <mergeCell ref="AL707:AT707"/>
    <mergeCell ref="D621:U621"/>
    <mergeCell ref="V609:AC609"/>
    <mergeCell ref="V610:Y610"/>
    <mergeCell ref="Z610:AC610"/>
    <mergeCell ref="AD609:AT609"/>
    <mergeCell ref="AD610:AG610"/>
    <mergeCell ref="AH610:AK610"/>
    <mergeCell ref="AL610:AO610"/>
    <mergeCell ref="AP610:AT610"/>
    <mergeCell ref="D714:V715"/>
    <mergeCell ref="W714:AH714"/>
    <mergeCell ref="AI714:AT714"/>
    <mergeCell ref="W715:AB715"/>
    <mergeCell ref="AC715:AH715"/>
    <mergeCell ref="AI715:AN715"/>
    <mergeCell ref="AO715:AT715"/>
    <mergeCell ref="D622:U622"/>
    <mergeCell ref="D623:U623"/>
    <mergeCell ref="D624:U624"/>
    <mergeCell ref="D625:U625"/>
    <mergeCell ref="D626:U626"/>
    <mergeCell ref="D627:U627"/>
    <mergeCell ref="D628:U628"/>
    <mergeCell ref="D629:U629"/>
    <mergeCell ref="D630:U630"/>
    <mergeCell ref="D708:G708"/>
    <mergeCell ref="H708:K708"/>
    <mergeCell ref="D572:Q572"/>
    <mergeCell ref="D573:Q573"/>
    <mergeCell ref="D574:Q574"/>
    <mergeCell ref="D575:Q575"/>
    <mergeCell ref="D576:Q576"/>
    <mergeCell ref="D577:Q577"/>
    <mergeCell ref="D578:Q578"/>
    <mergeCell ref="D579:Q579"/>
    <mergeCell ref="D580:Q580"/>
    <mergeCell ref="D581:Q581"/>
    <mergeCell ref="D582:Q582"/>
    <mergeCell ref="R567:U567"/>
    <mergeCell ref="R571:U571"/>
    <mergeCell ref="R574:U574"/>
    <mergeCell ref="R577:U577"/>
    <mergeCell ref="R580:U580"/>
    <mergeCell ref="D706:AT706"/>
    <mergeCell ref="AM567:AP567"/>
    <mergeCell ref="AQ567:AT567"/>
    <mergeCell ref="R568:U568"/>
    <mergeCell ref="V568:Y568"/>
    <mergeCell ref="Z568:AC568"/>
    <mergeCell ref="AJ568:AL568"/>
    <mergeCell ref="AM568:AP568"/>
    <mergeCell ref="AQ568:AT568"/>
    <mergeCell ref="R569:U569"/>
    <mergeCell ref="V569:Y569"/>
    <mergeCell ref="Z569:AC569"/>
    <mergeCell ref="AG569:AI569"/>
    <mergeCell ref="AM569:AP569"/>
    <mergeCell ref="AQ569:AT569"/>
    <mergeCell ref="R570:U570"/>
    <mergeCell ref="D585:Q585"/>
    <mergeCell ref="D586:Q586"/>
    <mergeCell ref="AD576:AF576"/>
    <mergeCell ref="AD577:AF577"/>
    <mergeCell ref="AD578:AF578"/>
    <mergeCell ref="AD580:AF580"/>
    <mergeCell ref="AD564:AF564"/>
    <mergeCell ref="AD567:AF567"/>
    <mergeCell ref="AD568:AF568"/>
    <mergeCell ref="AD569:AF569"/>
    <mergeCell ref="AD574:AF574"/>
    <mergeCell ref="D583:Q583"/>
    <mergeCell ref="V567:Y567"/>
    <mergeCell ref="Z567:AC567"/>
    <mergeCell ref="D584:Q584"/>
    <mergeCell ref="Z571:AC571"/>
    <mergeCell ref="V574:Y574"/>
    <mergeCell ref="Z574:AC574"/>
    <mergeCell ref="V577:Y577"/>
    <mergeCell ref="Z577:AC577"/>
    <mergeCell ref="V580:Y580"/>
    <mergeCell ref="Z580:AC580"/>
    <mergeCell ref="V583:Y583"/>
    <mergeCell ref="D564:Q564"/>
    <mergeCell ref="D565:Q565"/>
    <mergeCell ref="Z583:AC583"/>
    <mergeCell ref="D566:Q566"/>
    <mergeCell ref="D567:Q567"/>
    <mergeCell ref="D568:Q568"/>
    <mergeCell ref="D569:Q569"/>
    <mergeCell ref="D570:Q570"/>
    <mergeCell ref="D571:Q571"/>
    <mergeCell ref="O523:V523"/>
    <mergeCell ref="D524:N524"/>
    <mergeCell ref="O524:V524"/>
    <mergeCell ref="AJ564:AL564"/>
    <mergeCell ref="D551:Z552"/>
    <mergeCell ref="AG564:AI564"/>
    <mergeCell ref="AA551:AJ552"/>
    <mergeCell ref="AK551:AT552"/>
    <mergeCell ref="D553:Z553"/>
    <mergeCell ref="D554:Z554"/>
    <mergeCell ref="AA553:AJ553"/>
    <mergeCell ref="AA554:AJ554"/>
    <mergeCell ref="AK553:AT553"/>
    <mergeCell ref="AK554:AT554"/>
    <mergeCell ref="AI523:AN523"/>
    <mergeCell ref="AO523:AT523"/>
    <mergeCell ref="AI524:AN524"/>
    <mergeCell ref="W523:AB523"/>
    <mergeCell ref="R562:Y562"/>
    <mergeCell ref="Z562:AL562"/>
    <mergeCell ref="AM562:AT562"/>
    <mergeCell ref="R563:U563"/>
    <mergeCell ref="V563:Y563"/>
    <mergeCell ref="Z563:AC563"/>
    <mergeCell ref="AM564:AP564"/>
    <mergeCell ref="AQ564:AT564"/>
    <mergeCell ref="D543:Z543"/>
    <mergeCell ref="D544:Z544"/>
    <mergeCell ref="D545:Z545"/>
    <mergeCell ref="D546:Z546"/>
    <mergeCell ref="AA543:AJ543"/>
    <mergeCell ref="AA544:AJ544"/>
    <mergeCell ref="D562:Q563"/>
    <mergeCell ref="AC523:AH523"/>
    <mergeCell ref="D532:N532"/>
    <mergeCell ref="O532:V532"/>
    <mergeCell ref="W532:AG532"/>
    <mergeCell ref="AH532:AO532"/>
    <mergeCell ref="D510:N510"/>
    <mergeCell ref="O505:R505"/>
    <mergeCell ref="S505:V505"/>
    <mergeCell ref="W505:Z505"/>
    <mergeCell ref="AA505:AD505"/>
    <mergeCell ref="T511:X511"/>
    <mergeCell ref="Y510:AH510"/>
    <mergeCell ref="AI510:AT510"/>
    <mergeCell ref="O511:S511"/>
    <mergeCell ref="AE504:AH504"/>
    <mergeCell ref="AI504:AL504"/>
    <mergeCell ref="AD563:AF563"/>
    <mergeCell ref="AG563:AI563"/>
    <mergeCell ref="AJ563:AL563"/>
    <mergeCell ref="AM563:AP563"/>
    <mergeCell ref="AQ563:AT563"/>
    <mergeCell ref="W524:AB524"/>
    <mergeCell ref="AC524:AH524"/>
    <mergeCell ref="AE505:AH505"/>
    <mergeCell ref="AI505:AL505"/>
    <mergeCell ref="AM505:AP505"/>
    <mergeCell ref="AQ505:AT505"/>
    <mergeCell ref="O504:R504"/>
    <mergeCell ref="S504:V504"/>
    <mergeCell ref="W504:Z504"/>
    <mergeCell ref="D523:N523"/>
    <mergeCell ref="AK401:AT407"/>
    <mergeCell ref="T448:AB450"/>
    <mergeCell ref="AC448:AK450"/>
    <mergeCell ref="AL448:AT450"/>
    <mergeCell ref="D494:U494"/>
    <mergeCell ref="D496:U498"/>
    <mergeCell ref="V495:AB495"/>
    <mergeCell ref="V493:AB493"/>
    <mergeCell ref="V496:AB498"/>
    <mergeCell ref="AC495:AT495"/>
    <mergeCell ref="AC492:AT492"/>
    <mergeCell ref="AC493:AT493"/>
    <mergeCell ref="D408:H412"/>
    <mergeCell ref="I408:Q412"/>
    <mergeCell ref="R408:V412"/>
    <mergeCell ref="V490:AB490"/>
    <mergeCell ref="AC488:AT488"/>
    <mergeCell ref="AC489:AT489"/>
    <mergeCell ref="D401:Q404"/>
    <mergeCell ref="AN435:AS435"/>
    <mergeCell ref="C435:K435"/>
    <mergeCell ref="L432:Q432"/>
    <mergeCell ref="AG432:AM432"/>
    <mergeCell ref="R424:AE424"/>
    <mergeCell ref="AF424:AT424"/>
    <mergeCell ref="Z439:AF439"/>
    <mergeCell ref="AG436:AM436"/>
    <mergeCell ref="D413:H416"/>
    <mergeCell ref="I413:Q416"/>
    <mergeCell ref="R413:V416"/>
    <mergeCell ref="W413:AA416"/>
    <mergeCell ref="AO477:AQ478"/>
    <mergeCell ref="BF494:BL494"/>
    <mergeCell ref="AV498:BE498"/>
    <mergeCell ref="BF498:BL498"/>
    <mergeCell ref="AC496:AT498"/>
    <mergeCell ref="AV496:BE496"/>
    <mergeCell ref="AV497:BE497"/>
    <mergeCell ref="AV441:CN441"/>
    <mergeCell ref="AV446:CN447"/>
    <mergeCell ref="BF492:BL492"/>
    <mergeCell ref="D481:CN482"/>
    <mergeCell ref="D417:AT417"/>
    <mergeCell ref="CG458:CN459"/>
    <mergeCell ref="AV493:BE493"/>
    <mergeCell ref="V492:AB492"/>
    <mergeCell ref="AC491:AT491"/>
    <mergeCell ref="D491:U491"/>
    <mergeCell ref="V491:AB491"/>
    <mergeCell ref="CG460:CN460"/>
    <mergeCell ref="AV494:BE494"/>
    <mergeCell ref="D472:AF472"/>
    <mergeCell ref="D473:AF473"/>
    <mergeCell ref="D474:AF474"/>
    <mergeCell ref="D475:AF475"/>
    <mergeCell ref="D476:AF476"/>
    <mergeCell ref="AG476:AJ476"/>
    <mergeCell ref="AK476:AN476"/>
    <mergeCell ref="AO476:AQ476"/>
    <mergeCell ref="AR476:AT476"/>
    <mergeCell ref="D477:AF478"/>
    <mergeCell ref="D421:AT421"/>
    <mergeCell ref="CD473:CN473"/>
    <mergeCell ref="CD474:CN474"/>
    <mergeCell ref="D379:CN380"/>
    <mergeCell ref="D377:AT377"/>
    <mergeCell ref="D371:N373"/>
    <mergeCell ref="O371:S373"/>
    <mergeCell ref="AP374:AT374"/>
    <mergeCell ref="CF401:CN402"/>
    <mergeCell ref="BW403:CE403"/>
    <mergeCell ref="CF403:CN403"/>
    <mergeCell ref="BW404:CE404"/>
    <mergeCell ref="CF404:CN404"/>
    <mergeCell ref="BW405:CE405"/>
    <mergeCell ref="CF405:CN405"/>
    <mergeCell ref="AG389:AM389"/>
    <mergeCell ref="S386:Y386"/>
    <mergeCell ref="D382:R384"/>
    <mergeCell ref="D385:R385"/>
    <mergeCell ref="D386:R386"/>
    <mergeCell ref="S383:Y384"/>
    <mergeCell ref="Z383:AF384"/>
    <mergeCell ref="S382:AF382"/>
    <mergeCell ref="Z385:AF385"/>
    <mergeCell ref="Z386:AF386"/>
    <mergeCell ref="AN385:AT385"/>
    <mergeCell ref="AG386:AM386"/>
    <mergeCell ref="BV376:CA376"/>
    <mergeCell ref="CF371:CK371"/>
    <mergeCell ref="BV373:CA373"/>
    <mergeCell ref="D405:H407"/>
    <mergeCell ref="I405:Q407"/>
    <mergeCell ref="R401:V407"/>
    <mergeCell ref="W401:AA407"/>
    <mergeCell ref="AB401:AJ407"/>
    <mergeCell ref="BR423:BZ423"/>
    <mergeCell ref="Z392:AF392"/>
    <mergeCell ref="AN389:AT389"/>
    <mergeCell ref="AN390:AT390"/>
    <mergeCell ref="AN391:AT391"/>
    <mergeCell ref="AN392:AT392"/>
    <mergeCell ref="CB374:CE374"/>
    <mergeCell ref="CB375:CE375"/>
    <mergeCell ref="CF374:CK374"/>
    <mergeCell ref="CF375:CK375"/>
    <mergeCell ref="BW409:CE409"/>
    <mergeCell ref="CF409:CN409"/>
    <mergeCell ref="BW410:CE410"/>
    <mergeCell ref="AG391:AM391"/>
    <mergeCell ref="AV401:BV402"/>
    <mergeCell ref="AV403:BV403"/>
    <mergeCell ref="W408:AA412"/>
    <mergeCell ref="AB408:AJ412"/>
    <mergeCell ref="AK408:AT412"/>
    <mergeCell ref="AV404:BV404"/>
    <mergeCell ref="AV405:BV405"/>
    <mergeCell ref="AV406:BV406"/>
    <mergeCell ref="AV407:BV407"/>
    <mergeCell ref="CF406:CN406"/>
    <mergeCell ref="BW407:CE407"/>
    <mergeCell ref="CF407:CN407"/>
    <mergeCell ref="D419:AT420"/>
    <mergeCell ref="AP375:AT375"/>
    <mergeCell ref="AP376:AT376"/>
    <mergeCell ref="AK374:AO374"/>
    <mergeCell ref="AK375:AO375"/>
    <mergeCell ref="AK376:AO376"/>
    <mergeCell ref="AV369:CN370"/>
    <mergeCell ref="D369:AT370"/>
    <mergeCell ref="CL371:CN371"/>
    <mergeCell ref="AA363:AF363"/>
    <mergeCell ref="AA364:AF364"/>
    <mergeCell ref="AA365:AF365"/>
    <mergeCell ref="BW366:CB366"/>
    <mergeCell ref="CI359:CN359"/>
    <mergeCell ref="CI360:CN360"/>
    <mergeCell ref="CI361:CN361"/>
    <mergeCell ref="CI362:CN362"/>
    <mergeCell ref="CI363:CN363"/>
    <mergeCell ref="CI364:CN364"/>
    <mergeCell ref="AM362:AR362"/>
    <mergeCell ref="AY361:BD361"/>
    <mergeCell ref="T371:X373"/>
    <mergeCell ref="Y371:AB373"/>
    <mergeCell ref="AC371:AF373"/>
    <mergeCell ref="AG371:AJ373"/>
    <mergeCell ref="AK371:AO373"/>
    <mergeCell ref="AP371:AT373"/>
    <mergeCell ref="AV371:BL371"/>
    <mergeCell ref="AV372:BL372"/>
    <mergeCell ref="BV371:CA371"/>
    <mergeCell ref="BV372:CA372"/>
    <mergeCell ref="AM366:AR366"/>
    <mergeCell ref="AG359:AL359"/>
    <mergeCell ref="AG360:AL360"/>
    <mergeCell ref="CC365:CH365"/>
    <mergeCell ref="CC366:CH366"/>
    <mergeCell ref="AG361:AL361"/>
    <mergeCell ref="BE361:BJ361"/>
    <mergeCell ref="AA354:AF354"/>
    <mergeCell ref="BW349:CB349"/>
    <mergeCell ref="AA355:AF355"/>
    <mergeCell ref="AA356:AF356"/>
    <mergeCell ref="AA357:AF357"/>
    <mergeCell ref="AA362:AF362"/>
    <mergeCell ref="AA347:AF347"/>
    <mergeCell ref="AA348:AF348"/>
    <mergeCell ref="AA349:AF349"/>
    <mergeCell ref="AA350:AF350"/>
    <mergeCell ref="AA351:AF351"/>
    <mergeCell ref="AS352:AX352"/>
    <mergeCell ref="AS353:AX353"/>
    <mergeCell ref="AS354:AX354"/>
    <mergeCell ref="AS355:AX355"/>
    <mergeCell ref="AS356:AX356"/>
    <mergeCell ref="AS357:AX357"/>
    <mergeCell ref="AG352:AL352"/>
    <mergeCell ref="AG353:AL353"/>
    <mergeCell ref="AG354:AL354"/>
    <mergeCell ref="AG358:AL358"/>
    <mergeCell ref="AG355:AL355"/>
    <mergeCell ref="AG356:AL356"/>
    <mergeCell ref="AG357:AL357"/>
    <mergeCell ref="AS351:AX351"/>
    <mergeCell ref="AM353:AR353"/>
    <mergeCell ref="BK360:BP360"/>
    <mergeCell ref="BW351:CB351"/>
    <mergeCell ref="BW352:CB352"/>
    <mergeCell ref="AG347:AL347"/>
    <mergeCell ref="W308:AD308"/>
    <mergeCell ref="AE308:AL308"/>
    <mergeCell ref="AM308:AT308"/>
    <mergeCell ref="U348:Z348"/>
    <mergeCell ref="U349:Z349"/>
    <mergeCell ref="U350:Z350"/>
    <mergeCell ref="U351:Z351"/>
    <mergeCell ref="U352:Z352"/>
    <mergeCell ref="U353:Z353"/>
    <mergeCell ref="U354:Z354"/>
    <mergeCell ref="U346:AL346"/>
    <mergeCell ref="U347:Z347"/>
    <mergeCell ref="D343:CN344"/>
    <mergeCell ref="D324:Q324"/>
    <mergeCell ref="D325:J326"/>
    <mergeCell ref="K325:Q326"/>
    <mergeCell ref="CI348:CN348"/>
    <mergeCell ref="CI349:CN349"/>
    <mergeCell ref="CI350:CN350"/>
    <mergeCell ref="BW347:CB347"/>
    <mergeCell ref="BW348:CB348"/>
    <mergeCell ref="CD316:CN317"/>
    <mergeCell ref="BW353:CB353"/>
    <mergeCell ref="BW354:CB354"/>
    <mergeCell ref="AY350:BD350"/>
    <mergeCell ref="AA352:AF352"/>
    <mergeCell ref="AA353:AF353"/>
    <mergeCell ref="BE359:BJ359"/>
    <mergeCell ref="BE360:BJ360"/>
    <mergeCell ref="BW350:CB350"/>
    <mergeCell ref="AY359:BD359"/>
    <mergeCell ref="BK354:BP354"/>
    <mergeCell ref="U355:Z355"/>
    <mergeCell ref="CC347:CH347"/>
    <mergeCell ref="CI347:CN347"/>
    <mergeCell ref="BQ357:BV357"/>
    <mergeCell ref="BQ358:BV358"/>
    <mergeCell ref="BQ359:BV359"/>
    <mergeCell ref="BQ360:BV360"/>
    <mergeCell ref="BQ361:BV361"/>
    <mergeCell ref="BQ362:BV362"/>
    <mergeCell ref="BQ363:BV363"/>
    <mergeCell ref="BQ364:BV364"/>
    <mergeCell ref="BQ365:BV365"/>
    <mergeCell ref="AM347:AR347"/>
    <mergeCell ref="AM348:AR348"/>
    <mergeCell ref="AM349:AR349"/>
    <mergeCell ref="AM350:AR350"/>
    <mergeCell ref="AM351:AR351"/>
    <mergeCell ref="AM352:AR352"/>
    <mergeCell ref="CI358:CN358"/>
    <mergeCell ref="AY349:BD349"/>
    <mergeCell ref="AM360:AR360"/>
    <mergeCell ref="AM361:AR361"/>
    <mergeCell ref="AS347:AX347"/>
    <mergeCell ref="AS348:AX348"/>
    <mergeCell ref="AS349:AX349"/>
    <mergeCell ref="AS350:AX350"/>
    <mergeCell ref="AY362:BD362"/>
    <mergeCell ref="AV289:BK289"/>
    <mergeCell ref="K327:Q328"/>
    <mergeCell ref="D327:J328"/>
    <mergeCell ref="R324:AE324"/>
    <mergeCell ref="AF324:AT324"/>
    <mergeCell ref="R325:X326"/>
    <mergeCell ref="Y325:AE326"/>
    <mergeCell ref="R327:X328"/>
    <mergeCell ref="D352:T352"/>
    <mergeCell ref="D353:T353"/>
    <mergeCell ref="D354:T354"/>
    <mergeCell ref="D335:V335"/>
    <mergeCell ref="D336:V336"/>
    <mergeCell ref="D337:V337"/>
    <mergeCell ref="D338:V338"/>
    <mergeCell ref="D339:V339"/>
    <mergeCell ref="D340:V340"/>
    <mergeCell ref="D341:AT341"/>
    <mergeCell ref="D320:AT320"/>
    <mergeCell ref="D318:Q319"/>
    <mergeCell ref="R316:AE317"/>
    <mergeCell ref="R318:AE319"/>
    <mergeCell ref="AF316:AT317"/>
    <mergeCell ref="AF318:AT319"/>
    <mergeCell ref="AV316:BK317"/>
    <mergeCell ref="BK348:BP348"/>
    <mergeCell ref="AM346:BD346"/>
    <mergeCell ref="AG348:AL348"/>
    <mergeCell ref="AG349:AL349"/>
    <mergeCell ref="AG350:AL350"/>
    <mergeCell ref="AG351:AL351"/>
    <mergeCell ref="BL289:BT289"/>
    <mergeCell ref="D355:T355"/>
    <mergeCell ref="BK355:BP355"/>
    <mergeCell ref="BK356:BP356"/>
    <mergeCell ref="BK357:BP357"/>
    <mergeCell ref="AY355:BD355"/>
    <mergeCell ref="AY356:BD356"/>
    <mergeCell ref="U356:Z356"/>
    <mergeCell ref="U357:Z357"/>
    <mergeCell ref="BE346:BV346"/>
    <mergeCell ref="BQ353:BV353"/>
    <mergeCell ref="BQ354:BV354"/>
    <mergeCell ref="BQ355:BV355"/>
    <mergeCell ref="D351:T351"/>
    <mergeCell ref="AM354:AR354"/>
    <mergeCell ref="AM355:AR355"/>
    <mergeCell ref="AM356:AR356"/>
    <mergeCell ref="AM357:AR357"/>
    <mergeCell ref="AY357:BD357"/>
    <mergeCell ref="BK351:BP351"/>
    <mergeCell ref="BK352:BP352"/>
    <mergeCell ref="BK353:BP353"/>
    <mergeCell ref="BQ348:BV348"/>
    <mergeCell ref="BQ349:BV349"/>
    <mergeCell ref="BQ350:BV350"/>
    <mergeCell ref="AY347:BD347"/>
    <mergeCell ref="AY348:BD348"/>
    <mergeCell ref="BE347:BJ347"/>
    <mergeCell ref="BK347:BP347"/>
    <mergeCell ref="BQ347:BV347"/>
    <mergeCell ref="BE348:BJ348"/>
    <mergeCell ref="BK349:BP349"/>
    <mergeCell ref="AY352:BD352"/>
    <mergeCell ref="BL290:BT290"/>
    <mergeCell ref="AV291:BK291"/>
    <mergeCell ref="BL291:BT291"/>
    <mergeCell ref="BW355:CB355"/>
    <mergeCell ref="BW356:CB356"/>
    <mergeCell ref="BW357:CB357"/>
    <mergeCell ref="BW358:CB358"/>
    <mergeCell ref="BW359:CB359"/>
    <mergeCell ref="BW360:CB360"/>
    <mergeCell ref="BW361:CB361"/>
    <mergeCell ref="CC355:CH355"/>
    <mergeCell ref="CC356:CH356"/>
    <mergeCell ref="CC357:CH357"/>
    <mergeCell ref="CC348:CH348"/>
    <mergeCell ref="CC349:CH349"/>
    <mergeCell ref="CC350:CH350"/>
    <mergeCell ref="CC351:CH351"/>
    <mergeCell ref="CC352:CH352"/>
    <mergeCell ref="CC353:CH353"/>
    <mergeCell ref="CC358:CH358"/>
    <mergeCell ref="CC359:CH359"/>
    <mergeCell ref="CC360:CH360"/>
    <mergeCell ref="CC361:CH361"/>
    <mergeCell ref="BQ356:BV356"/>
    <mergeCell ref="BW346:CN346"/>
    <mergeCell ref="BV297:CN297"/>
    <mergeCell ref="AS358:AX358"/>
    <mergeCell ref="CD318:CN319"/>
    <mergeCell ref="BK361:BP361"/>
    <mergeCell ref="AY353:BD353"/>
    <mergeCell ref="BE350:BJ350"/>
    <mergeCell ref="BE351:BJ351"/>
    <mergeCell ref="CF115:CJ115"/>
    <mergeCell ref="CF116:CJ116"/>
    <mergeCell ref="CF117:CJ117"/>
    <mergeCell ref="CF118:CJ118"/>
    <mergeCell ref="CF119:CJ119"/>
    <mergeCell ref="CK115:CN115"/>
    <mergeCell ref="AW114:BC114"/>
    <mergeCell ref="CK116:CN116"/>
    <mergeCell ref="CK119:CN119"/>
    <mergeCell ref="AW118:BC118"/>
    <mergeCell ref="BY118:CE118"/>
    <mergeCell ref="BR119:BX119"/>
    <mergeCell ref="BY119:CE119"/>
    <mergeCell ref="BY114:CE114"/>
    <mergeCell ref="D105:CN106"/>
    <mergeCell ref="E103:CN103"/>
    <mergeCell ref="E114:F114"/>
    <mergeCell ref="G114:S114"/>
    <mergeCell ref="T114:AH114"/>
    <mergeCell ref="AI114:AO114"/>
    <mergeCell ref="AP114:AV114"/>
    <mergeCell ref="E115:F115"/>
    <mergeCell ref="G115:S115"/>
    <mergeCell ref="AI115:AO115"/>
    <mergeCell ref="E117:F117"/>
    <mergeCell ref="G117:S117"/>
    <mergeCell ref="T117:AH117"/>
    <mergeCell ref="AV1209:CN1209"/>
    <mergeCell ref="D1222:AT1222"/>
    <mergeCell ref="AV972:CN973"/>
    <mergeCell ref="AV932:CN933"/>
    <mergeCell ref="AV1010:CN1011"/>
    <mergeCell ref="AV1026:CN1027"/>
    <mergeCell ref="AV1044:CN1045"/>
    <mergeCell ref="AV1058:CN1060"/>
    <mergeCell ref="AW90:CN91"/>
    <mergeCell ref="AW92:CN92"/>
    <mergeCell ref="AW93:CN93"/>
    <mergeCell ref="AW94:CN94"/>
    <mergeCell ref="AW95:CN95"/>
    <mergeCell ref="AW96:CN96"/>
    <mergeCell ref="AW97:CN97"/>
    <mergeCell ref="AW98:CN98"/>
    <mergeCell ref="AW99:CN99"/>
    <mergeCell ref="AW100:CN100"/>
    <mergeCell ref="AW101:CN101"/>
    <mergeCell ref="AW102:CN102"/>
    <mergeCell ref="D299:AT300"/>
    <mergeCell ref="AQ292:AT292"/>
    <mergeCell ref="AM294:AP294"/>
    <mergeCell ref="AM295:AP295"/>
    <mergeCell ref="AM296:AP296"/>
    <mergeCell ref="Y296:AA296"/>
    <mergeCell ref="AV318:BK319"/>
    <mergeCell ref="AB294:AD294"/>
    <mergeCell ref="CF111:CJ111"/>
    <mergeCell ref="CF112:CJ112"/>
    <mergeCell ref="CF113:CJ113"/>
    <mergeCell ref="CF114:CJ114"/>
    <mergeCell ref="BY1017:CN1017"/>
    <mergeCell ref="BY1021:CN1021"/>
    <mergeCell ref="AV1022:CL1022"/>
    <mergeCell ref="AV1012:BP1013"/>
    <mergeCell ref="BQ1012:BX1013"/>
    <mergeCell ref="BY1012:CN1013"/>
    <mergeCell ref="AV1014:BP1014"/>
    <mergeCell ref="AV1016:BP1016"/>
    <mergeCell ref="AV1017:BP1017"/>
    <mergeCell ref="AV1008:CL1008"/>
    <mergeCell ref="D356:T356"/>
    <mergeCell ref="BK363:BP363"/>
    <mergeCell ref="BK364:BP364"/>
    <mergeCell ref="AS364:AX364"/>
    <mergeCell ref="AS365:AX365"/>
    <mergeCell ref="AS366:AX366"/>
    <mergeCell ref="AY363:BD363"/>
    <mergeCell ref="AY364:BD364"/>
    <mergeCell ref="AY365:BD365"/>
    <mergeCell ref="AY366:BD366"/>
    <mergeCell ref="CF376:CK376"/>
    <mergeCell ref="CB371:CE371"/>
    <mergeCell ref="CB372:CE372"/>
    <mergeCell ref="U360:Z360"/>
    <mergeCell ref="U361:Z361"/>
    <mergeCell ref="CI366:CN366"/>
    <mergeCell ref="CI365:CN365"/>
    <mergeCell ref="AM358:AR358"/>
    <mergeCell ref="AM359:AR359"/>
    <mergeCell ref="AY358:BD358"/>
    <mergeCell ref="BK1005:BQ1005"/>
    <mergeCell ref="BR1005:BX1005"/>
    <mergeCell ref="BY1005:CA1005"/>
    <mergeCell ref="CB1005:CJ1005"/>
    <mergeCell ref="CK1005:CN1005"/>
    <mergeCell ref="BK1006:BQ1006"/>
    <mergeCell ref="BR1006:BX1006"/>
    <mergeCell ref="BY1006:CA1006"/>
    <mergeCell ref="CB1006:CJ1006"/>
    <mergeCell ref="CK1006:CN1006"/>
    <mergeCell ref="AV1007:BJ1007"/>
    <mergeCell ref="BK1007:BQ1007"/>
    <mergeCell ref="BR1007:BX1007"/>
    <mergeCell ref="BY1007:CA1007"/>
    <mergeCell ref="CB1007:CJ1007"/>
    <mergeCell ref="CK1007:CN1007"/>
    <mergeCell ref="AV1006:BJ1006"/>
    <mergeCell ref="AV1005:BJ1005"/>
    <mergeCell ref="AV1004:BJ1004"/>
    <mergeCell ref="BK1004:BQ1004"/>
    <mergeCell ref="BR1004:BX1004"/>
    <mergeCell ref="BY1004:CA1004"/>
    <mergeCell ref="CB1004:CJ1004"/>
    <mergeCell ref="AV997:CL997"/>
    <mergeCell ref="CK1002:CN1002"/>
    <mergeCell ref="CB1002:CJ1002"/>
    <mergeCell ref="BY1002:CA1002"/>
    <mergeCell ref="CK996:CN996"/>
    <mergeCell ref="CB996:CJ996"/>
    <mergeCell ref="BY996:CA996"/>
    <mergeCell ref="BR996:BX996"/>
    <mergeCell ref="BK996:BQ996"/>
    <mergeCell ref="AV996:BJ996"/>
    <mergeCell ref="AV1003:BJ1003"/>
    <mergeCell ref="BK1003:BQ1003"/>
    <mergeCell ref="BR1003:BX1003"/>
    <mergeCell ref="BY1003:CA1003"/>
    <mergeCell ref="CB1003:CJ1003"/>
    <mergeCell ref="CK1003:CN1003"/>
    <mergeCell ref="CK1004:CN1004"/>
    <mergeCell ref="BR950:BW950"/>
    <mergeCell ref="CK995:CN995"/>
    <mergeCell ref="CB995:CJ995"/>
    <mergeCell ref="BY995:CA995"/>
    <mergeCell ref="BR995:BX995"/>
    <mergeCell ref="BK995:BQ995"/>
    <mergeCell ref="AV995:BJ995"/>
    <mergeCell ref="AV999:CN1000"/>
    <mergeCell ref="AV1001:BJ1002"/>
    <mergeCell ref="BK1001:BQ1002"/>
    <mergeCell ref="BR1001:BX1002"/>
    <mergeCell ref="BY1001:CN1001"/>
    <mergeCell ref="AV990:BJ991"/>
    <mergeCell ref="BK990:BQ991"/>
    <mergeCell ref="BR990:BX991"/>
    <mergeCell ref="BY990:CN990"/>
    <mergeCell ref="BY991:CA991"/>
    <mergeCell ref="CB991:CJ991"/>
    <mergeCell ref="CK991:CN991"/>
    <mergeCell ref="AV992:BJ992"/>
    <mergeCell ref="AV993:BJ993"/>
    <mergeCell ref="BX950:CE950"/>
    <mergeCell ref="CF950:CN950"/>
    <mergeCell ref="AV951:BQ951"/>
    <mergeCell ref="BR951:BW951"/>
    <mergeCell ref="BX951:CE951"/>
    <mergeCell ref="CF951:CN951"/>
    <mergeCell ref="AV952:BQ952"/>
    <mergeCell ref="BR952:BW952"/>
    <mergeCell ref="BX952:CE952"/>
    <mergeCell ref="CF952:CN952"/>
    <mergeCell ref="AV953:BQ953"/>
    <mergeCell ref="CB992:CJ992"/>
    <mergeCell ref="CB993:CJ993"/>
    <mergeCell ref="CB994:CJ994"/>
    <mergeCell ref="CK992:CN992"/>
    <mergeCell ref="CK993:CN993"/>
    <mergeCell ref="CK994:CN994"/>
    <mergeCell ref="BR993:BX993"/>
    <mergeCell ref="BR994:BX994"/>
    <mergeCell ref="BY992:CA992"/>
    <mergeCell ref="BY993:CA993"/>
    <mergeCell ref="BY994:CA994"/>
    <mergeCell ref="AV994:BJ994"/>
    <mergeCell ref="BK992:BQ992"/>
    <mergeCell ref="BK993:BQ993"/>
    <mergeCell ref="BK994:BQ994"/>
    <mergeCell ref="AV969:BQ969"/>
    <mergeCell ref="BR969:BW969"/>
    <mergeCell ref="BX969:CE969"/>
    <mergeCell ref="CF969:CN969"/>
    <mergeCell ref="BR979:BW979"/>
    <mergeCell ref="AV981:CL981"/>
    <mergeCell ref="BX979:CC979"/>
    <mergeCell ref="AV980:BQ980"/>
    <mergeCell ref="BR980:BW980"/>
    <mergeCell ref="BX980:CC980"/>
    <mergeCell ref="CD980:CI980"/>
    <mergeCell ref="CJ980:CN980"/>
    <mergeCell ref="BR978:BW978"/>
    <mergeCell ref="BX978:CC978"/>
    <mergeCell ref="BX977:CC977"/>
    <mergeCell ref="BX976:CC976"/>
    <mergeCell ref="AV977:BQ977"/>
    <mergeCell ref="BR977:BW977"/>
    <mergeCell ref="AV978:BQ978"/>
    <mergeCell ref="CD977:CI977"/>
    <mergeCell ref="CD978:CI978"/>
    <mergeCell ref="AV976:BQ976"/>
    <mergeCell ref="BW681:CG682"/>
    <mergeCell ref="AV717:BD719"/>
    <mergeCell ref="BE717:BM719"/>
    <mergeCell ref="BN717:BV719"/>
    <mergeCell ref="BW717:CE719"/>
    <mergeCell ref="CF717:CN719"/>
    <mergeCell ref="AV720:BD721"/>
    <mergeCell ref="BE720:BM721"/>
    <mergeCell ref="BN720:BV721"/>
    <mergeCell ref="CG885:CN885"/>
    <mergeCell ref="CG886:CN886"/>
    <mergeCell ref="CG887:CN887"/>
    <mergeCell ref="CG888:CN888"/>
    <mergeCell ref="CG889:CN889"/>
    <mergeCell ref="BS879:BY879"/>
    <mergeCell ref="BZ879:CF879"/>
    <mergeCell ref="BS880:BY880"/>
    <mergeCell ref="BZ880:CF880"/>
    <mergeCell ref="BS881:BY881"/>
    <mergeCell ref="BZ881:CF881"/>
    <mergeCell ref="BS882:BY882"/>
    <mergeCell ref="BL879:BR879"/>
    <mergeCell ref="BL880:BR880"/>
    <mergeCell ref="BL881:BR881"/>
    <mergeCell ref="BL882:BR882"/>
    <mergeCell ref="BL883:BR883"/>
    <mergeCell ref="BL884:BR884"/>
    <mergeCell ref="BL885:BR885"/>
    <mergeCell ref="BL886:BR886"/>
    <mergeCell ref="BL887:BR887"/>
    <mergeCell ref="BL888:BR888"/>
    <mergeCell ref="BL889:BR889"/>
    <mergeCell ref="BW691:CG691"/>
    <mergeCell ref="AV695:CL695"/>
    <mergeCell ref="AV733:AZ734"/>
    <mergeCell ref="BA733:BE734"/>
    <mergeCell ref="BF733:BI734"/>
    <mergeCell ref="BJ733:BM734"/>
    <mergeCell ref="BN733:BQ734"/>
    <mergeCell ref="BR733:BV734"/>
    <mergeCell ref="BW733:BZ734"/>
    <mergeCell ref="CA733:CE734"/>
    <mergeCell ref="CF733:CI734"/>
    <mergeCell ref="CJ733:CN734"/>
    <mergeCell ref="AV724:CN725"/>
    <mergeCell ref="AV744:BN744"/>
    <mergeCell ref="BO760:BV760"/>
    <mergeCell ref="BW760:CD760"/>
    <mergeCell ref="AV731:BE732"/>
    <mergeCell ref="AV715:CN716"/>
    <mergeCell ref="CH836:CN836"/>
    <mergeCell ref="BS823:BY823"/>
    <mergeCell ref="BZ823:CG823"/>
    <mergeCell ref="CH823:CN823"/>
    <mergeCell ref="BS824:BY824"/>
    <mergeCell ref="BZ824:CG824"/>
    <mergeCell ref="CH824:CN824"/>
    <mergeCell ref="BS825:BY825"/>
    <mergeCell ref="BZ825:CG825"/>
    <mergeCell ref="BW362:CB362"/>
    <mergeCell ref="BW363:CB363"/>
    <mergeCell ref="BW364:CB364"/>
    <mergeCell ref="BE349:BJ349"/>
    <mergeCell ref="BK359:BP359"/>
    <mergeCell ref="AZ685:BQ685"/>
    <mergeCell ref="AZ687:BQ687"/>
    <mergeCell ref="BW687:CG687"/>
    <mergeCell ref="BW685:CG685"/>
    <mergeCell ref="AZ689:BQ689"/>
    <mergeCell ref="BW689:CG689"/>
    <mergeCell ref="AV706:BE707"/>
    <mergeCell ref="BF706:BR707"/>
    <mergeCell ref="AV708:BE709"/>
    <mergeCell ref="BF708:BR709"/>
    <mergeCell ref="AV701:CN702"/>
    <mergeCell ref="BS706:CC707"/>
    <mergeCell ref="BS708:CC709"/>
    <mergeCell ref="CD706:CN707"/>
    <mergeCell ref="CD708:CN709"/>
    <mergeCell ref="AV704:CN705"/>
    <mergeCell ref="BK362:BP362"/>
    <mergeCell ref="BE363:BJ363"/>
    <mergeCell ref="BE364:BJ364"/>
    <mergeCell ref="BE365:BJ365"/>
    <mergeCell ref="BE352:BJ352"/>
    <mergeCell ref="BE353:BJ353"/>
    <mergeCell ref="BE354:BJ354"/>
    <mergeCell ref="BE355:BJ355"/>
    <mergeCell ref="BE356:BJ356"/>
    <mergeCell ref="BE357:BJ357"/>
    <mergeCell ref="BE358:BJ358"/>
    <mergeCell ref="AL278:AT278"/>
    <mergeCell ref="AL279:AT279"/>
    <mergeCell ref="AL280:AT280"/>
    <mergeCell ref="Q281:AA281"/>
    <mergeCell ref="Q282:AA282"/>
    <mergeCell ref="CC364:CH364"/>
    <mergeCell ref="AE340:AL340"/>
    <mergeCell ref="AM340:AT340"/>
    <mergeCell ref="Y327:AE328"/>
    <mergeCell ref="AF325:AL326"/>
    <mergeCell ref="AM325:AT326"/>
    <mergeCell ref="AF327:AL328"/>
    <mergeCell ref="AM327:AT328"/>
    <mergeCell ref="BQ351:BV351"/>
    <mergeCell ref="BQ352:BV352"/>
    <mergeCell ref="CC354:CH354"/>
    <mergeCell ref="CI351:CN351"/>
    <mergeCell ref="CI352:CN352"/>
    <mergeCell ref="CI353:CN353"/>
    <mergeCell ref="CI354:CN354"/>
    <mergeCell ref="CI355:CN355"/>
    <mergeCell ref="CI356:CN356"/>
    <mergeCell ref="CI357:CN357"/>
    <mergeCell ref="AY354:BD354"/>
    <mergeCell ref="AY360:BD360"/>
    <mergeCell ref="AY351:BD351"/>
    <mergeCell ref="BK358:BP358"/>
    <mergeCell ref="AS359:AX359"/>
    <mergeCell ref="AS360:AX360"/>
    <mergeCell ref="AS361:AX361"/>
    <mergeCell ref="BK350:BP350"/>
    <mergeCell ref="BE362:BJ362"/>
    <mergeCell ref="AE295:AH295"/>
    <mergeCell ref="AE296:AH296"/>
    <mergeCell ref="AM289:AP290"/>
    <mergeCell ref="AQ291:AT291"/>
    <mergeCell ref="AB284:AK284"/>
    <mergeCell ref="AL284:AT284"/>
    <mergeCell ref="D287:AT288"/>
    <mergeCell ref="D285:W285"/>
    <mergeCell ref="AB282:AK282"/>
    <mergeCell ref="AB283:AK283"/>
    <mergeCell ref="AL282:AT282"/>
    <mergeCell ref="D283:P283"/>
    <mergeCell ref="Q289:T290"/>
    <mergeCell ref="Q291:T291"/>
    <mergeCell ref="Q292:T292"/>
    <mergeCell ref="Q293:T293"/>
    <mergeCell ref="AB289:AD290"/>
    <mergeCell ref="AB291:AD291"/>
    <mergeCell ref="AB292:AD292"/>
    <mergeCell ref="AB293:AD293"/>
    <mergeCell ref="Q284:AA284"/>
    <mergeCell ref="AE293:AH293"/>
    <mergeCell ref="AI289:AL290"/>
    <mergeCell ref="D309:V309"/>
    <mergeCell ref="Y292:AA292"/>
    <mergeCell ref="Y294:AA294"/>
    <mergeCell ref="Y295:AA295"/>
    <mergeCell ref="AB295:AD295"/>
    <mergeCell ref="AB265:AK266"/>
    <mergeCell ref="AL265:AT266"/>
    <mergeCell ref="AB267:AK267"/>
    <mergeCell ref="AB268:AK268"/>
    <mergeCell ref="AB269:AK269"/>
    <mergeCell ref="AB270:AK270"/>
    <mergeCell ref="AB271:AK271"/>
    <mergeCell ref="AL267:AT267"/>
    <mergeCell ref="AL268:AT268"/>
    <mergeCell ref="AL269:AT269"/>
    <mergeCell ref="AL270:AT270"/>
    <mergeCell ref="AL271:AT271"/>
    <mergeCell ref="AL272:AT272"/>
    <mergeCell ref="AL273:AT273"/>
    <mergeCell ref="AL274:AT274"/>
    <mergeCell ref="AL275:AT275"/>
    <mergeCell ref="AL276:AT276"/>
    <mergeCell ref="Q278:AA278"/>
    <mergeCell ref="Q279:AA279"/>
    <mergeCell ref="Q280:AA280"/>
    <mergeCell ref="AI291:AL291"/>
    <mergeCell ref="AI292:AL292"/>
    <mergeCell ref="AI293:AL293"/>
    <mergeCell ref="AL277:AT277"/>
    <mergeCell ref="AL281:AT281"/>
    <mergeCell ref="AQ289:AT290"/>
    <mergeCell ref="AE294:AH294"/>
    <mergeCell ref="P254:Y254"/>
    <mergeCell ref="P256:Y256"/>
    <mergeCell ref="P257:Y257"/>
    <mergeCell ref="P258:Y258"/>
    <mergeCell ref="P259:Y259"/>
    <mergeCell ref="Z246:AI247"/>
    <mergeCell ref="Z248:AI248"/>
    <mergeCell ref="Z249:AI249"/>
    <mergeCell ref="Z250:AI250"/>
    <mergeCell ref="Z251:AI251"/>
    <mergeCell ref="Z252:AI252"/>
    <mergeCell ref="Z253:AI253"/>
    <mergeCell ref="Z254:AI254"/>
    <mergeCell ref="Z255:AI255"/>
    <mergeCell ref="P246:Y247"/>
    <mergeCell ref="P248:Y248"/>
    <mergeCell ref="P249:Y249"/>
    <mergeCell ref="P250:Y250"/>
    <mergeCell ref="P251:Y251"/>
    <mergeCell ref="Z256:AI256"/>
    <mergeCell ref="P255:Y255"/>
    <mergeCell ref="Z257:AI257"/>
    <mergeCell ref="Z258:AI258"/>
    <mergeCell ref="P225:AG226"/>
    <mergeCell ref="D276:P276"/>
    <mergeCell ref="D277:P277"/>
    <mergeCell ref="P227:AG228"/>
    <mergeCell ref="D238:H239"/>
    <mergeCell ref="I238:M239"/>
    <mergeCell ref="N238:Q239"/>
    <mergeCell ref="R238:V239"/>
    <mergeCell ref="W238:AA239"/>
    <mergeCell ref="AB238:AE239"/>
    <mergeCell ref="AF238:AJ239"/>
    <mergeCell ref="AK238:AO239"/>
    <mergeCell ref="AP238:AT239"/>
    <mergeCell ref="D236:Q237"/>
    <mergeCell ref="R236:AE237"/>
    <mergeCell ref="AJ256:AT256"/>
    <mergeCell ref="AJ257:AT257"/>
    <mergeCell ref="D258:O258"/>
    <mergeCell ref="D259:O259"/>
    <mergeCell ref="AJ246:AT247"/>
    <mergeCell ref="AJ248:AT248"/>
    <mergeCell ref="AJ249:AT249"/>
    <mergeCell ref="AJ250:AT250"/>
    <mergeCell ref="AJ251:AT251"/>
    <mergeCell ref="AJ252:AT252"/>
    <mergeCell ref="AJ253:AT253"/>
    <mergeCell ref="AJ254:AT254"/>
    <mergeCell ref="AJ255:AT255"/>
    <mergeCell ref="AJ258:AT258"/>
    <mergeCell ref="AJ259:AT259"/>
    <mergeCell ref="P252:Y252"/>
    <mergeCell ref="P253:Y253"/>
    <mergeCell ref="AV198:BF199"/>
    <mergeCell ref="AH227:AT228"/>
    <mergeCell ref="AV225:BI226"/>
    <mergeCell ref="AV227:BI228"/>
    <mergeCell ref="BJ225:BW226"/>
    <mergeCell ref="BJ227:BW228"/>
    <mergeCell ref="AF236:AT237"/>
    <mergeCell ref="A231:CN232"/>
    <mergeCell ref="D240:H241"/>
    <mergeCell ref="I240:M241"/>
    <mergeCell ref="D234:AT235"/>
    <mergeCell ref="BG219:BX220"/>
    <mergeCell ref="BG217:BX218"/>
    <mergeCell ref="BX198:CD199"/>
    <mergeCell ref="BX200:CD204"/>
    <mergeCell ref="CE198:CN199"/>
    <mergeCell ref="CE200:CN204"/>
    <mergeCell ref="BX225:CF226"/>
    <mergeCell ref="BX227:CF228"/>
    <mergeCell ref="CG225:CN226"/>
    <mergeCell ref="CG227:CN228"/>
    <mergeCell ref="V212:W217"/>
    <mergeCell ref="X212:Y217"/>
    <mergeCell ref="Z212:AB217"/>
    <mergeCell ref="AC212:AF217"/>
    <mergeCell ref="D207:AT208"/>
    <mergeCell ref="AN212:AO217"/>
    <mergeCell ref="AV217:BF218"/>
    <mergeCell ref="AV219:BF220"/>
    <mergeCell ref="N240:Q241"/>
    <mergeCell ref="AB240:AE241"/>
    <mergeCell ref="AP240:AT241"/>
    <mergeCell ref="AE201:AT201"/>
    <mergeCell ref="BX197:CN197"/>
    <mergeCell ref="AV207:CN208"/>
    <mergeCell ref="AV215:CN216"/>
    <mergeCell ref="AV209:BF210"/>
    <mergeCell ref="AV211:BF212"/>
    <mergeCell ref="BG209:BQ210"/>
    <mergeCell ref="BG211:BQ212"/>
    <mergeCell ref="BR209:CB210"/>
    <mergeCell ref="BR211:CB212"/>
    <mergeCell ref="K212:M217"/>
    <mergeCell ref="BY217:CN218"/>
    <mergeCell ref="BY219:CN220"/>
    <mergeCell ref="AG212:AJ217"/>
    <mergeCell ref="AK212:AM217"/>
    <mergeCell ref="D209:W211"/>
    <mergeCell ref="X209:AO211"/>
    <mergeCell ref="D218:E220"/>
    <mergeCell ref="F218:H220"/>
    <mergeCell ref="I218:J220"/>
    <mergeCell ref="K218:M220"/>
    <mergeCell ref="N218:Q220"/>
    <mergeCell ref="R218:S220"/>
    <mergeCell ref="T218:U220"/>
    <mergeCell ref="V218:W220"/>
    <mergeCell ref="X218:Y220"/>
    <mergeCell ref="AP209:AT217"/>
    <mergeCell ref="Z218:AB220"/>
    <mergeCell ref="AC218:AF220"/>
    <mergeCell ref="N212:Q217"/>
    <mergeCell ref="R212:S217"/>
    <mergeCell ref="AV197:BL197"/>
    <mergeCell ref="D155:E155"/>
    <mergeCell ref="D154:E154"/>
    <mergeCell ref="F164:N164"/>
    <mergeCell ref="O164:W164"/>
    <mergeCell ref="X164:AF164"/>
    <mergeCell ref="X165:AF165"/>
    <mergeCell ref="AE197:AT198"/>
    <mergeCell ref="AE199:AT199"/>
    <mergeCell ref="AE200:AT200"/>
    <mergeCell ref="BM197:BW197"/>
    <mergeCell ref="BM198:BW199"/>
    <mergeCell ref="BM200:BW204"/>
    <mergeCell ref="D197:AD198"/>
    <mergeCell ref="D199:AD199"/>
    <mergeCell ref="D200:AD200"/>
    <mergeCell ref="D170:E170"/>
    <mergeCell ref="D169:E169"/>
    <mergeCell ref="D168:E168"/>
    <mergeCell ref="D167:E167"/>
    <mergeCell ref="D166:E166"/>
    <mergeCell ref="D165:E165"/>
    <mergeCell ref="F166:N166"/>
    <mergeCell ref="O166:W166"/>
    <mergeCell ref="X166:AF166"/>
    <mergeCell ref="AG166:AK166"/>
    <mergeCell ref="AL166:AO166"/>
    <mergeCell ref="AP166:AT166"/>
    <mergeCell ref="F167:N167"/>
    <mergeCell ref="O167:W167"/>
    <mergeCell ref="X167:AF167"/>
    <mergeCell ref="D201:AD201"/>
    <mergeCell ref="D204:AD204"/>
    <mergeCell ref="AG169:AK169"/>
    <mergeCell ref="AL169:AO169"/>
    <mergeCell ref="AP169:AT169"/>
    <mergeCell ref="AP154:AT154"/>
    <mergeCell ref="AV176:BE177"/>
    <mergeCell ref="AV179:BE179"/>
    <mergeCell ref="BF179:BS179"/>
    <mergeCell ref="V178:AG178"/>
    <mergeCell ref="AH178:AT178"/>
    <mergeCell ref="AL167:AO167"/>
    <mergeCell ref="AP167:AT167"/>
    <mergeCell ref="AL170:AO170"/>
    <mergeCell ref="F155:N155"/>
    <mergeCell ref="O155:W155"/>
    <mergeCell ref="D161:E161"/>
    <mergeCell ref="F162:N162"/>
    <mergeCell ref="O162:W162"/>
    <mergeCell ref="X162:AF162"/>
    <mergeCell ref="AG162:AK162"/>
    <mergeCell ref="D160:E160"/>
    <mergeCell ref="D159:E159"/>
    <mergeCell ref="D158:E158"/>
    <mergeCell ref="D157:E157"/>
    <mergeCell ref="F158:N158"/>
    <mergeCell ref="O158:W158"/>
    <mergeCell ref="X158:AF158"/>
    <mergeCell ref="AG158:AK158"/>
    <mergeCell ref="D156:E156"/>
    <mergeCell ref="F163:N163"/>
    <mergeCell ref="O163:W163"/>
    <mergeCell ref="X163:AF163"/>
    <mergeCell ref="AG163:AK163"/>
    <mergeCell ref="AW142:BH142"/>
    <mergeCell ref="AW143:BH143"/>
    <mergeCell ref="AW144:BH144"/>
    <mergeCell ref="AW145:BH145"/>
    <mergeCell ref="AP162:AT162"/>
    <mergeCell ref="AL161:AO161"/>
    <mergeCell ref="AP161:AT161"/>
    <mergeCell ref="AL153:AO153"/>
    <mergeCell ref="AP153:AT153"/>
    <mergeCell ref="AL154:AO154"/>
    <mergeCell ref="AL144:AO144"/>
    <mergeCell ref="AP144:AT144"/>
    <mergeCell ref="CB167:CM168"/>
    <mergeCell ref="BF180:BS180"/>
    <mergeCell ref="BF181:BS181"/>
    <mergeCell ref="AW164:BC166"/>
    <mergeCell ref="BD164:BK166"/>
    <mergeCell ref="BL164:BS166"/>
    <mergeCell ref="BT164:CA166"/>
    <mergeCell ref="CB164:CM166"/>
    <mergeCell ref="AL149:AO149"/>
    <mergeCell ref="AL162:AO162"/>
    <mergeCell ref="AW167:BC168"/>
    <mergeCell ref="AL165:AO165"/>
    <mergeCell ref="AP165:AT165"/>
    <mergeCell ref="AL152:AO152"/>
    <mergeCell ref="AP152:AT152"/>
    <mergeCell ref="AL163:AO163"/>
    <mergeCell ref="AP163:AT163"/>
    <mergeCell ref="AH175:AT176"/>
    <mergeCell ref="D173:AT174"/>
    <mergeCell ref="AP170:AT170"/>
    <mergeCell ref="F144:N144"/>
    <mergeCell ref="AL156:AO156"/>
    <mergeCell ref="AP156:AT156"/>
    <mergeCell ref="F142:N142"/>
    <mergeCell ref="O142:W142"/>
    <mergeCell ref="AG147:AK147"/>
    <mergeCell ref="AL147:AO147"/>
    <mergeCell ref="AP147:AT147"/>
    <mergeCell ref="AP149:AT149"/>
    <mergeCell ref="AL150:AO150"/>
    <mergeCell ref="AG151:AK151"/>
    <mergeCell ref="AL151:AO151"/>
    <mergeCell ref="AP151:AT151"/>
    <mergeCell ref="AG149:AK149"/>
    <mergeCell ref="F152:N152"/>
    <mergeCell ref="O152:W152"/>
    <mergeCell ref="X152:AF152"/>
    <mergeCell ref="AG161:AK161"/>
    <mergeCell ref="AG152:AK152"/>
    <mergeCell ref="BI142:BZ142"/>
    <mergeCell ref="BI143:BZ143"/>
    <mergeCell ref="AP155:AT155"/>
    <mergeCell ref="F156:N156"/>
    <mergeCell ref="AP157:AT157"/>
    <mergeCell ref="F153:N153"/>
    <mergeCell ref="AG144:AK144"/>
    <mergeCell ref="D141:E141"/>
    <mergeCell ref="F148:N148"/>
    <mergeCell ref="O148:W148"/>
    <mergeCell ref="F160:N160"/>
    <mergeCell ref="O160:W160"/>
    <mergeCell ref="T132:AH132"/>
    <mergeCell ref="O153:W153"/>
    <mergeCell ref="X153:AF153"/>
    <mergeCell ref="AG153:AK153"/>
    <mergeCell ref="BI144:BZ144"/>
    <mergeCell ref="BI145:BZ145"/>
    <mergeCell ref="AV149:CN150"/>
    <mergeCell ref="BM152:BU155"/>
    <mergeCell ref="BM156:BU157"/>
    <mergeCell ref="AL158:AO158"/>
    <mergeCell ref="AP158:AT158"/>
    <mergeCell ref="F159:N159"/>
    <mergeCell ref="O159:W159"/>
    <mergeCell ref="X159:AF159"/>
    <mergeCell ref="AG159:AK159"/>
    <mergeCell ref="AL159:AO159"/>
    <mergeCell ref="AG146:AK146"/>
    <mergeCell ref="AP143:AT143"/>
    <mergeCell ref="Q283:AA283"/>
    <mergeCell ref="Q273:AA273"/>
    <mergeCell ref="Q274:AA274"/>
    <mergeCell ref="Q275:AA275"/>
    <mergeCell ref="Q276:AA276"/>
    <mergeCell ref="Q277:AA277"/>
    <mergeCell ref="AB272:AK272"/>
    <mergeCell ref="AB273:AK273"/>
    <mergeCell ref="AB274:AK274"/>
    <mergeCell ref="AB275:AK275"/>
    <mergeCell ref="D186:AI186"/>
    <mergeCell ref="AL157:AO157"/>
    <mergeCell ref="D249:O249"/>
    <mergeCell ref="D250:O250"/>
    <mergeCell ref="D251:O251"/>
    <mergeCell ref="D195:AT196"/>
    <mergeCell ref="D252:O252"/>
    <mergeCell ref="D255:O255"/>
    <mergeCell ref="D256:O256"/>
    <mergeCell ref="D257:O257"/>
    <mergeCell ref="D163:E163"/>
    <mergeCell ref="D162:E162"/>
    <mergeCell ref="O169:W169"/>
    <mergeCell ref="X169:AF169"/>
    <mergeCell ref="AE204:AT204"/>
    <mergeCell ref="D202:AD202"/>
    <mergeCell ref="AE202:AT202"/>
    <mergeCell ref="D191:Q192"/>
    <mergeCell ref="F169:N169"/>
    <mergeCell ref="AH225:AT226"/>
    <mergeCell ref="D271:P271"/>
    <mergeCell ref="D272:P272"/>
    <mergeCell ref="D273:P273"/>
    <mergeCell ref="D274:P274"/>
    <mergeCell ref="D275:P275"/>
    <mergeCell ref="D246:O247"/>
    <mergeCell ref="D248:O248"/>
    <mergeCell ref="F165:N165"/>
    <mergeCell ref="O165:W165"/>
    <mergeCell ref="F145:N145"/>
    <mergeCell ref="O145:W145"/>
    <mergeCell ref="X145:AF145"/>
    <mergeCell ref="D253:O253"/>
    <mergeCell ref="D254:O254"/>
    <mergeCell ref="AL146:AO146"/>
    <mergeCell ref="CA142:CM142"/>
    <mergeCell ref="CA143:CM143"/>
    <mergeCell ref="AL142:AO142"/>
    <mergeCell ref="AP142:AT142"/>
    <mergeCell ref="F143:N143"/>
    <mergeCell ref="O143:W143"/>
    <mergeCell ref="O156:W156"/>
    <mergeCell ref="X156:AF156"/>
    <mergeCell ref="AG156:AK156"/>
    <mergeCell ref="AG150:AK150"/>
    <mergeCell ref="D148:E148"/>
    <mergeCell ref="X143:AF143"/>
    <mergeCell ref="AG143:AK143"/>
    <mergeCell ref="AL143:AO143"/>
    <mergeCell ref="D144:E144"/>
    <mergeCell ref="D143:E143"/>
    <mergeCell ref="D142:E142"/>
    <mergeCell ref="Z259:AI259"/>
    <mergeCell ref="Q268:AA268"/>
    <mergeCell ref="AQ294:AT294"/>
    <mergeCell ref="AQ295:AT295"/>
    <mergeCell ref="D296:L296"/>
    <mergeCell ref="S388:Y388"/>
    <mergeCell ref="S389:Y389"/>
    <mergeCell ref="S390:Y390"/>
    <mergeCell ref="S391:Y391"/>
    <mergeCell ref="D392:R392"/>
    <mergeCell ref="A396:CN397"/>
    <mergeCell ref="D393:AT393"/>
    <mergeCell ref="AG390:AM390"/>
    <mergeCell ref="D388:R388"/>
    <mergeCell ref="D389:R389"/>
    <mergeCell ref="D390:R390"/>
    <mergeCell ref="Z387:AF387"/>
    <mergeCell ref="Z388:AF388"/>
    <mergeCell ref="AG387:AM387"/>
    <mergeCell ref="S392:Y392"/>
    <mergeCell ref="D391:R391"/>
    <mergeCell ref="D387:R387"/>
    <mergeCell ref="AN387:AT387"/>
    <mergeCell ref="AN388:AT388"/>
    <mergeCell ref="AG392:AM392"/>
    <mergeCell ref="Z389:AF389"/>
    <mergeCell ref="Z390:AF390"/>
    <mergeCell ref="Z391:AF391"/>
    <mergeCell ref="AG388:AM388"/>
    <mergeCell ref="S387:Y387"/>
    <mergeCell ref="D305:V305"/>
    <mergeCell ref="D306:V306"/>
    <mergeCell ref="D307:V307"/>
    <mergeCell ref="D308:V308"/>
    <mergeCell ref="AG168:AK168"/>
    <mergeCell ref="D212:E217"/>
    <mergeCell ref="F212:H217"/>
    <mergeCell ref="EH326:EI326"/>
    <mergeCell ref="T212:U217"/>
    <mergeCell ref="AG218:AJ220"/>
    <mergeCell ref="AK218:AM220"/>
    <mergeCell ref="AN218:AO220"/>
    <mergeCell ref="AP218:AT220"/>
    <mergeCell ref="D244:AT245"/>
    <mergeCell ref="R240:V241"/>
    <mergeCell ref="W240:AA241"/>
    <mergeCell ref="AF240:AJ241"/>
    <mergeCell ref="AK240:AO241"/>
    <mergeCell ref="AV229:BV229"/>
    <mergeCell ref="AV223:CN224"/>
    <mergeCell ref="D223:AT224"/>
    <mergeCell ref="D225:O226"/>
    <mergeCell ref="D227:O228"/>
    <mergeCell ref="Q271:AA271"/>
    <mergeCell ref="Q272:AA272"/>
    <mergeCell ref="Q265:AA266"/>
    <mergeCell ref="Q267:AA267"/>
    <mergeCell ref="D267:P267"/>
    <mergeCell ref="D268:P268"/>
    <mergeCell ref="D269:P269"/>
    <mergeCell ref="CC211:CN212"/>
    <mergeCell ref="AV213:CN213"/>
    <mergeCell ref="AI295:AL295"/>
    <mergeCell ref="AI296:AL296"/>
    <mergeCell ref="D295:L295"/>
    <mergeCell ref="AQ293:AT293"/>
    <mergeCell ref="X154:AF154"/>
    <mergeCell ref="AG154:AK154"/>
    <mergeCell ref="D152:E152"/>
    <mergeCell ref="Q269:AA269"/>
    <mergeCell ref="Q270:AA270"/>
    <mergeCell ref="D270:P270"/>
    <mergeCell ref="X160:AF160"/>
    <mergeCell ref="AG160:AK160"/>
    <mergeCell ref="AG165:AK165"/>
    <mergeCell ref="X149:AF149"/>
    <mergeCell ref="D187:Q188"/>
    <mergeCell ref="D189:Q190"/>
    <mergeCell ref="F161:N161"/>
    <mergeCell ref="O161:W161"/>
    <mergeCell ref="X161:AF161"/>
    <mergeCell ref="F157:N157"/>
    <mergeCell ref="O157:W157"/>
    <mergeCell ref="X157:AF157"/>
    <mergeCell ref="AG157:AK157"/>
    <mergeCell ref="D164:E164"/>
    <mergeCell ref="AG167:AK167"/>
    <mergeCell ref="F170:N170"/>
    <mergeCell ref="O170:W170"/>
    <mergeCell ref="X170:AF170"/>
    <mergeCell ref="AG170:AK170"/>
    <mergeCell ref="AJ186:AT188"/>
    <mergeCell ref="AJ189:AT190"/>
    <mergeCell ref="AJ191:AT192"/>
    <mergeCell ref="D184:AT185"/>
    <mergeCell ref="F168:N168"/>
    <mergeCell ref="O168:W168"/>
    <mergeCell ref="X168:AF168"/>
    <mergeCell ref="AP148:AT148"/>
    <mergeCell ref="F149:N149"/>
    <mergeCell ref="O149:W149"/>
    <mergeCell ref="AL168:AO168"/>
    <mergeCell ref="AP168:AT168"/>
    <mergeCell ref="D177:U177"/>
    <mergeCell ref="V177:AG177"/>
    <mergeCell ref="AH177:AT177"/>
    <mergeCell ref="D178:U178"/>
    <mergeCell ref="D175:U176"/>
    <mergeCell ref="V175:AG176"/>
    <mergeCell ref="X148:AF148"/>
    <mergeCell ref="AG148:AK148"/>
    <mergeCell ref="X142:AF142"/>
    <mergeCell ref="X155:AF155"/>
    <mergeCell ref="AG155:AK155"/>
    <mergeCell ref="AL155:AO155"/>
    <mergeCell ref="AL160:AO160"/>
    <mergeCell ref="AP160:AT160"/>
    <mergeCell ref="AL148:AO148"/>
    <mergeCell ref="X150:AF150"/>
    <mergeCell ref="AG145:AK145"/>
    <mergeCell ref="AL145:AO145"/>
    <mergeCell ref="AP145:AT145"/>
    <mergeCell ref="AP159:AT159"/>
    <mergeCell ref="AP150:AT150"/>
    <mergeCell ref="AG164:AK164"/>
    <mergeCell ref="AL164:AO164"/>
    <mergeCell ref="AP164:AT164"/>
    <mergeCell ref="D153:E153"/>
    <mergeCell ref="F154:N154"/>
    <mergeCell ref="O154:W154"/>
    <mergeCell ref="AP120:AV120"/>
    <mergeCell ref="AI121:AO121"/>
    <mergeCell ref="AP121:AV121"/>
    <mergeCell ref="D151:E151"/>
    <mergeCell ref="D150:E150"/>
    <mergeCell ref="D149:E149"/>
    <mergeCell ref="F150:N150"/>
    <mergeCell ref="O150:W150"/>
    <mergeCell ref="AL139:AT139"/>
    <mergeCell ref="AL140:AO140"/>
    <mergeCell ref="AP140:AT140"/>
    <mergeCell ref="D146:E146"/>
    <mergeCell ref="D145:E145"/>
    <mergeCell ref="F146:N146"/>
    <mergeCell ref="O146:W146"/>
    <mergeCell ref="X146:AF146"/>
    <mergeCell ref="AP146:AT146"/>
    <mergeCell ref="F147:N147"/>
    <mergeCell ref="O147:W147"/>
    <mergeCell ref="X147:AF147"/>
    <mergeCell ref="F151:N151"/>
    <mergeCell ref="O151:W151"/>
    <mergeCell ref="X151:AF151"/>
    <mergeCell ref="D147:E147"/>
    <mergeCell ref="AG142:AK142"/>
    <mergeCell ref="O144:W144"/>
    <mergeCell ref="O141:W141"/>
    <mergeCell ref="X141:AF141"/>
    <mergeCell ref="AG141:AK141"/>
    <mergeCell ref="AL141:AO141"/>
    <mergeCell ref="AP141:AT141"/>
    <mergeCell ref="X144:AF144"/>
    <mergeCell ref="E127:F127"/>
    <mergeCell ref="T133:AH133"/>
    <mergeCell ref="F139:N140"/>
    <mergeCell ref="F141:N141"/>
    <mergeCell ref="G127:S127"/>
    <mergeCell ref="AI117:AO117"/>
    <mergeCell ref="AP117:AV117"/>
    <mergeCell ref="AW117:BC117"/>
    <mergeCell ref="BD117:BJ117"/>
    <mergeCell ref="BK117:BQ117"/>
    <mergeCell ref="AI133:AO133"/>
    <mergeCell ref="AP133:AV133"/>
    <mergeCell ref="E120:F120"/>
    <mergeCell ref="G120:S120"/>
    <mergeCell ref="E121:F121"/>
    <mergeCell ref="G121:S121"/>
    <mergeCell ref="E122:F122"/>
    <mergeCell ref="G122:S122"/>
    <mergeCell ref="E123:F123"/>
    <mergeCell ref="G123:S123"/>
    <mergeCell ref="E124:F124"/>
    <mergeCell ref="G124:S124"/>
    <mergeCell ref="E118:F118"/>
    <mergeCell ref="G118:S118"/>
    <mergeCell ref="T118:AH118"/>
    <mergeCell ref="AI118:AO118"/>
    <mergeCell ref="AP118:AV118"/>
    <mergeCell ref="E119:F119"/>
    <mergeCell ref="G119:S119"/>
    <mergeCell ref="T119:AH119"/>
    <mergeCell ref="T121:AH121"/>
    <mergeCell ref="AI120:AO120"/>
    <mergeCell ref="G131:S131"/>
    <mergeCell ref="E132:F132"/>
    <mergeCell ref="G132:S132"/>
    <mergeCell ref="E133:F133"/>
    <mergeCell ref="G133:S133"/>
    <mergeCell ref="AW120:BC120"/>
    <mergeCell ref="BD120:BJ120"/>
    <mergeCell ref="BK119:BQ119"/>
    <mergeCell ref="T120:AH120"/>
    <mergeCell ref="T122:AH122"/>
    <mergeCell ref="D137:AT138"/>
    <mergeCell ref="AV137:BL138"/>
    <mergeCell ref="AW140:BH141"/>
    <mergeCell ref="E135:AG135"/>
    <mergeCell ref="BI140:BZ141"/>
    <mergeCell ref="E116:F116"/>
    <mergeCell ref="G116:S116"/>
    <mergeCell ref="AI116:AO116"/>
    <mergeCell ref="AP116:AV116"/>
    <mergeCell ref="T123:AH123"/>
    <mergeCell ref="T124:AH124"/>
    <mergeCell ref="T125:AH125"/>
    <mergeCell ref="T126:AH126"/>
    <mergeCell ref="T127:AH127"/>
    <mergeCell ref="T128:AH128"/>
    <mergeCell ref="T129:AH129"/>
    <mergeCell ref="T130:AH130"/>
    <mergeCell ref="T131:AH131"/>
    <mergeCell ref="E125:F125"/>
    <mergeCell ref="G125:S125"/>
    <mergeCell ref="E126:F126"/>
    <mergeCell ref="G126:S126"/>
    <mergeCell ref="CE152:CM155"/>
    <mergeCell ref="AV173:CN174"/>
    <mergeCell ref="CK118:CN118"/>
    <mergeCell ref="BD118:BJ118"/>
    <mergeCell ref="BK118:BQ118"/>
    <mergeCell ref="BR118:BX118"/>
    <mergeCell ref="BD114:BJ114"/>
    <mergeCell ref="BK114:BQ114"/>
    <mergeCell ref="BR114:BX114"/>
    <mergeCell ref="BF182:BS182"/>
    <mergeCell ref="BD124:BJ124"/>
    <mergeCell ref="BG198:BL199"/>
    <mergeCell ref="BR117:BX117"/>
    <mergeCell ref="BY117:CE117"/>
    <mergeCell ref="CK117:CN117"/>
    <mergeCell ref="AW116:BC116"/>
    <mergeCell ref="BD116:BJ116"/>
    <mergeCell ref="BK116:BQ116"/>
    <mergeCell ref="BR116:BX116"/>
    <mergeCell ref="BY116:CE116"/>
    <mergeCell ref="E134:CM134"/>
    <mergeCell ref="D139:E140"/>
    <mergeCell ref="O139:W140"/>
    <mergeCell ref="X139:AF140"/>
    <mergeCell ref="AG139:AK140"/>
    <mergeCell ref="E128:F128"/>
    <mergeCell ref="G128:S128"/>
    <mergeCell ref="E129:F129"/>
    <mergeCell ref="G129:S129"/>
    <mergeCell ref="E130:F130"/>
    <mergeCell ref="G130:S130"/>
    <mergeCell ref="E131:F131"/>
    <mergeCell ref="AW112:BC112"/>
    <mergeCell ref="R187:AI188"/>
    <mergeCell ref="BT175:CN177"/>
    <mergeCell ref="BT187:CN187"/>
    <mergeCell ref="BT188:CN188"/>
    <mergeCell ref="BT189:CN189"/>
    <mergeCell ref="BT190:CN190"/>
    <mergeCell ref="BT191:CN191"/>
    <mergeCell ref="BT192:CN192"/>
    <mergeCell ref="AV175:BS175"/>
    <mergeCell ref="BF176:BS177"/>
    <mergeCell ref="BF178:BS178"/>
    <mergeCell ref="BF183:BS183"/>
    <mergeCell ref="BF184:BS184"/>
    <mergeCell ref="BF185:BS185"/>
    <mergeCell ref="BF186:BS186"/>
    <mergeCell ref="BF187:BS187"/>
    <mergeCell ref="BF188:BS188"/>
    <mergeCell ref="BF189:BS189"/>
    <mergeCell ref="BF190:BS190"/>
    <mergeCell ref="BF191:BS191"/>
    <mergeCell ref="BF192:BS192"/>
    <mergeCell ref="BT178:CN178"/>
    <mergeCell ref="BT180:CN180"/>
    <mergeCell ref="BT181:CN181"/>
    <mergeCell ref="BT182:CN182"/>
    <mergeCell ref="BT183:CN183"/>
    <mergeCell ref="CK114:CN114"/>
    <mergeCell ref="AV191:BE191"/>
    <mergeCell ref="AV192:BE192"/>
    <mergeCell ref="AV187:BE187"/>
    <mergeCell ref="AV188:BE188"/>
    <mergeCell ref="CE156:CM157"/>
    <mergeCell ref="AW154:BD155"/>
    <mergeCell ref="BE154:BL155"/>
    <mergeCell ref="CA145:CM145"/>
    <mergeCell ref="CA140:CM141"/>
    <mergeCell ref="CA144:CM144"/>
    <mergeCell ref="AW152:BL153"/>
    <mergeCell ref="T115:AH115"/>
    <mergeCell ref="AI119:AO119"/>
    <mergeCell ref="AP119:AV119"/>
    <mergeCell ref="AW119:BC119"/>
    <mergeCell ref="BD119:BJ119"/>
    <mergeCell ref="I212:J217"/>
    <mergeCell ref="BV152:CD155"/>
    <mergeCell ref="R189:AI190"/>
    <mergeCell ref="R191:AI192"/>
    <mergeCell ref="CK113:CN113"/>
    <mergeCell ref="CC209:CN210"/>
    <mergeCell ref="AV200:BF204"/>
    <mergeCell ref="BG200:BL204"/>
    <mergeCell ref="AV195:CN196"/>
    <mergeCell ref="AV178:BE178"/>
    <mergeCell ref="AV180:BE180"/>
    <mergeCell ref="AV181:BE181"/>
    <mergeCell ref="AV182:BE182"/>
    <mergeCell ref="AV183:BE183"/>
    <mergeCell ref="AV189:BE189"/>
    <mergeCell ref="AV190:BE190"/>
    <mergeCell ref="AV184:BE184"/>
    <mergeCell ref="AV185:BE185"/>
    <mergeCell ref="AV186:BE186"/>
    <mergeCell ref="BT184:CN184"/>
    <mergeCell ref="S10:AB10"/>
    <mergeCell ref="G12:Q12"/>
    <mergeCell ref="S12:AB12"/>
    <mergeCell ref="T113:AH113"/>
    <mergeCell ref="BR113:BX113"/>
    <mergeCell ref="BY113:CE113"/>
    <mergeCell ref="AI113:AO113"/>
    <mergeCell ref="AP113:AV113"/>
    <mergeCell ref="AW113:BC113"/>
    <mergeCell ref="E113:F113"/>
    <mergeCell ref="G113:S113"/>
    <mergeCell ref="BD113:BJ113"/>
    <mergeCell ref="BK113:BQ113"/>
    <mergeCell ref="CF110:CN110"/>
    <mergeCell ref="BT185:CN185"/>
    <mergeCell ref="BT186:CN186"/>
    <mergeCell ref="BT179:CN179"/>
    <mergeCell ref="BD167:BK168"/>
    <mergeCell ref="BL167:BS168"/>
    <mergeCell ref="BT167:CA168"/>
    <mergeCell ref="AW158:CK158"/>
    <mergeCell ref="AV161:BL162"/>
    <mergeCell ref="AP115:AV115"/>
    <mergeCell ref="AW115:BC115"/>
    <mergeCell ref="BD115:BJ115"/>
    <mergeCell ref="BK115:BQ115"/>
    <mergeCell ref="BR115:BX115"/>
    <mergeCell ref="BY115:CE115"/>
    <mergeCell ref="T116:AH116"/>
    <mergeCell ref="AW156:BD157"/>
    <mergeCell ref="BE156:BL157"/>
    <mergeCell ref="BV156:CD157"/>
    <mergeCell ref="T112:AH112"/>
    <mergeCell ref="AI112:AO112"/>
    <mergeCell ref="AP112:AV112"/>
    <mergeCell ref="BD110:BJ111"/>
    <mergeCell ref="BK110:BQ111"/>
    <mergeCell ref="H93:AV93"/>
    <mergeCell ref="H94:AV94"/>
    <mergeCell ref="H95:AV95"/>
    <mergeCell ref="H96:AV96"/>
    <mergeCell ref="A4:CN5"/>
    <mergeCell ref="A22:CN23"/>
    <mergeCell ref="AX28:BI28"/>
    <mergeCell ref="BM28:CB31"/>
    <mergeCell ref="D25:R26"/>
    <mergeCell ref="AV25:BJ26"/>
    <mergeCell ref="E101:G101"/>
    <mergeCell ref="BD59:CE59"/>
    <mergeCell ref="BD60:CE60"/>
    <mergeCell ref="G20:Q20"/>
    <mergeCell ref="S20:AB20"/>
    <mergeCell ref="G14:Q14"/>
    <mergeCell ref="S14:AB14"/>
    <mergeCell ref="G16:Q16"/>
    <mergeCell ref="S16:AB16"/>
    <mergeCell ref="G18:Q18"/>
    <mergeCell ref="E102:G102"/>
    <mergeCell ref="E99:G99"/>
    <mergeCell ref="H100:AV100"/>
    <mergeCell ref="S18:AB18"/>
    <mergeCell ref="G8:Q8"/>
    <mergeCell ref="S8:AB8"/>
    <mergeCell ref="G10:Q10"/>
    <mergeCell ref="AE310:AL310"/>
    <mergeCell ref="AM310:AT310"/>
    <mergeCell ref="AE311:AL311"/>
    <mergeCell ref="AM311:AT311"/>
    <mergeCell ref="W304:AD304"/>
    <mergeCell ref="AX59:BC59"/>
    <mergeCell ref="AL283:AT283"/>
    <mergeCell ref="D262:AT263"/>
    <mergeCell ref="D265:P266"/>
    <mergeCell ref="D291:L291"/>
    <mergeCell ref="D289:L290"/>
    <mergeCell ref="D292:L292"/>
    <mergeCell ref="D293:L293"/>
    <mergeCell ref="AX36:BI36"/>
    <mergeCell ref="AX44:BI44"/>
    <mergeCell ref="CK112:CN112"/>
    <mergeCell ref="BD112:BJ112"/>
    <mergeCell ref="BK112:BQ112"/>
    <mergeCell ref="BR112:BX112"/>
    <mergeCell ref="BY112:CE112"/>
    <mergeCell ref="BR110:BX111"/>
    <mergeCell ref="BY110:CE111"/>
    <mergeCell ref="CK111:CN111"/>
    <mergeCell ref="E108:AW109"/>
    <mergeCell ref="E110:F111"/>
    <mergeCell ref="G110:S111"/>
    <mergeCell ref="T110:AH111"/>
    <mergeCell ref="AI110:AO111"/>
    <mergeCell ref="AP110:AV111"/>
    <mergeCell ref="AW110:BC111"/>
    <mergeCell ref="E112:F112"/>
    <mergeCell ref="G112:S112"/>
    <mergeCell ref="E90:G91"/>
    <mergeCell ref="H101:AV101"/>
    <mergeCell ref="AX60:BC60"/>
    <mergeCell ref="H90:AV91"/>
    <mergeCell ref="D87:CN88"/>
    <mergeCell ref="H92:AV92"/>
    <mergeCell ref="H102:AV102"/>
    <mergeCell ref="E100:G100"/>
    <mergeCell ref="E97:G97"/>
    <mergeCell ref="E98:G98"/>
    <mergeCell ref="H97:AV97"/>
    <mergeCell ref="H98:AV98"/>
    <mergeCell ref="H99:AV99"/>
    <mergeCell ref="AV290:BK290"/>
    <mergeCell ref="BM44:CB47"/>
    <mergeCell ref="D54:CN55"/>
    <mergeCell ref="AV320:BZ320"/>
    <mergeCell ref="AV314:BZ315"/>
    <mergeCell ref="D314:AH315"/>
    <mergeCell ref="E95:G95"/>
    <mergeCell ref="E96:G96"/>
    <mergeCell ref="E93:G93"/>
    <mergeCell ref="E94:G94"/>
    <mergeCell ref="AM304:AT304"/>
    <mergeCell ref="W310:AD310"/>
    <mergeCell ref="W311:AD311"/>
    <mergeCell ref="BL316:BO317"/>
    <mergeCell ref="BZ316:CC317"/>
    <mergeCell ref="E92:G92"/>
    <mergeCell ref="BL318:BO319"/>
    <mergeCell ref="BZ318:CC319"/>
    <mergeCell ref="AV287:BK288"/>
    <mergeCell ref="EH300:EK300"/>
    <mergeCell ref="EH262:EJ262"/>
    <mergeCell ref="EM300:EP300"/>
    <mergeCell ref="W301:AD302"/>
    <mergeCell ref="AE301:AL302"/>
    <mergeCell ref="AM301:AT302"/>
    <mergeCell ref="W303:AD303"/>
    <mergeCell ref="AE303:AL303"/>
    <mergeCell ref="AM303:AT303"/>
    <mergeCell ref="AE304:AL304"/>
    <mergeCell ref="AE305:AL305"/>
    <mergeCell ref="AM305:AT305"/>
    <mergeCell ref="AE306:AL306"/>
    <mergeCell ref="AM306:AT306"/>
    <mergeCell ref="W305:AD305"/>
    <mergeCell ref="W306:AD306"/>
    <mergeCell ref="M292:P292"/>
    <mergeCell ref="M293:P293"/>
    <mergeCell ref="AB276:AK276"/>
    <mergeCell ref="AB277:AK277"/>
    <mergeCell ref="AB278:AK278"/>
    <mergeCell ref="AB279:AK279"/>
    <mergeCell ref="AB280:AK280"/>
    <mergeCell ref="AB281:AK281"/>
    <mergeCell ref="M289:P290"/>
    <mergeCell ref="M291:P291"/>
    <mergeCell ref="Q294:T294"/>
    <mergeCell ref="Q295:T295"/>
    <mergeCell ref="Q296:T296"/>
    <mergeCell ref="U293:X293"/>
    <mergeCell ref="U294:X294"/>
    <mergeCell ref="U295:X295"/>
    <mergeCell ref="D358:T358"/>
    <mergeCell ref="D359:T359"/>
    <mergeCell ref="D360:T360"/>
    <mergeCell ref="D361:T361"/>
    <mergeCell ref="U296:X296"/>
    <mergeCell ref="D357:T357"/>
    <mergeCell ref="D322:AT323"/>
    <mergeCell ref="AB296:AD296"/>
    <mergeCell ref="AE289:AH290"/>
    <mergeCell ref="AE291:AH291"/>
    <mergeCell ref="AE292:AH292"/>
    <mergeCell ref="D278:P278"/>
    <mergeCell ref="D279:P279"/>
    <mergeCell ref="D280:P280"/>
    <mergeCell ref="D281:P281"/>
    <mergeCell ref="D282:P282"/>
    <mergeCell ref="D284:P284"/>
    <mergeCell ref="W339:AD339"/>
    <mergeCell ref="AE339:AL339"/>
    <mergeCell ref="AM339:AT339"/>
    <mergeCell ref="W333:AD334"/>
    <mergeCell ref="AE333:AL334"/>
    <mergeCell ref="D346:T347"/>
    <mergeCell ref="D348:T348"/>
    <mergeCell ref="D349:T349"/>
    <mergeCell ref="D350:T350"/>
    <mergeCell ref="AM291:AP291"/>
    <mergeCell ref="AM292:AP292"/>
    <mergeCell ref="AM293:AP293"/>
    <mergeCell ref="U289:X290"/>
    <mergeCell ref="Y289:AA290"/>
    <mergeCell ref="AI294:AL294"/>
    <mergeCell ref="D303:V303"/>
    <mergeCell ref="D304:V304"/>
    <mergeCell ref="M294:P294"/>
    <mergeCell ref="M295:P295"/>
    <mergeCell ref="M296:P296"/>
    <mergeCell ref="AV341:BS341"/>
    <mergeCell ref="AM333:AT334"/>
    <mergeCell ref="W335:AD335"/>
    <mergeCell ref="AE335:AL335"/>
    <mergeCell ref="AM335:AT335"/>
    <mergeCell ref="W336:AD336"/>
    <mergeCell ref="AE336:AL336"/>
    <mergeCell ref="AM336:AT336"/>
    <mergeCell ref="W337:AD337"/>
    <mergeCell ref="AE337:AL337"/>
    <mergeCell ref="AM337:AT337"/>
    <mergeCell ref="W338:AD338"/>
    <mergeCell ref="AE338:AL338"/>
    <mergeCell ref="AM338:AT338"/>
    <mergeCell ref="W340:AD340"/>
    <mergeCell ref="D329:AT329"/>
    <mergeCell ref="D331:AT332"/>
    <mergeCell ref="W309:AD309"/>
    <mergeCell ref="AE309:AL309"/>
    <mergeCell ref="AM309:AT309"/>
    <mergeCell ref="D310:V310"/>
    <mergeCell ref="D311:V311"/>
    <mergeCell ref="AQ296:AT296"/>
    <mergeCell ref="BP316:BY317"/>
    <mergeCell ref="BP318:BY319"/>
    <mergeCell ref="D316:Q317"/>
    <mergeCell ref="D333:V334"/>
    <mergeCell ref="U358:Z358"/>
    <mergeCell ref="U359:Z359"/>
    <mergeCell ref="D362:T362"/>
    <mergeCell ref="AE307:AL307"/>
    <mergeCell ref="AM307:AT307"/>
    <mergeCell ref="CF291:CK291"/>
    <mergeCell ref="BW290:CC290"/>
    <mergeCell ref="BW292:CC292"/>
    <mergeCell ref="CF293:CK293"/>
    <mergeCell ref="BW294:CC294"/>
    <mergeCell ref="CF295:CK295"/>
    <mergeCell ref="AV292:BK292"/>
    <mergeCell ref="AV293:BK293"/>
    <mergeCell ref="BL292:BT292"/>
    <mergeCell ref="BL293:BT293"/>
    <mergeCell ref="AV294:BK294"/>
    <mergeCell ref="BL294:BT294"/>
    <mergeCell ref="AV295:BK295"/>
    <mergeCell ref="BL295:BT295"/>
    <mergeCell ref="AV296:BK296"/>
    <mergeCell ref="BL296:BT296"/>
    <mergeCell ref="Y293:AA293"/>
    <mergeCell ref="U291:X291"/>
    <mergeCell ref="U292:X292"/>
    <mergeCell ref="Y291:AA291"/>
    <mergeCell ref="CC362:CH362"/>
    <mergeCell ref="AA361:AF361"/>
    <mergeCell ref="AA358:AF358"/>
    <mergeCell ref="AA359:AF359"/>
    <mergeCell ref="AA360:AF360"/>
    <mergeCell ref="W307:AD307"/>
    <mergeCell ref="D301:V302"/>
    <mergeCell ref="D374:N374"/>
    <mergeCell ref="D375:N375"/>
    <mergeCell ref="D376:N376"/>
    <mergeCell ref="O374:S374"/>
    <mergeCell ref="BK365:BP365"/>
    <mergeCell ref="AG362:AL362"/>
    <mergeCell ref="T374:X374"/>
    <mergeCell ref="BK366:BP366"/>
    <mergeCell ref="BQ366:BV366"/>
    <mergeCell ref="AS363:AX363"/>
    <mergeCell ref="BM376:BR376"/>
    <mergeCell ref="AG374:AJ374"/>
    <mergeCell ref="Y375:AB375"/>
    <mergeCell ref="AC375:AF375"/>
    <mergeCell ref="AG375:AJ375"/>
    <mergeCell ref="Y376:AB376"/>
    <mergeCell ref="BV375:CA375"/>
    <mergeCell ref="U365:Z365"/>
    <mergeCell ref="U366:Z366"/>
    <mergeCell ref="D363:T363"/>
    <mergeCell ref="D364:T364"/>
    <mergeCell ref="D365:T365"/>
    <mergeCell ref="D366:T366"/>
    <mergeCell ref="AG365:AL365"/>
    <mergeCell ref="AG366:AL366"/>
    <mergeCell ref="AG364:AL364"/>
    <mergeCell ref="U364:Z364"/>
    <mergeCell ref="BE366:BJ366"/>
    <mergeCell ref="D367:CN367"/>
    <mergeCell ref="AM363:AR363"/>
    <mergeCell ref="AM364:AR364"/>
    <mergeCell ref="AM365:AR365"/>
    <mergeCell ref="AN386:AT386"/>
    <mergeCell ref="Y374:AB374"/>
    <mergeCell ref="AC374:AF374"/>
    <mergeCell ref="BM374:BR374"/>
    <mergeCell ref="BM375:BR375"/>
    <mergeCell ref="S385:Y385"/>
    <mergeCell ref="BS376:BU376"/>
    <mergeCell ref="AC376:AF376"/>
    <mergeCell ref="AG376:AJ376"/>
    <mergeCell ref="BS371:BU371"/>
    <mergeCell ref="AV377:CN377"/>
    <mergeCell ref="AV373:BL373"/>
    <mergeCell ref="AV374:BL374"/>
    <mergeCell ref="AV375:BL375"/>
    <mergeCell ref="AV376:BL376"/>
    <mergeCell ref="AS362:AX362"/>
    <mergeCell ref="O375:S375"/>
    <mergeCell ref="O376:S376"/>
    <mergeCell ref="BM371:BR371"/>
    <mergeCell ref="BM372:BR372"/>
    <mergeCell ref="BM373:BR373"/>
    <mergeCell ref="T375:X375"/>
    <mergeCell ref="T376:X376"/>
    <mergeCell ref="AA366:AF366"/>
    <mergeCell ref="AG363:AL363"/>
    <mergeCell ref="U362:Z362"/>
    <mergeCell ref="U363:Z363"/>
    <mergeCell ref="AG382:AT382"/>
    <mergeCell ref="AG383:AM384"/>
    <mergeCell ref="AN383:AT384"/>
    <mergeCell ref="BW365:CB365"/>
    <mergeCell ref="CC363:CH363"/>
    <mergeCell ref="CF372:CK372"/>
    <mergeCell ref="CF373:CK373"/>
    <mergeCell ref="BS372:BU372"/>
    <mergeCell ref="CL372:CN372"/>
    <mergeCell ref="BS373:BU373"/>
    <mergeCell ref="CL373:CN373"/>
    <mergeCell ref="BS374:BU374"/>
    <mergeCell ref="CL374:CN374"/>
    <mergeCell ref="BS375:BU375"/>
    <mergeCell ref="CL375:CN375"/>
    <mergeCell ref="AV408:BV408"/>
    <mergeCell ref="AV409:BV409"/>
    <mergeCell ref="AV410:BV410"/>
    <mergeCell ref="AV415:BV415"/>
    <mergeCell ref="AV416:BV416"/>
    <mergeCell ref="CB373:CE373"/>
    <mergeCell ref="AV399:CH400"/>
    <mergeCell ref="CF410:CN410"/>
    <mergeCell ref="BW415:CE415"/>
    <mergeCell ref="CF415:CN415"/>
    <mergeCell ref="BW416:CE416"/>
    <mergeCell ref="CF416:CN416"/>
    <mergeCell ref="BW406:CE406"/>
    <mergeCell ref="CB376:CE376"/>
    <mergeCell ref="BW408:CE408"/>
    <mergeCell ref="CF408:CN408"/>
    <mergeCell ref="BW401:CE402"/>
    <mergeCell ref="BV374:CA374"/>
    <mergeCell ref="CL376:CN376"/>
    <mergeCell ref="AV411:BV411"/>
    <mergeCell ref="BW411:CE411"/>
    <mergeCell ref="CF411:CN411"/>
    <mergeCell ref="EH540:EJ540"/>
    <mergeCell ref="BF495:BL495"/>
    <mergeCell ref="BM495:BS495"/>
    <mergeCell ref="BT495:CN495"/>
    <mergeCell ref="BF496:BL496"/>
    <mergeCell ref="BM496:BS496"/>
    <mergeCell ref="BT496:CN496"/>
    <mergeCell ref="BF497:BL497"/>
    <mergeCell ref="BM497:BS497"/>
    <mergeCell ref="BT497:CN497"/>
    <mergeCell ref="BD528:BK528"/>
    <mergeCell ref="BL528:BS528"/>
    <mergeCell ref="AV495:BE495"/>
    <mergeCell ref="EI499:EL499"/>
    <mergeCell ref="BT461:CF461"/>
    <mergeCell ref="BT462:CF462"/>
    <mergeCell ref="BT463:CF463"/>
    <mergeCell ref="BT464:CF464"/>
    <mergeCell ref="AV471:CC471"/>
    <mergeCell ref="AV472:CC472"/>
    <mergeCell ref="BN523:BR523"/>
    <mergeCell ref="BS523:BW523"/>
    <mergeCell ref="BF491:BL491"/>
    <mergeCell ref="CD475:CN475"/>
    <mergeCell ref="CD476:CN476"/>
    <mergeCell ref="CD477:CN477"/>
    <mergeCell ref="CD478:CN478"/>
    <mergeCell ref="AV475:CC475"/>
    <mergeCell ref="CG524:CK524"/>
    <mergeCell ref="CL524:CN524"/>
    <mergeCell ref="CG463:CN463"/>
    <mergeCell ref="CG464:CN464"/>
    <mergeCell ref="CD563:CF563"/>
    <mergeCell ref="CG563:CJ563"/>
    <mergeCell ref="CK563:CN563"/>
    <mergeCell ref="AV562:BK563"/>
    <mergeCell ref="BM498:BS498"/>
    <mergeCell ref="BT498:CN498"/>
    <mergeCell ref="D516:CN517"/>
    <mergeCell ref="BS524:BW524"/>
    <mergeCell ref="BX521:CF522"/>
    <mergeCell ref="AM504:AP504"/>
    <mergeCell ref="D505:N505"/>
    <mergeCell ref="D503:N504"/>
    <mergeCell ref="W503:AD503"/>
    <mergeCell ref="Y511:AC511"/>
    <mergeCell ref="AD511:AH511"/>
    <mergeCell ref="AI511:AN511"/>
    <mergeCell ref="AO511:AT511"/>
    <mergeCell ref="O510:X510"/>
    <mergeCell ref="D529:V530"/>
    <mergeCell ref="W529:AO530"/>
    <mergeCell ref="D521:V522"/>
    <mergeCell ref="W521:AH522"/>
    <mergeCell ref="AV523:AY523"/>
    <mergeCell ref="AZ523:BC523"/>
    <mergeCell ref="AV524:AY524"/>
    <mergeCell ref="AZ524:BC524"/>
    <mergeCell ref="BD521:BM522"/>
    <mergeCell ref="BD523:BH523"/>
    <mergeCell ref="BI523:BM523"/>
    <mergeCell ref="BD524:BH524"/>
    <mergeCell ref="BI524:BM524"/>
    <mergeCell ref="BN521:BW522"/>
    <mergeCell ref="BL565:BO565"/>
    <mergeCell ref="BP565:BS565"/>
    <mergeCell ref="BT565:BW565"/>
    <mergeCell ref="BX565:BZ565"/>
    <mergeCell ref="CA565:CC565"/>
    <mergeCell ref="CD565:CF565"/>
    <mergeCell ref="CG565:CJ565"/>
    <mergeCell ref="CK565:CN565"/>
    <mergeCell ref="BL566:BO566"/>
    <mergeCell ref="BP566:BS566"/>
    <mergeCell ref="BT566:BW566"/>
    <mergeCell ref="BX566:BZ566"/>
    <mergeCell ref="CA566:CC566"/>
    <mergeCell ref="CD566:CF566"/>
    <mergeCell ref="CG566:CJ566"/>
    <mergeCell ref="BF493:BL493"/>
    <mergeCell ref="BL564:BO564"/>
    <mergeCell ref="BP564:BS564"/>
    <mergeCell ref="BT564:BW564"/>
    <mergeCell ref="BX564:BZ564"/>
    <mergeCell ref="CA564:CC564"/>
    <mergeCell ref="CD564:CF564"/>
    <mergeCell ref="CG564:CJ564"/>
    <mergeCell ref="CK564:CN564"/>
    <mergeCell ref="BM494:BS494"/>
    <mergeCell ref="CK566:CN566"/>
    <mergeCell ref="BM493:BS493"/>
    <mergeCell ref="AP529:BH530"/>
    <mergeCell ref="BI529:BX530"/>
    <mergeCell ref="BY529:CN530"/>
    <mergeCell ref="AI521:AT522"/>
    <mergeCell ref="AV521:BC522"/>
    <mergeCell ref="CA570:CC570"/>
    <mergeCell ref="CD570:CF570"/>
    <mergeCell ref="CG570:CJ570"/>
    <mergeCell ref="CK570:CN570"/>
    <mergeCell ref="BL567:BO567"/>
    <mergeCell ref="BP567:BS567"/>
    <mergeCell ref="BT567:BW567"/>
    <mergeCell ref="BX567:BZ567"/>
    <mergeCell ref="CA567:CC567"/>
    <mergeCell ref="CD567:CF567"/>
    <mergeCell ref="CG567:CJ567"/>
    <mergeCell ref="CK567:CN567"/>
    <mergeCell ref="BL568:BO568"/>
    <mergeCell ref="BP568:BS568"/>
    <mergeCell ref="BT568:BW568"/>
    <mergeCell ref="BX568:BZ568"/>
    <mergeCell ref="CA568:CC568"/>
    <mergeCell ref="CD568:CF568"/>
    <mergeCell ref="CG568:CJ568"/>
    <mergeCell ref="CK568:CN568"/>
    <mergeCell ref="AV569:BK569"/>
    <mergeCell ref="AV570:BK570"/>
    <mergeCell ref="BL571:BO571"/>
    <mergeCell ref="BP571:BS571"/>
    <mergeCell ref="BT571:BW571"/>
    <mergeCell ref="BX571:BZ571"/>
    <mergeCell ref="CA571:CC571"/>
    <mergeCell ref="CD571:CF571"/>
    <mergeCell ref="CG571:CJ571"/>
    <mergeCell ref="CK571:CN571"/>
    <mergeCell ref="BL572:BO572"/>
    <mergeCell ref="BP572:BS572"/>
    <mergeCell ref="BT572:BW572"/>
    <mergeCell ref="BX572:BZ572"/>
    <mergeCell ref="CA572:CC572"/>
    <mergeCell ref="CD572:CF572"/>
    <mergeCell ref="CG572:CJ572"/>
    <mergeCell ref="CK572:CN572"/>
    <mergeCell ref="AV571:BK571"/>
    <mergeCell ref="AV572:BK572"/>
    <mergeCell ref="BL569:BO569"/>
    <mergeCell ref="BP569:BS569"/>
    <mergeCell ref="BT569:BW569"/>
    <mergeCell ref="BX569:BZ569"/>
    <mergeCell ref="CA569:CC569"/>
    <mergeCell ref="CD569:CF569"/>
    <mergeCell ref="CG569:CJ569"/>
    <mergeCell ref="CK569:CN569"/>
    <mergeCell ref="BL570:BO570"/>
    <mergeCell ref="BP570:BS570"/>
    <mergeCell ref="BT570:BW570"/>
    <mergeCell ref="BX570:BZ570"/>
    <mergeCell ref="BL573:BO573"/>
    <mergeCell ref="BP573:BS573"/>
    <mergeCell ref="BT573:BW573"/>
    <mergeCell ref="BX573:BZ573"/>
    <mergeCell ref="CA573:CC573"/>
    <mergeCell ref="CD573:CF573"/>
    <mergeCell ref="CG573:CJ573"/>
    <mergeCell ref="CK573:CN573"/>
    <mergeCell ref="BL574:BO574"/>
    <mergeCell ref="BP574:BS574"/>
    <mergeCell ref="BT574:BW574"/>
    <mergeCell ref="BX574:BZ574"/>
    <mergeCell ref="CA574:CC574"/>
    <mergeCell ref="CD574:CF574"/>
    <mergeCell ref="CG574:CJ574"/>
    <mergeCell ref="CK574:CN574"/>
    <mergeCell ref="AV573:BK573"/>
    <mergeCell ref="AV574:BK574"/>
    <mergeCell ref="BL575:BO575"/>
    <mergeCell ref="BP575:BS575"/>
    <mergeCell ref="BT575:BW575"/>
    <mergeCell ref="BX575:BZ575"/>
    <mergeCell ref="CA575:CC575"/>
    <mergeCell ref="CD575:CF575"/>
    <mergeCell ref="CG575:CJ575"/>
    <mergeCell ref="CK575:CN575"/>
    <mergeCell ref="BL576:BO576"/>
    <mergeCell ref="BP576:BS576"/>
    <mergeCell ref="BT576:BW576"/>
    <mergeCell ref="BX576:BZ576"/>
    <mergeCell ref="CA576:CC576"/>
    <mergeCell ref="CD576:CF576"/>
    <mergeCell ref="CG576:CJ576"/>
    <mergeCell ref="CK576:CN576"/>
    <mergeCell ref="AV575:BK575"/>
    <mergeCell ref="AV576:BK576"/>
    <mergeCell ref="BL577:BO577"/>
    <mergeCell ref="BP577:BS577"/>
    <mergeCell ref="BT577:BW577"/>
    <mergeCell ref="BX577:BZ577"/>
    <mergeCell ref="CA577:CC577"/>
    <mergeCell ref="CD577:CF577"/>
    <mergeCell ref="CG577:CJ577"/>
    <mergeCell ref="CK577:CN577"/>
    <mergeCell ref="BL578:BO578"/>
    <mergeCell ref="BP578:BS578"/>
    <mergeCell ref="BT578:BW578"/>
    <mergeCell ref="BX578:BZ578"/>
    <mergeCell ref="CA578:CC578"/>
    <mergeCell ref="CD578:CF578"/>
    <mergeCell ref="CG578:CJ578"/>
    <mergeCell ref="CK578:CN578"/>
    <mergeCell ref="AV577:BK577"/>
    <mergeCell ref="AV578:BK578"/>
    <mergeCell ref="BL579:BO579"/>
    <mergeCell ref="BP579:BS579"/>
    <mergeCell ref="BT579:BW579"/>
    <mergeCell ref="BX579:BZ579"/>
    <mergeCell ref="CA579:CC579"/>
    <mergeCell ref="CD579:CF579"/>
    <mergeCell ref="CG579:CJ579"/>
    <mergeCell ref="CK579:CN579"/>
    <mergeCell ref="BL580:BO580"/>
    <mergeCell ref="BP580:BS580"/>
    <mergeCell ref="BT580:BW580"/>
    <mergeCell ref="BX580:BZ580"/>
    <mergeCell ref="CA580:CC580"/>
    <mergeCell ref="CD580:CF580"/>
    <mergeCell ref="CG580:CJ580"/>
    <mergeCell ref="CK580:CN580"/>
    <mergeCell ref="AV579:BK579"/>
    <mergeCell ref="AV580:BK580"/>
    <mergeCell ref="BL581:BO581"/>
    <mergeCell ref="BP581:BS581"/>
    <mergeCell ref="BT581:BW581"/>
    <mergeCell ref="BX581:BZ581"/>
    <mergeCell ref="CA581:CC581"/>
    <mergeCell ref="CD581:CF581"/>
    <mergeCell ref="CG581:CJ581"/>
    <mergeCell ref="CK581:CN581"/>
    <mergeCell ref="BL582:BO582"/>
    <mergeCell ref="BP582:BS582"/>
    <mergeCell ref="BT582:BW582"/>
    <mergeCell ref="BX582:BZ582"/>
    <mergeCell ref="CA582:CC582"/>
    <mergeCell ref="CD582:CF582"/>
    <mergeCell ref="CG582:CJ582"/>
    <mergeCell ref="CK582:CN582"/>
    <mergeCell ref="AV581:BK581"/>
    <mergeCell ref="AV582:BK582"/>
    <mergeCell ref="BL583:BO583"/>
    <mergeCell ref="BP583:BS583"/>
    <mergeCell ref="BT583:BW583"/>
    <mergeCell ref="BX583:BZ583"/>
    <mergeCell ref="CA583:CC583"/>
    <mergeCell ref="CD583:CF583"/>
    <mergeCell ref="CG583:CJ583"/>
    <mergeCell ref="CK583:CN583"/>
    <mergeCell ref="BL584:BO584"/>
    <mergeCell ref="BP584:BS584"/>
    <mergeCell ref="BT584:BW584"/>
    <mergeCell ref="BX584:BZ584"/>
    <mergeCell ref="CA584:CC584"/>
    <mergeCell ref="CD584:CF584"/>
    <mergeCell ref="CG584:CJ584"/>
    <mergeCell ref="CK584:CN584"/>
    <mergeCell ref="AV583:BK583"/>
    <mergeCell ref="AV584:BK584"/>
    <mergeCell ref="BP610:BS610"/>
    <mergeCell ref="BT610:BW610"/>
    <mergeCell ref="BX610:CA610"/>
    <mergeCell ref="CB610:CE610"/>
    <mergeCell ref="CF610:CI610"/>
    <mergeCell ref="CJ610:CN610"/>
    <mergeCell ref="AV587:BK587"/>
    <mergeCell ref="BL585:BO585"/>
    <mergeCell ref="BP585:BS585"/>
    <mergeCell ref="BT585:BW585"/>
    <mergeCell ref="BX585:BZ585"/>
    <mergeCell ref="CA585:CC585"/>
    <mergeCell ref="CD585:CF585"/>
    <mergeCell ref="CG585:CJ585"/>
    <mergeCell ref="CK585:CN585"/>
    <mergeCell ref="BL586:BO586"/>
    <mergeCell ref="BP586:BS586"/>
    <mergeCell ref="BT586:BW586"/>
    <mergeCell ref="BX586:BZ586"/>
    <mergeCell ref="CA586:CC586"/>
    <mergeCell ref="CD586:CF586"/>
    <mergeCell ref="CG586:CJ586"/>
    <mergeCell ref="CK586:CN586"/>
    <mergeCell ref="AV585:BK585"/>
    <mergeCell ref="AV586:BK586"/>
    <mergeCell ref="BX611:CA611"/>
    <mergeCell ref="BP609:BW609"/>
    <mergeCell ref="BP611:BS611"/>
    <mergeCell ref="AV588:CL588"/>
    <mergeCell ref="AV605:CN605"/>
    <mergeCell ref="D297:AT297"/>
    <mergeCell ref="BL562:BS562"/>
    <mergeCell ref="BT562:CF562"/>
    <mergeCell ref="CG562:CN562"/>
    <mergeCell ref="BL563:BO563"/>
    <mergeCell ref="BP563:BS563"/>
    <mergeCell ref="BT563:BW563"/>
    <mergeCell ref="BX563:BZ563"/>
    <mergeCell ref="CA563:CC563"/>
    <mergeCell ref="AV564:BK564"/>
    <mergeCell ref="AV565:BK565"/>
    <mergeCell ref="AV566:BK566"/>
    <mergeCell ref="AV567:BK567"/>
    <mergeCell ref="AV568:BK568"/>
    <mergeCell ref="AV609:BO610"/>
    <mergeCell ref="AV611:BO611"/>
    <mergeCell ref="AG385:AM385"/>
    <mergeCell ref="D399:AT400"/>
    <mergeCell ref="BL587:BO587"/>
    <mergeCell ref="BP587:BS587"/>
    <mergeCell ref="BT587:BW587"/>
    <mergeCell ref="BX587:BZ587"/>
    <mergeCell ref="CA587:CC587"/>
    <mergeCell ref="CD587:CF587"/>
    <mergeCell ref="CG587:CJ587"/>
    <mergeCell ref="CK587:CN587"/>
    <mergeCell ref="BX609:CN609"/>
    <mergeCell ref="CB611:CE611"/>
    <mergeCell ref="CF611:CI611"/>
    <mergeCell ref="CJ611:CN611"/>
    <mergeCell ref="BP623:BS623"/>
    <mergeCell ref="BT623:BW623"/>
    <mergeCell ref="BP624:BS624"/>
    <mergeCell ref="BT624:BW624"/>
    <mergeCell ref="BP631:BS631"/>
    <mergeCell ref="BT631:BW631"/>
    <mergeCell ref="BP632:BS632"/>
    <mergeCell ref="BT632:BW632"/>
    <mergeCell ref="BP622:BS622"/>
    <mergeCell ref="BT622:BW622"/>
    <mergeCell ref="BP625:BS625"/>
    <mergeCell ref="BT625:BW625"/>
    <mergeCell ref="BP626:BS626"/>
    <mergeCell ref="BT626:BW626"/>
    <mergeCell ref="BP627:BS627"/>
    <mergeCell ref="BT627:BW627"/>
    <mergeCell ref="BP628:BS628"/>
    <mergeCell ref="BT628:BW628"/>
    <mergeCell ref="BP629:BS629"/>
    <mergeCell ref="BT629:BW629"/>
    <mergeCell ref="BP630:BS630"/>
    <mergeCell ref="BT630:BW630"/>
    <mergeCell ref="BT611:BW611"/>
    <mergeCell ref="BP612:BS612"/>
    <mergeCell ref="BT612:BW612"/>
    <mergeCell ref="BP614:BS614"/>
    <mergeCell ref="BT614:BW614"/>
    <mergeCell ref="BP615:BS615"/>
    <mergeCell ref="BT615:BW615"/>
    <mergeCell ref="AV612:BO612"/>
    <mergeCell ref="AV614:BO614"/>
    <mergeCell ref="AV615:BO615"/>
    <mergeCell ref="AV616:BO616"/>
    <mergeCell ref="AV617:BO617"/>
    <mergeCell ref="AV618:BO618"/>
    <mergeCell ref="AV619:BO619"/>
    <mergeCell ref="AV620:BO620"/>
    <mergeCell ref="AV621:BO621"/>
    <mergeCell ref="AV622:BO622"/>
    <mergeCell ref="AV623:BO623"/>
    <mergeCell ref="AV624:BO624"/>
    <mergeCell ref="AV625:BO625"/>
    <mergeCell ref="AV626:BO626"/>
    <mergeCell ref="AV627:BO627"/>
    <mergeCell ref="BX619:CA619"/>
    <mergeCell ref="BX620:CA620"/>
    <mergeCell ref="BX621:CA621"/>
    <mergeCell ref="BX622:CA622"/>
    <mergeCell ref="BX623:CA623"/>
    <mergeCell ref="BX618:CA618"/>
    <mergeCell ref="BP616:BS616"/>
    <mergeCell ref="BT616:BW616"/>
    <mergeCell ref="BP617:BS617"/>
    <mergeCell ref="BT617:BW617"/>
    <mergeCell ref="BP618:BS618"/>
    <mergeCell ref="BT618:BW618"/>
    <mergeCell ref="BP619:BS619"/>
    <mergeCell ref="BT619:BW619"/>
    <mergeCell ref="BP620:BS620"/>
    <mergeCell ref="BT620:BW620"/>
    <mergeCell ref="CB628:CE628"/>
    <mergeCell ref="CF628:CI628"/>
    <mergeCell ref="AV628:BO628"/>
    <mergeCell ref="AV629:BO629"/>
    <mergeCell ref="CJ632:CN632"/>
    <mergeCell ref="BX628:CA628"/>
    <mergeCell ref="CJ628:CN628"/>
    <mergeCell ref="BX629:CA629"/>
    <mergeCell ref="CB629:CE629"/>
    <mergeCell ref="CF629:CI629"/>
    <mergeCell ref="CJ629:CN629"/>
    <mergeCell ref="BX630:CA630"/>
    <mergeCell ref="BX633:CA633"/>
    <mergeCell ref="CB633:CE633"/>
    <mergeCell ref="CF633:CI633"/>
    <mergeCell ref="CJ633:CN633"/>
    <mergeCell ref="AV630:BO630"/>
    <mergeCell ref="CB631:CE631"/>
    <mergeCell ref="AV631:BO631"/>
    <mergeCell ref="AV633:BO633"/>
    <mergeCell ref="BP633:BS633"/>
    <mergeCell ref="BT633:BW633"/>
    <mergeCell ref="BP621:BS621"/>
    <mergeCell ref="BT621:BW621"/>
    <mergeCell ref="CJ618:CN618"/>
    <mergeCell ref="CB619:CE619"/>
    <mergeCell ref="CF619:CI619"/>
    <mergeCell ref="CJ619:CN619"/>
    <mergeCell ref="CB620:CE620"/>
    <mergeCell ref="CF620:CI620"/>
    <mergeCell ref="CJ620:CN620"/>
    <mergeCell ref="CB621:CE621"/>
    <mergeCell ref="CF621:CI621"/>
    <mergeCell ref="CJ621:CN621"/>
    <mergeCell ref="CB622:CE622"/>
    <mergeCell ref="CF622:CI622"/>
    <mergeCell ref="CJ622:CN622"/>
    <mergeCell ref="CB623:CE623"/>
    <mergeCell ref="CB618:CE618"/>
    <mergeCell ref="CF618:CI618"/>
    <mergeCell ref="CF623:CI623"/>
    <mergeCell ref="CB612:CE612"/>
    <mergeCell ref="CF612:CI612"/>
    <mergeCell ref="CJ612:CN612"/>
    <mergeCell ref="BX614:CA614"/>
    <mergeCell ref="CB614:CE614"/>
    <mergeCell ref="CF614:CI614"/>
    <mergeCell ref="CJ614:CN614"/>
    <mergeCell ref="BX615:CA615"/>
    <mergeCell ref="CB615:CE615"/>
    <mergeCell ref="CF615:CI615"/>
    <mergeCell ref="CJ615:CN615"/>
    <mergeCell ref="BX616:CA616"/>
    <mergeCell ref="CB616:CE616"/>
    <mergeCell ref="CF616:CI616"/>
    <mergeCell ref="CJ616:CN616"/>
    <mergeCell ref="BX617:CA617"/>
    <mergeCell ref="CB617:CE617"/>
    <mergeCell ref="CF617:CI617"/>
    <mergeCell ref="CJ617:CN617"/>
    <mergeCell ref="BX612:CA612"/>
    <mergeCell ref="CJ623:CN623"/>
    <mergeCell ref="BX624:CA624"/>
    <mergeCell ref="CB624:CE624"/>
    <mergeCell ref="CF624:CI624"/>
    <mergeCell ref="CJ624:CN624"/>
    <mergeCell ref="BX625:CA625"/>
    <mergeCell ref="CB625:CE625"/>
    <mergeCell ref="CF625:CI625"/>
    <mergeCell ref="CJ625:CN625"/>
    <mergeCell ref="BX626:CA626"/>
    <mergeCell ref="CB626:CE626"/>
    <mergeCell ref="CF626:CI626"/>
    <mergeCell ref="CJ626:CN626"/>
    <mergeCell ref="BX627:CA627"/>
    <mergeCell ref="CB627:CE627"/>
    <mergeCell ref="CF627:CI627"/>
    <mergeCell ref="CJ627:CN627"/>
    <mergeCell ref="AV657:CN657"/>
    <mergeCell ref="EH639:EI639"/>
    <mergeCell ref="BX634:CA634"/>
    <mergeCell ref="CB634:CE634"/>
    <mergeCell ref="CF634:CI634"/>
    <mergeCell ref="CJ634:CN634"/>
    <mergeCell ref="AV635:CN635"/>
    <mergeCell ref="BP634:BS634"/>
    <mergeCell ref="BT634:BW634"/>
    <mergeCell ref="AV634:BO634"/>
    <mergeCell ref="AV637:CN638"/>
    <mergeCell ref="AV659:CL660"/>
    <mergeCell ref="BM662:BW663"/>
    <mergeCell ref="CB662:CL663"/>
    <mergeCell ref="CB630:CE630"/>
    <mergeCell ref="CF630:CI630"/>
    <mergeCell ref="CJ630:CN630"/>
    <mergeCell ref="BX631:CA631"/>
    <mergeCell ref="CF631:CI631"/>
    <mergeCell ref="CJ631:CN631"/>
    <mergeCell ref="BX632:CA632"/>
    <mergeCell ref="CB632:CE632"/>
    <mergeCell ref="CF632:CI632"/>
    <mergeCell ref="AV632:BO632"/>
    <mergeCell ref="FI765:FK765"/>
    <mergeCell ref="AV710:CN710"/>
    <mergeCell ref="AV722:CN722"/>
    <mergeCell ref="AV727:CL728"/>
    <mergeCell ref="AV737:CL737"/>
    <mergeCell ref="AV739:CL740"/>
    <mergeCell ref="AV741:BN742"/>
    <mergeCell ref="BO741:CB741"/>
    <mergeCell ref="BO742:BU742"/>
    <mergeCell ref="BV742:CB742"/>
    <mergeCell ref="AV759:BN759"/>
    <mergeCell ref="BO759:BV759"/>
    <mergeCell ref="BW759:CD759"/>
    <mergeCell ref="CE759:CN759"/>
    <mergeCell ref="AV729:CN730"/>
    <mergeCell ref="AV746:BN746"/>
    <mergeCell ref="AY665:BJ665"/>
    <mergeCell ref="BM665:BW665"/>
    <mergeCell ref="CB665:CL665"/>
    <mergeCell ref="AY667:BJ667"/>
    <mergeCell ref="BM667:BW667"/>
    <mergeCell ref="CB667:CL667"/>
    <mergeCell ref="AY669:BJ669"/>
    <mergeCell ref="BM669:BW669"/>
    <mergeCell ref="CB669:CL669"/>
    <mergeCell ref="AY671:BJ671"/>
    <mergeCell ref="BM671:BW671"/>
    <mergeCell ref="CB671:CL671"/>
    <mergeCell ref="AV712:CN713"/>
    <mergeCell ref="EQ765:ES765"/>
    <mergeCell ref="ET765:EV765"/>
    <mergeCell ref="EW765:EY765"/>
    <mergeCell ref="EZ765:FB765"/>
    <mergeCell ref="EN764:EP764"/>
    <mergeCell ref="EQ764:ES764"/>
    <mergeCell ref="ET764:EV764"/>
    <mergeCell ref="EW764:EY764"/>
    <mergeCell ref="AV764:CL765"/>
    <mergeCell ref="CE760:CN760"/>
    <mergeCell ref="EK764:EM764"/>
    <mergeCell ref="BO758:BV758"/>
    <mergeCell ref="BW758:CD758"/>
    <mergeCell ref="CE758:CN758"/>
    <mergeCell ref="AV676:CL676"/>
    <mergeCell ref="AY673:BJ673"/>
    <mergeCell ref="BM673:BW673"/>
    <mergeCell ref="CB673:CL673"/>
    <mergeCell ref="AZ691:BQ691"/>
    <mergeCell ref="CC741:CN741"/>
    <mergeCell ref="CC742:CH742"/>
    <mergeCell ref="CI742:CN742"/>
    <mergeCell ref="CC743:CH743"/>
    <mergeCell ref="CI743:CN743"/>
    <mergeCell ref="BF731:BM732"/>
    <mergeCell ref="BN731:BV732"/>
    <mergeCell ref="BW731:CE732"/>
    <mergeCell ref="CF731:CN732"/>
    <mergeCell ref="CF735:CN736"/>
    <mergeCell ref="AV743:BN743"/>
    <mergeCell ref="AV749:CL749"/>
    <mergeCell ref="CC745:CH745"/>
    <mergeCell ref="CI745:CN745"/>
    <mergeCell ref="CC746:CH746"/>
    <mergeCell ref="CI746:CN746"/>
    <mergeCell ref="CH842:CN842"/>
    <mergeCell ref="BZ887:CF887"/>
    <mergeCell ref="EK767:ET767"/>
    <mergeCell ref="AV826:BR826"/>
    <mergeCell ref="AW875:CM876"/>
    <mergeCell ref="BZ882:CF882"/>
    <mergeCell ref="BS883:BY883"/>
    <mergeCell ref="BZ883:CF883"/>
    <mergeCell ref="BS884:BY884"/>
    <mergeCell ref="BZ884:CF884"/>
    <mergeCell ref="BS885:BY885"/>
    <mergeCell ref="FI764:FK764"/>
    <mergeCell ref="EK759:ET759"/>
    <mergeCell ref="AV761:BN761"/>
    <mergeCell ref="BO761:BV761"/>
    <mergeCell ref="BO757:BV757"/>
    <mergeCell ref="BW757:CD757"/>
    <mergeCell ref="CE757:CN757"/>
    <mergeCell ref="EZ764:FB764"/>
    <mergeCell ref="FC764:FE764"/>
    <mergeCell ref="FF764:FH764"/>
    <mergeCell ref="AV762:CN762"/>
    <mergeCell ref="AV753:CN754"/>
    <mergeCell ref="FC765:FE765"/>
    <mergeCell ref="FF765:FH765"/>
    <mergeCell ref="EK765:EM765"/>
    <mergeCell ref="EN765:EP765"/>
    <mergeCell ref="BL853:BZ853"/>
    <mergeCell ref="CA853:CN853"/>
    <mergeCell ref="BL854:BZ854"/>
    <mergeCell ref="CA854:CN854"/>
    <mergeCell ref="BL855:BZ855"/>
    <mergeCell ref="CA855:CN855"/>
    <mergeCell ref="BL858:BZ858"/>
    <mergeCell ref="CA858:CN858"/>
    <mergeCell ref="CA864:CN864"/>
    <mergeCell ref="BL856:BZ856"/>
    <mergeCell ref="CA856:CN856"/>
    <mergeCell ref="BL857:BZ857"/>
    <mergeCell ref="CA857:CN857"/>
    <mergeCell ref="AW785:CM785"/>
    <mergeCell ref="AY816:BG816"/>
    <mergeCell ref="BH816:BL816"/>
    <mergeCell ref="BM816:BT816"/>
    <mergeCell ref="BU816:BY816"/>
    <mergeCell ref="AV844:BR844"/>
    <mergeCell ref="BL851:BZ851"/>
    <mergeCell ref="CA851:CN851"/>
    <mergeCell ref="BL849:CN849"/>
    <mergeCell ref="BL850:BZ850"/>
    <mergeCell ref="CA850:CN850"/>
    <mergeCell ref="AV822:BR823"/>
    <mergeCell ref="AV824:BR824"/>
    <mergeCell ref="BZ833:CG833"/>
    <mergeCell ref="CA862:CN862"/>
    <mergeCell ref="CA863:CN863"/>
    <mergeCell ref="AV974:BQ975"/>
    <mergeCell ref="BR974:BW975"/>
    <mergeCell ref="AV845:CL845"/>
    <mergeCell ref="BS844:BY844"/>
    <mergeCell ref="BZ844:CG844"/>
    <mergeCell ref="CH844:CN844"/>
    <mergeCell ref="BL859:BZ859"/>
    <mergeCell ref="BS888:BY888"/>
    <mergeCell ref="BZ888:CF888"/>
    <mergeCell ref="BS889:BY889"/>
    <mergeCell ref="BZ889:CF889"/>
    <mergeCell ref="BL877:BR878"/>
    <mergeCell ref="BS877:BY878"/>
    <mergeCell ref="BZ877:CF878"/>
    <mergeCell ref="CF937:CN937"/>
    <mergeCell ref="CF936:CN936"/>
    <mergeCell ref="CF947:CN947"/>
    <mergeCell ref="AV948:BQ948"/>
    <mergeCell ref="BR948:BW948"/>
    <mergeCell ref="BX948:CE948"/>
    <mergeCell ref="CF948:CN948"/>
    <mergeCell ref="AV949:BQ949"/>
    <mergeCell ref="BR949:BW949"/>
    <mergeCell ref="BX949:CE949"/>
    <mergeCell ref="CF949:CN949"/>
    <mergeCell ref="BR935:BW935"/>
    <mergeCell ref="BX935:CE935"/>
    <mergeCell ref="CD975:CI975"/>
    <mergeCell ref="CJ975:CN975"/>
    <mergeCell ref="CF934:CN935"/>
    <mergeCell ref="BL852:BZ852"/>
    <mergeCell ref="CA852:CN852"/>
    <mergeCell ref="BV1039:CN1039"/>
    <mergeCell ref="AV1028:BU1029"/>
    <mergeCell ref="EK773:ET773"/>
    <mergeCell ref="AW788:CM789"/>
    <mergeCell ref="AY815:BG815"/>
    <mergeCell ref="BH815:BL815"/>
    <mergeCell ref="BM815:BT815"/>
    <mergeCell ref="BU815:BY815"/>
    <mergeCell ref="AV835:BR835"/>
    <mergeCell ref="BZ837:CG837"/>
    <mergeCell ref="CH837:CN837"/>
    <mergeCell ref="BS838:BY838"/>
    <mergeCell ref="BZ838:CG838"/>
    <mergeCell ref="BS837:BY837"/>
    <mergeCell ref="CJ815:CN815"/>
    <mergeCell ref="AW807:CM807"/>
    <mergeCell ref="AV825:BR825"/>
    <mergeCell ref="BR936:BW936"/>
    <mergeCell ref="BX936:CE936"/>
    <mergeCell ref="AV908:CL908"/>
    <mergeCell ref="AV927:CL927"/>
    <mergeCell ref="BS839:BY839"/>
    <mergeCell ref="BZ839:CG839"/>
    <mergeCell ref="CH839:CN839"/>
    <mergeCell ref="BS840:BY840"/>
    <mergeCell ref="BZ840:CG840"/>
    <mergeCell ref="CH840:CN840"/>
    <mergeCell ref="AV836:BR836"/>
    <mergeCell ref="AV837:BR837"/>
    <mergeCell ref="AV838:BR838"/>
    <mergeCell ref="AV839:BR839"/>
    <mergeCell ref="AV840:BR840"/>
    <mergeCell ref="BV1038:CN1038"/>
    <mergeCell ref="AV879:BK879"/>
    <mergeCell ref="AV880:BK880"/>
    <mergeCell ref="AV881:BK881"/>
    <mergeCell ref="AV882:BK882"/>
    <mergeCell ref="CD974:CN974"/>
    <mergeCell ref="AV936:BQ936"/>
    <mergeCell ref="BR938:BW938"/>
    <mergeCell ref="BX938:CE938"/>
    <mergeCell ref="CF938:CN938"/>
    <mergeCell ref="BR939:BW939"/>
    <mergeCell ref="BX939:CE939"/>
    <mergeCell ref="CF939:CN939"/>
    <mergeCell ref="BR940:BW940"/>
    <mergeCell ref="BX940:CE940"/>
    <mergeCell ref="BZ885:CF885"/>
    <mergeCell ref="BS886:BY886"/>
    <mergeCell ref="BZ886:CF886"/>
    <mergeCell ref="BS887:BY887"/>
    <mergeCell ref="CD976:CI976"/>
    <mergeCell ref="BX974:CC975"/>
    <mergeCell ref="BR937:BW937"/>
    <mergeCell ref="BX937:CE937"/>
    <mergeCell ref="AV988:CN989"/>
    <mergeCell ref="BR992:BX992"/>
    <mergeCell ref="CD979:CI979"/>
    <mergeCell ref="CJ979:CN979"/>
    <mergeCell ref="CJ978:CN978"/>
    <mergeCell ref="CJ977:CN977"/>
    <mergeCell ref="CJ976:CN976"/>
    <mergeCell ref="AV979:BQ979"/>
    <mergeCell ref="AV970:BQ970"/>
    <mergeCell ref="CE1117:CN1117"/>
    <mergeCell ref="AO1118:BI1118"/>
    <mergeCell ref="BJ1118:CD1118"/>
    <mergeCell ref="CE1118:CN1118"/>
    <mergeCell ref="AO1119:BI1119"/>
    <mergeCell ref="CB1061:CN1063"/>
    <mergeCell ref="AV1063:BC1063"/>
    <mergeCell ref="BD1063:BK1063"/>
    <mergeCell ref="AV1040:CN1040"/>
    <mergeCell ref="AV1046:BI1047"/>
    <mergeCell ref="BJ1046:BW1047"/>
    <mergeCell ref="BX1046:CN1047"/>
    <mergeCell ref="AV1053:CN1053"/>
    <mergeCell ref="AV1048:BI1048"/>
    <mergeCell ref="BJ1048:BW1048"/>
    <mergeCell ref="BX1048:CN1048"/>
    <mergeCell ref="BL1063:BS1063"/>
    <mergeCell ref="BT1063:CA1063"/>
    <mergeCell ref="AV1049:BI1049"/>
    <mergeCell ref="BJ1049:BW1049"/>
    <mergeCell ref="BX1049:CN1049"/>
    <mergeCell ref="AV1050:BI1050"/>
    <mergeCell ref="BJ1050:BW1050"/>
    <mergeCell ref="BX1050:CN1050"/>
    <mergeCell ref="AV1051:BI1051"/>
    <mergeCell ref="BJ1051:BW1051"/>
    <mergeCell ref="BD1070:BK1070"/>
    <mergeCell ref="BL1070:BS1070"/>
    <mergeCell ref="CB1067:CN1067"/>
    <mergeCell ref="AV1068:BC1068"/>
    <mergeCell ref="BD1068:BK1068"/>
    <mergeCell ref="BL1068:BS1068"/>
    <mergeCell ref="CI1154:CN1154"/>
    <mergeCell ref="BU1149:CB1149"/>
    <mergeCell ref="CC1149:CH1149"/>
    <mergeCell ref="BL1143:BT1143"/>
    <mergeCell ref="BU1143:CB1143"/>
    <mergeCell ref="CC1143:CH1143"/>
    <mergeCell ref="CI1143:CN1143"/>
    <mergeCell ref="BL1064:BS1064"/>
    <mergeCell ref="BT1064:CA1064"/>
    <mergeCell ref="AV1061:BK1062"/>
    <mergeCell ref="BL1061:CA1062"/>
    <mergeCell ref="AV1065:BC1065"/>
    <mergeCell ref="BD1065:BK1065"/>
    <mergeCell ref="BX1051:CN1051"/>
    <mergeCell ref="AV1052:BI1052"/>
    <mergeCell ref="AV1067:BC1067"/>
    <mergeCell ref="BD1067:BK1067"/>
    <mergeCell ref="AV1147:BK1147"/>
    <mergeCell ref="BL1147:BT1147"/>
    <mergeCell ref="BU1147:CB1147"/>
    <mergeCell ref="CC1147:CH1147"/>
    <mergeCell ref="CI1147:CN1147"/>
    <mergeCell ref="AV1148:BK1148"/>
    <mergeCell ref="AV1074:BC1074"/>
    <mergeCell ref="BD1074:BK1074"/>
    <mergeCell ref="BL1074:BS1074"/>
    <mergeCell ref="BT1074:CA1074"/>
    <mergeCell ref="CB1074:CN1074"/>
    <mergeCell ref="CB1075:CN1075"/>
    <mergeCell ref="AV1076:CN1076"/>
    <mergeCell ref="BJ1117:CD1117"/>
    <mergeCell ref="CI1152:CN1152"/>
    <mergeCell ref="CC1144:CH1144"/>
    <mergeCell ref="BT1070:CA1070"/>
    <mergeCell ref="CB1070:CN1070"/>
    <mergeCell ref="BD1073:BK1073"/>
    <mergeCell ref="BL1073:BS1073"/>
    <mergeCell ref="CB1066:CN1066"/>
    <mergeCell ref="AV1153:BK1153"/>
    <mergeCell ref="AV1154:BK1154"/>
    <mergeCell ref="BU1153:CB1153"/>
    <mergeCell ref="CI1150:CN1150"/>
    <mergeCell ref="BU1151:CB1151"/>
    <mergeCell ref="CC1151:CH1151"/>
    <mergeCell ref="CI1151:CN1151"/>
    <mergeCell ref="BU1148:CB1148"/>
    <mergeCell ref="CC1148:CH1148"/>
    <mergeCell ref="CI1148:CN1148"/>
    <mergeCell ref="AV1144:BK1144"/>
    <mergeCell ref="BL1144:BT1144"/>
    <mergeCell ref="BU1144:CB1144"/>
    <mergeCell ref="BJ1081:CD1081"/>
    <mergeCell ref="BL1148:BT1148"/>
    <mergeCell ref="CC1146:CH1146"/>
    <mergeCell ref="BJ1119:CD1119"/>
    <mergeCell ref="CE1119:CN1119"/>
    <mergeCell ref="AO1120:BI1120"/>
    <mergeCell ref="BJ1120:CD1120"/>
    <mergeCell ref="CE1120:CN1120"/>
    <mergeCell ref="AO1121:BI1121"/>
    <mergeCell ref="BJ1121:CD1121"/>
    <mergeCell ref="CI1144:CN1144"/>
    <mergeCell ref="AO1080:CN1080"/>
    <mergeCell ref="BD1069:BK1069"/>
    <mergeCell ref="V430:Y430"/>
    <mergeCell ref="L434:Q434"/>
    <mergeCell ref="L435:Q435"/>
    <mergeCell ref="AG435:AM435"/>
    <mergeCell ref="C431:K431"/>
    <mergeCell ref="C429:K430"/>
    <mergeCell ref="R431:U431"/>
    <mergeCell ref="R433:U433"/>
    <mergeCell ref="AG434:AM434"/>
    <mergeCell ref="V431:Y431"/>
    <mergeCell ref="AN433:AS433"/>
    <mergeCell ref="AN434:AS434"/>
    <mergeCell ref="AN431:AS431"/>
    <mergeCell ref="AN432:AS432"/>
    <mergeCell ref="V436:Y436"/>
    <mergeCell ref="V437:Y437"/>
    <mergeCell ref="AG430:AM430"/>
    <mergeCell ref="R430:U430"/>
    <mergeCell ref="Z431:AF431"/>
    <mergeCell ref="V435:Y435"/>
    <mergeCell ref="V434:Y434"/>
    <mergeCell ref="V432:Y432"/>
    <mergeCell ref="V433:Y433"/>
    <mergeCell ref="V439:Y439"/>
    <mergeCell ref="L437:Q437"/>
    <mergeCell ref="Z433:AF433"/>
    <mergeCell ref="Z434:AF434"/>
    <mergeCell ref="Z435:AF435"/>
    <mergeCell ref="AN440:AS440"/>
    <mergeCell ref="AV460:BS460"/>
    <mergeCell ref="AV467:CN468"/>
    <mergeCell ref="CD469:CN470"/>
    <mergeCell ref="AV469:CC470"/>
    <mergeCell ref="BT458:CF459"/>
    <mergeCell ref="BT460:CF460"/>
    <mergeCell ref="CB1065:CN1065"/>
    <mergeCell ref="AV1064:BC1064"/>
    <mergeCell ref="BD1064:BK1064"/>
    <mergeCell ref="BR976:BW976"/>
    <mergeCell ref="CM931:CN931"/>
    <mergeCell ref="CB1064:CN1064"/>
    <mergeCell ref="CG877:CN878"/>
    <mergeCell ref="CG879:CN879"/>
    <mergeCell ref="CG880:CN880"/>
    <mergeCell ref="CG881:CN881"/>
    <mergeCell ref="CG882:CN882"/>
    <mergeCell ref="CG883:CN883"/>
    <mergeCell ref="CG884:CN884"/>
    <mergeCell ref="AV877:BK878"/>
    <mergeCell ref="CA859:CN859"/>
    <mergeCell ref="BZ843:CG843"/>
    <mergeCell ref="CH843:CN843"/>
    <mergeCell ref="AV934:BQ935"/>
    <mergeCell ref="BR934:CE934"/>
    <mergeCell ref="BV1037:CN1037"/>
    <mergeCell ref="BV1030:CN1030"/>
    <mergeCell ref="R432:U432"/>
    <mergeCell ref="AL452:AT452"/>
    <mergeCell ref="CM985:CN985"/>
    <mergeCell ref="AV883:BK883"/>
    <mergeCell ref="AV884:BK884"/>
    <mergeCell ref="AV1203:BI1204"/>
    <mergeCell ref="BJ1203:BW1204"/>
    <mergeCell ref="AV1205:BI1205"/>
    <mergeCell ref="BJ1205:BW1205"/>
    <mergeCell ref="AV1206:BI1206"/>
    <mergeCell ref="BJ1206:BW1206"/>
    <mergeCell ref="BF490:BL490"/>
    <mergeCell ref="BM490:BS490"/>
    <mergeCell ref="BT490:CN490"/>
    <mergeCell ref="AV489:BE489"/>
    <mergeCell ref="AV490:BE490"/>
    <mergeCell ref="BQ1014:BX1014"/>
    <mergeCell ref="BQ1016:BX1016"/>
    <mergeCell ref="BQ1017:BX1017"/>
    <mergeCell ref="BQ1018:BX1018"/>
    <mergeCell ref="BF488:BL488"/>
    <mergeCell ref="BM488:BS488"/>
    <mergeCell ref="CJ613:CN613"/>
    <mergeCell ref="BN524:BR524"/>
    <mergeCell ref="CL523:CN523"/>
    <mergeCell ref="AV476:CC476"/>
    <mergeCell ref="AV477:CC477"/>
    <mergeCell ref="AV478:CC478"/>
    <mergeCell ref="AV828:BR828"/>
    <mergeCell ref="AV829:BR829"/>
    <mergeCell ref="V438:Y438"/>
    <mergeCell ref="AI836:AN836"/>
    <mergeCell ref="AV890:CM890"/>
    <mergeCell ref="AV1207:BI1207"/>
    <mergeCell ref="BJ1207:BW1207"/>
    <mergeCell ref="AV1200:CN1202"/>
    <mergeCell ref="BX1203:CN1204"/>
    <mergeCell ref="BX1205:CN1205"/>
    <mergeCell ref="BX1206:CN1206"/>
    <mergeCell ref="BX1207:CN1207"/>
    <mergeCell ref="BP1192:CA1193"/>
    <mergeCell ref="CB1192:CN1193"/>
    <mergeCell ref="AZ1194:BO1194"/>
    <mergeCell ref="BP1194:CA1194"/>
    <mergeCell ref="CB1194:CN1194"/>
    <mergeCell ref="D1197:CN1198"/>
    <mergeCell ref="D1207:Q1207"/>
    <mergeCell ref="D839:R839"/>
    <mergeCell ref="D840:R840"/>
    <mergeCell ref="D841:R841"/>
    <mergeCell ref="AZ1185:BO1186"/>
    <mergeCell ref="BP1185:CA1186"/>
    <mergeCell ref="CB1185:CN1186"/>
    <mergeCell ref="CI1149:CN1149"/>
    <mergeCell ref="BU1145:CB1145"/>
    <mergeCell ref="CC1145:CH1145"/>
    <mergeCell ref="CI1145:CN1145"/>
    <mergeCell ref="AV1146:BK1146"/>
    <mergeCell ref="BL1146:BT1146"/>
    <mergeCell ref="BU1146:CB1146"/>
    <mergeCell ref="BQ1021:BX1021"/>
    <mergeCell ref="BY1019:CN1019"/>
    <mergeCell ref="AV1039:BU1039"/>
    <mergeCell ref="BV437:CN437"/>
    <mergeCell ref="BV438:CN438"/>
    <mergeCell ref="BV439:CN439"/>
    <mergeCell ref="BV440:CN440"/>
    <mergeCell ref="AV438:BU438"/>
    <mergeCell ref="C440:K440"/>
    <mergeCell ref="C438:K438"/>
    <mergeCell ref="C437:K437"/>
    <mergeCell ref="C436:K436"/>
    <mergeCell ref="L439:Q439"/>
    <mergeCell ref="C434:K434"/>
    <mergeCell ref="C433:K433"/>
    <mergeCell ref="C432:K432"/>
    <mergeCell ref="Z432:AF432"/>
    <mergeCell ref="AN437:AS437"/>
    <mergeCell ref="D837:R837"/>
    <mergeCell ref="D838:R838"/>
    <mergeCell ref="BQ532:BX532"/>
    <mergeCell ref="BX524:CB524"/>
    <mergeCell ref="CC524:CF524"/>
    <mergeCell ref="D807:AD807"/>
    <mergeCell ref="D815:L815"/>
    <mergeCell ref="M815:U815"/>
    <mergeCell ref="Z438:AF438"/>
    <mergeCell ref="BZ815:CI815"/>
    <mergeCell ref="BT492:CN492"/>
    <mergeCell ref="AI837:AN837"/>
    <mergeCell ref="AV473:CC473"/>
    <mergeCell ref="AV474:CC474"/>
    <mergeCell ref="BS831:BY831"/>
    <mergeCell ref="BZ831:CG831"/>
    <mergeCell ref="C439:K439"/>
    <mergeCell ref="AV1145:BK1145"/>
    <mergeCell ref="BL1145:BT1145"/>
    <mergeCell ref="BD1072:BK1072"/>
    <mergeCell ref="BL1072:BS1072"/>
    <mergeCell ref="BT1072:CA1072"/>
    <mergeCell ref="V815:AB815"/>
    <mergeCell ref="C427:AS428"/>
    <mergeCell ref="D422:Q423"/>
    <mergeCell ref="R422:AE423"/>
    <mergeCell ref="AF422:AT423"/>
    <mergeCell ref="AV422:BH423"/>
    <mergeCell ref="AV424:BH424"/>
    <mergeCell ref="L430:Q430"/>
    <mergeCell ref="L431:Q431"/>
    <mergeCell ref="L429:AS429"/>
    <mergeCell ref="Z430:AF430"/>
    <mergeCell ref="D424:Q424"/>
    <mergeCell ref="R436:U436"/>
    <mergeCell ref="R437:U437"/>
    <mergeCell ref="R438:U438"/>
    <mergeCell ref="Z436:AF436"/>
    <mergeCell ref="Z437:AF437"/>
    <mergeCell ref="BM491:BS491"/>
    <mergeCell ref="AV491:BE491"/>
    <mergeCell ref="AV492:BE492"/>
    <mergeCell ref="BM492:BS492"/>
    <mergeCell ref="AL453:AT453"/>
    <mergeCell ref="AV464:BS464"/>
    <mergeCell ref="AV458:BS459"/>
    <mergeCell ref="AV834:BR834"/>
    <mergeCell ref="BT486:CN487"/>
    <mergeCell ref="BT491:CN491"/>
    <mergeCell ref="CI1146:CN1146"/>
    <mergeCell ref="CB1071:CN1071"/>
    <mergeCell ref="AV1070:BC1070"/>
    <mergeCell ref="AV887:BK887"/>
    <mergeCell ref="AV888:BK888"/>
    <mergeCell ref="AV889:BK889"/>
    <mergeCell ref="BT493:CN493"/>
    <mergeCell ref="D819:AT821"/>
    <mergeCell ref="AV819:CN821"/>
    <mergeCell ref="AC822:AT822"/>
    <mergeCell ref="AC823:AH823"/>
    <mergeCell ref="AI823:AN823"/>
    <mergeCell ref="AO823:AT823"/>
    <mergeCell ref="AV830:BR830"/>
    <mergeCell ref="D835:R835"/>
    <mergeCell ref="D836:R836"/>
    <mergeCell ref="BT494:CN494"/>
    <mergeCell ref="BX523:CB523"/>
    <mergeCell ref="CC523:CF523"/>
    <mergeCell ref="CG521:CN522"/>
    <mergeCell ref="AP532:AZ532"/>
    <mergeCell ref="BA532:BH532"/>
    <mergeCell ref="AL815:AS815"/>
    <mergeCell ref="AT815:AX815"/>
    <mergeCell ref="AV885:BK885"/>
    <mergeCell ref="AV886:BK886"/>
    <mergeCell ref="CH831:CN831"/>
    <mergeCell ref="BS832:BY832"/>
    <mergeCell ref="BS822:CN822"/>
    <mergeCell ref="BS829:BY829"/>
    <mergeCell ref="BZ829:CG829"/>
    <mergeCell ref="AV833:BR833"/>
    <mergeCell ref="AV413:BV413"/>
    <mergeCell ref="AV414:BV414"/>
    <mergeCell ref="BW413:CE413"/>
    <mergeCell ref="BW414:CE414"/>
    <mergeCell ref="BW412:CE412"/>
    <mergeCell ref="CF412:CN412"/>
    <mergeCell ref="AV439:BU439"/>
    <mergeCell ref="AV440:BU440"/>
    <mergeCell ref="AV429:BU434"/>
    <mergeCell ref="AV435:BU435"/>
    <mergeCell ref="CF413:CN413"/>
    <mergeCell ref="CF414:CN414"/>
    <mergeCell ref="AV412:BV412"/>
    <mergeCell ref="AV436:BU436"/>
    <mergeCell ref="AV437:BU437"/>
    <mergeCell ref="BR424:BZ424"/>
    <mergeCell ref="BI422:BZ422"/>
    <mergeCell ref="CA422:CN422"/>
    <mergeCell ref="CA423:CG423"/>
    <mergeCell ref="CA424:CG424"/>
    <mergeCell ref="CH423:CN423"/>
    <mergeCell ref="CH424:CN424"/>
    <mergeCell ref="AV427:CN428"/>
    <mergeCell ref="BV429:CN434"/>
    <mergeCell ref="BV435:CN435"/>
    <mergeCell ref="BV436:CN436"/>
    <mergeCell ref="BI423:BQ423"/>
    <mergeCell ref="AV419:CN420"/>
    <mergeCell ref="AV421:CN421"/>
    <mergeCell ref="AV417:CN417"/>
    <mergeCell ref="AV425:CN425"/>
    <mergeCell ref="BI424:BQ424"/>
    <mergeCell ref="EM499:EP499"/>
    <mergeCell ref="AV393:CL393"/>
    <mergeCell ref="AV1227:CN1227"/>
    <mergeCell ref="AV678:CN679"/>
    <mergeCell ref="BD509:BK509"/>
    <mergeCell ref="BL509:BS509"/>
    <mergeCell ref="BD510:BG510"/>
    <mergeCell ref="BH510:BK510"/>
    <mergeCell ref="BL510:BO510"/>
    <mergeCell ref="BP510:BS510"/>
    <mergeCell ref="BD511:BG511"/>
    <mergeCell ref="BH511:BK511"/>
    <mergeCell ref="BL511:BO511"/>
    <mergeCell ref="BP511:BS511"/>
    <mergeCell ref="AV499:CN499"/>
    <mergeCell ref="AV484:CN485"/>
    <mergeCell ref="AV486:BE487"/>
    <mergeCell ref="AV488:BE488"/>
    <mergeCell ref="CG523:CK523"/>
    <mergeCell ref="BO743:CB743"/>
    <mergeCell ref="BO744:CB744"/>
    <mergeCell ref="BO745:CB745"/>
    <mergeCell ref="BO746:CB746"/>
    <mergeCell ref="AZ1187:BO1187"/>
    <mergeCell ref="BL1178:CN1179"/>
    <mergeCell ref="BL1180:CN1180"/>
    <mergeCell ref="BF486:BL487"/>
    <mergeCell ref="BM486:BS487"/>
    <mergeCell ref="CC744:CH744"/>
    <mergeCell ref="CI744:CN744"/>
    <mergeCell ref="CF720:CN721"/>
    <mergeCell ref="CH825:CN825"/>
    <mergeCell ref="V488:AB488"/>
    <mergeCell ref="V489:AB489"/>
    <mergeCell ref="Z440:AF440"/>
    <mergeCell ref="AC452:AK452"/>
    <mergeCell ref="D446:AT447"/>
    <mergeCell ref="AV461:BS461"/>
    <mergeCell ref="AV462:BS462"/>
    <mergeCell ref="AV463:BS463"/>
    <mergeCell ref="AC453:AK453"/>
    <mergeCell ref="AV454:CN454"/>
    <mergeCell ref="AV456:CN457"/>
    <mergeCell ref="CG461:CN461"/>
    <mergeCell ref="CG462:CN462"/>
    <mergeCell ref="CD471:CN471"/>
    <mergeCell ref="CD472:CN472"/>
    <mergeCell ref="D452:J452"/>
    <mergeCell ref="K452:S452"/>
    <mergeCell ref="BF448:BJ450"/>
    <mergeCell ref="BK448:BO450"/>
    <mergeCell ref="BP448:BT450"/>
    <mergeCell ref="BU448:BY450"/>
    <mergeCell ref="BZ448:CD450"/>
    <mergeCell ref="CE448:CI450"/>
    <mergeCell ref="BF489:BL489"/>
    <mergeCell ref="BM489:BS489"/>
    <mergeCell ref="BT489:CN489"/>
    <mergeCell ref="AV465:CN465"/>
    <mergeCell ref="BT488:CN488"/>
    <mergeCell ref="AV448:AZ450"/>
    <mergeCell ref="BA448:BE450"/>
    <mergeCell ref="CJ448:CN450"/>
    <mergeCell ref="CJ451:CN451"/>
    <mergeCell ref="D816:L816"/>
    <mergeCell ref="M816:U816"/>
    <mergeCell ref="V816:AB816"/>
    <mergeCell ref="AC816:AK816"/>
    <mergeCell ref="AL816:AS816"/>
    <mergeCell ref="AT816:AX816"/>
    <mergeCell ref="D531:N531"/>
    <mergeCell ref="O531:V531"/>
    <mergeCell ref="W531:AG531"/>
    <mergeCell ref="AH531:AO531"/>
    <mergeCell ref="AP531:AZ531"/>
    <mergeCell ref="BA531:BH531"/>
    <mergeCell ref="BI531:BP531"/>
    <mergeCell ref="BQ531:BX531"/>
    <mergeCell ref="BY531:CF531"/>
    <mergeCell ref="CG531:CN531"/>
    <mergeCell ref="BI532:BP532"/>
    <mergeCell ref="BY532:CF532"/>
    <mergeCell ref="CG532:CN532"/>
    <mergeCell ref="BO748:CB748"/>
    <mergeCell ref="CI747:CN747"/>
    <mergeCell ref="CC748:CH748"/>
    <mergeCell ref="CI748:CN748"/>
    <mergeCell ref="AV747:BN747"/>
    <mergeCell ref="AV748:BN748"/>
    <mergeCell ref="BO747:CB747"/>
    <mergeCell ref="AC815:AK815"/>
    <mergeCell ref="AV760:BN760"/>
    <mergeCell ref="BW720:CE721"/>
    <mergeCell ref="D634:U634"/>
    <mergeCell ref="BZ816:CI816"/>
    <mergeCell ref="CJ816:CN816"/>
    <mergeCell ref="D834:R834"/>
    <mergeCell ref="BS826:BY826"/>
    <mergeCell ref="BZ826:CG826"/>
    <mergeCell ref="CH826:CN826"/>
    <mergeCell ref="BS827:BY827"/>
    <mergeCell ref="BZ827:CG827"/>
    <mergeCell ref="CH827:CN827"/>
    <mergeCell ref="BS828:BY828"/>
    <mergeCell ref="BZ828:CG828"/>
    <mergeCell ref="CH828:CN828"/>
    <mergeCell ref="AV827:BR827"/>
    <mergeCell ref="BS830:BY830"/>
    <mergeCell ref="BZ830:CG830"/>
    <mergeCell ref="CH830:CN830"/>
    <mergeCell ref="BZ832:CG832"/>
    <mergeCell ref="CH832:CN832"/>
    <mergeCell ref="BS833:BY833"/>
    <mergeCell ref="X833:AB833"/>
    <mergeCell ref="X834:AB834"/>
    <mergeCell ref="S833:W833"/>
    <mergeCell ref="S834:W834"/>
    <mergeCell ref="AI828:AN828"/>
    <mergeCell ref="AI829:AN829"/>
    <mergeCell ref="AI830:AN830"/>
    <mergeCell ref="CH829:CN829"/>
    <mergeCell ref="D842:R842"/>
    <mergeCell ref="D844:R844"/>
    <mergeCell ref="S824:W824"/>
    <mergeCell ref="S829:W829"/>
    <mergeCell ref="S830:W830"/>
    <mergeCell ref="S831:W831"/>
    <mergeCell ref="S842:W842"/>
    <mergeCell ref="S835:W835"/>
    <mergeCell ref="S836:W836"/>
    <mergeCell ref="X842:AB842"/>
    <mergeCell ref="X844:AB844"/>
    <mergeCell ref="S825:W825"/>
    <mergeCell ref="S826:W826"/>
    <mergeCell ref="S827:W827"/>
    <mergeCell ref="S828:W828"/>
    <mergeCell ref="S839:W839"/>
    <mergeCell ref="S840:W840"/>
    <mergeCell ref="S841:W841"/>
    <mergeCell ref="D824:R824"/>
    <mergeCell ref="D825:R825"/>
    <mergeCell ref="D826:R826"/>
    <mergeCell ref="D827:R827"/>
    <mergeCell ref="D828:R828"/>
    <mergeCell ref="D829:R829"/>
    <mergeCell ref="D830:R830"/>
    <mergeCell ref="S837:W837"/>
    <mergeCell ref="S838:W838"/>
    <mergeCell ref="S832:W832"/>
    <mergeCell ref="D831:R831"/>
    <mergeCell ref="D832:R832"/>
    <mergeCell ref="D833:R833"/>
    <mergeCell ref="S844:W844"/>
    <mergeCell ref="X824:AB824"/>
    <mergeCell ref="X826:AB826"/>
    <mergeCell ref="X827:AB827"/>
    <mergeCell ref="X828:AB828"/>
    <mergeCell ref="X829:AB829"/>
    <mergeCell ref="X830:AB830"/>
    <mergeCell ref="X831:AB831"/>
    <mergeCell ref="X832:AB832"/>
    <mergeCell ref="AI824:AN824"/>
    <mergeCell ref="AC835:AH835"/>
    <mergeCell ref="AC836:AH836"/>
    <mergeCell ref="AI842:AN842"/>
    <mergeCell ref="AI844:AN844"/>
    <mergeCell ref="AC824:AH824"/>
    <mergeCell ref="AC825:AH825"/>
    <mergeCell ref="AC826:AH826"/>
    <mergeCell ref="AC827:AH827"/>
    <mergeCell ref="AC828:AH828"/>
    <mergeCell ref="AC829:AH829"/>
    <mergeCell ref="AC830:AH830"/>
    <mergeCell ref="AC831:AH831"/>
    <mergeCell ref="AC832:AH832"/>
    <mergeCell ref="AC833:AH833"/>
    <mergeCell ref="AC834:AH834"/>
    <mergeCell ref="AI841:AN841"/>
    <mergeCell ref="AC837:AH837"/>
    <mergeCell ref="AC838:AH838"/>
    <mergeCell ref="AC839:AH839"/>
    <mergeCell ref="AC840:AH840"/>
    <mergeCell ref="AI826:AN826"/>
    <mergeCell ref="AI827:AN827"/>
    <mergeCell ref="X843:AB843"/>
    <mergeCell ref="AC843:AH843"/>
    <mergeCell ref="AI843:AN843"/>
    <mergeCell ref="AO843:AT843"/>
    <mergeCell ref="AV843:BR843"/>
    <mergeCell ref="BS843:BY843"/>
    <mergeCell ref="CH838:CN838"/>
    <mergeCell ref="BS834:BY834"/>
    <mergeCell ref="BZ834:CG834"/>
    <mergeCell ref="CH834:CN834"/>
    <mergeCell ref="BS835:BY835"/>
    <mergeCell ref="BZ835:CG835"/>
    <mergeCell ref="CH835:CN835"/>
    <mergeCell ref="AV831:BR831"/>
    <mergeCell ref="AV832:BR832"/>
    <mergeCell ref="BS836:BY836"/>
    <mergeCell ref="BZ836:CG836"/>
    <mergeCell ref="BZ841:CG841"/>
    <mergeCell ref="CH841:CN841"/>
    <mergeCell ref="CH833:CN833"/>
    <mergeCell ref="AI831:AN831"/>
    <mergeCell ref="AI832:AN832"/>
    <mergeCell ref="AI833:AN833"/>
    <mergeCell ref="AI834:AN834"/>
    <mergeCell ref="AI838:AN838"/>
    <mergeCell ref="AI839:AN839"/>
    <mergeCell ref="AI840:AN840"/>
    <mergeCell ref="AV841:BR841"/>
    <mergeCell ref="AV842:BR842"/>
    <mergeCell ref="BS841:BY841"/>
    <mergeCell ref="BS842:BY842"/>
    <mergeCell ref="BZ842:CG842"/>
    <mergeCell ref="AI835:AN835"/>
    <mergeCell ref="D849:AN850"/>
    <mergeCell ref="AO849:BK850"/>
    <mergeCell ref="D851:AN851"/>
    <mergeCell ref="AO824:AT824"/>
    <mergeCell ref="AO825:AT825"/>
    <mergeCell ref="AO826:AT826"/>
    <mergeCell ref="AO827:AT827"/>
    <mergeCell ref="AO828:AT828"/>
    <mergeCell ref="AO829:AT829"/>
    <mergeCell ref="AO830:AT830"/>
    <mergeCell ref="AO831:AT831"/>
    <mergeCell ref="AO832:AT832"/>
    <mergeCell ref="AO833:AT833"/>
    <mergeCell ref="AO834:AT834"/>
    <mergeCell ref="AO835:AT835"/>
    <mergeCell ref="AO836:AT836"/>
    <mergeCell ref="AO837:AT837"/>
    <mergeCell ref="AO838:AT838"/>
    <mergeCell ref="AO839:AT839"/>
    <mergeCell ref="AO840:AT840"/>
    <mergeCell ref="AC841:AH841"/>
    <mergeCell ref="AC842:AH842"/>
    <mergeCell ref="AC844:AH844"/>
    <mergeCell ref="X825:AB825"/>
    <mergeCell ref="X835:AB835"/>
    <mergeCell ref="X836:AB836"/>
    <mergeCell ref="X837:AB837"/>
    <mergeCell ref="X838:AB838"/>
    <mergeCell ref="X839:AB839"/>
    <mergeCell ref="X840:AB840"/>
    <mergeCell ref="X841:AB841"/>
    <mergeCell ref="AI825:AN825"/>
    <mergeCell ref="D852:AN852"/>
    <mergeCell ref="D853:AN853"/>
    <mergeCell ref="D854:AN854"/>
    <mergeCell ref="D855:AN855"/>
    <mergeCell ref="D856:AN856"/>
    <mergeCell ref="D857:AN857"/>
    <mergeCell ref="D858:AN858"/>
    <mergeCell ref="D859:AN859"/>
    <mergeCell ref="D864:AN864"/>
    <mergeCell ref="D869:AN869"/>
    <mergeCell ref="AV613:BO613"/>
    <mergeCell ref="BP613:BS613"/>
    <mergeCell ref="BT613:BW613"/>
    <mergeCell ref="BX613:CA613"/>
    <mergeCell ref="CB613:CE613"/>
    <mergeCell ref="CF613:CI613"/>
    <mergeCell ref="AO851:BK851"/>
    <mergeCell ref="AO852:BK852"/>
    <mergeCell ref="AO853:BK853"/>
    <mergeCell ref="AO854:BK854"/>
    <mergeCell ref="AO855:BK855"/>
    <mergeCell ref="AO856:BK856"/>
    <mergeCell ref="AO857:BK857"/>
    <mergeCell ref="AO858:BK858"/>
    <mergeCell ref="AO859:BK859"/>
    <mergeCell ref="AO864:BK864"/>
    <mergeCell ref="AO869:BK869"/>
    <mergeCell ref="AO841:AT841"/>
    <mergeCell ref="AO842:AT842"/>
    <mergeCell ref="AO844:AT844"/>
    <mergeCell ref="D843:R843"/>
    <mergeCell ref="S843:W843"/>
    <mergeCell ref="D877:Y878"/>
    <mergeCell ref="Z877:AT877"/>
    <mergeCell ref="D875:AT876"/>
    <mergeCell ref="Z878:AE878"/>
    <mergeCell ref="AF878:AM878"/>
    <mergeCell ref="AN878:AT878"/>
    <mergeCell ref="D879:Y879"/>
    <mergeCell ref="D880:Y880"/>
    <mergeCell ref="D881:Y881"/>
    <mergeCell ref="D882:Y882"/>
    <mergeCell ref="D883:Y883"/>
    <mergeCell ref="D884:Y884"/>
    <mergeCell ref="D885:Y885"/>
    <mergeCell ref="D886:Y886"/>
    <mergeCell ref="D887:Y887"/>
    <mergeCell ref="AN879:AT879"/>
    <mergeCell ref="AN880:AT880"/>
    <mergeCell ref="AN881:AT881"/>
    <mergeCell ref="AN882:AT882"/>
    <mergeCell ref="AN883:AT883"/>
    <mergeCell ref="AN884:AT884"/>
    <mergeCell ref="AN885:AT885"/>
    <mergeCell ref="AN886:AT886"/>
    <mergeCell ref="AN887:AT887"/>
    <mergeCell ref="Z879:AE879"/>
    <mergeCell ref="Z880:AE880"/>
    <mergeCell ref="Z881:AE881"/>
    <mergeCell ref="Z882:AE882"/>
    <mergeCell ref="Z883:AE883"/>
    <mergeCell ref="Z884:AE884"/>
    <mergeCell ref="Z885:AE885"/>
    <mergeCell ref="Z886:AE886"/>
    <mergeCell ref="Z887:AE887"/>
    <mergeCell ref="Z888:AE888"/>
    <mergeCell ref="Z889:AE889"/>
    <mergeCell ref="AF879:AM879"/>
    <mergeCell ref="AF880:AM880"/>
    <mergeCell ref="AF881:AM881"/>
    <mergeCell ref="AF882:AM882"/>
    <mergeCell ref="AF883:AM883"/>
    <mergeCell ref="AF884:AM884"/>
    <mergeCell ref="AF885:AM885"/>
    <mergeCell ref="AF886:AM886"/>
    <mergeCell ref="AF887:AM887"/>
    <mergeCell ref="AF888:AM888"/>
    <mergeCell ref="AF889:AM889"/>
    <mergeCell ref="AA911:AT911"/>
    <mergeCell ref="AA912:AT912"/>
    <mergeCell ref="AA913:AT913"/>
    <mergeCell ref="AA915:AT915"/>
    <mergeCell ref="AA916:AT916"/>
    <mergeCell ref="AN888:AT888"/>
    <mergeCell ref="AN889:AT889"/>
    <mergeCell ref="D892:AT894"/>
    <mergeCell ref="D895:Z896"/>
    <mergeCell ref="AA895:AT896"/>
    <mergeCell ref="D897:Z897"/>
    <mergeCell ref="D898:Z898"/>
    <mergeCell ref="D899:Z899"/>
    <mergeCell ref="D900:Z900"/>
    <mergeCell ref="AA897:AT897"/>
    <mergeCell ref="AA898:AT898"/>
    <mergeCell ref="AA899:AT899"/>
    <mergeCell ref="AA900:AT900"/>
    <mergeCell ref="D888:Y888"/>
    <mergeCell ref="D889:Y889"/>
    <mergeCell ref="D919:AT921"/>
    <mergeCell ref="D922:Z923"/>
    <mergeCell ref="AA922:AT923"/>
    <mergeCell ref="D924:Z924"/>
    <mergeCell ref="D925:Z925"/>
    <mergeCell ref="D926:Z926"/>
    <mergeCell ref="AA924:AT924"/>
    <mergeCell ref="AA925:AT925"/>
    <mergeCell ref="AA926:AT926"/>
    <mergeCell ref="D934:Y935"/>
    <mergeCell ref="Z934:AM934"/>
    <mergeCell ref="Z935:AE935"/>
    <mergeCell ref="AF935:AM935"/>
    <mergeCell ref="AN934:AT935"/>
    <mergeCell ref="D903:AT904"/>
    <mergeCell ref="D905:Z906"/>
    <mergeCell ref="AA905:AT906"/>
    <mergeCell ref="D907:Z907"/>
    <mergeCell ref="D908:Z908"/>
    <mergeCell ref="D909:Z909"/>
    <mergeCell ref="D910:Z910"/>
    <mergeCell ref="D911:Z911"/>
    <mergeCell ref="D912:Z912"/>
    <mergeCell ref="D913:Z913"/>
    <mergeCell ref="D914:Z914"/>
    <mergeCell ref="D915:Z915"/>
    <mergeCell ref="D916:Z916"/>
    <mergeCell ref="AA907:AT907"/>
    <mergeCell ref="AA908:AT908"/>
    <mergeCell ref="AA909:AT909"/>
    <mergeCell ref="AA910:AT910"/>
    <mergeCell ref="AA914:AT914"/>
    <mergeCell ref="AN936:AT936"/>
    <mergeCell ref="D974:Y975"/>
    <mergeCell ref="Z974:AE975"/>
    <mergeCell ref="AF974:AT974"/>
    <mergeCell ref="AF975:AM975"/>
    <mergeCell ref="AN975:AT975"/>
    <mergeCell ref="D976:Y976"/>
    <mergeCell ref="D977:Y977"/>
    <mergeCell ref="D978:Y978"/>
    <mergeCell ref="D979:Y979"/>
    <mergeCell ref="D936:Y936"/>
    <mergeCell ref="Z936:AE936"/>
    <mergeCell ref="AF936:AM936"/>
    <mergeCell ref="W996:AD996"/>
    <mergeCell ref="AE992:AL992"/>
    <mergeCell ref="AE993:AL993"/>
    <mergeCell ref="AE994:AL994"/>
    <mergeCell ref="AE995:AL995"/>
    <mergeCell ref="AE996:AL996"/>
    <mergeCell ref="AM992:AT992"/>
    <mergeCell ref="AM993:AT993"/>
    <mergeCell ref="D980:Y980"/>
    <mergeCell ref="Z976:AE976"/>
    <mergeCell ref="Z977:AE977"/>
    <mergeCell ref="Z978:AE978"/>
    <mergeCell ref="Z979:AE979"/>
    <mergeCell ref="Z980:AE980"/>
    <mergeCell ref="AF976:AM976"/>
    <mergeCell ref="AF977:AM977"/>
    <mergeCell ref="AF978:AM978"/>
    <mergeCell ref="AF979:AM979"/>
    <mergeCell ref="AF980:AM980"/>
    <mergeCell ref="AN976:AT976"/>
    <mergeCell ref="AN977:AT977"/>
    <mergeCell ref="AN978:AT978"/>
    <mergeCell ref="AN979:AT979"/>
    <mergeCell ref="AN980:AT980"/>
    <mergeCell ref="AM994:AT994"/>
    <mergeCell ref="AM995:AT995"/>
    <mergeCell ref="AM996:AT996"/>
    <mergeCell ref="D999:AT999"/>
    <mergeCell ref="D1001:N1002"/>
    <mergeCell ref="O1001:V1002"/>
    <mergeCell ref="W1001:AD1002"/>
    <mergeCell ref="AE1001:AT1001"/>
    <mergeCell ref="AE1002:AL1002"/>
    <mergeCell ref="AM1002:AT1002"/>
    <mergeCell ref="D1003:N1003"/>
    <mergeCell ref="D1004:N1004"/>
    <mergeCell ref="D988:AT988"/>
    <mergeCell ref="D990:N991"/>
    <mergeCell ref="O990:V991"/>
    <mergeCell ref="W990:AD991"/>
    <mergeCell ref="AE990:AT990"/>
    <mergeCell ref="AE991:AL991"/>
    <mergeCell ref="AM991:AT991"/>
    <mergeCell ref="D992:N992"/>
    <mergeCell ref="D993:N993"/>
    <mergeCell ref="D994:N994"/>
    <mergeCell ref="D995:N995"/>
    <mergeCell ref="D996:N996"/>
    <mergeCell ref="O992:V992"/>
    <mergeCell ref="O993:V993"/>
    <mergeCell ref="O994:V994"/>
    <mergeCell ref="D1007:N1007"/>
    <mergeCell ref="O1007:V1007"/>
    <mergeCell ref="Y1015:AI1015"/>
    <mergeCell ref="AJ1015:AT1015"/>
    <mergeCell ref="O995:V995"/>
    <mergeCell ref="O996:V996"/>
    <mergeCell ref="W992:AD992"/>
    <mergeCell ref="W993:AD993"/>
    <mergeCell ref="W994:AD994"/>
    <mergeCell ref="W995:AD995"/>
    <mergeCell ref="W1003:AD1003"/>
    <mergeCell ref="W1004:AD1004"/>
    <mergeCell ref="W1005:AD1005"/>
    <mergeCell ref="W1006:AD1006"/>
    <mergeCell ref="W1007:AD1007"/>
    <mergeCell ref="AE1003:AL1003"/>
    <mergeCell ref="AE1004:AL1004"/>
    <mergeCell ref="AE1005:AL1005"/>
    <mergeCell ref="AE1006:AL1006"/>
    <mergeCell ref="AE1007:AL1007"/>
    <mergeCell ref="AM1003:AT1003"/>
    <mergeCell ref="AM1004:AT1004"/>
    <mergeCell ref="AM1005:AT1005"/>
    <mergeCell ref="AM1006:AT1006"/>
    <mergeCell ref="AM1007:AT1007"/>
    <mergeCell ref="BV1028:CN1029"/>
    <mergeCell ref="AV1030:BU1030"/>
    <mergeCell ref="AV1035:BU1035"/>
    <mergeCell ref="AV1036:BU1036"/>
    <mergeCell ref="AV1031:BU1031"/>
    <mergeCell ref="AV1032:BU1032"/>
    <mergeCell ref="AV1033:BU1033"/>
    <mergeCell ref="AV1034:BU1034"/>
    <mergeCell ref="AV1021:BP1021"/>
    <mergeCell ref="AJ1021:AT1021"/>
    <mergeCell ref="Y1021:AI1021"/>
    <mergeCell ref="D1021:X1021"/>
    <mergeCell ref="D1018:X1018"/>
    <mergeCell ref="Y1018:AI1018"/>
    <mergeCell ref="AJ1018:AT1018"/>
    <mergeCell ref="AV1018:BP1018"/>
    <mergeCell ref="AJ1019:AT1019"/>
    <mergeCell ref="D1020:X1020"/>
    <mergeCell ref="Y1020:AI1020"/>
    <mergeCell ref="AJ1020:AT1020"/>
    <mergeCell ref="D1035:P1035"/>
    <mergeCell ref="D1036:P1036"/>
    <mergeCell ref="AE1036:AT1036"/>
    <mergeCell ref="D1030:P1030"/>
    <mergeCell ref="D1031:P1031"/>
    <mergeCell ref="BV1031:CN1031"/>
    <mergeCell ref="BV1032:CN1032"/>
    <mergeCell ref="BV1033:CN1033"/>
    <mergeCell ref="BV1034:CN1034"/>
    <mergeCell ref="BV1035:CN1035"/>
    <mergeCell ref="BV1036:CN1036"/>
    <mergeCell ref="D1026:AT1026"/>
    <mergeCell ref="D1052:P1052"/>
    <mergeCell ref="X1050:AD1050"/>
    <mergeCell ref="X1051:AD1051"/>
    <mergeCell ref="X1052:AD1052"/>
    <mergeCell ref="Q1049:W1049"/>
    <mergeCell ref="Q1050:W1050"/>
    <mergeCell ref="Q1051:W1051"/>
    <mergeCell ref="Q1052:W1052"/>
    <mergeCell ref="AE1049:AT1049"/>
    <mergeCell ref="AE1050:AT1050"/>
    <mergeCell ref="AE1051:AT1051"/>
    <mergeCell ref="AE1052:AT1052"/>
    <mergeCell ref="AE1030:AT1030"/>
    <mergeCell ref="AE1031:AT1031"/>
    <mergeCell ref="AE1032:AT1032"/>
    <mergeCell ref="AE1033:AT1033"/>
    <mergeCell ref="AE1034:AT1034"/>
    <mergeCell ref="AE1035:AT1035"/>
    <mergeCell ref="D1032:P1032"/>
    <mergeCell ref="X1032:AD1032"/>
    <mergeCell ref="X1033:AD1033"/>
    <mergeCell ref="D1037:P1037"/>
    <mergeCell ref="D1038:P1038"/>
    <mergeCell ref="D1033:P1033"/>
    <mergeCell ref="D1034:P1034"/>
    <mergeCell ref="D1043:P1043"/>
    <mergeCell ref="D1039:P1039"/>
    <mergeCell ref="AE1037:AT1037"/>
    <mergeCell ref="AE1038:AT1038"/>
    <mergeCell ref="AE1039:AT1039"/>
    <mergeCell ref="AE1040:AT1040"/>
    <mergeCell ref="AE1041:AT1041"/>
    <mergeCell ref="AV1037:BU1037"/>
    <mergeCell ref="AV1038:BU1038"/>
    <mergeCell ref="Y1019:AI1019"/>
    <mergeCell ref="D1051:P1051"/>
    <mergeCell ref="X1041:AD1041"/>
    <mergeCell ref="X1044:AD1044"/>
    <mergeCell ref="X1045:AD1045"/>
    <mergeCell ref="Q1032:W1032"/>
    <mergeCell ref="Q1033:W1033"/>
    <mergeCell ref="Q1034:W1034"/>
    <mergeCell ref="Q1035:W1035"/>
    <mergeCell ref="Q1036:W1036"/>
    <mergeCell ref="Q1037:W1037"/>
    <mergeCell ref="Q1038:W1038"/>
    <mergeCell ref="Q1039:W1039"/>
    <mergeCell ref="Q1040:W1040"/>
    <mergeCell ref="Q1041:W1041"/>
    <mergeCell ref="Q1044:W1044"/>
    <mergeCell ref="Q1045:W1045"/>
    <mergeCell ref="Q1046:W1046"/>
    <mergeCell ref="Q1048:W1048"/>
    <mergeCell ref="D1050:P1050"/>
    <mergeCell ref="D1045:P1045"/>
    <mergeCell ref="D1046:P1046"/>
    <mergeCell ref="D1047:P1047"/>
    <mergeCell ref="D1048:P1048"/>
    <mergeCell ref="D1042:P1042"/>
    <mergeCell ref="D203:AD203"/>
    <mergeCell ref="AE203:AT203"/>
    <mergeCell ref="D871:AN871"/>
    <mergeCell ref="AO871:BK871"/>
    <mergeCell ref="BL871:BZ871"/>
    <mergeCell ref="CA871:CN871"/>
    <mergeCell ref="BL872:BZ872"/>
    <mergeCell ref="CA872:CN872"/>
    <mergeCell ref="D872:AN872"/>
    <mergeCell ref="AO872:BK872"/>
    <mergeCell ref="X1046:AD1046"/>
    <mergeCell ref="X1047:AD1047"/>
    <mergeCell ref="X1048:AD1048"/>
    <mergeCell ref="X1030:AD1030"/>
    <mergeCell ref="X1031:AD1031"/>
    <mergeCell ref="Q1042:W1042"/>
    <mergeCell ref="Q1043:W1043"/>
    <mergeCell ref="X1042:AD1042"/>
    <mergeCell ref="X1043:AD1043"/>
    <mergeCell ref="AE1043:AT1043"/>
    <mergeCell ref="AE1044:AT1044"/>
    <mergeCell ref="Q1030:W1030"/>
    <mergeCell ref="Q1031:W1031"/>
    <mergeCell ref="Q1047:W1047"/>
    <mergeCell ref="AV451:AZ451"/>
    <mergeCell ref="BA451:BE451"/>
    <mergeCell ref="BF451:BJ451"/>
    <mergeCell ref="BK451:BO451"/>
    <mergeCell ref="BP451:BT451"/>
    <mergeCell ref="BU451:BY451"/>
    <mergeCell ref="BZ451:CD451"/>
    <mergeCell ref="CE451:CI451"/>
    <mergeCell ref="D180:U180"/>
    <mergeCell ref="V180:AG180"/>
    <mergeCell ref="AH180:AT180"/>
    <mergeCell ref="D181:U181"/>
    <mergeCell ref="V181:AG181"/>
    <mergeCell ref="AH181:AT181"/>
    <mergeCell ref="D179:U179"/>
    <mergeCell ref="V179:AG179"/>
    <mergeCell ref="AH179:AT179"/>
    <mergeCell ref="AO524:AT524"/>
    <mergeCell ref="D486:U487"/>
    <mergeCell ref="V486:AB487"/>
    <mergeCell ref="AC486:AT487"/>
    <mergeCell ref="D488:U488"/>
    <mergeCell ref="D489:U489"/>
    <mergeCell ref="D490:U490"/>
    <mergeCell ref="D495:U495"/>
    <mergeCell ref="D492:U492"/>
    <mergeCell ref="D493:U493"/>
    <mergeCell ref="V494:AB494"/>
    <mergeCell ref="D448:J450"/>
    <mergeCell ref="K448:S450"/>
    <mergeCell ref="AC490:AT490"/>
    <mergeCell ref="AG433:AM433"/>
    <mergeCell ref="AN430:AS430"/>
    <mergeCell ref="D451:J451"/>
    <mergeCell ref="K451:S451"/>
    <mergeCell ref="D453:J453"/>
    <mergeCell ref="K453:S453"/>
    <mergeCell ref="AG474:AJ474"/>
    <mergeCell ref="AE463:AL463"/>
    <mergeCell ref="AM463:AT463"/>
    <mergeCell ref="AV452:AZ452"/>
    <mergeCell ref="BA452:BE452"/>
    <mergeCell ref="BF452:BJ452"/>
    <mergeCell ref="BK452:BO452"/>
    <mergeCell ref="BP452:BT452"/>
    <mergeCell ref="BU452:BY452"/>
    <mergeCell ref="BZ452:CD452"/>
    <mergeCell ref="CE452:CI452"/>
    <mergeCell ref="CJ452:CN452"/>
    <mergeCell ref="AV453:AZ453"/>
    <mergeCell ref="BA453:BE453"/>
    <mergeCell ref="BF453:BJ453"/>
    <mergeCell ref="BK453:BO453"/>
    <mergeCell ref="BP453:BT453"/>
    <mergeCell ref="BU453:BY453"/>
    <mergeCell ref="BZ453:CD453"/>
    <mergeCell ref="CE453:CI453"/>
    <mergeCell ref="CJ453:CN453"/>
    <mergeCell ref="D456:AT457"/>
    <mergeCell ref="D458:AT458"/>
    <mergeCell ref="D459:K460"/>
    <mergeCell ref="L459:U460"/>
    <mergeCell ref="V459:AD460"/>
    <mergeCell ref="AE459:AL460"/>
    <mergeCell ref="AM459:AT460"/>
    <mergeCell ref="AK473:AN473"/>
    <mergeCell ref="AO473:AQ473"/>
    <mergeCell ref="AR473:AT473"/>
    <mergeCell ref="D461:K461"/>
    <mergeCell ref="L461:U461"/>
    <mergeCell ref="V461:AD461"/>
    <mergeCell ref="AE461:AL461"/>
    <mergeCell ref="AM461:AT461"/>
    <mergeCell ref="D462:K462"/>
    <mergeCell ref="L462:U462"/>
    <mergeCell ref="V462:AD462"/>
    <mergeCell ref="AE462:AL462"/>
    <mergeCell ref="AM462:AT462"/>
    <mergeCell ref="D463:K463"/>
    <mergeCell ref="L463:U463"/>
    <mergeCell ref="V463:AD463"/>
    <mergeCell ref="D464:K464"/>
    <mergeCell ref="L464:U464"/>
    <mergeCell ref="V464:AD464"/>
    <mergeCell ref="AE464:AL464"/>
    <mergeCell ref="AM464:AT464"/>
    <mergeCell ref="AR472:AT472"/>
    <mergeCell ref="AG473:AJ473"/>
    <mergeCell ref="D1049:P1049"/>
    <mergeCell ref="D1041:P1041"/>
    <mergeCell ref="X1049:AD1049"/>
    <mergeCell ref="X1034:AD1034"/>
    <mergeCell ref="X1035:AD1035"/>
    <mergeCell ref="X1036:AD1036"/>
    <mergeCell ref="X1037:AD1037"/>
    <mergeCell ref="X1038:AD1038"/>
    <mergeCell ref="X1039:AD1039"/>
    <mergeCell ref="X1040:AD1040"/>
    <mergeCell ref="D785:AU785"/>
    <mergeCell ref="AG471:AJ471"/>
    <mergeCell ref="AK471:AN471"/>
    <mergeCell ref="AO471:AQ471"/>
    <mergeCell ref="AR471:AT471"/>
    <mergeCell ref="AG472:AJ472"/>
    <mergeCell ref="AK472:AN472"/>
    <mergeCell ref="AO472:AQ472"/>
    <mergeCell ref="D1028:P1029"/>
    <mergeCell ref="Q1029:W1029"/>
    <mergeCell ref="X1029:AD1029"/>
    <mergeCell ref="Q1028:AD1028"/>
    <mergeCell ref="AE1028:AT1029"/>
    <mergeCell ref="D1010:AT1010"/>
    <mergeCell ref="D1005:N1005"/>
    <mergeCell ref="D1006:N1006"/>
    <mergeCell ref="O1003:V1003"/>
    <mergeCell ref="O1004:V1004"/>
    <mergeCell ref="O1005:V1005"/>
    <mergeCell ref="O1006:V1006"/>
    <mergeCell ref="D1012:X1013"/>
    <mergeCell ref="D1014:X1014"/>
    <mergeCell ref="AE1042:AT1042"/>
    <mergeCell ref="AE1045:AT1045"/>
    <mergeCell ref="AE1046:AT1046"/>
    <mergeCell ref="AE1047:AT1047"/>
    <mergeCell ref="AE1048:AT1048"/>
    <mergeCell ref="D1040:P1040"/>
    <mergeCell ref="D1044:P1044"/>
    <mergeCell ref="AK474:AN474"/>
    <mergeCell ref="AO474:AQ474"/>
    <mergeCell ref="AR474:AT474"/>
    <mergeCell ref="AG475:AJ475"/>
    <mergeCell ref="AK475:AN475"/>
    <mergeCell ref="AO475:AQ475"/>
    <mergeCell ref="AR475:AT475"/>
    <mergeCell ref="D465:AT465"/>
    <mergeCell ref="D467:AT468"/>
    <mergeCell ref="AG469:AT469"/>
    <mergeCell ref="AG470:AJ470"/>
    <mergeCell ref="AK470:AN470"/>
    <mergeCell ref="AO470:AQ470"/>
    <mergeCell ref="AR470:AT470"/>
    <mergeCell ref="D1016:X1016"/>
    <mergeCell ref="D1017:X1017"/>
    <mergeCell ref="Y1012:AT1012"/>
    <mergeCell ref="Y1013:AI1013"/>
    <mergeCell ref="AJ1013:AT1013"/>
    <mergeCell ref="Y1014:AI1014"/>
    <mergeCell ref="Y1016:AI1016"/>
    <mergeCell ref="Y1017:AI1017"/>
    <mergeCell ref="AJ1014:AT1014"/>
    <mergeCell ref="AJ1016:AT1016"/>
    <mergeCell ref="AJ1017:AT1017"/>
  </mergeCells>
  <pageMargins left="0.7" right="0.7" top="0.75" bottom="0.75" header="0.3" footer="0.3"/>
  <pageSetup scale="17" orientation="portrait" verticalDpi="300" r:id="rId1"/>
  <rowBreaks count="8" manualBreakCount="8">
    <brk id="104" max="92" man="1"/>
    <brk id="230" max="92" man="1"/>
    <brk id="378" max="92" man="1"/>
    <brk id="556" max="92" man="1"/>
    <brk id="697" max="92" man="1"/>
    <brk id="928" max="92" man="1"/>
    <brk id="1136" max="92" man="1"/>
    <brk id="1172" max="92" man="1"/>
  </rowBreaks>
  <ignoredErrors>
    <ignoredError sqref="D270" twoDigitTextYear="1"/>
    <ignoredError sqref="EI264:EI280 BM673:CL673 P248:Y259 CD318:CN319 Z391:AF392 AA546:AT546 BL587:BS587 BT167 N241:Q241 N240:Q240 AB240:AE240 AP240:AT240 BL296 W303:AT311 AN389:AT390 BV440 BY587:BZ587 BT587:BX587 CA587:CF587 CG587:CN587 CB634:CN634 BP634:CA634 U736:AH736 CE761:CN761 BO761:CD761 Z1075:AT1075 CB1064:CN1065 AB241:AE241 AP241:AT241 D992 AA385:AF385 AO385:AT385 AA386:AF386 AO386:AT386 AA387:AF387 AA388:AF388 AA389:AF389 AA390:AF390 AO387:AT387 AO388:AT388 AO392:AT392 AO391:AT391 K453:AT453 AM461:AT464 AG471:AJ476 AG477:AT478 CG461:CN463 CG460" unlockedFormula="1"/>
    <ignoredError sqref="BZ318:CC319 BL318 CF295 CF293 CF291 EN302 EN303:EN310 EO303:EP310 EO302:EP302 CH460:CN460" evalError="1" unlockedFormula="1"/>
    <ignoredError sqref="BL319:BO319 BM318:BO318 CF292:CK292 CG291:CK291 CF294:CK294 CG293:CK293 CG295:CK295" evalError="1"/>
    <ignoredError sqref="D100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2017-12-01T13:45:37Z</dcterms:modified>
</cp:coreProperties>
</file>