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2.xml" ContentType="application/vnd.openxmlformats-officedocument.drawingml.chartshape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0380" windowHeight="7560"/>
  </bookViews>
  <sheets>
    <sheet name="FBM" sheetId="1" r:id="rId1"/>
    <sheet name="Hoja1" sheetId="2" r:id="rId2"/>
  </sheets>
  <definedNames>
    <definedName name="_xlnm.Print_Area" localSheetId="0">FBM!$A$1:$CO$1334</definedName>
  </definedNames>
  <calcPr calcId="145621"/>
</workbook>
</file>

<file path=xl/calcChain.xml><?xml version="1.0" encoding="utf-8"?>
<calcChain xmlns="http://schemas.openxmlformats.org/spreadsheetml/2006/main">
  <c r="CG528" i="1" l="1"/>
  <c r="CG529" i="1"/>
  <c r="CG530" i="1"/>
  <c r="CG527" i="1"/>
  <c r="BT531" i="1"/>
  <c r="AR544" i="1"/>
  <c r="AO544" i="1"/>
  <c r="AK544" i="1"/>
  <c r="AG544" i="1"/>
  <c r="AM531" i="1"/>
  <c r="AM530" i="1"/>
  <c r="AM529" i="1"/>
  <c r="AM528" i="1"/>
  <c r="AL520" i="1"/>
  <c r="AC520" i="1"/>
  <c r="T520" i="1"/>
  <c r="K520" i="1"/>
  <c r="CI431" i="1" l="1"/>
  <c r="CC431" i="1"/>
  <c r="BQ431" i="1"/>
  <c r="BK431" i="1"/>
  <c r="AY431" i="1"/>
  <c r="AS431" i="1"/>
  <c r="BE430" i="1"/>
  <c r="AG430" i="1"/>
  <c r="AA430" i="1"/>
  <c r="U430" i="1"/>
  <c r="BW429" i="1"/>
  <c r="BE429" i="1"/>
  <c r="U429" i="1" s="1"/>
  <c r="AM429" i="1"/>
  <c r="AG429" i="1"/>
  <c r="AA429" i="1"/>
  <c r="BW428" i="1"/>
  <c r="BE428" i="1"/>
  <c r="U428" i="1" s="1"/>
  <c r="AM428" i="1"/>
  <c r="AG428" i="1"/>
  <c r="AA428" i="1"/>
  <c r="BW427" i="1"/>
  <c r="BE427" i="1"/>
  <c r="AM427" i="1"/>
  <c r="AG427" i="1"/>
  <c r="AA427" i="1"/>
  <c r="U427" i="1"/>
  <c r="BW426" i="1"/>
  <c r="BE426" i="1"/>
  <c r="AM426" i="1"/>
  <c r="AG426" i="1"/>
  <c r="AA426" i="1"/>
  <c r="U426" i="1"/>
  <c r="BW425" i="1"/>
  <c r="BE425" i="1"/>
  <c r="U425" i="1" s="1"/>
  <c r="AM425" i="1"/>
  <c r="AG425" i="1"/>
  <c r="AA425" i="1"/>
  <c r="BW424" i="1"/>
  <c r="BE424" i="1"/>
  <c r="U424" i="1" s="1"/>
  <c r="AM424" i="1"/>
  <c r="AG424" i="1"/>
  <c r="AA424" i="1"/>
  <c r="BW423" i="1"/>
  <c r="BE423" i="1"/>
  <c r="AM423" i="1"/>
  <c r="AG423" i="1"/>
  <c r="AA423" i="1"/>
  <c r="U423" i="1"/>
  <c r="BW422" i="1"/>
  <c r="BE422" i="1"/>
  <c r="AM422" i="1"/>
  <c r="AG422" i="1"/>
  <c r="AA422" i="1"/>
  <c r="U422" i="1"/>
  <c r="BW421" i="1"/>
  <c r="BE421" i="1"/>
  <c r="U421" i="1" s="1"/>
  <c r="AM421" i="1"/>
  <c r="AG421" i="1"/>
  <c r="AA421" i="1"/>
  <c r="BW420" i="1"/>
  <c r="BE420" i="1"/>
  <c r="U420" i="1" s="1"/>
  <c r="AM420" i="1"/>
  <c r="AG420" i="1"/>
  <c r="AA420" i="1"/>
  <c r="BW419" i="1"/>
  <c r="BE419" i="1"/>
  <c r="AM419" i="1"/>
  <c r="AG419" i="1"/>
  <c r="AA419" i="1"/>
  <c r="U419" i="1"/>
  <c r="BW418" i="1"/>
  <c r="BE418" i="1"/>
  <c r="AM418" i="1"/>
  <c r="AG418" i="1"/>
  <c r="AA418" i="1"/>
  <c r="U418" i="1"/>
  <c r="BW417" i="1"/>
  <c r="BE417" i="1"/>
  <c r="U417" i="1" s="1"/>
  <c r="AM417" i="1"/>
  <c r="AG417" i="1"/>
  <c r="AA417" i="1"/>
  <c r="BW416" i="1"/>
  <c r="BE416" i="1"/>
  <c r="U416" i="1" s="1"/>
  <c r="AM416" i="1"/>
  <c r="AG416" i="1"/>
  <c r="AA416" i="1"/>
  <c r="BW415" i="1"/>
  <c r="BE415" i="1"/>
  <c r="AM415" i="1"/>
  <c r="AG415" i="1"/>
  <c r="AA415" i="1"/>
  <c r="U415" i="1"/>
  <c r="BW414" i="1"/>
  <c r="BE414" i="1"/>
  <c r="AM414" i="1"/>
  <c r="AG414" i="1"/>
  <c r="AA414" i="1"/>
  <c r="U414" i="1"/>
  <c r="BW413" i="1"/>
  <c r="BW431" i="1" s="1"/>
  <c r="BE413" i="1"/>
  <c r="BE431" i="1" s="1"/>
  <c r="AM413" i="1"/>
  <c r="AM431" i="1" s="1"/>
  <c r="AG413" i="1"/>
  <c r="AG431" i="1" s="1"/>
  <c r="AA413" i="1"/>
  <c r="AA431" i="1" s="1"/>
  <c r="U413" i="1" l="1"/>
  <c r="U431" i="1" s="1"/>
  <c r="CK665" i="1"/>
  <c r="CG665" i="1"/>
  <c r="BL665" i="1"/>
  <c r="BP665" i="1"/>
  <c r="BT665" i="1"/>
  <c r="BX665" i="1"/>
  <c r="CA665" i="1"/>
  <c r="CD665" i="1"/>
  <c r="BV507" i="1" l="1"/>
  <c r="P313" i="1" l="1"/>
  <c r="EJ610" i="1" l="1"/>
  <c r="EJ609" i="1"/>
  <c r="EI610" i="1"/>
  <c r="EI609" i="1"/>
  <c r="AK613" i="1"/>
  <c r="AA613" i="1"/>
  <c r="EI452" i="1" l="1"/>
  <c r="EI453" i="1"/>
  <c r="EI454" i="1"/>
  <c r="EI455" i="1"/>
  <c r="EI456" i="1"/>
  <c r="EI457" i="1"/>
  <c r="EI458" i="1"/>
  <c r="EI451" i="1"/>
  <c r="AE376" i="1" l="1"/>
  <c r="EO375" i="1" s="1"/>
  <c r="AM376" i="1"/>
  <c r="EP375" i="1" s="1"/>
  <c r="AE375" i="1"/>
  <c r="EO374" i="1" s="1"/>
  <c r="AM375" i="1"/>
  <c r="EP374" i="1" s="1"/>
  <c r="AE374" i="1"/>
  <c r="EO373" i="1" s="1"/>
  <c r="AM374" i="1"/>
  <c r="EP373" i="1" s="1"/>
  <c r="AE373" i="1"/>
  <c r="EO372" i="1" s="1"/>
  <c r="AM373" i="1"/>
  <c r="EP372" i="1" s="1"/>
  <c r="AE372" i="1"/>
  <c r="EO371" i="1" s="1"/>
  <c r="AM372" i="1"/>
  <c r="EP371" i="1" s="1"/>
  <c r="AM371" i="1"/>
  <c r="EP370" i="1" s="1"/>
  <c r="AE371" i="1"/>
  <c r="EO370" i="1" s="1"/>
  <c r="AE370" i="1"/>
  <c r="EO369" i="1" s="1"/>
  <c r="AM370" i="1"/>
  <c r="EP369" i="1" s="1"/>
  <c r="AE369" i="1"/>
  <c r="EO368" i="1" s="1"/>
  <c r="AM369" i="1"/>
  <c r="EP368" i="1" s="1"/>
  <c r="AE368" i="1"/>
  <c r="EO367" i="1" s="1"/>
  <c r="AM368" i="1"/>
  <c r="EP367" i="1" s="1"/>
  <c r="W376" i="1"/>
  <c r="W375" i="1"/>
  <c r="W374" i="1"/>
  <c r="W373" i="1"/>
  <c r="W372" i="1"/>
  <c r="W371" i="1"/>
  <c r="W370" i="1"/>
  <c r="W369" i="1"/>
  <c r="W368" i="1"/>
  <c r="BL361" i="1" l="1"/>
  <c r="EO583" i="1" l="1"/>
  <c r="EN583" i="1"/>
  <c r="EM583" i="1"/>
  <c r="EL583" i="1"/>
  <c r="EK583" i="1"/>
  <c r="EJ583" i="1"/>
  <c r="EI583" i="1"/>
  <c r="P324" i="1" l="1"/>
  <c r="P314" i="1"/>
  <c r="P315" i="1"/>
  <c r="P316" i="1"/>
  <c r="P317" i="1"/>
  <c r="P318" i="1"/>
  <c r="P319" i="1"/>
  <c r="P320" i="1"/>
  <c r="P321" i="1"/>
  <c r="P322" i="1"/>
  <c r="P323" i="1"/>
  <c r="AP305" i="1"/>
  <c r="AB305" i="1"/>
  <c r="CB214" i="1"/>
  <c r="N305" i="1" l="1"/>
  <c r="EO568" i="1" l="1"/>
  <c r="EN568" i="1"/>
  <c r="EM568" i="1"/>
  <c r="EO567" i="1"/>
  <c r="EN567" i="1"/>
  <c r="EM567" i="1"/>
  <c r="EL568" i="1"/>
  <c r="EK568" i="1"/>
  <c r="EJ568" i="1"/>
  <c r="EI567" i="1"/>
  <c r="EI568" i="1"/>
  <c r="EH452" i="1" l="1"/>
  <c r="EH453" i="1"/>
  <c r="EH454" i="1"/>
  <c r="EH455" i="1"/>
  <c r="EH456" i="1"/>
  <c r="EH457" i="1"/>
  <c r="EH458" i="1"/>
  <c r="EH451" i="1"/>
  <c r="EQ1309" i="1" l="1"/>
  <c r="EQ1310" i="1"/>
  <c r="EQ1311" i="1"/>
  <c r="EQ1308" i="1"/>
  <c r="EN1309" i="1"/>
  <c r="EN1310" i="1"/>
  <c r="EN1311" i="1"/>
  <c r="EN1308" i="1"/>
  <c r="EO1056" i="1" l="1"/>
  <c r="EO1054" i="1"/>
  <c r="EO1055" i="1"/>
  <c r="EN1037" i="1"/>
  <c r="EN1038" i="1"/>
  <c r="EN1036" i="1"/>
  <c r="EO1057" i="1" l="1"/>
  <c r="CE851" i="1"/>
  <c r="BW851" i="1"/>
  <c r="BO851" i="1"/>
  <c r="EN1055" i="1" l="1"/>
  <c r="EN1056" i="1"/>
  <c r="EN1054" i="1"/>
  <c r="CB763" i="1"/>
  <c r="BM763" i="1"/>
  <c r="EN742" i="1" l="1"/>
  <c r="EN741" i="1"/>
  <c r="EN740" i="1"/>
  <c r="EN739" i="1"/>
  <c r="EN738" i="1"/>
  <c r="EN737" i="1"/>
  <c r="CJ724" i="1" l="1"/>
  <c r="CF724" i="1"/>
  <c r="CB724" i="1"/>
  <c r="BX724" i="1"/>
  <c r="BT724" i="1"/>
  <c r="BP724" i="1"/>
  <c r="EK638" i="1"/>
  <c r="EJ638" i="1"/>
  <c r="EK633" i="1"/>
  <c r="EJ633" i="1"/>
  <c r="EI633" i="1"/>
  <c r="EH633" i="1"/>
  <c r="EI638" i="1"/>
  <c r="EH638" i="1"/>
  <c r="EI394" i="1"/>
  <c r="EI393" i="1"/>
  <c r="EI392" i="1"/>
  <c r="CD383" i="1"/>
  <c r="EN375" i="1"/>
  <c r="EN374" i="1"/>
  <c r="EN373" i="1"/>
  <c r="EN372" i="1"/>
  <c r="EN371" i="1"/>
  <c r="EN370" i="1"/>
  <c r="EN369" i="1"/>
  <c r="EN368" i="1"/>
  <c r="EN367" i="1"/>
  <c r="CF360" i="1"/>
  <c r="EJ345" i="1"/>
  <c r="EI345" i="1"/>
  <c r="EH345" i="1"/>
  <c r="EJ344" i="1"/>
  <c r="EI344" i="1"/>
  <c r="EH344" i="1"/>
  <c r="EJ343" i="1"/>
  <c r="EI343" i="1"/>
  <c r="EH343" i="1"/>
  <c r="EJ342" i="1"/>
  <c r="EI342" i="1"/>
  <c r="EH342" i="1"/>
  <c r="EJ341" i="1"/>
  <c r="EI341" i="1"/>
  <c r="EH341" i="1"/>
  <c r="EJ340" i="1"/>
  <c r="EI340" i="1"/>
  <c r="EH340" i="1"/>
  <c r="EJ339" i="1"/>
  <c r="EI339" i="1"/>
  <c r="EH339" i="1"/>
  <c r="EJ338" i="1"/>
  <c r="EI338" i="1"/>
  <c r="EH338" i="1"/>
  <c r="EJ337" i="1"/>
  <c r="EI337" i="1"/>
  <c r="EH337" i="1"/>
  <c r="EJ336" i="1"/>
  <c r="EI336" i="1"/>
  <c r="EH336" i="1"/>
  <c r="EJ335" i="1"/>
  <c r="EI335" i="1"/>
  <c r="EH335" i="1"/>
  <c r="EJ334" i="1"/>
  <c r="EI334" i="1"/>
  <c r="EH334" i="1"/>
  <c r="EJ333" i="1"/>
  <c r="EI333" i="1"/>
  <c r="EH333" i="1"/>
  <c r="EJ332" i="1"/>
  <c r="EI332" i="1"/>
  <c r="EH332" i="1"/>
  <c r="EJ331" i="1"/>
  <c r="EI331" i="1"/>
  <c r="EH331" i="1"/>
  <c r="EJ330" i="1"/>
  <c r="EI330" i="1"/>
  <c r="EH330" i="1"/>
  <c r="EJ329" i="1"/>
  <c r="EI329" i="1"/>
  <c r="EH329" i="1"/>
  <c r="EO324" i="1"/>
  <c r="EN324" i="1"/>
  <c r="EI324" i="1"/>
  <c r="EO323" i="1"/>
  <c r="EN323" i="1"/>
  <c r="EI323" i="1"/>
  <c r="EO322" i="1"/>
  <c r="EN322" i="1"/>
  <c r="EI322" i="1"/>
  <c r="EO321" i="1"/>
  <c r="EN321" i="1"/>
  <c r="EI321" i="1"/>
  <c r="EO320" i="1"/>
  <c r="EN320" i="1"/>
  <c r="EI320" i="1"/>
  <c r="EO319" i="1"/>
  <c r="EN319" i="1"/>
  <c r="EI319" i="1"/>
  <c r="EO318" i="1"/>
  <c r="EN318" i="1"/>
  <c r="EI318" i="1"/>
  <c r="EO317" i="1"/>
  <c r="EN317" i="1"/>
  <c r="EI317" i="1"/>
  <c r="EO316" i="1"/>
  <c r="EN316" i="1"/>
  <c r="EI316" i="1"/>
  <c r="EO315" i="1"/>
  <c r="EN315" i="1"/>
  <c r="EI315" i="1"/>
  <c r="EO314" i="1"/>
  <c r="EN314" i="1"/>
  <c r="EI314" i="1"/>
  <c r="EI313" i="1"/>
  <c r="EJ301" i="1"/>
  <c r="EI301" i="1"/>
  <c r="EH301" i="1"/>
  <c r="BZ383" i="1" l="1"/>
  <c r="BL383" i="1"/>
  <c r="EM321" i="1"/>
  <c r="EM316" i="1"/>
  <c r="EM324" i="1"/>
  <c r="EM322" i="1"/>
  <c r="EM314" i="1"/>
  <c r="EM320" i="1"/>
  <c r="EM319" i="1"/>
  <c r="EM315" i="1"/>
  <c r="EM323" i="1"/>
  <c r="EM318" i="1"/>
  <c r="CF356" i="1"/>
  <c r="EM317" i="1"/>
  <c r="CF358" i="1"/>
  <c r="EL638" i="1"/>
  <c r="EK639" i="1" s="1"/>
  <c r="EL633" i="1"/>
  <c r="EJ639" i="1" l="1"/>
  <c r="EK634" i="1"/>
  <c r="EI634" i="1"/>
  <c r="EH634" i="1"/>
  <c r="EI639" i="1"/>
  <c r="EJ634" i="1"/>
  <c r="EH639" i="1"/>
</calcChain>
</file>

<file path=xl/sharedStrings.xml><?xml version="1.0" encoding="utf-8"?>
<sst xmlns="http://schemas.openxmlformats.org/spreadsheetml/2006/main" count="1904" uniqueCount="1136">
  <si>
    <t>DEPARTAMENTO</t>
  </si>
  <si>
    <t>QUINDÍO</t>
  </si>
  <si>
    <t>MUNICIPIO</t>
  </si>
  <si>
    <t>CÓDIGO MUNICIPAL</t>
  </si>
  <si>
    <t>REGIÓN</t>
  </si>
  <si>
    <t>EJE CAFETERO</t>
  </si>
  <si>
    <t>SUBREGIÓN</t>
  </si>
  <si>
    <t>ENTORNO DE DESARROLLO</t>
  </si>
  <si>
    <t>INTERMEDIO</t>
  </si>
  <si>
    <t>TIPOLOGÍA MUNICIPAL</t>
  </si>
  <si>
    <t>INSERTE MAPA AQUÍ</t>
  </si>
  <si>
    <t>1.1 RESEÑA HISTÓRICA</t>
  </si>
  <si>
    <t>Año de Fundación</t>
  </si>
  <si>
    <t>Fundadores</t>
  </si>
  <si>
    <t>Año de Creación</t>
  </si>
  <si>
    <t>1.2 DATOS JURÍDICOS</t>
  </si>
  <si>
    <t>1.3 INSIGNIAS DEL MUNICIPIO</t>
  </si>
  <si>
    <t>a. La Bandera</t>
  </si>
  <si>
    <t>b. El Escudo</t>
  </si>
  <si>
    <t>c. El Himno</t>
  </si>
  <si>
    <t xml:space="preserve">Letra: </t>
  </si>
  <si>
    <t>Música:</t>
  </si>
  <si>
    <t>1.4 ALCALDES DEL MUNICIPIO</t>
  </si>
  <si>
    <t>N°.</t>
  </si>
  <si>
    <t>Nombre</t>
  </si>
  <si>
    <t>Periodo de Gobierno</t>
  </si>
  <si>
    <t>1.5 ASPECTOS GEOGRÁFICOS</t>
  </si>
  <si>
    <t>Por el Norte</t>
  </si>
  <si>
    <t>Por el Sur</t>
  </si>
  <si>
    <t>Por el Oriente</t>
  </si>
  <si>
    <t>Puntos Cardinales</t>
  </si>
  <si>
    <t>Municipios</t>
  </si>
  <si>
    <t>Longitud (Kms)</t>
  </si>
  <si>
    <t>Por ele Occidente</t>
  </si>
  <si>
    <t>Localización</t>
  </si>
  <si>
    <t>Latitud Norte</t>
  </si>
  <si>
    <t>Longitud Oeste</t>
  </si>
  <si>
    <t>Altura sobre el Nivel del Mar</t>
  </si>
  <si>
    <t>Temperatura Media</t>
  </si>
  <si>
    <t>Distancia a la Capital (Kms)</t>
  </si>
  <si>
    <t>Área Total</t>
  </si>
  <si>
    <t>Área Urbana</t>
  </si>
  <si>
    <t>Área Rural</t>
  </si>
  <si>
    <t>Población Total
2016</t>
  </si>
  <si>
    <t>Densidad Poblacional (hab/km2)</t>
  </si>
  <si>
    <t>Nombre de las Alturas</t>
  </si>
  <si>
    <t>Vereda</t>
  </si>
  <si>
    <r>
      <rPr>
        <b/>
        <sz val="9"/>
        <color theme="1"/>
        <rFont val="Gill Sans MT"/>
        <family val="2"/>
      </rPr>
      <t>Fuente:</t>
    </r>
    <r>
      <rPr>
        <sz val="9"/>
        <color theme="1"/>
        <rFont val="Gill Sans MT"/>
        <family val="2"/>
      </rPr>
      <t xml:space="preserve"> Secretaría de Planeación</t>
    </r>
  </si>
  <si>
    <t>Ubicación</t>
  </si>
  <si>
    <t>Tipo de Accidente</t>
  </si>
  <si>
    <t>Extensión</t>
  </si>
  <si>
    <t>Estado de Contaminación</t>
  </si>
  <si>
    <t>Alta, Media, Baja</t>
  </si>
  <si>
    <t>Religión</t>
  </si>
  <si>
    <t>Número de Iglesias  y/o Parroquias</t>
  </si>
  <si>
    <t>Juzgados Municipales</t>
  </si>
  <si>
    <t>Promiscuos</t>
  </si>
  <si>
    <t>Nombre de la Comuna</t>
  </si>
  <si>
    <t>Nombre del Barrio</t>
  </si>
  <si>
    <t>Puestos de Policía</t>
  </si>
  <si>
    <t>SI</t>
  </si>
  <si>
    <t>NO</t>
  </si>
  <si>
    <t>Corregimiento</t>
  </si>
  <si>
    <t>Nombre de la Vereda</t>
  </si>
  <si>
    <t>Civil</t>
  </si>
  <si>
    <t>Penal Conocimiento</t>
  </si>
  <si>
    <t>Penal Expecializado</t>
  </si>
  <si>
    <t>Penal Adolescentes y Conocimiento</t>
  </si>
  <si>
    <t>Ejecución de Penas y Medidas de Seguridad</t>
  </si>
  <si>
    <t>Familia</t>
  </si>
  <si>
    <t>Laboral</t>
  </si>
  <si>
    <t>Administrativo</t>
  </si>
  <si>
    <t>Penal Municipal Control Garantías</t>
  </si>
  <si>
    <t>Penal Municipal Control Garantía y Conocimiento</t>
  </si>
  <si>
    <t>Penal Municipal Control de Conocimiento</t>
  </si>
  <si>
    <t>Juzgados del Circuito</t>
  </si>
  <si>
    <t>Tribunal Superior</t>
  </si>
  <si>
    <t>Sala Civil 
Familia-Laboral</t>
  </si>
  <si>
    <t>Sala Penal</t>
  </si>
  <si>
    <t>Tribunal Administrativo</t>
  </si>
  <si>
    <t>Sala Única</t>
  </si>
  <si>
    <t>Consejo Seccional de la Judicatura</t>
  </si>
  <si>
    <t>Sala Disciplinaria</t>
  </si>
  <si>
    <t>Sala Administrativa</t>
  </si>
  <si>
    <t>Bautismos</t>
  </si>
  <si>
    <t>Matrimonios</t>
  </si>
  <si>
    <t>Defunciones</t>
  </si>
  <si>
    <t>N° Parroquias</t>
  </si>
  <si>
    <t>1.5.1 DIVISIÓN TERRITORIAL ÁREA URBANA</t>
  </si>
  <si>
    <t>1.5.2 DIVISIÓN TERRITORIAL ÁREA RURAL</t>
  </si>
  <si>
    <t>1.5.3 LÍMITES GENERALES</t>
  </si>
  <si>
    <t>1.5.4 LOCALIZACIÓN GEOGRÁFICA, TEMPERATURA Y DISTANCIA A LA CAPITAL</t>
  </si>
  <si>
    <t>1.5.6 ALTURAS PRINCIPALES. Montañas, Nevados y Picos</t>
  </si>
  <si>
    <t>1.5.7 OTROS ACCIDENTES GEOGRÁFICOS. Cañones, Hondonadas</t>
  </si>
  <si>
    <t>1.5.8 RECURSOS HÍDRICOS. Ríos, Lagos, Quebradas</t>
  </si>
  <si>
    <t>1.5.9 DIVISIÓN ECLESIÁSTICA</t>
  </si>
  <si>
    <t>1.5.10 DIVISIÓN JUDICIAL</t>
  </si>
  <si>
    <t>1.5.11 ESTRUCTURA DE LA RAMA JUDICIAL, CORPORACIONES</t>
  </si>
  <si>
    <t>1.5.13 DIVISIÓN NOTARIAL Y DE REGISTRO</t>
  </si>
  <si>
    <t>N° Notarías</t>
  </si>
  <si>
    <t>Oficina de Registro e Instrumentos Públicos</t>
  </si>
  <si>
    <t>Comisaría de Familia</t>
  </si>
  <si>
    <t>Registraduría Municipal del Estado Civil</t>
  </si>
  <si>
    <t>Unid. Pred.* Estrato 1</t>
  </si>
  <si>
    <t>Unid. Pred.* Estrato 2</t>
  </si>
  <si>
    <t>Unid. Pred.* Estrato 3</t>
  </si>
  <si>
    <t>Unid. Pred.* Estrato 4</t>
  </si>
  <si>
    <t>Unid. Pred.* Estrato 5</t>
  </si>
  <si>
    <t>Unid. Pred.* Estrato 6</t>
  </si>
  <si>
    <t>N° Total de Unid. Pred.*</t>
  </si>
  <si>
    <t>*Unid. Pred.: hace referencia al número de unidades prediales con edificación</t>
  </si>
  <si>
    <t>Centro Poblado</t>
  </si>
  <si>
    <t>Distrito</t>
  </si>
  <si>
    <t>Estación</t>
  </si>
  <si>
    <t>N° de Cuadrantes</t>
  </si>
  <si>
    <t>I</t>
  </si>
  <si>
    <t>Circasia</t>
  </si>
  <si>
    <t>Extensión Recorrida Km.</t>
  </si>
  <si>
    <t>1.5.15 INFRAESTRUCTURA DE SEGURIDAD</t>
  </si>
  <si>
    <t>Batallón</t>
  </si>
  <si>
    <t>Bomberos</t>
  </si>
  <si>
    <t>Subestación</t>
  </si>
  <si>
    <t>2.1 POBLACIÓN CENSADA Y PROYECTADA POR ÁREA</t>
  </si>
  <si>
    <t>Cabecera</t>
  </si>
  <si>
    <t>Resto</t>
  </si>
  <si>
    <t>Total</t>
  </si>
  <si>
    <t>Año</t>
  </si>
  <si>
    <t>Urbana</t>
  </si>
  <si>
    <t>Rural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</si>
  <si>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</si>
  <si>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</si>
  <si>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</si>
  <si>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</si>
  <si>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</si>
  <si>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</si>
  <si>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</si>
  <si>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</si>
  <si>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</si>
  <si>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</si>
  <si>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</si>
  <si>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Quindio</t>
  </si>
  <si>
    <t>Quindío</t>
  </si>
  <si>
    <t>Colombia</t>
  </si>
  <si>
    <r>
      <rPr>
        <b/>
        <sz val="9"/>
        <color theme="1"/>
        <rFont val="Gill Sans MT"/>
        <family val="2"/>
      </rPr>
      <t xml:space="preserve">Fuente: </t>
    </r>
    <r>
      <rPr>
        <sz val="9"/>
        <color theme="1"/>
        <rFont val="Gill Sans MT"/>
        <family val="2"/>
      </rPr>
      <t>Proyecciones de población DANE y cálculos propios</t>
    </r>
  </si>
  <si>
    <r>
      <rPr>
        <b/>
        <sz val="9"/>
        <color theme="1"/>
        <rFont val="Gill Sans MT"/>
        <family val="2"/>
      </rPr>
      <t>Fuente:</t>
    </r>
    <r>
      <rPr>
        <sz val="9"/>
        <color theme="1"/>
        <rFont val="Gill Sans MT"/>
        <family val="2"/>
      </rPr>
      <t xml:space="preserve"> DANE - Proyecciones de población</t>
    </r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</si>
  <si>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</si>
  <si>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</si>
  <si>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</si>
  <si>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</si>
  <si>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</si>
  <si>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</si>
  <si>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</si>
  <si>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</si>
  <si>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</si>
  <si>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</si>
  <si>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</si>
  <si>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</si>
  <si>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</si>
  <si>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</si>
  <si>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</si>
  <si>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</si>
  <si>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Y MÁS</t>
  </si>
  <si>
    <t>Grupo de Edad</t>
  </si>
  <si>
    <t>Hombres</t>
  </si>
  <si>
    <t>Mujeres</t>
  </si>
  <si>
    <t>Grupo edad</t>
  </si>
  <si>
    <t>% Hombres</t>
  </si>
  <si>
    <t>% Mujeres</t>
  </si>
  <si>
    <t>Ciclo Vital</t>
  </si>
  <si>
    <t>Infancia 6-11 años</t>
  </si>
  <si>
    <t>Adolescencia 12-17 años</t>
  </si>
  <si>
    <t>Juventud 14-28 años</t>
  </si>
  <si>
    <t>Adultos 29-59 años</t>
  </si>
  <si>
    <t>Mayores 60 y Más</t>
  </si>
  <si>
    <t>2.4 PROYECCIONES DE POBLACIÓN SEGÚN CICLO VITAL</t>
  </si>
  <si>
    <t>2.3 PROYECCIONES DE POBLACIÓN SEGÚN GRUPOS QUINQUENALES DE EDAD AÑO 2016</t>
  </si>
  <si>
    <t>2.2 PROYECCIONES DE POBLACIÓN TOTAL SEGÚN ÁREA</t>
  </si>
  <si>
    <t>2.5 POBLACIÓN ÉTNICA</t>
  </si>
  <si>
    <t>Indígena</t>
  </si>
  <si>
    <t>Rom</t>
  </si>
  <si>
    <t>Raizal de San Andrés y Providencia</t>
  </si>
  <si>
    <t>Negro (a), mulato, afrocolombiano</t>
  </si>
  <si>
    <t>Ninguno de los anteriores</t>
  </si>
  <si>
    <t>No informa</t>
  </si>
  <si>
    <r>
      <rPr>
        <b/>
        <sz val="9"/>
        <color theme="1"/>
        <rFont val="Gill Sans MT"/>
        <family val="2"/>
      </rPr>
      <t xml:space="preserve">Fuente: </t>
    </r>
    <r>
      <rPr>
        <sz val="9"/>
        <color theme="1"/>
        <rFont val="Gill Sans MT"/>
        <family val="2"/>
      </rPr>
      <t>Sistema de Consulta Censo Básico - DANE. Año 2005</t>
    </r>
  </si>
  <si>
    <t>Afro</t>
  </si>
  <si>
    <t>% de población según etnia</t>
  </si>
  <si>
    <r>
      <rPr>
        <b/>
        <sz val="9"/>
        <color theme="1"/>
        <rFont val="Gill Sans MT"/>
        <family val="2"/>
      </rPr>
      <t xml:space="preserve">Fuente: </t>
    </r>
    <r>
      <rPr>
        <sz val="9"/>
        <color theme="1"/>
        <rFont val="Gill Sans MT"/>
        <family val="2"/>
      </rPr>
      <t>DANE. Año 2005</t>
    </r>
  </si>
  <si>
    <t>Urbano</t>
  </si>
  <si>
    <t>%</t>
  </si>
  <si>
    <t>Total Población</t>
  </si>
  <si>
    <t>2.6 INDICADORES DEMOGRÁFICOS DEL MUNICIPIO</t>
  </si>
  <si>
    <t>POBLACIÓN</t>
  </si>
  <si>
    <t>De 0-4 años</t>
  </si>
  <si>
    <t>De 0-14 años</t>
  </si>
  <si>
    <t>De 5-9 años</t>
  </si>
  <si>
    <t>De 20 a 29 años</t>
  </si>
  <si>
    <t>De 15-64 años</t>
  </si>
  <si>
    <t>De 55-64 años</t>
  </si>
  <si>
    <t>De 75 años y más</t>
  </si>
  <si>
    <t>De 65 años y más</t>
  </si>
  <si>
    <t>Mujeres de 15-49 años</t>
  </si>
  <si>
    <t>Población para indicadores demográficos</t>
  </si>
  <si>
    <t>Calculos pirámide poblacional</t>
  </si>
  <si>
    <t xml:space="preserve">Indicador </t>
  </si>
  <si>
    <t>Relación de dependencia General</t>
  </si>
  <si>
    <t>Relación de dependencia infantil</t>
  </si>
  <si>
    <t>Relación de dependencia senil</t>
  </si>
  <si>
    <t>Índice de envejecimiento</t>
  </si>
  <si>
    <t>Índice de longevidad</t>
  </si>
  <si>
    <t>Relación de niños por mujer</t>
  </si>
  <si>
    <t>Índice de renovación de la población activa</t>
  </si>
  <si>
    <t>Índice de tendencia</t>
  </si>
  <si>
    <t>Índice de masculinidad</t>
  </si>
  <si>
    <t>Indicador</t>
  </si>
  <si>
    <r>
      <rPr>
        <b/>
        <sz val="9"/>
        <color theme="1"/>
        <rFont val="Gill Sans MT"/>
        <family val="2"/>
      </rPr>
      <t>Fuente:</t>
    </r>
    <r>
      <rPr>
        <sz val="9"/>
        <color theme="1"/>
        <rFont val="Gill Sans MT"/>
        <family val="2"/>
      </rPr>
      <t xml:space="preserve"> DANE - Proyecciones de población y cálculos propios</t>
    </r>
  </si>
  <si>
    <t xml:space="preserve">Mujeres </t>
  </si>
  <si>
    <t>2.8 POBLACIÓN SISBENIZADA URBANA Y RURAL</t>
  </si>
  <si>
    <t>Municipio</t>
  </si>
  <si>
    <t>Expulsión</t>
  </si>
  <si>
    <t>Recepción</t>
  </si>
  <si>
    <t>2.7 POBLACIÓN DESPLAZADA AÑO 2016</t>
  </si>
  <si>
    <t>Grupos de edad
(Años)</t>
  </si>
  <si>
    <t>De 5 a 9</t>
  </si>
  <si>
    <t>De 10 a 14</t>
  </si>
  <si>
    <t>De 15 a 19</t>
  </si>
  <si>
    <t>De 20 a 24</t>
  </si>
  <si>
    <t>De 25 a 29</t>
  </si>
  <si>
    <t>De 30 a 34</t>
  </si>
  <si>
    <t>De 35 a 39</t>
  </si>
  <si>
    <t>De 40 a 44</t>
  </si>
  <si>
    <t>De 45 a 49</t>
  </si>
  <si>
    <t>De 50 a 54</t>
  </si>
  <si>
    <t>De 55 a 59</t>
  </si>
  <si>
    <t>De 60 a 64</t>
  </si>
  <si>
    <t>De 65 a 69</t>
  </si>
  <si>
    <t>De 70 a 74</t>
  </si>
  <si>
    <t>De 75 a 79</t>
  </si>
  <si>
    <t>No reportado-No definido</t>
  </si>
  <si>
    <t>Rural Disperso</t>
  </si>
  <si>
    <t>Cabecera Municipal</t>
  </si>
  <si>
    <t>PROP (%)</t>
  </si>
  <si>
    <t>CVE 
(%)</t>
  </si>
  <si>
    <t>2.9 NECESIDADES BÁSICAS INSATISFECHAS SEGÚN ÁREA</t>
  </si>
  <si>
    <r>
      <rPr>
        <b/>
        <sz val="9"/>
        <color theme="1"/>
        <rFont val="Gill Sans MT"/>
        <family val="2"/>
      </rPr>
      <t xml:space="preserve">Fuente: </t>
    </r>
    <r>
      <rPr>
        <sz val="9"/>
        <color theme="1"/>
        <rFont val="Gill Sans MT"/>
        <family val="2"/>
      </rPr>
      <t>DANE. Censo 2005, actualizado Junio 30 de 2012</t>
    </r>
  </si>
  <si>
    <t>2.9 NECESIDADES BÁSICAS INSATISFECHAS SEGÚN COMPONENTE</t>
  </si>
  <si>
    <t>Componente</t>
  </si>
  <si>
    <t>Prop. De personas en miseria</t>
  </si>
  <si>
    <t>Vivienda</t>
  </si>
  <si>
    <t>Servicios</t>
  </si>
  <si>
    <t>Hacinamiento</t>
  </si>
  <si>
    <t>Inasistencia</t>
  </si>
  <si>
    <t>Dependencia Económica</t>
  </si>
  <si>
    <t>NBI SEGÚN ÁREA</t>
  </si>
  <si>
    <t>3.1 ORGANISMOS DE SALUD</t>
  </si>
  <si>
    <t>Hospital</t>
  </si>
  <si>
    <t>Centro de Salud</t>
  </si>
  <si>
    <t>Organismos de Salud</t>
  </si>
  <si>
    <t>Nivel</t>
  </si>
  <si>
    <t>N° de Médicos</t>
  </si>
  <si>
    <t>N° de Enfermeras Profesionales</t>
  </si>
  <si>
    <t>N° de Auxiliares de Enfermería</t>
  </si>
  <si>
    <t>2.10 INCIDENCIA DE LA POBREZA, POBREZA EXTREMA Y COEFICIENTE DE GINI</t>
  </si>
  <si>
    <t>Incidencia</t>
  </si>
  <si>
    <t>Pobreza</t>
  </si>
  <si>
    <t>Pobreza Extrema</t>
  </si>
  <si>
    <t>Gini</t>
  </si>
  <si>
    <t>Delito</t>
  </si>
  <si>
    <t xml:space="preserve">Homicidios </t>
  </si>
  <si>
    <t>Tasa x 100 mil habitantes</t>
  </si>
  <si>
    <t>Año 2015</t>
  </si>
  <si>
    <t>Año 2016</t>
  </si>
  <si>
    <t>Hurto a Comercio</t>
  </si>
  <si>
    <t>Hurto a Personas</t>
  </si>
  <si>
    <t>Hurto a Residencias</t>
  </si>
  <si>
    <t>Hurto de Celulares</t>
  </si>
  <si>
    <t>Hurto a Vehículos</t>
  </si>
  <si>
    <t>Hurto a Motocicletas</t>
  </si>
  <si>
    <r>
      <rPr>
        <b/>
        <sz val="8"/>
        <color theme="1"/>
        <rFont val="Gill Sans MT"/>
        <family val="2"/>
      </rPr>
      <t xml:space="preserve">Fuente: </t>
    </r>
    <r>
      <rPr>
        <sz val="8"/>
        <color theme="1"/>
        <rFont val="Gill Sans MT"/>
        <family val="2"/>
      </rPr>
      <t>Medicina Legal y Policía Nacional</t>
    </r>
  </si>
  <si>
    <t>Casos</t>
  </si>
  <si>
    <t>Suicidios</t>
  </si>
  <si>
    <t>3.2 PRINCIPALES CAUSAS DE CONSULTA EXTERNA</t>
  </si>
  <si>
    <t>Diagnóstico</t>
  </si>
  <si>
    <t>Total Consultas</t>
  </si>
  <si>
    <r>
      <rPr>
        <b/>
        <sz val="8"/>
        <color theme="1"/>
        <rFont val="Gill Sans MT"/>
        <family val="2"/>
      </rPr>
      <t xml:space="preserve">Fuente: </t>
    </r>
    <r>
      <rPr>
        <sz val="8"/>
        <color theme="1"/>
        <rFont val="Gill Sans MT"/>
        <family val="2"/>
      </rPr>
      <t>Secretaría de Salud Municipal</t>
    </r>
  </si>
  <si>
    <t>Cantidad</t>
  </si>
  <si>
    <t>Estancia Promedio</t>
  </si>
  <si>
    <t>Ocupación %</t>
  </si>
  <si>
    <t>Camas</t>
  </si>
  <si>
    <t>Médico</t>
  </si>
  <si>
    <t>Enfermera</t>
  </si>
  <si>
    <t>Atendidos Por</t>
  </si>
  <si>
    <t>Normal</t>
  </si>
  <si>
    <t>Cesárea</t>
  </si>
  <si>
    <t>Tipos de Partos</t>
  </si>
  <si>
    <t>Partos</t>
  </si>
  <si>
    <t>3.3 NÚMERO DE CAMAS HOSPITALARIAS Y RENDIMIENTO</t>
  </si>
  <si>
    <t>3.4 PARTOS INTRAHOSPITALARIOS</t>
  </si>
  <si>
    <t>3.5 VACUNACIONES REALIZADAS POR BIOLÓGICO</t>
  </si>
  <si>
    <t>B.C.G</t>
  </si>
  <si>
    <t>D.P.T</t>
  </si>
  <si>
    <t>Triple Viral</t>
  </si>
  <si>
    <t>Meningitis tipo B</t>
  </si>
  <si>
    <t>Fiebre Amarilla</t>
  </si>
  <si>
    <t>Hepatitis B</t>
  </si>
  <si>
    <t>Pentavalente</t>
  </si>
  <si>
    <t xml:space="preserve">TD Embarazadas </t>
  </si>
  <si>
    <t>TD MEF</t>
  </si>
  <si>
    <t>Tipo de Biológico</t>
  </si>
  <si>
    <t>Dosis</t>
  </si>
  <si>
    <r>
      <t>1</t>
    </r>
    <r>
      <rPr>
        <b/>
        <vertAlign val="superscript"/>
        <sz val="10"/>
        <color theme="1"/>
        <rFont val="Gill Sans MT"/>
        <family val="2"/>
      </rPr>
      <t>a</t>
    </r>
    <r>
      <rPr>
        <b/>
        <sz val="10"/>
        <color theme="1"/>
        <rFont val="Gill Sans MT"/>
        <family val="2"/>
      </rPr>
      <t xml:space="preserve"> o única</t>
    </r>
  </si>
  <si>
    <r>
      <t>2</t>
    </r>
    <r>
      <rPr>
        <b/>
        <vertAlign val="superscript"/>
        <sz val="10"/>
        <color theme="1"/>
        <rFont val="Gill Sans MT"/>
        <family val="2"/>
      </rPr>
      <t>a</t>
    </r>
    <r>
      <rPr>
        <b/>
        <sz val="10"/>
        <color theme="1"/>
        <rFont val="Gill Sans MT"/>
        <family val="2"/>
      </rPr>
      <t xml:space="preserve"> </t>
    </r>
  </si>
  <si>
    <r>
      <t>3</t>
    </r>
    <r>
      <rPr>
        <b/>
        <vertAlign val="superscript"/>
        <sz val="10"/>
        <color theme="1"/>
        <rFont val="Gill Sans MT"/>
        <family val="2"/>
      </rPr>
      <t>a</t>
    </r>
    <r>
      <rPr>
        <b/>
        <sz val="10"/>
        <color theme="1"/>
        <rFont val="Gill Sans MT"/>
        <family val="2"/>
      </rPr>
      <t xml:space="preserve"> </t>
    </r>
  </si>
  <si>
    <r>
      <t>4</t>
    </r>
    <r>
      <rPr>
        <b/>
        <vertAlign val="superscript"/>
        <sz val="10"/>
        <color theme="1"/>
        <rFont val="Gill Sans MT"/>
        <family val="2"/>
      </rPr>
      <t>a</t>
    </r>
    <r>
      <rPr>
        <b/>
        <sz val="10"/>
        <color theme="1"/>
        <rFont val="Gill Sans MT"/>
        <family val="2"/>
      </rPr>
      <t xml:space="preserve"> o refuerzo</t>
    </r>
  </si>
  <si>
    <r>
      <t>5</t>
    </r>
    <r>
      <rPr>
        <b/>
        <vertAlign val="superscript"/>
        <sz val="10"/>
        <color theme="1"/>
        <rFont val="Gill Sans MT"/>
        <family val="2"/>
      </rPr>
      <t>a</t>
    </r>
    <r>
      <rPr>
        <b/>
        <sz val="10"/>
        <color theme="1"/>
        <rFont val="Gill Sans MT"/>
        <family val="2"/>
      </rPr>
      <t xml:space="preserve"> o refuerzo</t>
    </r>
  </si>
  <si>
    <t>Ref 10 A</t>
  </si>
  <si>
    <t>3.6 CASOS DE DIFTERIA, TÉTANO, TOSFERINA, SARAMPIÓN Y TUBERCULOSIS PULMONAR</t>
  </si>
  <si>
    <t>Tipo de Enfermedad</t>
  </si>
  <si>
    <t>Número de Casos</t>
  </si>
  <si>
    <t>Tuberculosis</t>
  </si>
  <si>
    <t>Difteria</t>
  </si>
  <si>
    <t>Sarampión</t>
  </si>
  <si>
    <r>
      <rPr>
        <b/>
        <sz val="9"/>
        <color theme="1"/>
        <rFont val="Gill Sans MT"/>
        <family val="2"/>
      </rPr>
      <t>Fuente:</t>
    </r>
    <r>
      <rPr>
        <sz val="9"/>
        <color theme="1"/>
        <rFont val="Gill Sans MT"/>
        <family val="2"/>
      </rPr>
      <t xml:space="preserve"> Secretaría de Salud Municipal</t>
    </r>
  </si>
  <si>
    <t>Vivos</t>
  </si>
  <si>
    <t>Muertos</t>
  </si>
  <si>
    <t>2.11 DÉFICIT DE VIVIENDA</t>
  </si>
  <si>
    <t>Variable</t>
  </si>
  <si>
    <r>
      <rPr>
        <b/>
        <sz val="9"/>
        <color theme="1"/>
        <rFont val="Gill Sans MT"/>
        <family val="2"/>
      </rPr>
      <t xml:space="preserve">Fuente: </t>
    </r>
    <r>
      <rPr>
        <sz val="9"/>
        <color theme="1"/>
        <rFont val="Gill Sans MT"/>
        <family val="2"/>
      </rPr>
      <t>DANE - Gran Encuesta Integrada de Hogares - GEIH</t>
    </r>
  </si>
  <si>
    <t>Total Hogares</t>
  </si>
  <si>
    <t>Hogares sin Déficit</t>
  </si>
  <si>
    <t>Hogares en Déficit</t>
  </si>
  <si>
    <t>Hogares en Déficit Cuantitativo</t>
  </si>
  <si>
    <t>Hogares en Déficit Cualtitativo</t>
  </si>
  <si>
    <t>1993</t>
  </si>
  <si>
    <t>Población Total</t>
  </si>
  <si>
    <t xml:space="preserve">1.5.14 CUADRANTES DEL DEPARTAMENTO DE POLICÍA </t>
  </si>
  <si>
    <r>
      <rPr>
        <b/>
        <sz val="9"/>
        <color theme="1"/>
        <rFont val="Gill Sans MT"/>
        <family val="2"/>
      </rPr>
      <t xml:space="preserve">Fuente: </t>
    </r>
    <r>
      <rPr>
        <sz val="9"/>
        <color theme="1"/>
        <rFont val="Gill Sans MT"/>
        <family val="2"/>
      </rPr>
      <t>DANE - Censo General 2005</t>
    </r>
  </si>
  <si>
    <t>Causas</t>
  </si>
  <si>
    <t>Número</t>
  </si>
  <si>
    <t>De 80 y más</t>
  </si>
  <si>
    <t>3.7 NACIMIENTOS Y DEFUNCIONES</t>
  </si>
  <si>
    <t>Menor de 1 año</t>
  </si>
  <si>
    <t>De 15 - 44 años</t>
  </si>
  <si>
    <t>De 45 - 59 años</t>
  </si>
  <si>
    <t>60 y más</t>
  </si>
  <si>
    <t>Nacidos</t>
  </si>
  <si>
    <t>Programa</t>
  </si>
  <si>
    <t>Población Atendida</t>
  </si>
  <si>
    <t>Restaurante escolar</t>
  </si>
  <si>
    <t>Desayunos infantiles</t>
  </si>
  <si>
    <t>Hogares Comunitarios</t>
  </si>
  <si>
    <t>Hogares FAMI</t>
  </si>
  <si>
    <r>
      <rPr>
        <b/>
        <sz val="9"/>
        <color theme="1"/>
        <rFont val="Gill Sans MT"/>
        <family val="2"/>
      </rPr>
      <t>Fuente:</t>
    </r>
    <r>
      <rPr>
        <sz val="9"/>
        <color theme="1"/>
        <rFont val="Gill Sans MT"/>
        <family val="2"/>
      </rPr>
      <t xml:space="preserve"> Instituto Colombiano de Bienestar Familiar -ICBF</t>
    </r>
  </si>
  <si>
    <t>Modalidad</t>
  </si>
  <si>
    <t># Unidades</t>
  </si>
  <si>
    <t># Cupos</t>
  </si>
  <si>
    <t>3.8.1 POBLACIÓN ATENDIDA EN NUTRICIÓN POR MODALIDADES</t>
  </si>
  <si>
    <t>3.8.2 HOGARES COMUNITARIOS DE BIENESTAR. TIPO Y POBLACIÓN ATENDIDA</t>
  </si>
  <si>
    <t xml:space="preserve">N </t>
  </si>
  <si>
    <t>3.9 ASEGURAMIENTO EN SALUD</t>
  </si>
  <si>
    <t>3.9.1 AFILIACIÓN</t>
  </si>
  <si>
    <t>Total Afiliados</t>
  </si>
  <si>
    <t>Afiliados Régimen Contributivo</t>
  </si>
  <si>
    <t>Afiliados Régimen Subsidiado</t>
  </si>
  <si>
    <t>Variables</t>
  </si>
  <si>
    <t>Afiliados Régimen Especial y Excepción</t>
  </si>
  <si>
    <t>Cobertura en Afiliación en Salud</t>
  </si>
  <si>
    <t>Área</t>
  </si>
  <si>
    <t>3.9.2 COBERTURA EN ASEGURAMIENTO</t>
  </si>
  <si>
    <r>
      <rPr>
        <b/>
        <sz val="9"/>
        <color theme="1"/>
        <rFont val="Gill Sans MT"/>
        <family val="2"/>
      </rPr>
      <t>Fuente:</t>
    </r>
    <r>
      <rPr>
        <sz val="9"/>
        <color theme="1"/>
        <rFont val="Gill Sans MT"/>
        <family val="2"/>
      </rPr>
      <t xml:space="preserve"> Ministerio de Salud y Protección Social </t>
    </r>
  </si>
  <si>
    <r>
      <rPr>
        <b/>
        <sz val="9"/>
        <color theme="1"/>
        <rFont val="Gill Sans MT"/>
        <family val="2"/>
      </rPr>
      <t>Fuente:</t>
    </r>
    <r>
      <rPr>
        <sz val="9"/>
        <color theme="1"/>
        <rFont val="Gill Sans MT"/>
        <family val="2"/>
      </rPr>
      <t xml:space="preserve"> Ministerio de Salud y Protección Social y Secretaría de Salud Departamental</t>
    </r>
  </si>
  <si>
    <t>Viviendas</t>
  </si>
  <si>
    <r>
      <t>1.5.5 SUPERFICIE (Kms</t>
    </r>
    <r>
      <rPr>
        <b/>
        <vertAlign val="superscript"/>
        <sz val="11"/>
        <color rgb="FF002060"/>
        <rFont val="Gill Sans MT"/>
        <family val="2"/>
      </rPr>
      <t>2</t>
    </r>
    <r>
      <rPr>
        <b/>
        <sz val="11"/>
        <color rgb="FF002060"/>
        <rFont val="Gill Sans MT"/>
        <family val="2"/>
      </rPr>
      <t>)</t>
    </r>
  </si>
  <si>
    <r>
      <rPr>
        <b/>
        <sz val="9"/>
        <color theme="1"/>
        <rFont val="Calibri"/>
        <family val="2"/>
        <scheme val="minor"/>
      </rPr>
      <t xml:space="preserve">Fuente: </t>
    </r>
    <r>
      <rPr>
        <sz val="9"/>
        <color theme="1"/>
        <rFont val="Calibri"/>
        <family val="2"/>
        <scheme val="minor"/>
      </rPr>
      <t>Esquema de Ordenamiento</t>
    </r>
  </si>
  <si>
    <r>
      <rPr>
        <b/>
        <sz val="9"/>
        <color theme="1"/>
        <rFont val="Calibri"/>
        <family val="2"/>
        <scheme val="minor"/>
      </rPr>
      <t>Fuente:</t>
    </r>
    <r>
      <rPr>
        <sz val="9"/>
        <color theme="1"/>
        <rFont val="Calibri"/>
        <family val="2"/>
        <scheme val="minor"/>
      </rPr>
      <t xml:space="preserve"> Secretaría de Planeación</t>
    </r>
  </si>
  <si>
    <r>
      <rPr>
        <b/>
        <sz val="9"/>
        <color theme="1"/>
        <rFont val="Calibri"/>
        <family val="2"/>
        <scheme val="minor"/>
      </rPr>
      <t xml:space="preserve">Fuente: </t>
    </r>
    <r>
      <rPr>
        <sz val="9"/>
        <color theme="1"/>
        <rFont val="Calibri"/>
        <family val="2"/>
        <scheme val="minor"/>
      </rPr>
      <t>Secretaría de Planeación y Población DANE</t>
    </r>
  </si>
  <si>
    <r>
      <rPr>
        <b/>
        <sz val="9"/>
        <color theme="1"/>
        <rFont val="Calibri"/>
        <family val="2"/>
        <scheme val="minor"/>
      </rPr>
      <t>Fuente:</t>
    </r>
    <r>
      <rPr>
        <sz val="9"/>
        <color theme="1"/>
        <rFont val="Calibri"/>
        <family val="2"/>
        <scheme val="minor"/>
      </rPr>
      <t xml:space="preserve"> Diócesis o Secretaría de Gobierno Municipal</t>
    </r>
  </si>
  <si>
    <r>
      <rPr>
        <b/>
        <sz val="9"/>
        <color theme="1"/>
        <rFont val="Calibri"/>
        <family val="2"/>
        <scheme val="minor"/>
      </rPr>
      <t>Fuente:</t>
    </r>
    <r>
      <rPr>
        <sz val="9"/>
        <color theme="1"/>
        <rFont val="Calibri"/>
        <family val="2"/>
        <scheme val="minor"/>
      </rPr>
      <t xml:space="preserve"> Rama Judicial del Poder Público - Consejo Seccional de la Judicatura del Quindío</t>
    </r>
  </si>
  <si>
    <t>1.5.12 BAUTIZOS, MATRIMONIOS, DEFUNCIONES Y N° DE PARROQUIAS</t>
  </si>
  <si>
    <r>
      <rPr>
        <b/>
        <sz val="9"/>
        <color theme="1"/>
        <rFont val="Calibri"/>
        <family val="2"/>
        <scheme val="minor"/>
      </rPr>
      <t>Fuente:</t>
    </r>
    <r>
      <rPr>
        <sz val="9"/>
        <color theme="1"/>
        <rFont val="Calibri"/>
        <family val="2"/>
        <scheme val="minor"/>
      </rPr>
      <t xml:space="preserve"> Diócesis de Armenia</t>
    </r>
  </si>
  <si>
    <r>
      <rPr>
        <b/>
        <sz val="9"/>
        <color theme="1"/>
        <rFont val="Calibri"/>
        <family val="2"/>
        <scheme val="minor"/>
      </rPr>
      <t xml:space="preserve">Fuente: </t>
    </r>
    <r>
      <rPr>
        <sz val="9"/>
        <color theme="1"/>
        <rFont val="Calibri"/>
        <family val="2"/>
        <scheme val="minor"/>
      </rPr>
      <t>Oficina de Registro e Instrumentos Públicos</t>
    </r>
  </si>
  <si>
    <r>
      <rPr>
        <b/>
        <sz val="9"/>
        <color theme="1"/>
        <rFont val="Calibri"/>
        <family val="2"/>
        <scheme val="minor"/>
      </rPr>
      <t xml:space="preserve">Fuente: </t>
    </r>
    <r>
      <rPr>
        <sz val="9"/>
        <color theme="1"/>
        <rFont val="Calibri"/>
        <family val="2"/>
        <scheme val="minor"/>
      </rPr>
      <t>Policía Nacional</t>
    </r>
  </si>
  <si>
    <r>
      <rPr>
        <b/>
        <sz val="9"/>
        <color theme="1"/>
        <rFont val="Calibri"/>
        <family val="2"/>
        <scheme val="minor"/>
      </rPr>
      <t xml:space="preserve">Fuente: </t>
    </r>
    <r>
      <rPr>
        <sz val="9"/>
        <color theme="1"/>
        <rFont val="Calibri"/>
        <family val="2"/>
        <scheme val="minor"/>
      </rPr>
      <t>Aeronáutica Civil, Batallón, Policía, Bomberos</t>
    </r>
  </si>
  <si>
    <r>
      <rPr>
        <b/>
        <sz val="9"/>
        <color theme="1"/>
        <rFont val="Calibri"/>
        <family val="2"/>
        <scheme val="minor"/>
      </rPr>
      <t>Fuente:</t>
    </r>
    <r>
      <rPr>
        <sz val="9"/>
        <color theme="1"/>
        <rFont val="Calibri"/>
        <family val="2"/>
        <scheme val="minor"/>
      </rPr>
      <t xml:space="preserve"> DANE- Censo de población y proyecciones poblacionales</t>
    </r>
  </si>
  <si>
    <r>
      <rPr>
        <b/>
        <sz val="9"/>
        <color theme="1"/>
        <rFont val="Calibri"/>
        <family val="2"/>
        <scheme val="minor"/>
      </rPr>
      <t>Fuente:</t>
    </r>
    <r>
      <rPr>
        <sz val="9"/>
        <color theme="1"/>
        <rFont val="Calibri"/>
        <family val="2"/>
        <scheme val="minor"/>
      </rPr>
      <t xml:space="preserve"> DANE - Proyecciones de población</t>
    </r>
  </si>
  <si>
    <t>Primera infancia 0-5 Años</t>
  </si>
  <si>
    <t>Pertenencia Étnica</t>
  </si>
  <si>
    <t>4.1 COBERTURA REAL: Matrícula por establecimiento educativo y nivel académico</t>
  </si>
  <si>
    <t>Establecimientos Educativos</t>
  </si>
  <si>
    <t>Público</t>
  </si>
  <si>
    <t>Privado</t>
  </si>
  <si>
    <t>Clase</t>
  </si>
  <si>
    <t>Prim</t>
  </si>
  <si>
    <t>Sec</t>
  </si>
  <si>
    <t>Media</t>
  </si>
  <si>
    <t>Nivel Académico</t>
  </si>
  <si>
    <t>TOTAL</t>
  </si>
  <si>
    <r>
      <t xml:space="preserve">Fuente: </t>
    </r>
    <r>
      <rPr>
        <sz val="9"/>
        <color theme="1"/>
        <rFont val="Calibri"/>
        <family val="2"/>
        <scheme val="minor"/>
      </rPr>
      <t>Secretaría de Educación (Departamental / Municipal) - SIMAT</t>
    </r>
  </si>
  <si>
    <t>Primaria</t>
  </si>
  <si>
    <t>Secundaria</t>
  </si>
  <si>
    <t>Pre escolar</t>
  </si>
  <si>
    <t>Oficial</t>
  </si>
  <si>
    <r>
      <t xml:space="preserve">Fuente: </t>
    </r>
    <r>
      <rPr>
        <sz val="9"/>
        <color theme="1"/>
        <rFont val="Calibri"/>
        <family val="2"/>
        <scheme val="minor"/>
      </rPr>
      <t>Secretaría de Educación (Departamental / Municipal) - SIMAT y cálculos propios</t>
    </r>
  </si>
  <si>
    <t>4.2 DESERCIÓN ESCOLAR</t>
  </si>
  <si>
    <t>Alumnos que Desertan</t>
  </si>
  <si>
    <t>Transic</t>
  </si>
  <si>
    <t>Tasa de cobertura bruta en educación preescolar</t>
  </si>
  <si>
    <t>Tasa de cobertura bruta en educación primaria</t>
  </si>
  <si>
    <t>Tasa de cobertura bruta en educación secundaria</t>
  </si>
  <si>
    <t>Tasa de cobertura bruta en educación media</t>
  </si>
  <si>
    <t>Tasa de cobertura bruta en educación básica</t>
  </si>
  <si>
    <t>Tasa de cobertura neta en educación preescolar</t>
  </si>
  <si>
    <t>Tasa de cobertura neta en educación primaria</t>
  </si>
  <si>
    <t>Tasa de cobertura neta en educación secundaria</t>
  </si>
  <si>
    <t>Tasa de cobertura neta en educación media</t>
  </si>
  <si>
    <t>Tasa de cobertura neta en educación básica</t>
  </si>
  <si>
    <t>COBERTURAS</t>
  </si>
  <si>
    <t>Transición</t>
  </si>
  <si>
    <t>Básica</t>
  </si>
  <si>
    <t>Tasa Repitencia</t>
  </si>
  <si>
    <t>Tasa Aprobación</t>
  </si>
  <si>
    <t>Tasa Deserción</t>
  </si>
  <si>
    <t>Tasa Reprobación</t>
  </si>
  <si>
    <r>
      <rPr>
        <b/>
        <sz val="9"/>
        <color theme="1"/>
        <rFont val="Calibri"/>
        <family val="2"/>
        <scheme val="minor"/>
      </rPr>
      <t>Fuente:</t>
    </r>
    <r>
      <rPr>
        <sz val="9"/>
        <color theme="1"/>
        <rFont val="Calibri"/>
        <family val="2"/>
        <scheme val="minor"/>
      </rPr>
      <t xml:space="preserve"> Secretaría de Educación (Departamental / Municipal) - SIMAT</t>
    </r>
  </si>
  <si>
    <t>4.3 TASA REPITENTES, DESERTORES Y REPROBADOS</t>
  </si>
  <si>
    <t>4.5 TASA DE APROBACIÓN SEGÚN NIVEL EDUCATIVO</t>
  </si>
  <si>
    <t>4.6 MATRÍCULA SEGÚN GÉNERO</t>
  </si>
  <si>
    <t>HOMBRES</t>
  </si>
  <si>
    <t>MUJERES</t>
  </si>
  <si>
    <t>Lectura Crítica</t>
  </si>
  <si>
    <t>Matemática</t>
  </si>
  <si>
    <t>Sociales y Ciudadanía</t>
  </si>
  <si>
    <t>Ciencias Naturales</t>
  </si>
  <si>
    <t>Nacional</t>
  </si>
  <si>
    <t>Área de Conocimiento</t>
  </si>
  <si>
    <t>4.7 RESULTADOS PRUEBAS SABER 11 POR ÁREA DE CONOCIMIENTO AÑO 2016</t>
  </si>
  <si>
    <t>Inglés</t>
  </si>
  <si>
    <t>Total Estudiantes Evaluados</t>
  </si>
  <si>
    <t>Total Establecimientos Evaluados</t>
  </si>
  <si>
    <t>Total Oficiales</t>
  </si>
  <si>
    <t>Total No Oficiales</t>
  </si>
  <si>
    <t>DATOS</t>
  </si>
  <si>
    <r>
      <rPr>
        <b/>
        <sz val="9"/>
        <color theme="1"/>
        <rFont val="Calibri"/>
        <family val="2"/>
        <scheme val="minor"/>
      </rPr>
      <t>Fuente:</t>
    </r>
    <r>
      <rPr>
        <sz val="9"/>
        <color theme="1"/>
        <rFont val="Calibri"/>
        <family val="2"/>
        <scheme val="minor"/>
      </rPr>
      <t xml:space="preserve"> ICFES - Resultados año 2016</t>
    </r>
  </si>
  <si>
    <t>5.1 ENERGÍA ELÉCTRICA</t>
  </si>
  <si>
    <t>5.1.1 NUMERO DE SUSCRIPTORES URBANOS Y RURALES, POR SECTORES</t>
  </si>
  <si>
    <t>Residencial</t>
  </si>
  <si>
    <t>Comercial</t>
  </si>
  <si>
    <t>Industrial</t>
  </si>
  <si>
    <t>Otros</t>
  </si>
  <si>
    <t>Número de Suscriptores</t>
  </si>
  <si>
    <r>
      <rPr>
        <b/>
        <sz val="9"/>
        <color theme="1"/>
        <rFont val="Calibri"/>
        <family val="2"/>
        <scheme val="minor"/>
      </rPr>
      <t xml:space="preserve">Fuente: </t>
    </r>
    <r>
      <rPr>
        <sz val="9"/>
        <color theme="1"/>
        <rFont val="Calibri"/>
        <family val="2"/>
        <scheme val="minor"/>
      </rPr>
      <t>Empresa de Energía del Quindío - EDEQ</t>
    </r>
  </si>
  <si>
    <t>5.1.2 NUMERO DE SUSCRIPTORES SEGÚN ESTRATO SOCIOECONÓMICO</t>
  </si>
  <si>
    <t>Estratos</t>
  </si>
  <si>
    <t>Suscriptores</t>
  </si>
  <si>
    <t>5.2 ACUEDUCTO</t>
  </si>
  <si>
    <t>5.2.1 NUMERO DE SUSCRIPTORES URBANOS Y RURALES, POR SECTORES</t>
  </si>
  <si>
    <t>Sector</t>
  </si>
  <si>
    <t>Estado de la Red</t>
  </si>
  <si>
    <t>% de Cobertura</t>
  </si>
  <si>
    <t>5.2.2 NUMERO DE SUSCRIPTORES SEGÚN ESTRATO SOCIOECONÓMICO</t>
  </si>
  <si>
    <t>Nombre del Afluente</t>
  </si>
  <si>
    <t>Comportamiento (Caudal)</t>
  </si>
  <si>
    <t>5.2.3 NOMBRE DE LAS CUENCAS ABASTECEDORAS DE AGUA</t>
  </si>
  <si>
    <t>5.3 ALCANTARILLADO</t>
  </si>
  <si>
    <t>5.3.1 REDES DE RECOLECCIÓN</t>
  </si>
  <si>
    <t>Longitud Red de Acueducto (Mts)</t>
  </si>
  <si>
    <t>Longitud Red de Alcantarillado (Mts)</t>
  </si>
  <si>
    <t>Número de Hidrantes</t>
  </si>
  <si>
    <t>Estado de Redes</t>
  </si>
  <si>
    <t>5.4 ASEO</t>
  </si>
  <si>
    <t>5.4.1 ASPECTOS GENERALES DEL SERVICIO DE ASEO</t>
  </si>
  <si>
    <t>Entidad Administradora</t>
  </si>
  <si>
    <t>Vehículos Recolectores</t>
  </si>
  <si>
    <t>Barrido y/o Limpieza de vías públicas por semana</t>
  </si>
  <si>
    <t>Disposición final de residuos (lugar</t>
  </si>
  <si>
    <r>
      <rPr>
        <b/>
        <sz val="9"/>
        <color theme="1"/>
        <rFont val="Calibri"/>
        <family val="2"/>
        <scheme val="minor"/>
      </rPr>
      <t xml:space="preserve">Fuente: </t>
    </r>
    <r>
      <rPr>
        <sz val="9"/>
        <color theme="1"/>
        <rFont val="Calibri"/>
        <family val="2"/>
        <scheme val="minor"/>
      </rPr>
      <t>Según empresa de servicios</t>
    </r>
  </si>
  <si>
    <t>5.5 SERVICIO GAS DOMICILIARIO</t>
  </si>
  <si>
    <t>5.5.1 NUMERO DE SUSCRIPTORES URBANOS Y RURALES, POR SECTORES</t>
  </si>
  <si>
    <r>
      <rPr>
        <b/>
        <sz val="9"/>
        <color theme="1"/>
        <rFont val="Calibri"/>
        <family val="2"/>
        <scheme val="minor"/>
      </rPr>
      <t xml:space="preserve">Fuente: </t>
    </r>
    <r>
      <rPr>
        <sz val="9"/>
        <color theme="1"/>
        <rFont val="Calibri"/>
        <family val="2"/>
        <scheme val="minor"/>
      </rPr>
      <t>EFIGAS - E.S.P.</t>
    </r>
  </si>
  <si>
    <t>% de Población</t>
  </si>
  <si>
    <t>5.6 PLAZA DE MERCADO</t>
  </si>
  <si>
    <t>5.6.1 NUMERO DE SUSCRIPTORES URBANOS Y RURALES, POR SECTORES</t>
  </si>
  <si>
    <t>Tipo de Servicio</t>
  </si>
  <si>
    <t>Internos</t>
  </si>
  <si>
    <t>Externos</t>
  </si>
  <si>
    <r>
      <rPr>
        <b/>
        <sz val="9"/>
        <color theme="1"/>
        <rFont val="Calibri"/>
        <family val="2"/>
        <scheme val="minor"/>
      </rPr>
      <t xml:space="preserve">Fuente: </t>
    </r>
    <r>
      <rPr>
        <sz val="9"/>
        <color theme="1"/>
        <rFont val="Calibri"/>
        <family val="2"/>
        <scheme val="minor"/>
      </rPr>
      <t>Según municipio</t>
    </r>
  </si>
  <si>
    <t>COBERTURA EN ACUEDUCTO</t>
  </si>
  <si>
    <t>COBERTURA EN ALCANTARILLADO</t>
  </si>
  <si>
    <r>
      <rPr>
        <b/>
        <sz val="9"/>
        <color theme="1"/>
        <rFont val="Calibri"/>
        <family val="2"/>
        <scheme val="minor"/>
      </rPr>
      <t xml:space="preserve">Fuente: </t>
    </r>
    <r>
      <rPr>
        <sz val="9"/>
        <color theme="1"/>
        <rFont val="Calibri"/>
        <family val="2"/>
        <scheme val="minor"/>
      </rPr>
      <t>Superintendencia de Servicios Públicos Domiciliarios</t>
    </r>
  </si>
  <si>
    <t>COBERTURA EN ASEO</t>
  </si>
  <si>
    <t>5.10 OTRAS COBERTURAS</t>
  </si>
  <si>
    <t>Cobertura en gas natural
4T-2016</t>
  </si>
  <si>
    <t>Tramos</t>
  </si>
  <si>
    <r>
      <t>Longitud (Kms</t>
    </r>
    <r>
      <rPr>
        <b/>
        <vertAlign val="superscript"/>
        <sz val="10"/>
        <color theme="1"/>
        <rFont val="Gill Sans MT"/>
        <family val="2"/>
      </rPr>
      <t>2</t>
    </r>
    <r>
      <rPr>
        <b/>
        <sz val="10"/>
        <color theme="1"/>
        <rFont val="Gill Sans MT"/>
        <family val="2"/>
      </rPr>
      <t>)</t>
    </r>
  </si>
  <si>
    <t>Malo</t>
  </si>
  <si>
    <t>Categoría</t>
  </si>
  <si>
    <t>Estado</t>
  </si>
  <si>
    <t>Longitu Red Vial</t>
  </si>
  <si>
    <t>Total (Km)</t>
  </si>
  <si>
    <t>Nacional (Km)</t>
  </si>
  <si>
    <t>Deptal(Km)</t>
  </si>
  <si>
    <t>Municipal (Km)</t>
  </si>
  <si>
    <t>Deptal (Km)</t>
  </si>
  <si>
    <t>Vías Pavimentadas</t>
  </si>
  <si>
    <r>
      <rPr>
        <b/>
        <sz val="9"/>
        <color theme="1"/>
        <rFont val="Gill Sans MT"/>
        <family val="2"/>
      </rPr>
      <t xml:space="preserve">Fuente: </t>
    </r>
    <r>
      <rPr>
        <sz val="9"/>
        <color theme="1"/>
        <rFont val="Gill Sans MT"/>
        <family val="2"/>
      </rPr>
      <t>Secretaría de Infraestructura de la Gobernación del Quindío</t>
    </r>
  </si>
  <si>
    <t>6.1 LONGITUD TOTAL DE LA RED VIAL</t>
  </si>
  <si>
    <t>6.2 DISTANCIAS POR VÍA PRINCIPAL, VÍAS SECUNDARIAS, VEREDALES Y ESTADO DE LAS VÍAS</t>
  </si>
  <si>
    <t xml:space="preserve">Bueno </t>
  </si>
  <si>
    <t xml:space="preserve">Regular </t>
  </si>
  <si>
    <t>Empresa</t>
  </si>
  <si>
    <t>Rutas</t>
  </si>
  <si>
    <t>Frecuencia Diaria</t>
  </si>
  <si>
    <t>Ordinarios</t>
  </si>
  <si>
    <t>Festivos</t>
  </si>
  <si>
    <t>6.3 TRANSPORTE DE CARGA</t>
  </si>
  <si>
    <t>Cubrimiento</t>
  </si>
  <si>
    <t>Municipal</t>
  </si>
  <si>
    <t>Departamental</t>
  </si>
  <si>
    <t xml:space="preserve">Empresa </t>
  </si>
  <si>
    <t xml:space="preserve">Cubrimiento </t>
  </si>
  <si>
    <t xml:space="preserve">Municipal </t>
  </si>
  <si>
    <t xml:space="preserve">Departamental </t>
  </si>
  <si>
    <t xml:space="preserve">Nacional </t>
  </si>
  <si>
    <t xml:space="preserve">6.5 PARQUE AUTOMOTOR POR CLASE DE SERVICIO, OFICINAS DE TRÁNSITO </t>
  </si>
  <si>
    <t xml:space="preserve">Oficina de tránsito </t>
  </si>
  <si>
    <t xml:space="preserve">Oficial </t>
  </si>
  <si>
    <t xml:space="preserve">Particular </t>
  </si>
  <si>
    <t xml:space="preserve">Público </t>
  </si>
  <si>
    <t xml:space="preserve">Total </t>
  </si>
  <si>
    <r>
      <rPr>
        <b/>
        <sz val="9"/>
        <color theme="1"/>
        <rFont val="Gill Sans MT"/>
        <family val="2"/>
      </rPr>
      <t xml:space="preserve">Fuente: </t>
    </r>
    <r>
      <rPr>
        <sz val="9"/>
        <color theme="1"/>
        <rFont val="Gill Sans MT"/>
        <family val="2"/>
      </rPr>
      <t xml:space="preserve">Oficina de tránsito </t>
    </r>
  </si>
  <si>
    <t xml:space="preserve">6.6 NÚMERO DE ACCIDENTES DE TRÁNSITO, MUERTOS Y HERIDOS, OFICINAS DE TRÁNSITO </t>
  </si>
  <si>
    <t xml:space="preserve">Factores </t>
  </si>
  <si>
    <t xml:space="preserve">Número </t>
  </si>
  <si>
    <t xml:space="preserve">Total Accidentes </t>
  </si>
  <si>
    <t xml:space="preserve">Accidentes solo daños </t>
  </si>
  <si>
    <t xml:space="preserve">Accidentes con muertos </t>
  </si>
  <si>
    <t xml:space="preserve">Accidentes con heridos </t>
  </si>
  <si>
    <t xml:space="preserve">6.7 PRIMERAS CAUSAS DE ACCIDENTES DE TRÁNSITO </t>
  </si>
  <si>
    <t xml:space="preserve">Número de orden </t>
  </si>
  <si>
    <t xml:space="preserve">Causas de accidentes de tránsito </t>
  </si>
  <si>
    <t xml:space="preserve">Distrarse </t>
  </si>
  <si>
    <t>Otras causas</t>
  </si>
  <si>
    <t xml:space="preserve">Embriaguez/ droga </t>
  </si>
  <si>
    <t xml:space="preserve">Impericia en el manejo </t>
  </si>
  <si>
    <t xml:space="preserve">Transitar en contravía </t>
  </si>
  <si>
    <t xml:space="preserve">No mantener distancia </t>
  </si>
  <si>
    <t xml:space="preserve">Girar bruscamente </t>
  </si>
  <si>
    <t xml:space="preserve">No respetar prelación </t>
  </si>
  <si>
    <t xml:space="preserve">Peatón cruzar sin observar </t>
  </si>
  <si>
    <t xml:space="preserve">Superficie húmeda </t>
  </si>
  <si>
    <t xml:space="preserve">6.7 NÚMERO DE LICENCIAS DE CONDUCCIÓN EXPEDIDAS, SEGÚN OFICINAS DE TRÁNSITO </t>
  </si>
  <si>
    <t xml:space="preserve">Número de licencias de conducción </t>
  </si>
  <si>
    <t xml:space="preserve">Clase de vehículo </t>
  </si>
  <si>
    <t xml:space="preserve">Motocicleta </t>
  </si>
  <si>
    <t xml:space="preserve">Automóvil </t>
  </si>
  <si>
    <t xml:space="preserve">Muertos </t>
  </si>
  <si>
    <t xml:space="preserve">Heridos </t>
  </si>
  <si>
    <t xml:space="preserve">Con daños </t>
  </si>
  <si>
    <t xml:space="preserve">Automóviles </t>
  </si>
  <si>
    <t xml:space="preserve">Motocicletas </t>
  </si>
  <si>
    <t xml:space="preserve">Otros </t>
  </si>
  <si>
    <t>7.1 ESCENARIOS DEPORTIVOS Y UBICACIÓN</t>
  </si>
  <si>
    <t xml:space="preserve">Urbana </t>
  </si>
  <si>
    <r>
      <rPr>
        <b/>
        <sz val="9"/>
        <color theme="1"/>
        <rFont val="Gill Sans MT"/>
        <family val="2"/>
      </rPr>
      <t xml:space="preserve">Fuente: </t>
    </r>
    <r>
      <rPr>
        <sz val="9"/>
        <color theme="1"/>
        <rFont val="Gill Sans MT"/>
        <family val="2"/>
      </rPr>
      <t>Secretaría de gobierno municipal</t>
    </r>
  </si>
  <si>
    <t>7.2 ESCENARIOS CULTURALES Y UBICACIÓN</t>
  </si>
  <si>
    <t>7.3 ORGANISMOS DE SOCORRO</t>
  </si>
  <si>
    <t>Organismos de socorro</t>
  </si>
  <si>
    <t xml:space="preserve">Urbano </t>
  </si>
  <si>
    <t>Personal</t>
  </si>
  <si>
    <t>Categoria</t>
  </si>
  <si>
    <t>Capacidad</t>
  </si>
  <si>
    <t>7.4 ESTABLECIMIENTOS CARCELARIOS, PENITENCIARIAS</t>
  </si>
  <si>
    <r>
      <rPr>
        <b/>
        <sz val="10"/>
        <color theme="1"/>
        <rFont val="Gill Sans MT"/>
        <family val="2"/>
      </rPr>
      <t xml:space="preserve">Fuente: </t>
    </r>
    <r>
      <rPr>
        <sz val="10"/>
        <color theme="1"/>
        <rFont val="Gill Sans MT"/>
        <family val="2"/>
      </rPr>
      <t>Secretaría de gobierno municipal</t>
    </r>
  </si>
  <si>
    <t>Machos</t>
  </si>
  <si>
    <t>Hembras</t>
  </si>
  <si>
    <t>Externa</t>
  </si>
  <si>
    <t>Total Bovinos</t>
  </si>
  <si>
    <t>Tipo de Explotación</t>
  </si>
  <si>
    <t>Leche</t>
  </si>
  <si>
    <t>Doble Propósito</t>
  </si>
  <si>
    <t>Ceba</t>
  </si>
  <si>
    <t>8.1.1 SACRIFICIO DE GANADO MAYOR</t>
  </si>
  <si>
    <t>8.1.2 SACRIFICIO DE GANADO MENOR</t>
  </si>
  <si>
    <t>8.1.3 POBLACIÓN GANADO BOVINO</t>
  </si>
  <si>
    <t>8.1.4 POBLACIÓN GANADO PORCINO</t>
  </si>
  <si>
    <t>8.1.5 POBLACIÓN AVÍCOLA</t>
  </si>
  <si>
    <t>Total aves</t>
  </si>
  <si>
    <t>Ponedoras</t>
  </si>
  <si>
    <t>Tipo de especie</t>
  </si>
  <si>
    <t>8.1.6 POBLACIÓN DE OTRAS ESPECIES PECUARIAS</t>
  </si>
  <si>
    <r>
      <rPr>
        <b/>
        <sz val="9"/>
        <color theme="1"/>
        <rFont val="Gill Sans MT"/>
        <family val="2"/>
      </rPr>
      <t xml:space="preserve">Fuente: </t>
    </r>
    <r>
      <rPr>
        <sz val="9"/>
        <color theme="1"/>
        <rFont val="Gill Sans MT"/>
        <family val="2"/>
      </rPr>
      <t>Secretaría de agricultura municipal</t>
    </r>
  </si>
  <si>
    <t>8.1 SUBSECTOR PECUARIO</t>
  </si>
  <si>
    <t>8.2.1 CULTIVOS DEL MUNICIPIO Y AREA CULTIVADA (Has)</t>
  </si>
  <si>
    <t>8.2 SUBSECTOR AGRÍCOLA</t>
  </si>
  <si>
    <t>Cultivo tecnificado</t>
  </si>
  <si>
    <t>Área cultivada</t>
  </si>
  <si>
    <t>TIPO</t>
  </si>
  <si>
    <t>Transitorio</t>
  </si>
  <si>
    <t>Permanente</t>
  </si>
  <si>
    <t xml:space="preserve">Ubicación </t>
  </si>
  <si>
    <t xml:space="preserve">Tipo de explotacion </t>
  </si>
  <si>
    <t>8.2.2 USOS DEL SUELO (Has)</t>
  </si>
  <si>
    <t>Usos</t>
  </si>
  <si>
    <r>
      <t xml:space="preserve">Fuente: </t>
    </r>
    <r>
      <rPr>
        <sz val="9"/>
        <color theme="1"/>
        <rFont val="Gill Sans MT"/>
        <family val="2"/>
      </rPr>
      <t>POT</t>
    </r>
  </si>
  <si>
    <t xml:space="preserve">Interna </t>
  </si>
  <si>
    <t>Procedencia%</t>
  </si>
  <si>
    <t xml:space="preserve">Machos </t>
  </si>
  <si>
    <t xml:space="preserve">Hembras </t>
  </si>
  <si>
    <t xml:space="preserve">Número de cabezas </t>
  </si>
  <si>
    <t xml:space="preserve">Tipo de explotación </t>
  </si>
  <si>
    <t xml:space="preserve">Engorde </t>
  </si>
  <si>
    <t xml:space="preserve">Hectáreas </t>
  </si>
  <si>
    <r>
      <t xml:space="preserve">8.2.3 MINAS Y CANTERAS. </t>
    </r>
    <r>
      <rPr>
        <sz val="11"/>
        <color rgb="FF002060"/>
        <rFont val="Gill Sans MT"/>
        <family val="2"/>
      </rPr>
      <t xml:space="preserve">Explotación </t>
    </r>
  </si>
  <si>
    <t xml:space="preserve">9.1 CLASIFICACIÓN DE LA PROPIEDAD RAÍZ SEGÚN TAMAÑO Y SUPERFICIE URBANA Y RURAL. </t>
  </si>
  <si>
    <t>9.2 NUMERO DE PREDIOS Y PROPIETARIOS URBANOS Y RURALES</t>
  </si>
  <si>
    <t xml:space="preserve">Superficie </t>
  </si>
  <si>
    <t xml:space="preserve">Rural </t>
  </si>
  <si>
    <t xml:space="preserve">Predios </t>
  </si>
  <si>
    <t xml:space="preserve">Propietarios </t>
  </si>
  <si>
    <t>&lt;1</t>
  </si>
  <si>
    <t xml:space="preserve">De 1 a 3 </t>
  </si>
  <si>
    <t>De 3 a 5</t>
  </si>
  <si>
    <t xml:space="preserve">De 5 a 10 </t>
  </si>
  <si>
    <t>De 10 a 20</t>
  </si>
  <si>
    <t>De 20 a 50</t>
  </si>
  <si>
    <t xml:space="preserve">De 50 a 100 </t>
  </si>
  <si>
    <t>De 100 a 200</t>
  </si>
  <si>
    <t>De 200 a 500</t>
  </si>
  <si>
    <t>De 500 a 1000</t>
  </si>
  <si>
    <t xml:space="preserve">De 1000 y más </t>
  </si>
  <si>
    <r>
      <rPr>
        <b/>
        <sz val="9"/>
        <color theme="1"/>
        <rFont val="Gill Sans MT"/>
        <family val="2"/>
      </rPr>
      <t xml:space="preserve">Fuente: </t>
    </r>
    <r>
      <rPr>
        <sz val="9"/>
        <color theme="1"/>
        <rFont val="Gill Sans MT"/>
        <family val="2"/>
      </rPr>
      <t xml:space="preserve">IGAC </t>
    </r>
  </si>
  <si>
    <t xml:space="preserve">9.3 INDUSTRIA Y COMERCIO: NEGOCIOS INTERNACIONALES </t>
  </si>
  <si>
    <t xml:space="preserve">Actividad comercial </t>
  </si>
  <si>
    <t xml:space="preserve">Número de establecimientos </t>
  </si>
  <si>
    <t xml:space="preserve">Permanentes </t>
  </si>
  <si>
    <t xml:space="preserve">Temporales </t>
  </si>
  <si>
    <r>
      <rPr>
        <b/>
        <sz val="9"/>
        <color theme="1"/>
        <rFont val="Gill Sans MT"/>
        <family val="2"/>
      </rPr>
      <t xml:space="preserve">Fuente: </t>
    </r>
    <r>
      <rPr>
        <sz val="9"/>
        <color theme="1"/>
        <rFont val="Gill Sans MT"/>
        <family val="2"/>
      </rPr>
      <t xml:space="preserve">Cámara de comercio </t>
    </r>
  </si>
  <si>
    <r>
      <t xml:space="preserve">10.1 ATRACTIVOS TURÍSTICOS: </t>
    </r>
    <r>
      <rPr>
        <sz val="11"/>
        <color rgb="FF002060"/>
        <rFont val="Gill Sans MT"/>
        <family val="2"/>
      </rPr>
      <t>Parques, Museos, Reservas</t>
    </r>
  </si>
  <si>
    <r>
      <t xml:space="preserve">10.2 INFRAESTRUCTURA HOTELERA: </t>
    </r>
    <r>
      <rPr>
        <sz val="11"/>
        <color rgb="FF002060"/>
        <rFont val="Gill Sans MT"/>
        <family val="2"/>
      </rPr>
      <t xml:space="preserve">Hoteles, Estancias, Posadas, Ecofincas, Restaurantes </t>
    </r>
  </si>
  <si>
    <t xml:space="preserve">Nombre </t>
  </si>
  <si>
    <t xml:space="preserve">Capacidad </t>
  </si>
  <si>
    <t xml:space="preserve">N° Habitaciones </t>
  </si>
  <si>
    <t xml:space="preserve">N° Camas </t>
  </si>
  <si>
    <r>
      <t xml:space="preserve">Fuente: </t>
    </r>
    <r>
      <rPr>
        <sz val="9"/>
        <color theme="1"/>
        <rFont val="Gill Sans MT"/>
        <family val="2"/>
      </rPr>
      <t xml:space="preserve">Secretaria de Planeación Municipal </t>
    </r>
  </si>
  <si>
    <t xml:space="preserve">Superávit </t>
  </si>
  <si>
    <t xml:space="preserve">Ejecución de Ingresos </t>
  </si>
  <si>
    <t xml:space="preserve">Ejecución de Egresos </t>
  </si>
  <si>
    <r>
      <t>11.2 EJECUCIÓN DE INGRESOS Y EGRESOS  (</t>
    </r>
    <r>
      <rPr>
        <sz val="11"/>
        <color rgb="FF002060"/>
        <rFont val="Gill Sans MT"/>
        <family val="2"/>
      </rPr>
      <t>Millones de pesos</t>
    </r>
    <r>
      <rPr>
        <b/>
        <sz val="11"/>
        <color rgb="FF002060"/>
        <rFont val="Gill Sans MT"/>
        <family val="2"/>
      </rPr>
      <t>)</t>
    </r>
  </si>
  <si>
    <r>
      <t>11.1 EJECUCIÓN PRESUPUESTAL (</t>
    </r>
    <r>
      <rPr>
        <sz val="11"/>
        <color rgb="FF002060"/>
        <rFont val="Gill Sans MT"/>
        <family val="2"/>
      </rPr>
      <t>Millones de pesos</t>
    </r>
    <r>
      <rPr>
        <b/>
        <sz val="11"/>
        <color rgb="FF002060"/>
        <rFont val="Gill Sans MT"/>
        <family val="2"/>
      </rPr>
      <t>)</t>
    </r>
  </si>
  <si>
    <t xml:space="preserve">Ingresos tributarios </t>
  </si>
  <si>
    <t xml:space="preserve">Ingresos No tributarios </t>
  </si>
  <si>
    <t xml:space="preserve">Ingresos de capital </t>
  </si>
  <si>
    <t xml:space="preserve">Fondos especiales </t>
  </si>
  <si>
    <t xml:space="preserve">Gasto de funcionamiento </t>
  </si>
  <si>
    <t xml:space="preserve">Servicio a la deuda </t>
  </si>
  <si>
    <t xml:space="preserve">Inversión </t>
  </si>
  <si>
    <r>
      <t>11.3 INVERSIÓN POR SECTOR DEL SGP (</t>
    </r>
    <r>
      <rPr>
        <sz val="11"/>
        <color rgb="FF002060"/>
        <rFont val="Gill Sans MT"/>
        <family val="2"/>
      </rPr>
      <t>Millones de pesos</t>
    </r>
    <r>
      <rPr>
        <b/>
        <sz val="11"/>
        <color rgb="FF002060"/>
        <rFont val="Gill Sans MT"/>
        <family val="2"/>
      </rPr>
      <t>)</t>
    </r>
  </si>
  <si>
    <t xml:space="preserve">Educación </t>
  </si>
  <si>
    <t xml:space="preserve">Salud </t>
  </si>
  <si>
    <t xml:space="preserve">Deporte y Recreación </t>
  </si>
  <si>
    <t xml:space="preserve">Cultura </t>
  </si>
  <si>
    <t xml:space="preserve">Vías </t>
  </si>
  <si>
    <t xml:space="preserve">Agua potable y saneamiento </t>
  </si>
  <si>
    <t xml:space="preserve">Otros sectores </t>
  </si>
  <si>
    <t xml:space="preserve">Trimestre </t>
  </si>
  <si>
    <t xml:space="preserve">Número de giros </t>
  </si>
  <si>
    <t xml:space="preserve">Valor total de los giros </t>
  </si>
  <si>
    <t>II</t>
  </si>
  <si>
    <t>III</t>
  </si>
  <si>
    <t>IV</t>
  </si>
  <si>
    <t>11.5 NÚMERO DE GIROS Y MONTO DE LAS TRANSACCIONES SALIENTES A NIVEL MUNICIPAL</t>
  </si>
  <si>
    <t>2.10 POBLACIÓN CON REGISTRO PARA LA LOCALIZACIÓN Y CARACTERIZACIÓN DE LAS PERSONAS CON DISCAPACIDAD.
ÁREA DE RESIDENCIA Y SEXO SEGÚN GRUPOS DE EDAD. AÑO 2016</t>
  </si>
  <si>
    <t>DELITO</t>
  </si>
  <si>
    <t>N° CASOS</t>
  </si>
  <si>
    <r>
      <rPr>
        <b/>
        <sz val="10"/>
        <color theme="1"/>
        <rFont val="Gill Sans MT"/>
        <family val="2"/>
      </rPr>
      <t xml:space="preserve">Fuente: </t>
    </r>
    <r>
      <rPr>
        <sz val="10"/>
        <color theme="1"/>
        <rFont val="Gill Sans MT"/>
        <family val="2"/>
      </rPr>
      <t>Ministerio de Tecnologías de la Información y las Comunicaciones</t>
    </r>
  </si>
  <si>
    <r>
      <rPr>
        <b/>
        <sz val="9"/>
        <color theme="1"/>
        <rFont val="Gill Sans MT"/>
        <family val="2"/>
      </rPr>
      <t xml:space="preserve">Fuente: </t>
    </r>
    <r>
      <rPr>
        <sz val="9"/>
        <color theme="1"/>
        <rFont val="Gill Sans MT"/>
        <family val="2"/>
      </rPr>
      <t>Oficina de Tránsito</t>
    </r>
  </si>
  <si>
    <r>
      <rPr>
        <b/>
        <sz val="9"/>
        <color theme="1"/>
        <rFont val="Gill Sans MT"/>
        <family val="2"/>
      </rPr>
      <t xml:space="preserve">Fuente: </t>
    </r>
    <r>
      <rPr>
        <sz val="9"/>
        <color theme="1"/>
        <rFont val="Gill Sans MT"/>
        <family val="2"/>
      </rPr>
      <t>Secretaría de Infraestructura</t>
    </r>
  </si>
  <si>
    <t>11.4 NÚMERO DE GIROS Y MONTO DE LAS TRANSACCIONES ENTRANTES A NIVEL MUNICIPAL</t>
  </si>
  <si>
    <t xml:space="preserve">11.4 SERVICIOS POSTALES DE PAGO Y SERVICIOS FINANCIEROS DE CORREO </t>
  </si>
  <si>
    <t>Índice de Penetración de Internet
4T-2016</t>
  </si>
  <si>
    <r>
      <rPr>
        <b/>
        <sz val="9"/>
        <color theme="1"/>
        <rFont val="Gill Sans MT"/>
        <family val="2"/>
      </rPr>
      <t>Fuente:</t>
    </r>
    <r>
      <rPr>
        <sz val="9"/>
        <color theme="1"/>
        <rFont val="Gill Sans MT"/>
        <family val="2"/>
      </rPr>
      <t xml:space="preserve"> Secretaría de Salud Departamental</t>
    </r>
  </si>
  <si>
    <t>3.8 INFORMACIÓN DE LA SITUACIÓN NUTRICIONAL</t>
  </si>
  <si>
    <t>Total Evaluados</t>
  </si>
  <si>
    <t>Adecuado</t>
  </si>
  <si>
    <t>Riesgo</t>
  </si>
  <si>
    <t>DNT moderada</t>
  </si>
  <si>
    <t>Retraso en Talla</t>
  </si>
  <si>
    <t>Menores de 5 años</t>
  </si>
  <si>
    <t>Menores de 18 años</t>
  </si>
  <si>
    <t>4.4 COBERTURAS EN EDUCACIÓN</t>
  </si>
  <si>
    <r>
      <t xml:space="preserve">Fuente: </t>
    </r>
    <r>
      <rPr>
        <sz val="9"/>
        <color theme="1"/>
        <rFont val="Calibri"/>
        <family val="2"/>
        <scheme val="minor"/>
      </rPr>
      <t>Ministerio de Educación Nacional - MEN  - SIMAT</t>
    </r>
  </si>
  <si>
    <r>
      <rPr>
        <b/>
        <sz val="9"/>
        <color theme="1"/>
        <rFont val="Calibri"/>
        <family val="2"/>
        <scheme val="minor"/>
      </rPr>
      <t>Fuente:</t>
    </r>
    <r>
      <rPr>
        <sz val="9"/>
        <color theme="1"/>
        <rFont val="Calibri"/>
        <family val="2"/>
        <scheme val="minor"/>
      </rPr>
      <t xml:space="preserve"> Ministerio de Educación Nacional - MEN  - SIMAT</t>
    </r>
  </si>
  <si>
    <r>
      <rPr>
        <b/>
        <sz val="9"/>
        <color theme="1"/>
        <rFont val="Gill Sans MT"/>
        <family val="2"/>
      </rPr>
      <t xml:space="preserve">Fuente: </t>
    </r>
    <r>
      <rPr>
        <sz val="9"/>
        <color theme="1"/>
        <rFont val="Gill Sans MT"/>
        <family val="2"/>
      </rPr>
      <t>Secretaría de Infraestructura del municipio</t>
    </r>
  </si>
  <si>
    <t>C</t>
  </si>
  <si>
    <t>X</t>
  </si>
  <si>
    <t>Numero</t>
  </si>
  <si>
    <t>Porcentaje</t>
  </si>
  <si>
    <t>Riesgo de Talla Baja</t>
  </si>
  <si>
    <t>Talla Adecuada para la Edad</t>
  </si>
  <si>
    <t>3.8.5 ANÁLISIS NUTRICIONAL POBLACIÓN DE 0 A 5 AÑOS NIÑOS Y NIÑAS PROGRAMA PRIMERA INFANCIA ICBF REGIONAL QUINDÍO 2016</t>
  </si>
  <si>
    <t>3.8.5.1 INDICADOR TALLA/EDAD</t>
  </si>
  <si>
    <t>3.8.5.2 INDICADOR PESO/EDAD</t>
  </si>
  <si>
    <r>
      <rPr>
        <b/>
        <sz val="9"/>
        <color theme="1"/>
        <rFont val="Gill Sans MT"/>
        <family val="2"/>
      </rPr>
      <t>Fuente:</t>
    </r>
    <r>
      <rPr>
        <sz val="9"/>
        <color theme="1"/>
        <rFont val="Gill Sans MT"/>
        <family val="2"/>
      </rPr>
      <t xml:space="preserve"> Instituto Colombiano de Bienestar Familiar – ICBF Regional Quindío</t>
    </r>
  </si>
  <si>
    <t>3.8.5.3 INDICADOR PESO/TALLA</t>
  </si>
  <si>
    <t>Desnutrición Global</t>
  </si>
  <si>
    <t>No.</t>
  </si>
  <si>
    <t>Peso Adeucado para la Edad</t>
  </si>
  <si>
    <t>Sobrepeso</t>
  </si>
  <si>
    <t>Obesidad</t>
  </si>
  <si>
    <t>Riesgo de Peso Bajo para la Edad</t>
  </si>
  <si>
    <t>Riesgo Peso Bajo</t>
  </si>
  <si>
    <t>DNT Global</t>
  </si>
  <si>
    <t>Riesgo Talla Baja</t>
  </si>
  <si>
    <t>DNT Cronica</t>
  </si>
  <si>
    <t xml:space="preserve">3.8.4 SITUACIÓN NUTRICIONAL (TALLA/EDAD) &lt; DE 18 AÑOS </t>
  </si>
  <si>
    <t>3.8.3 SITUACIÓN NUTRICIONAL (PESO/EDAD) &lt; DE 5 AÑOS</t>
  </si>
  <si>
    <t>Desnutrición Aguda</t>
  </si>
  <si>
    <t>Peso Adecuado para la Talla</t>
  </si>
  <si>
    <t>Publico</t>
  </si>
  <si>
    <t>Buena</t>
  </si>
  <si>
    <t>N/A</t>
  </si>
  <si>
    <r>
      <rPr>
        <b/>
        <sz val="9"/>
        <color theme="1"/>
        <rFont val="Gill Sans MT"/>
        <family val="2"/>
      </rPr>
      <t xml:space="preserve">Fuente: </t>
    </r>
    <r>
      <rPr>
        <sz val="9"/>
        <color theme="1"/>
        <rFont val="Gill Sans MT"/>
        <family val="2"/>
      </rPr>
      <t>Secretaría de Planeación Departamental - Corte 31 Dic. 2016</t>
    </r>
  </si>
  <si>
    <r>
      <rPr>
        <b/>
        <sz val="9"/>
        <color theme="1"/>
        <rFont val="Gill Sans MT"/>
        <family val="2"/>
      </rPr>
      <t xml:space="preserve">Fuente: </t>
    </r>
    <r>
      <rPr>
        <sz val="9"/>
        <color theme="1"/>
        <rFont val="Gill Sans MT"/>
        <family val="2"/>
      </rPr>
      <t>UARIV – Unidad de Atención y Reparación Integral a Víctimas del Conflicto Armado</t>
    </r>
    <r>
      <rPr>
        <sz val="9"/>
        <color rgb="FFFF0000"/>
        <rFont val="Gill Sans MT"/>
        <family val="2"/>
      </rPr>
      <t xml:space="preserve"> </t>
    </r>
  </si>
  <si>
    <t>Cria</t>
  </si>
  <si>
    <t>Ceba Intensiva</t>
  </si>
  <si>
    <r>
      <rPr>
        <b/>
        <sz val="9"/>
        <color theme="1"/>
        <rFont val="Gill Sans MT"/>
        <family val="2"/>
      </rPr>
      <t>Fuente</t>
    </r>
    <r>
      <rPr>
        <sz val="9"/>
        <color theme="1"/>
        <rFont val="Gill Sans MT"/>
        <family val="2"/>
      </rPr>
      <t xml:space="preserve">: Secretaria de Planeación Municipal </t>
    </r>
  </si>
  <si>
    <r>
      <rPr>
        <b/>
        <sz val="9"/>
        <color theme="1"/>
        <rFont val="Calibri"/>
        <family val="2"/>
        <scheme val="minor"/>
      </rPr>
      <t xml:space="preserve">Fuente: </t>
    </r>
    <r>
      <rPr>
        <sz val="9"/>
        <color theme="1"/>
        <rFont val="Calibri"/>
        <family val="2"/>
        <scheme val="minor"/>
      </rPr>
      <t>MINTIC, MINMINAS, EDEQ - Empresa de energia del Quindio</t>
    </r>
  </si>
  <si>
    <t>6.4 TRANSPORTE DE PASAJEROS, EMPRESAS Y RUTAS</t>
  </si>
  <si>
    <t xml:space="preserve">6.3 TRANSPORTE DE CARGA </t>
  </si>
  <si>
    <t>Cobertura Energía Total
Año 2016</t>
  </si>
  <si>
    <t>Quimbaya</t>
  </si>
  <si>
    <t>. Nota. La frecuencia se toma como Nº de turnos por no existir F/hora en la mayoria de los casos</t>
  </si>
  <si>
    <t>MONTENEGRO</t>
  </si>
  <si>
    <t>VALLE</t>
  </si>
  <si>
    <t>Nicolás Cadena</t>
  </si>
  <si>
    <t>Luis Carlos Flores</t>
  </si>
  <si>
    <t>Miguel Duque</t>
  </si>
  <si>
    <t>María Antonia Granada</t>
  </si>
  <si>
    <t>Noé Alegría</t>
  </si>
  <si>
    <t>David Alegría</t>
  </si>
  <si>
    <t>Justiniano Cardona</t>
  </si>
  <si>
    <t>Alberto Marin</t>
  </si>
  <si>
    <t>Cincuentenario</t>
  </si>
  <si>
    <t>Buenavista</t>
  </si>
  <si>
    <t>Caicedonia</t>
  </si>
  <si>
    <t>El cacique</t>
  </si>
  <si>
    <t>Centenario</t>
  </si>
  <si>
    <t>Antonio Nariño</t>
  </si>
  <si>
    <t>Corrales</t>
  </si>
  <si>
    <t>Colon</t>
  </si>
  <si>
    <t>El carmen</t>
  </si>
  <si>
    <t>Santander</t>
  </si>
  <si>
    <t>Caldas</t>
  </si>
  <si>
    <t>Jorge eliecer gaitan</t>
  </si>
  <si>
    <t>Turbay ayala</t>
  </si>
  <si>
    <t>La graciela</t>
  </si>
  <si>
    <t>La pista</t>
  </si>
  <si>
    <t>La soledad</t>
  </si>
  <si>
    <t>Luis carlos florez</t>
  </si>
  <si>
    <t>Marconi sanches</t>
  </si>
  <si>
    <t>Pablo VI</t>
  </si>
  <si>
    <t>Pueblo nuevo</t>
  </si>
  <si>
    <t>Uribe uribe</t>
  </si>
  <si>
    <t>Ramirez franco</t>
  </si>
  <si>
    <t>Santa elena</t>
  </si>
  <si>
    <t>Goretti</t>
  </si>
  <si>
    <t>Simon bolivar</t>
  </si>
  <si>
    <t>Tomas cipriano de mosquera</t>
  </si>
  <si>
    <t>Unidos</t>
  </si>
  <si>
    <t>Villa claudia</t>
  </si>
  <si>
    <t>Villa luz</t>
  </si>
  <si>
    <t>La balastrera</t>
  </si>
  <si>
    <t>Rosendo chica</t>
  </si>
  <si>
    <t>La avanzada</t>
  </si>
  <si>
    <t>La isabela</t>
  </si>
  <si>
    <t>Buenos aires</t>
  </si>
  <si>
    <t>Alfonso lopez</t>
  </si>
  <si>
    <t>La esmeralda</t>
  </si>
  <si>
    <t>El golfo</t>
  </si>
  <si>
    <t>Liborio gutierrez</t>
  </si>
  <si>
    <t>Villa juliana</t>
  </si>
  <si>
    <t>Los fundadores</t>
  </si>
  <si>
    <t>Los robles</t>
  </si>
  <si>
    <t>Ciudadela compartir</t>
  </si>
  <si>
    <t>Zona centro</t>
  </si>
  <si>
    <t>La julia</t>
  </si>
  <si>
    <t>Aldea suiza</t>
  </si>
  <si>
    <t>Comuneros</t>
  </si>
  <si>
    <t>Ciudad alegria</t>
  </si>
  <si>
    <t>Villa jerusalen</t>
  </si>
  <si>
    <t>Villa marlen</t>
  </si>
  <si>
    <t>Urbanizacion poporo</t>
  </si>
  <si>
    <t>Pueblo tapao</t>
  </si>
  <si>
    <t>santa rita</t>
  </si>
  <si>
    <t>risaralda</t>
  </si>
  <si>
    <t>macho negro</t>
  </si>
  <si>
    <t>la julia baja</t>
  </si>
  <si>
    <t>la frontera</t>
  </si>
  <si>
    <t>la julia alta</t>
  </si>
  <si>
    <t>baraya</t>
  </si>
  <si>
    <t>la esperanza</t>
  </si>
  <si>
    <t>el silencio</t>
  </si>
  <si>
    <t>la suiza</t>
  </si>
  <si>
    <t>la ceiba</t>
  </si>
  <si>
    <t>platanillal</t>
  </si>
  <si>
    <t>el prado guatemala</t>
  </si>
  <si>
    <t>san jose</t>
  </si>
  <si>
    <t>el huayco</t>
  </si>
  <si>
    <t>san pablo</t>
  </si>
  <si>
    <t>naranjal</t>
  </si>
  <si>
    <t>pueblo tapao</t>
  </si>
  <si>
    <t>buenos aires</t>
  </si>
  <si>
    <t>la montaña</t>
  </si>
  <si>
    <t>el castillo</t>
  </si>
  <si>
    <t>el gigante</t>
  </si>
  <si>
    <t>calle larga</t>
  </si>
  <si>
    <t>napoles</t>
  </si>
  <si>
    <t>culatas</t>
  </si>
  <si>
    <t>el cuzco</t>
  </si>
  <si>
    <t>puerto samaria</t>
  </si>
  <si>
    <t>cantores</t>
  </si>
  <si>
    <t>la paloma</t>
  </si>
  <si>
    <t>la esmeralda</t>
  </si>
  <si>
    <t>Armenia y La tebaida</t>
  </si>
  <si>
    <t>Obando (valle del cauca)</t>
  </si>
  <si>
    <t>4´34</t>
  </si>
  <si>
    <t>75´45</t>
  </si>
  <si>
    <t>21°</t>
  </si>
  <si>
    <t>La frontera, la julia, el gigante, napoles.</t>
  </si>
  <si>
    <t>Cañon el roble</t>
  </si>
  <si>
    <t>148.92 km2</t>
  </si>
  <si>
    <t>baja</t>
  </si>
  <si>
    <t>media</t>
  </si>
  <si>
    <t>Alta</t>
  </si>
  <si>
    <t>rio roble</t>
  </si>
  <si>
    <t>rio espejo</t>
  </si>
  <si>
    <t>rio la vieja</t>
  </si>
  <si>
    <t>quebrada chapinero</t>
  </si>
  <si>
    <t>quebrada cajones</t>
  </si>
  <si>
    <t>quebrada cajoncitos</t>
  </si>
  <si>
    <t>quebrada las animas</t>
  </si>
  <si>
    <t>quebrada pisamal</t>
  </si>
  <si>
    <t>quebrada el salto</t>
  </si>
  <si>
    <t>quebrada risaralda</t>
  </si>
  <si>
    <t>quebrada el brillante</t>
  </si>
  <si>
    <t>quebrada san juan</t>
  </si>
  <si>
    <t>quebrada mesones</t>
  </si>
  <si>
    <t>quebrada agua serna</t>
  </si>
  <si>
    <t>quebrada los medios</t>
  </si>
  <si>
    <t>quebrada el ariete</t>
  </si>
  <si>
    <t>quebrada agua bonita</t>
  </si>
  <si>
    <t>quebrada portachuelos</t>
  </si>
  <si>
    <t>quebrada cruces</t>
  </si>
  <si>
    <t>quebrada membrillal</t>
  </si>
  <si>
    <t>quebrada el bosque</t>
  </si>
  <si>
    <t>quebrada la arenosa</t>
  </si>
  <si>
    <t>quebrada la floresta</t>
  </si>
  <si>
    <t>quebrada san luis</t>
  </si>
  <si>
    <t>quebrada san jose</t>
  </si>
  <si>
    <t>quebrada el providente</t>
  </si>
  <si>
    <t>quebrada la coca</t>
  </si>
  <si>
    <t>quebrada surtideros</t>
  </si>
  <si>
    <t>quebrada membrillanto</t>
  </si>
  <si>
    <t>quebrada san ramon</t>
  </si>
  <si>
    <t>quebrada barbas</t>
  </si>
  <si>
    <t>quebrada chachafruto</t>
  </si>
  <si>
    <t>quebrada las madres</t>
  </si>
  <si>
    <t>Catolicas</t>
  </si>
  <si>
    <t>Protestantes</t>
  </si>
  <si>
    <t>Montenegro</t>
  </si>
  <si>
    <t>Hipertension arterial</t>
  </si>
  <si>
    <t>Rinofaringitis aguda IRA</t>
  </si>
  <si>
    <t>Diabetes mellitus</t>
  </si>
  <si>
    <t>Infeccion vias urinarias</t>
  </si>
  <si>
    <t>Lumbago</t>
  </si>
  <si>
    <t>Mareo - desvanecimiento</t>
  </si>
  <si>
    <t>Vulvovaginitis</t>
  </si>
  <si>
    <t>Cefalea</t>
  </si>
  <si>
    <t>Diarrea de presunto origen infeccion EDA</t>
  </si>
  <si>
    <t>-</t>
  </si>
  <si>
    <t xml:space="preserve">Polio </t>
  </si>
  <si>
    <t>Polio RN</t>
  </si>
  <si>
    <t>Tuberculosis extrapulmonar</t>
  </si>
  <si>
    <t>Tetanos</t>
  </si>
  <si>
    <t>Tos ferina</t>
  </si>
  <si>
    <t>Hogares comunitarios</t>
  </si>
  <si>
    <t>Hogares comunitarios agrupado</t>
  </si>
  <si>
    <t>CDI institucional integral</t>
  </si>
  <si>
    <t>Hogares infantiles - institucional integral</t>
  </si>
  <si>
    <t>Desarrollo infantil en medio familiar</t>
  </si>
  <si>
    <t>Hogares F.A.M.I</t>
  </si>
  <si>
    <t>Programa nacional al adulto mayor juan luis londoño de la cuesta</t>
  </si>
  <si>
    <t>Niños y niñas de 1 a 5 año</t>
  </si>
  <si>
    <t>Niños y niñas entre 2 y 5 años</t>
  </si>
  <si>
    <t>Madres gestantes y niños menores de 5 años</t>
  </si>
  <si>
    <t>Madres gestantes y niños menores de 2 años</t>
  </si>
  <si>
    <t>Niños y niñas de 2 a 5 años</t>
  </si>
  <si>
    <t xml:space="preserve">Madres gestantes y niños menores de 2 años </t>
  </si>
  <si>
    <t>Instituto montengro</t>
  </si>
  <si>
    <t>Marco fidel suarez</t>
  </si>
  <si>
    <t>Escuela la soledad</t>
  </si>
  <si>
    <t>escuela caldas</t>
  </si>
  <si>
    <t>escuela uribe</t>
  </si>
  <si>
    <t>instituto colegio jesus maestro</t>
  </si>
  <si>
    <t>escuela jesus maria obando</t>
  </si>
  <si>
    <t>escuela manuela beltran</t>
  </si>
  <si>
    <t>escuela antonio nariño</t>
  </si>
  <si>
    <t>escuela el carmen</t>
  </si>
  <si>
    <t>escuela fernando arango</t>
  </si>
  <si>
    <t>escuela san jose</t>
  </si>
  <si>
    <t>escuela risaralda</t>
  </si>
  <si>
    <t>escuela la gran colombia</t>
  </si>
  <si>
    <t>escuela campo hermoso</t>
  </si>
  <si>
    <t>escuela españa</t>
  </si>
  <si>
    <t>escuela ayacucho</t>
  </si>
  <si>
    <t>escuela bueos aires</t>
  </si>
  <si>
    <t>escuela policampo</t>
  </si>
  <si>
    <t>escuela simon bolivar</t>
  </si>
  <si>
    <t>escuela manuel mejia</t>
  </si>
  <si>
    <t>escuela guatemala</t>
  </si>
  <si>
    <t>escuela el castillo</t>
  </si>
  <si>
    <t>escuela manuel duque</t>
  </si>
  <si>
    <t>Instituto Montenegro</t>
  </si>
  <si>
    <t>Rio Roble</t>
  </si>
  <si>
    <t>Turin</t>
  </si>
  <si>
    <t>La paloma</t>
  </si>
  <si>
    <t>turin</t>
  </si>
  <si>
    <t>100 L/S</t>
  </si>
  <si>
    <t>20 L/S</t>
  </si>
  <si>
    <t>8 L/S</t>
  </si>
  <si>
    <t>4.5 L/S</t>
  </si>
  <si>
    <t>Expendio de carnes</t>
  </si>
  <si>
    <t>Institucional</t>
  </si>
  <si>
    <t>Acopio lechero</t>
  </si>
  <si>
    <t>Caféaseo del Quindio S.A.</t>
  </si>
  <si>
    <t>Centro diarimente y 3 veces por semana los demas barrios</t>
  </si>
  <si>
    <t>Parque ambiental andalucia</t>
  </si>
  <si>
    <t>Armenia - montenegro</t>
  </si>
  <si>
    <t>Montenegro - quimbaya</t>
  </si>
  <si>
    <t>Pubelo tapao - la tebaida</t>
  </si>
  <si>
    <t>Armenia - pueblo tapao</t>
  </si>
  <si>
    <t>Circasia - montenegro</t>
  </si>
  <si>
    <t>Filandia - moreli - montengro</t>
  </si>
  <si>
    <t>montenegro - pueblo tapao</t>
  </si>
  <si>
    <t>baraya - puerto samaria</t>
  </si>
  <si>
    <t>sinu - el bosque</t>
  </si>
  <si>
    <t>central de beneficio - montengro</t>
  </si>
  <si>
    <t>Risaralda</t>
  </si>
  <si>
    <t>betica - parque del café</t>
  </si>
  <si>
    <t>anillo - macho negro</t>
  </si>
  <si>
    <t>el jalon - buenavista</t>
  </si>
  <si>
    <t>P.baja - la estrella</t>
  </si>
  <si>
    <t>santa rita - la esperanza</t>
  </si>
  <si>
    <t>santa rita - la patria</t>
  </si>
  <si>
    <t>la julia - samaria dos</t>
  </si>
  <si>
    <t>chochalito - san antonio</t>
  </si>
  <si>
    <t>el paraiso</t>
  </si>
  <si>
    <t>el castillo - argentina</t>
  </si>
  <si>
    <t>gigante - pesquera</t>
  </si>
  <si>
    <t>ventiaderos - orteguay</t>
  </si>
  <si>
    <t>la bonita - san fernando</t>
  </si>
  <si>
    <t>porvenir</t>
  </si>
  <si>
    <t>el ocaso</t>
  </si>
  <si>
    <t>rosellon los pelaez</t>
  </si>
  <si>
    <t>santa sofia - vergel</t>
  </si>
  <si>
    <t>esperanza - portugal</t>
  </si>
  <si>
    <t>el crucero</t>
  </si>
  <si>
    <t>el corralon</t>
  </si>
  <si>
    <t>la paloma - la esperanza</t>
  </si>
  <si>
    <t>camelias - esmeralda - napoles</t>
  </si>
  <si>
    <t>yotoco</t>
  </si>
  <si>
    <t>oriente</t>
  </si>
  <si>
    <t>pueblo tapao - la maria</t>
  </si>
  <si>
    <t>el pacifico</t>
  </si>
  <si>
    <t>el diamante - providencia</t>
  </si>
  <si>
    <t>la concha - la meseta</t>
  </si>
  <si>
    <t>el limon - el eden</t>
  </si>
  <si>
    <t>santa teresa - tres palitos</t>
  </si>
  <si>
    <t>la ilusion</t>
  </si>
  <si>
    <t>urania - la montaña</t>
  </si>
  <si>
    <t>el pernsao</t>
  </si>
  <si>
    <t>estrella - san carlos - orinoco</t>
  </si>
  <si>
    <t>el golfo</t>
  </si>
  <si>
    <t>cancelis - bengala</t>
  </si>
  <si>
    <t>la ceiba - el prado</t>
  </si>
  <si>
    <t>gudalcanal los mangos</t>
  </si>
  <si>
    <t>suiza - andalucia</t>
  </si>
  <si>
    <t>prado - guatemala - angeles</t>
  </si>
  <si>
    <t>dimante - mangos - barbosa</t>
  </si>
  <si>
    <t>san jose - las chilas</t>
  </si>
  <si>
    <t>escuela san jose - guaico</t>
  </si>
  <si>
    <t>guayacanes - buenos aires</t>
  </si>
  <si>
    <t>guayacanes - nubia - miranda</t>
  </si>
  <si>
    <t>la porcelana - guatemala</t>
  </si>
  <si>
    <t xml:space="preserve">la bonita </t>
  </si>
  <si>
    <t>la secreta</t>
  </si>
  <si>
    <t>via finca el porvenir</t>
  </si>
  <si>
    <t>cuzco - caracoli</t>
  </si>
  <si>
    <t>el carbonero</t>
  </si>
  <si>
    <t>santa teresa - la carolina</t>
  </si>
  <si>
    <t>cancha la virgen</t>
  </si>
  <si>
    <t>el mirador</t>
  </si>
  <si>
    <t>la miranda - el paraiso</t>
  </si>
  <si>
    <t>la esperanza - el ranchito</t>
  </si>
  <si>
    <t>san jose - san pablo</t>
  </si>
  <si>
    <t>Cootram</t>
  </si>
  <si>
    <t>Cootram taxis</t>
  </si>
  <si>
    <t>Cootaxmon</t>
  </si>
  <si>
    <t>Cootranscien</t>
  </si>
  <si>
    <t>Rapido Quindio</t>
  </si>
  <si>
    <t>Expreso Alcala</t>
  </si>
  <si>
    <t>Interveredales</t>
  </si>
  <si>
    <t>Intermunicipal</t>
  </si>
  <si>
    <t>Conjunto deportivo alberto pava londoño</t>
  </si>
  <si>
    <t>Coliseo del centro</t>
  </si>
  <si>
    <t>Coliseo parque de la familia</t>
  </si>
  <si>
    <t>Cancha de futbol parque de la familia</t>
  </si>
  <si>
    <t>Cancha de futbol municipal</t>
  </si>
  <si>
    <t>Polideportivo barrio santa elena</t>
  </si>
  <si>
    <t>Polideportivo barrio luis carlos florez</t>
  </si>
  <si>
    <t>Polideportivo barrio la soledad</t>
  </si>
  <si>
    <t>Polideportivo barrio tomas cipriano de mosquera</t>
  </si>
  <si>
    <t>Polideportivo barrio antonio nariño</t>
  </si>
  <si>
    <t>Polideportivo barrio la julia</t>
  </si>
  <si>
    <t>Polideportivo ciudadela compartir</t>
  </si>
  <si>
    <t>Polideportivo barrio comuneros</t>
  </si>
  <si>
    <t>Cancha de microfutbol barrio ciudad alegria</t>
  </si>
  <si>
    <t>Polideportivo pueblo tapao</t>
  </si>
  <si>
    <t>Cancha de futbol vereda el gigante</t>
  </si>
  <si>
    <t>Cancha de futbol Vereda el cuzco</t>
  </si>
  <si>
    <t>Cancha de futbol la maria</t>
  </si>
  <si>
    <t>Bueno</t>
  </si>
  <si>
    <t>Regular</t>
  </si>
  <si>
    <t>Casa de la cultura marconi sanchez valencia</t>
  </si>
  <si>
    <t>Casa de la juventud y el deporte</t>
  </si>
  <si>
    <t>Teatro esmeralda</t>
  </si>
  <si>
    <t>Benemerito cuerpo de bomberos voluntarios</t>
  </si>
  <si>
    <t>Cuerpo de bomberos voluntarios los fundadores</t>
  </si>
  <si>
    <t>Cuerpo de bomberos voluntarios pueblo tapao</t>
  </si>
  <si>
    <t>Cruz roja municipal</t>
  </si>
  <si>
    <t>Defensa civil municipal</t>
  </si>
  <si>
    <t>Total voluntarios</t>
  </si>
  <si>
    <t>Caprinos, Ovinos, Equinos, Asnares</t>
  </si>
  <si>
    <t>Tradicional</t>
  </si>
  <si>
    <t>Café</t>
  </si>
  <si>
    <t>Aguacate</t>
  </si>
  <si>
    <t>Banano</t>
  </si>
  <si>
    <t>Cacao</t>
  </si>
  <si>
    <t>Caña panelera</t>
  </si>
  <si>
    <t>Citricos</t>
  </si>
  <si>
    <t>Platano</t>
  </si>
  <si>
    <t>Yuca</t>
  </si>
  <si>
    <t>Piña</t>
  </si>
  <si>
    <t>Papaya</t>
  </si>
  <si>
    <t>Sabila</t>
  </si>
  <si>
    <t>Maiz</t>
  </si>
  <si>
    <t>Pastos y Forraje</t>
  </si>
  <si>
    <t>Frijol</t>
  </si>
  <si>
    <t>390,8</t>
  </si>
  <si>
    <t>522,4</t>
  </si>
  <si>
    <t>23,3</t>
  </si>
  <si>
    <t>2,5</t>
  </si>
  <si>
    <r>
      <t xml:space="preserve">Fuente: </t>
    </r>
    <r>
      <rPr>
        <sz val="9"/>
        <color theme="1"/>
        <rFont val="Gill Sans MT"/>
        <family val="2"/>
      </rPr>
      <t>POT - El POT del municipio de montenegro se encuentra en proceso  de actualizacion por tal razon no se puede calcular un dato veraz deacuerdo a los diferentes sectores de usos de suelo del municipio</t>
    </r>
  </si>
  <si>
    <t>Almacenes</t>
  </si>
  <si>
    <t>Restaurantes y Cafeterias</t>
  </si>
  <si>
    <t>Asaderos</t>
  </si>
  <si>
    <t>Bares, Discotecas, Tabernas</t>
  </si>
  <si>
    <t>Ventanillas</t>
  </si>
  <si>
    <t>Cacharrerias</t>
  </si>
  <si>
    <t>Zapaterias</t>
  </si>
  <si>
    <t>Hoteles, Alojamientos y casas campestres</t>
  </si>
  <si>
    <t>Peluquerias</t>
  </si>
  <si>
    <t>Tiendas, Suprmercados, Minimercados y miscelaneas</t>
  </si>
  <si>
    <t>Panaderias</t>
  </si>
  <si>
    <t>Heladerias</t>
  </si>
  <si>
    <t>Droguerias</t>
  </si>
  <si>
    <t>Carnicerias</t>
  </si>
  <si>
    <t>Talleres</t>
  </si>
  <si>
    <t>Demas actividades</t>
  </si>
  <si>
    <t>Parque nacional del café</t>
  </si>
  <si>
    <t>Plaza de bolivar</t>
  </si>
  <si>
    <t>Parque general rafael uribe uribe</t>
  </si>
  <si>
    <t>Parque rigoberto gomez</t>
  </si>
  <si>
    <t>Parque elias sanz</t>
  </si>
  <si>
    <t>Parque la soledad</t>
  </si>
  <si>
    <t>Parque de la familia</t>
  </si>
  <si>
    <t>Paseo del café</t>
  </si>
  <si>
    <t>Complejo deportivo y turistico "mirador café plaza"</t>
  </si>
  <si>
    <t>Ruta turistica cr 5 paseo del café</t>
  </si>
  <si>
    <t>Alojamientos</t>
  </si>
  <si>
    <t>Pueblo tapao - voluntarios los fundadores</t>
  </si>
  <si>
    <t>De 0 a 4</t>
  </si>
  <si>
    <t>3.7.1 NACIMIENTOS Y DEFUNCIONES FETALES SEGÚN SEXO Y RESIDENCIA DE LA MADRE</t>
  </si>
  <si>
    <t>3.7.2 TASA DE MORTALIDAD INFANTIL (Defunciones de menores de 1 año por cada Mil Nacidos Vivos)</t>
  </si>
  <si>
    <t>Indeterminado</t>
  </si>
  <si>
    <t>Entidad</t>
  </si>
  <si>
    <r>
      <rPr>
        <b/>
        <sz val="9"/>
        <color theme="1"/>
        <rFont val="Gill Sans MT"/>
        <family val="2"/>
      </rPr>
      <t>Fuente:</t>
    </r>
    <r>
      <rPr>
        <sz val="9"/>
        <color theme="1"/>
        <rFont val="Gill Sans MT"/>
        <family val="2"/>
      </rPr>
      <t xml:space="preserve"> DANE - Estadísticas vitales. Información preliminar a 2016, sujeta a cambio</t>
    </r>
  </si>
  <si>
    <r>
      <rPr>
        <b/>
        <sz val="9"/>
        <color theme="1"/>
        <rFont val="Gill Sans MT"/>
        <family val="2"/>
      </rPr>
      <t>Fuente:</t>
    </r>
    <r>
      <rPr>
        <sz val="9"/>
        <color theme="1"/>
        <rFont val="Gill Sans MT"/>
        <family val="2"/>
      </rPr>
      <t xml:space="preserve"> DANE - Estadísticas vitales ajustados por métodos demográficos y estadísticos. Indicador calculado por lugar de residencia habitual</t>
    </r>
  </si>
  <si>
    <t>3.7.3 DEFUNCIONES NO FETALES SEGÚN MUNICIPIO, SEXO Y ÁREA DE RESIDENCIA</t>
  </si>
  <si>
    <t>3.7.4 DEFUNCIONES NO FETALES POR GRUPO DE EDAD Y ÁREA DE RESIDENCIA</t>
  </si>
  <si>
    <t>Área de Residencia</t>
  </si>
  <si>
    <t>Sin Información</t>
  </si>
  <si>
    <t>Total Año 2016</t>
  </si>
  <si>
    <t>3.7.5 CAUSAS DE MORTALIDAD FETAL SEGÚN RESIDENCIA DE LA MADRE (LISTA DE CAUSAS AGRUPADAS 6/67 )</t>
  </si>
  <si>
    <t>3.7.6 NACIMIENTOS SEÚN RESIDENCIA Y GRUPOS DE EDAD DE LA MADRE</t>
  </si>
  <si>
    <t>H</t>
  </si>
  <si>
    <t>M</t>
  </si>
  <si>
    <t>401 FETO Y RECIEN NACIDO AFECTADOS POR CIERTAS AFECC. MATERNAS</t>
  </si>
  <si>
    <t>De 10 a 14 años</t>
  </si>
  <si>
    <t>402 FETO Y RECIEN N. AFECTADOS POR COMPL. OBST. Y TRAUM. NACIMIENTO</t>
  </si>
  <si>
    <t>De 15 a 19 años</t>
  </si>
  <si>
    <t>403 RETARDO CRECIM.FETAL, DESNUTR. FETAL., BAJO P./ NACER, GEST.CORTA</t>
  </si>
  <si>
    <t>De 20 a 24 años</t>
  </si>
  <si>
    <t>404 TRAST. RESPIRATORIOS ESPECIFICOS DEL PERIODO PERINATAL</t>
  </si>
  <si>
    <t>De 25 a 29 años</t>
  </si>
  <si>
    <t>407 OTRAS AFECC. ORIGINADAS EN PERIODO PERINATAL</t>
  </si>
  <si>
    <t>De 30 a 24 años</t>
  </si>
  <si>
    <t>615 MALFORMACIONES CONGEN., DEFORMID.Y ANOMALIAS CROMOSOMICAS</t>
  </si>
  <si>
    <t>De 35 a 39 años</t>
  </si>
  <si>
    <t>De 40 a 44 años</t>
  </si>
  <si>
    <t>De 45 a 54 años</t>
  </si>
  <si>
    <r>
      <rPr>
        <b/>
        <sz val="9"/>
        <color theme="1"/>
        <rFont val="Gill Sans MT"/>
        <family val="2"/>
      </rPr>
      <t>Fuente:</t>
    </r>
    <r>
      <rPr>
        <sz val="9"/>
        <color theme="1"/>
        <rFont val="Gill Sans MT"/>
        <family val="2"/>
      </rPr>
      <t xml:space="preserve">  DANE - Estadísticas vitales. Información preliminar a 2016, sujeta a cambio</t>
    </r>
  </si>
  <si>
    <t>Fuente: Oficina Asesora de Planeación
Nota: Corresponde a los alcaldes por elección popular</t>
  </si>
  <si>
    <t>Francisco Javier Cisneros</t>
  </si>
  <si>
    <t>Benémerito cuerpo de bomberos voluntarios</t>
  </si>
  <si>
    <r>
      <rPr>
        <b/>
        <sz val="9"/>
        <color rgb="FF222222"/>
        <rFont val="Gill Sans MT"/>
        <family val="2"/>
      </rPr>
      <t xml:space="preserve">Fuente: </t>
    </r>
    <r>
      <rPr>
        <sz val="9"/>
        <color rgb="FF222222"/>
        <rFont val="Gill Sans MT"/>
        <family val="2"/>
      </rPr>
      <t>Cubo del registro para la localización y caracterización de la población con discapacidad al 31 de diciembre del 2016-  Secretaría de Salud Departamental del Quindío.</t>
    </r>
  </si>
  <si>
    <t xml:space="preserve">2.12 SEGURIDAD </t>
  </si>
  <si>
    <r>
      <rPr>
        <b/>
        <sz val="9"/>
        <color theme="1"/>
        <rFont val="Gill Sans MT"/>
        <family val="2"/>
      </rPr>
      <t>Fuente:</t>
    </r>
    <r>
      <rPr>
        <sz val="9"/>
        <color theme="1"/>
        <rFont val="Gill Sans MT"/>
        <family val="2"/>
      </rPr>
      <t xml:space="preserve"> DANE - Estadísticas vitales. Información preliminar a 2016, sujeta a cambios</t>
    </r>
  </si>
  <si>
    <t>Fuente: DANE - Estadísticas vitales. Información preliminar a 2016, sujeta a cambios</t>
  </si>
  <si>
    <t>ICBF no atendió este programa en el 2016</t>
  </si>
  <si>
    <t xml:space="preserve">4.7 DATOS TÉCNICOS PRUEBAS SABER 11 AÑO 2016. </t>
  </si>
  <si>
    <t xml:space="preserve">5.7 COBERTURA DE ACUEDUCTO </t>
  </si>
  <si>
    <t>5.8 COBERTURA DE ALCANTARILLADO</t>
  </si>
  <si>
    <t xml:space="preserve">5.9 COBERTURA DE ASEO </t>
  </si>
  <si>
    <r>
      <rPr>
        <b/>
        <sz val="9"/>
        <color theme="1"/>
        <rFont val="Gill Sans MT"/>
        <family val="2"/>
      </rPr>
      <t xml:space="preserve">Fuente: </t>
    </r>
    <r>
      <rPr>
        <sz val="9"/>
        <color theme="1"/>
        <rFont val="Gill Sans MT"/>
        <family val="2"/>
      </rPr>
      <t>Ministerio de Tecnologías de la Información y las Comunicaciones</t>
    </r>
  </si>
  <si>
    <r>
      <t xml:space="preserve">Fuente: </t>
    </r>
    <r>
      <rPr>
        <sz val="9"/>
        <color theme="1"/>
        <rFont val="Gill Sans MT"/>
        <family val="2"/>
      </rPr>
      <t xml:space="preserve">Hacienda Municipal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</si>
</sst>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.0"/>
    <numFmt numFmtId="165" formatCode="0.0%"/>
    <numFmt numFmtId="166" formatCode="0.0"/>
    <numFmt numFmtId="167" formatCode="_(* #,##0_);_(* \(#,##0\);_(* &quot;-&quot;??_);_(@_)"/>
    <numFmt numFmtId="168" formatCode="_(&quot;$&quot;\ * #,##0_);_(&quot;$&quot;\ * \(#,##0\);_(&quot;$&quot;\ * &quot;-&quot;??_);_(@_)"/>
    <numFmt numFmtId="169" formatCode="0.000"/>
    <numFmt numFmtId="170" formatCode="#,##0.000"/>
  </numFmts>
  <fonts count="6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ill Sans MT"/>
      <family val="2"/>
    </font>
    <font>
      <sz val="10"/>
      <color theme="1"/>
      <name val="Gill Sans MT"/>
      <family val="2"/>
    </font>
    <font>
      <sz val="8"/>
      <color theme="1"/>
      <name val="Gill Sans MT"/>
      <family val="2"/>
    </font>
    <font>
      <b/>
      <sz val="11"/>
      <color theme="1"/>
      <name val="Gill Sans MT"/>
      <family val="2"/>
    </font>
    <font>
      <b/>
      <sz val="10"/>
      <color theme="1"/>
      <name val="Gill Sans MT"/>
      <family val="2"/>
    </font>
    <font>
      <b/>
      <sz val="12"/>
      <color theme="0"/>
      <name val="Gill Sans MT"/>
      <family val="2"/>
    </font>
    <font>
      <sz val="11"/>
      <color theme="0"/>
      <name val="Gill Sans MT"/>
      <family val="2"/>
    </font>
    <font>
      <b/>
      <sz val="11"/>
      <color rgb="FF002060"/>
      <name val="Gill Sans MT"/>
      <family val="2"/>
    </font>
    <font>
      <b/>
      <sz val="11"/>
      <color theme="3" tint="-0.499984740745262"/>
      <name val="Gill Sans MT"/>
      <family val="2"/>
    </font>
    <font>
      <sz val="9"/>
      <color theme="1"/>
      <name val="Gill Sans MT"/>
      <family val="2"/>
    </font>
    <font>
      <b/>
      <sz val="9"/>
      <color theme="1"/>
      <name val="Gill Sans MT"/>
      <family val="2"/>
    </font>
    <font>
      <sz val="10"/>
      <color theme="1"/>
      <name val="Calibri"/>
      <family val="2"/>
      <scheme val="minor"/>
    </font>
    <font>
      <sz val="9"/>
      <color rgb="FFFF0000"/>
      <name val="Gill Sans MT"/>
      <family val="2"/>
    </font>
    <font>
      <b/>
      <sz val="8"/>
      <color theme="1"/>
      <name val="Gill Sans MT"/>
      <family val="2"/>
    </font>
    <font>
      <b/>
      <sz val="10"/>
      <name val="Gill Sans MT"/>
      <family val="2"/>
    </font>
    <font>
      <b/>
      <vertAlign val="superscript"/>
      <sz val="10"/>
      <color theme="1"/>
      <name val="Gill Sans MT"/>
      <family val="2"/>
    </font>
    <font>
      <sz val="10"/>
      <name val="Gill Sans MT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Browallia New"/>
      <family val="2"/>
    </font>
    <font>
      <sz val="18"/>
      <color theme="1"/>
      <name val="Browallia New"/>
      <family val="2"/>
    </font>
    <font>
      <sz val="20"/>
      <color theme="1"/>
      <name val="Browallia New"/>
      <family val="2"/>
    </font>
    <font>
      <b/>
      <sz val="20"/>
      <color theme="0"/>
      <name val="Browallia New"/>
      <family val="2"/>
    </font>
    <font>
      <sz val="10"/>
      <color rgb="FF7030A0"/>
      <name val="Gill Sans MT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vertAlign val="superscript"/>
      <sz val="11"/>
      <color rgb="FF002060"/>
      <name val="Gill Sans MT"/>
      <family val="2"/>
    </font>
    <font>
      <b/>
      <sz val="9"/>
      <color theme="1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18"/>
      <color theme="1"/>
      <name val="Gill Sans MT"/>
      <family val="2"/>
    </font>
    <font>
      <b/>
      <sz val="11"/>
      <color theme="6" tint="-0.499984740745262"/>
      <name val="Gill Sans MT"/>
      <family val="2"/>
    </font>
    <font>
      <b/>
      <sz val="11"/>
      <color theme="3" tint="0.39997558519241921"/>
      <name val="Gill Sans MT"/>
      <family val="2"/>
    </font>
    <font>
      <b/>
      <sz val="11"/>
      <color rgb="FF7030A0"/>
      <name val="Gill Sans MT"/>
      <family val="2"/>
    </font>
    <font>
      <b/>
      <sz val="11"/>
      <color theme="9" tint="-0.249977111117893"/>
      <name val="Gill Sans MT"/>
      <family val="2"/>
    </font>
    <font>
      <b/>
      <sz val="11"/>
      <color theme="6" tint="-0.249977111117893"/>
      <name val="Gill Sans MT"/>
      <family val="2"/>
    </font>
    <font>
      <b/>
      <sz val="11"/>
      <color rgb="FF00B0F0"/>
      <name val="Gill Sans MT"/>
      <family val="2"/>
    </font>
    <font>
      <b/>
      <sz val="14"/>
      <color theme="9" tint="-0.249977111117893"/>
      <name val="Gill Sans MT"/>
      <family val="2"/>
    </font>
    <font>
      <sz val="14"/>
      <color theme="1"/>
      <name val="Gill Sans MT"/>
      <family val="2"/>
    </font>
    <font>
      <b/>
      <sz val="14"/>
      <color theme="6" tint="-0.249977111117893"/>
      <name val="Gill Sans MT"/>
      <family val="2"/>
    </font>
    <font>
      <b/>
      <sz val="14"/>
      <color rgb="FF00B0F0"/>
      <name val="Gill Sans MT"/>
      <family val="2"/>
    </font>
    <font>
      <b/>
      <sz val="14"/>
      <color rgb="FF7030A0"/>
      <name val="Gill Sans MT"/>
      <family val="2"/>
    </font>
    <font>
      <b/>
      <sz val="14"/>
      <color rgb="FFC00000"/>
      <name val="Gill Sans MT"/>
      <family val="2"/>
    </font>
    <font>
      <sz val="11"/>
      <color rgb="FF002060"/>
      <name val="Gill Sans MT"/>
      <family val="2"/>
    </font>
    <font>
      <sz val="10"/>
      <color rgb="FFFF0000"/>
      <name val="Gill Sans MT"/>
      <family val="2"/>
    </font>
    <font>
      <sz val="14"/>
      <color theme="1"/>
      <name val="Browallia New"/>
      <family val="2"/>
    </font>
    <font>
      <b/>
      <sz val="16"/>
      <color rgb="FF7030A0"/>
      <name val="Calibri"/>
      <family val="2"/>
      <scheme val="minor"/>
    </font>
    <font>
      <sz val="10"/>
      <name val="Arial"/>
      <family val="2"/>
    </font>
    <font>
      <b/>
      <sz val="14"/>
      <color theme="1"/>
      <name val="Browallia New"/>
      <family val="2"/>
    </font>
    <font>
      <sz val="11"/>
      <color theme="0" tint="-0.34998626667073579"/>
      <name val="Gill Sans MT"/>
      <family val="2"/>
    </font>
    <font>
      <b/>
      <sz val="11"/>
      <color theme="0" tint="-0.34998626667073579"/>
      <name val="Gill Sans MT"/>
      <family val="2"/>
    </font>
    <font>
      <b/>
      <sz val="10"/>
      <color theme="0" tint="-0.34998626667073579"/>
      <name val="Gill Sans MT"/>
      <family val="2"/>
    </font>
    <font>
      <sz val="10"/>
      <color theme="0" tint="-0.34998626667073579"/>
      <name val="Gill Sans MT"/>
      <family val="2"/>
    </font>
    <font>
      <sz val="9"/>
      <color theme="0" tint="-0.34998626667073579"/>
      <name val="Gill Sans MT"/>
      <family val="2"/>
    </font>
    <font>
      <sz val="10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i/>
      <sz val="12"/>
      <color theme="0" tint="-0.34998626667073579"/>
      <name val="Arial"/>
      <family val="2"/>
    </font>
    <font>
      <b/>
      <sz val="10"/>
      <color theme="0" tint="-0.34998626667073579"/>
      <name val="Arial"/>
      <family val="2"/>
    </font>
    <font>
      <b/>
      <sz val="8"/>
      <color theme="0" tint="-0.34998626667073579"/>
      <name val="Arial"/>
      <family val="2"/>
    </font>
    <font>
      <sz val="9"/>
      <color rgb="FF222222"/>
      <name val="Gill Sans MT"/>
      <family val="2"/>
    </font>
    <font>
      <b/>
      <sz val="9"/>
      <color rgb="FF222222"/>
      <name val="Gill Sans MT"/>
      <family val="2"/>
    </font>
  </fonts>
  <fills count="1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rgb="FF7030A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48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9" fontId="1" fillId="0" borderId="0" applyFont="0" applyFill="0" applyBorder="0" applyAlignment="0" applyProtection="0"/>
    <xf numFmtId="0" fontId="20" fillId="8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2" fillId="0" borderId="0"/>
  </cellStyleXfs>
  <cellXfs count="600">
    <xf numFmtId="0" fontId="0" fillId="0" borderId="0" xfId="0"/>
    <xf numFmtId="0" fontId="2" fillId="7" borderId="0" xfId="0" applyFont="1" applyFill="1" applyProtection="1">
      <protection locked="0"/>
    </xf>
    <xf numFmtId="0" fontId="2" fillId="7" borderId="0" xfId="0" applyFont="1" applyFill="1" applyAlignment="1" applyProtection="1">
      <protection locked="0"/>
    </xf>
    <xf numFmtId="0" fontId="2" fillId="0" borderId="0" xfId="0" applyFont="1" applyProtection="1">
      <protection locked="0"/>
    </xf>
    <xf numFmtId="0" fontId="8" fillId="7" borderId="0" xfId="0" applyFont="1" applyFill="1" applyAlignment="1" applyProtection="1">
      <alignment vertical="center"/>
      <protection locked="0"/>
    </xf>
    <xf numFmtId="0" fontId="11" fillId="7" borderId="0" xfId="0" applyFont="1" applyFill="1" applyProtection="1">
      <protection locked="0"/>
    </xf>
    <xf numFmtId="0" fontId="2" fillId="7" borderId="0" xfId="0" applyFont="1" applyFill="1" applyBorder="1" applyProtection="1">
      <protection locked="0"/>
    </xf>
    <xf numFmtId="0" fontId="6" fillId="7" borderId="0" xfId="0" applyFont="1" applyFill="1" applyBorder="1" applyAlignment="1" applyProtection="1">
      <alignment vertical="center"/>
      <protection locked="0"/>
    </xf>
    <xf numFmtId="0" fontId="3" fillId="7" borderId="0" xfId="0" applyFont="1" applyFill="1" applyBorder="1" applyAlignment="1" applyProtection="1">
      <alignment vertical="center"/>
      <protection locked="0"/>
    </xf>
    <xf numFmtId="0" fontId="9" fillId="7" borderId="0" xfId="0" applyFont="1" applyFill="1" applyAlignment="1" applyProtection="1">
      <alignment vertical="center"/>
      <protection locked="0"/>
    </xf>
    <xf numFmtId="0" fontId="11" fillId="7" borderId="0" xfId="0" applyFont="1" applyFill="1" applyAlignment="1" applyProtection="1">
      <alignment vertical="center"/>
      <protection locked="0"/>
    </xf>
    <xf numFmtId="0" fontId="11" fillId="7" borderId="0" xfId="0" applyFont="1" applyFill="1" applyBorder="1" applyAlignment="1" applyProtection="1">
      <alignment vertical="center"/>
      <protection locked="0"/>
    </xf>
    <xf numFmtId="0" fontId="4" fillId="7" borderId="0" xfId="0" applyFont="1" applyFill="1" applyBorder="1" applyAlignment="1" applyProtection="1">
      <alignment horizontal="left" vertical="center"/>
      <protection locked="0"/>
    </xf>
    <xf numFmtId="49" fontId="6" fillId="7" borderId="0" xfId="0" applyNumberFormat="1" applyFont="1" applyFill="1" applyBorder="1" applyAlignment="1" applyProtection="1">
      <protection locked="0"/>
    </xf>
    <xf numFmtId="0" fontId="9" fillId="7" borderId="0" xfId="0" applyFont="1" applyFill="1" applyBorder="1" applyAlignment="1" applyProtection="1">
      <alignment vertical="center"/>
      <protection locked="0"/>
    </xf>
    <xf numFmtId="0" fontId="21" fillId="7" borderId="0" xfId="0" applyFont="1" applyFill="1" applyProtection="1">
      <protection locked="0"/>
    </xf>
    <xf numFmtId="0" fontId="21" fillId="0" borderId="0" xfId="0" applyFont="1" applyProtection="1">
      <protection locked="0"/>
    </xf>
    <xf numFmtId="0" fontId="22" fillId="7" borderId="0" xfId="0" applyFont="1" applyFill="1" applyProtection="1">
      <protection locked="0"/>
    </xf>
    <xf numFmtId="0" fontId="23" fillId="0" borderId="0" xfId="0" applyFont="1" applyAlignment="1" applyProtection="1">
      <alignment horizontal="center"/>
      <protection locked="0"/>
    </xf>
    <xf numFmtId="0" fontId="23" fillId="7" borderId="0" xfId="0" applyFont="1" applyFill="1" applyProtection="1">
      <protection locked="0"/>
    </xf>
    <xf numFmtId="0" fontId="23" fillId="0" borderId="0" xfId="0" applyFont="1" applyProtection="1">
      <protection locked="0"/>
    </xf>
    <xf numFmtId="0" fontId="2" fillId="7" borderId="2" xfId="0" applyFont="1" applyFill="1" applyBorder="1" applyProtection="1">
      <protection locked="0"/>
    </xf>
    <xf numFmtId="0" fontId="2" fillId="7" borderId="3" xfId="0" applyFont="1" applyFill="1" applyBorder="1" applyProtection="1">
      <protection locked="0"/>
    </xf>
    <xf numFmtId="0" fontId="2" fillId="7" borderId="4" xfId="0" applyFont="1" applyFill="1" applyBorder="1" applyProtection="1">
      <protection locked="0"/>
    </xf>
    <xf numFmtId="0" fontId="2" fillId="7" borderId="8" xfId="0" applyFont="1" applyFill="1" applyBorder="1" applyProtection="1">
      <protection locked="0"/>
    </xf>
    <xf numFmtId="0" fontId="2" fillId="7" borderId="9" xfId="0" applyFont="1" applyFill="1" applyBorder="1" applyProtection="1">
      <protection locked="0"/>
    </xf>
    <xf numFmtId="0" fontId="2" fillId="7" borderId="5" xfId="0" applyFont="1" applyFill="1" applyBorder="1" applyProtection="1">
      <protection locked="0"/>
    </xf>
    <xf numFmtId="0" fontId="2" fillId="7" borderId="6" xfId="0" applyFont="1" applyFill="1" applyBorder="1" applyProtection="1">
      <protection locked="0"/>
    </xf>
    <xf numFmtId="0" fontId="2" fillId="7" borderId="7" xfId="0" applyFont="1" applyFill="1" applyBorder="1" applyProtection="1">
      <protection locked="0"/>
    </xf>
    <xf numFmtId="0" fontId="10" fillId="7" borderId="0" xfId="0" applyFont="1" applyFill="1" applyAlignment="1" applyProtection="1">
      <alignment vertical="center"/>
      <protection locked="0"/>
    </xf>
    <xf numFmtId="0" fontId="5" fillId="7" borderId="0" xfId="0" applyFont="1" applyFill="1" applyAlignment="1" applyProtection="1">
      <protection locked="0"/>
    </xf>
    <xf numFmtId="0" fontId="5" fillId="7" borderId="3" xfId="0" applyFont="1" applyFill="1" applyBorder="1" applyAlignment="1" applyProtection="1">
      <protection locked="0"/>
    </xf>
    <xf numFmtId="0" fontId="5" fillId="7" borderId="0" xfId="0" applyFont="1" applyFill="1" applyBorder="1" applyAlignment="1" applyProtection="1">
      <protection locked="0"/>
    </xf>
    <xf numFmtId="0" fontId="0" fillId="7" borderId="0" xfId="0" applyFont="1" applyFill="1" applyBorder="1" applyProtection="1">
      <protection locked="0"/>
    </xf>
    <xf numFmtId="0" fontId="0" fillId="7" borderId="0" xfId="0" applyFont="1" applyFill="1" applyProtection="1">
      <protection locked="0"/>
    </xf>
    <xf numFmtId="0" fontId="31" fillId="7" borderId="0" xfId="0" applyFont="1" applyFill="1" applyBorder="1" applyProtection="1">
      <protection locked="0"/>
    </xf>
    <xf numFmtId="0" fontId="31" fillId="7" borderId="0" xfId="0" applyFont="1" applyFill="1" applyProtection="1">
      <protection locked="0"/>
    </xf>
    <xf numFmtId="0" fontId="13" fillId="7" borderId="0" xfId="0" applyFont="1" applyFill="1" applyBorder="1" applyAlignment="1" applyProtection="1">
      <alignment vertical="center"/>
      <protection locked="0"/>
    </xf>
    <xf numFmtId="0" fontId="13" fillId="7" borderId="0" xfId="0" applyFont="1" applyFill="1" applyBorder="1" applyAlignment="1" applyProtection="1">
      <alignment horizontal="center" vertical="center"/>
      <protection locked="0"/>
    </xf>
    <xf numFmtId="0" fontId="2" fillId="7" borderId="3" xfId="0" applyFont="1" applyFill="1" applyBorder="1" applyAlignment="1" applyProtection="1">
      <protection locked="0"/>
    </xf>
    <xf numFmtId="0" fontId="13" fillId="7" borderId="8" xfId="0" applyFont="1" applyFill="1" applyBorder="1" applyAlignment="1" applyProtection="1">
      <alignment vertical="center"/>
      <protection locked="0"/>
    </xf>
    <xf numFmtId="0" fontId="0" fillId="7" borderId="0" xfId="0" applyFont="1" applyFill="1" applyBorder="1" applyAlignment="1" applyProtection="1">
      <protection locked="0"/>
    </xf>
    <xf numFmtId="0" fontId="13" fillId="7" borderId="5" xfId="0" applyFont="1" applyFill="1" applyBorder="1" applyAlignment="1" applyProtection="1">
      <alignment vertical="center"/>
      <protection locked="0"/>
    </xf>
    <xf numFmtId="0" fontId="13" fillId="7" borderId="6" xfId="0" applyFont="1" applyFill="1" applyBorder="1" applyAlignment="1" applyProtection="1">
      <alignment vertical="center"/>
      <protection locked="0"/>
    </xf>
    <xf numFmtId="0" fontId="0" fillId="7" borderId="6" xfId="0" applyFont="1" applyFill="1" applyBorder="1" applyAlignment="1" applyProtection="1">
      <protection locked="0"/>
    </xf>
    <xf numFmtId="0" fontId="13" fillId="7" borderId="2" xfId="0" applyFont="1" applyFill="1" applyBorder="1" applyAlignment="1" applyProtection="1">
      <alignment vertical="center"/>
      <protection locked="0"/>
    </xf>
    <xf numFmtId="0" fontId="13" fillId="7" borderId="3" xfId="0" applyFont="1" applyFill="1" applyBorder="1" applyAlignment="1" applyProtection="1">
      <alignment vertical="center"/>
      <protection locked="0"/>
    </xf>
    <xf numFmtId="0" fontId="0" fillId="7" borderId="3" xfId="0" applyFont="1" applyFill="1" applyBorder="1" applyAlignment="1" applyProtection="1">
      <protection locked="0"/>
    </xf>
    <xf numFmtId="0" fontId="9" fillId="7" borderId="9" xfId="0" applyFont="1" applyFill="1" applyBorder="1" applyAlignment="1" applyProtection="1">
      <alignment vertical="center"/>
      <protection locked="0"/>
    </xf>
    <xf numFmtId="0" fontId="9" fillId="7" borderId="8" xfId="0" applyFont="1" applyFill="1" applyBorder="1" applyAlignment="1" applyProtection="1">
      <alignment vertical="center"/>
      <protection locked="0"/>
    </xf>
    <xf numFmtId="0" fontId="6" fillId="7" borderId="0" xfId="0" applyFont="1" applyFill="1" applyBorder="1" applyAlignment="1" applyProtection="1">
      <alignment vertical="center" wrapText="1"/>
      <protection locked="0"/>
    </xf>
    <xf numFmtId="0" fontId="6" fillId="7" borderId="9" xfId="0" applyFont="1" applyFill="1" applyBorder="1" applyAlignment="1" applyProtection="1">
      <alignment vertical="center" wrapText="1"/>
      <protection locked="0"/>
    </xf>
    <xf numFmtId="0" fontId="6" fillId="7" borderId="8" xfId="0" applyFont="1" applyFill="1" applyBorder="1" applyAlignment="1" applyProtection="1">
      <alignment vertical="center"/>
      <protection locked="0"/>
    </xf>
    <xf numFmtId="0" fontId="11" fillId="7" borderId="9" xfId="0" applyFont="1" applyFill="1" applyBorder="1" applyAlignment="1" applyProtection="1">
      <alignment vertical="center"/>
      <protection locked="0"/>
    </xf>
    <xf numFmtId="0" fontId="27" fillId="7" borderId="3" xfId="0" applyFont="1" applyFill="1" applyBorder="1" applyAlignment="1" applyProtection="1">
      <alignment vertical="center"/>
      <protection locked="0"/>
    </xf>
    <xf numFmtId="0" fontId="27" fillId="7" borderId="0" xfId="0" applyFont="1" applyFill="1" applyBorder="1" applyAlignment="1" applyProtection="1">
      <alignment vertical="center"/>
      <protection locked="0"/>
    </xf>
    <xf numFmtId="0" fontId="3" fillId="7" borderId="0" xfId="0" applyFont="1" applyFill="1" applyBorder="1" applyAlignment="1" applyProtection="1">
      <alignment vertical="center" wrapText="1"/>
      <protection locked="0"/>
    </xf>
    <xf numFmtId="0" fontId="11" fillId="7" borderId="3" xfId="0" applyFont="1" applyFill="1" applyBorder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28" fillId="7" borderId="0" xfId="0" applyFont="1" applyFill="1" applyBorder="1" applyAlignment="1" applyProtection="1">
      <alignment vertical="center" textRotation="90" wrapText="1"/>
      <protection locked="0"/>
    </xf>
    <xf numFmtId="0" fontId="28" fillId="7" borderId="0" xfId="0" applyFont="1" applyFill="1" applyBorder="1" applyAlignment="1" applyProtection="1">
      <alignment vertical="center"/>
      <protection locked="0"/>
    </xf>
    <xf numFmtId="0" fontId="28" fillId="7" borderId="0" xfId="0" applyFont="1" applyFill="1" applyBorder="1" applyAlignment="1" applyProtection="1">
      <alignment vertical="center" wrapText="1"/>
      <protection locked="0"/>
    </xf>
    <xf numFmtId="0" fontId="13" fillId="7" borderId="0" xfId="0" applyFont="1" applyFill="1" applyBorder="1" applyAlignment="1" applyProtection="1">
      <alignment vertical="center" wrapText="1"/>
      <protection locked="0"/>
    </xf>
    <xf numFmtId="0" fontId="3" fillId="7" borderId="0" xfId="0" applyFont="1" applyFill="1" applyBorder="1" applyProtection="1">
      <protection locked="0"/>
    </xf>
    <xf numFmtId="0" fontId="27" fillId="7" borderId="0" xfId="0" applyFont="1" applyFill="1" applyProtection="1">
      <protection locked="0"/>
    </xf>
    <xf numFmtId="0" fontId="13" fillId="7" borderId="0" xfId="0" applyFont="1" applyFill="1" applyAlignment="1" applyProtection="1">
      <alignment vertical="center"/>
      <protection locked="0"/>
    </xf>
    <xf numFmtId="0" fontId="13" fillId="0" borderId="1" xfId="0" applyFont="1" applyBorder="1" applyAlignment="1" applyProtection="1">
      <alignment vertical="center"/>
      <protection locked="0"/>
    </xf>
    <xf numFmtId="3" fontId="13" fillId="7" borderId="0" xfId="0" applyNumberFormat="1" applyFont="1" applyFill="1" applyBorder="1" applyAlignment="1" applyProtection="1">
      <alignment vertical="center" wrapText="1"/>
      <protection locked="0"/>
    </xf>
    <xf numFmtId="0" fontId="6" fillId="7" borderId="9" xfId="0" applyFont="1" applyFill="1" applyBorder="1" applyAlignment="1" applyProtection="1">
      <alignment vertical="center"/>
      <protection locked="0"/>
    </xf>
    <xf numFmtId="0" fontId="6" fillId="7" borderId="8" xfId="0" applyFont="1" applyFill="1" applyBorder="1" applyAlignment="1" applyProtection="1">
      <alignment vertical="center" wrapText="1"/>
      <protection locked="0"/>
    </xf>
    <xf numFmtId="0" fontId="3" fillId="7" borderId="6" xfId="0" applyFont="1" applyFill="1" applyBorder="1" applyAlignment="1" applyProtection="1">
      <alignment vertical="center"/>
      <protection locked="0"/>
    </xf>
    <xf numFmtId="0" fontId="3" fillId="7" borderId="7" xfId="0" applyFont="1" applyFill="1" applyBorder="1" applyAlignment="1" applyProtection="1">
      <alignment vertical="center"/>
      <protection locked="0"/>
    </xf>
    <xf numFmtId="0" fontId="2" fillId="7" borderId="0" xfId="0" applyFont="1" applyFill="1" applyBorder="1" applyAlignment="1" applyProtection="1">
      <alignment vertical="center"/>
      <protection locked="0"/>
    </xf>
    <xf numFmtId="0" fontId="5" fillId="7" borderId="0" xfId="0" applyFont="1" applyFill="1" applyBorder="1" applyAlignment="1" applyProtection="1">
      <alignment vertical="center"/>
      <protection locked="0"/>
    </xf>
    <xf numFmtId="0" fontId="2" fillId="0" borderId="0" xfId="0" applyFont="1" applyBorder="1" applyProtection="1">
      <protection locked="0"/>
    </xf>
    <xf numFmtId="0" fontId="38" fillId="7" borderId="0" xfId="0" applyFont="1" applyFill="1" applyBorder="1" applyAlignment="1" applyProtection="1">
      <alignment vertical="center"/>
      <protection locked="0"/>
    </xf>
    <xf numFmtId="3" fontId="42" fillId="7" borderId="0" xfId="0" applyNumberFormat="1" applyFont="1" applyFill="1" applyBorder="1" applyProtection="1">
      <protection locked="0"/>
    </xf>
    <xf numFmtId="0" fontId="39" fillId="7" borderId="0" xfId="0" applyFont="1" applyFill="1" applyBorder="1" applyAlignment="1" applyProtection="1">
      <alignment vertical="center"/>
      <protection locked="0"/>
    </xf>
    <xf numFmtId="3" fontId="43" fillId="7" borderId="0" xfId="0" applyNumberFormat="1" applyFont="1" applyFill="1" applyBorder="1" applyProtection="1">
      <protection locked="0"/>
    </xf>
    <xf numFmtId="3" fontId="44" fillId="7" borderId="0" xfId="0" applyNumberFormat="1" applyFont="1" applyFill="1" applyBorder="1" applyProtection="1">
      <protection locked="0"/>
    </xf>
    <xf numFmtId="3" fontId="45" fillId="7" borderId="0" xfId="0" applyNumberFormat="1" applyFont="1" applyFill="1" applyBorder="1" applyProtection="1">
      <protection locked="0"/>
    </xf>
    <xf numFmtId="0" fontId="38" fillId="7" borderId="0" xfId="0" applyFont="1" applyFill="1" applyBorder="1" applyProtection="1">
      <protection locked="0"/>
    </xf>
    <xf numFmtId="3" fontId="46" fillId="7" borderId="0" xfId="0" applyNumberFormat="1" applyFont="1" applyFill="1" applyBorder="1" applyProtection="1">
      <protection locked="0"/>
    </xf>
    <xf numFmtId="3" fontId="2" fillId="7" borderId="0" xfId="0" applyNumberFormat="1" applyFont="1" applyFill="1" applyBorder="1" applyProtection="1">
      <protection locked="0"/>
    </xf>
    <xf numFmtId="3" fontId="47" fillId="13" borderId="0" xfId="0" applyNumberFormat="1" applyFont="1" applyFill="1" applyBorder="1" applyProtection="1">
      <protection locked="0"/>
    </xf>
    <xf numFmtId="0" fontId="43" fillId="13" borderId="0" xfId="0" applyFont="1" applyFill="1" applyBorder="1" applyProtection="1">
      <protection locked="0"/>
    </xf>
    <xf numFmtId="3" fontId="42" fillId="7" borderId="0" xfId="0" applyNumberFormat="1" applyFont="1" applyFill="1" applyBorder="1" applyAlignment="1" applyProtection="1">
      <alignment vertical="center"/>
      <protection locked="0"/>
    </xf>
    <xf numFmtId="3" fontId="44" fillId="7" borderId="0" xfId="0" applyNumberFormat="1" applyFont="1" applyFill="1" applyBorder="1" applyAlignment="1" applyProtection="1">
      <alignment vertical="center"/>
      <protection locked="0"/>
    </xf>
    <xf numFmtId="3" fontId="45" fillId="7" borderId="0" xfId="0" applyNumberFormat="1" applyFont="1" applyFill="1" applyBorder="1" applyAlignment="1" applyProtection="1">
      <alignment vertical="center"/>
      <protection locked="0"/>
    </xf>
    <xf numFmtId="3" fontId="46" fillId="7" borderId="0" xfId="0" applyNumberFormat="1" applyFont="1" applyFill="1" applyBorder="1" applyAlignment="1" applyProtection="1">
      <alignment vertical="center"/>
      <protection locked="0"/>
    </xf>
    <xf numFmtId="0" fontId="47" fillId="7" borderId="0" xfId="0" applyFont="1" applyFill="1" applyBorder="1" applyAlignment="1" applyProtection="1">
      <alignment vertical="center"/>
      <protection locked="0"/>
    </xf>
    <xf numFmtId="0" fontId="43" fillId="7" borderId="0" xfId="0" applyFont="1" applyFill="1" applyBorder="1" applyProtection="1">
      <protection locked="0"/>
    </xf>
    <xf numFmtId="3" fontId="47" fillId="7" borderId="0" xfId="0" applyNumberFormat="1" applyFont="1" applyFill="1" applyBorder="1" applyAlignment="1" applyProtection="1">
      <alignment vertical="center"/>
      <protection locked="0"/>
    </xf>
    <xf numFmtId="3" fontId="47" fillId="7" borderId="0" xfId="0" applyNumberFormat="1" applyFont="1" applyFill="1" applyBorder="1" applyProtection="1">
      <protection locked="0"/>
    </xf>
    <xf numFmtId="0" fontId="27" fillId="7" borderId="0" xfId="0" applyFont="1" applyFill="1" applyAlignment="1" applyProtection="1">
      <alignment wrapText="1"/>
      <protection locked="0"/>
    </xf>
    <xf numFmtId="0" fontId="27" fillId="7" borderId="0" xfId="0" applyFont="1" applyFill="1" applyAlignment="1" applyProtection="1">
      <protection locked="0"/>
    </xf>
    <xf numFmtId="4" fontId="11" fillId="7" borderId="0" xfId="0" applyNumberFormat="1" applyFont="1" applyFill="1" applyBorder="1" applyAlignment="1" applyProtection="1">
      <alignment vertical="center"/>
      <protection locked="0"/>
    </xf>
    <xf numFmtId="0" fontId="2" fillId="7" borderId="0" xfId="0" applyFont="1" applyFill="1" applyBorder="1" applyAlignment="1" applyProtection="1">
      <alignment wrapText="1"/>
      <protection locked="0"/>
    </xf>
    <xf numFmtId="0" fontId="2" fillId="7" borderId="0" xfId="0" applyFont="1" applyFill="1" applyBorder="1" applyAlignment="1" applyProtection="1">
      <protection locked="0"/>
    </xf>
    <xf numFmtId="0" fontId="9" fillId="7" borderId="0" xfId="0" applyFont="1" applyFill="1" applyBorder="1" applyAlignment="1" applyProtection="1">
      <alignment vertical="top" wrapText="1"/>
      <protection locked="0"/>
    </xf>
    <xf numFmtId="0" fontId="6" fillId="7" borderId="0" xfId="0" applyFont="1" applyFill="1" applyBorder="1" applyAlignment="1" applyProtection="1">
      <alignment horizontal="left" vertical="center"/>
      <protection locked="0"/>
    </xf>
    <xf numFmtId="0" fontId="6" fillId="7" borderId="0" xfId="0" applyFont="1" applyFill="1" applyBorder="1" applyAlignment="1" applyProtection="1">
      <protection locked="0"/>
    </xf>
    <xf numFmtId="0" fontId="7" fillId="7" borderId="0" xfId="0" applyFont="1" applyFill="1" applyAlignment="1" applyProtection="1">
      <alignment horizontal="left" vertical="center"/>
      <protection locked="0"/>
    </xf>
    <xf numFmtId="0" fontId="13" fillId="7" borderId="0" xfId="0" applyFont="1" applyFill="1" applyProtection="1">
      <protection locked="0"/>
    </xf>
    <xf numFmtId="0" fontId="0" fillId="7" borderId="0" xfId="0" applyFont="1" applyFill="1" applyBorder="1" applyAlignment="1" applyProtection="1">
      <alignment vertical="top"/>
      <protection locked="0"/>
    </xf>
    <xf numFmtId="0" fontId="33" fillId="7" borderId="0" xfId="0" applyFont="1" applyFill="1" applyAlignment="1" applyProtection="1">
      <alignment horizontal="left" vertical="center"/>
      <protection locked="0"/>
    </xf>
    <xf numFmtId="0" fontId="51" fillId="7" borderId="0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9" fillId="7" borderId="6" xfId="0" applyFont="1" applyFill="1" applyBorder="1" applyAlignment="1" applyProtection="1">
      <alignment vertical="center" wrapText="1"/>
      <protection locked="0"/>
    </xf>
    <xf numFmtId="0" fontId="2" fillId="7" borderId="11" xfId="0" applyFont="1" applyFill="1" applyBorder="1" applyProtection="1">
      <protection locked="0"/>
    </xf>
    <xf numFmtId="0" fontId="3" fillId="7" borderId="10" xfId="0" applyFont="1" applyFill="1" applyBorder="1" applyAlignment="1" applyProtection="1">
      <alignment vertical="center"/>
      <protection locked="0"/>
    </xf>
    <xf numFmtId="0" fontId="3" fillId="7" borderId="11" xfId="0" applyFont="1" applyFill="1" applyBorder="1" applyAlignment="1" applyProtection="1">
      <alignment vertical="center"/>
      <protection locked="0"/>
    </xf>
    <xf numFmtId="0" fontId="3" fillId="7" borderId="12" xfId="0" applyFont="1" applyFill="1" applyBorder="1" applyAlignment="1" applyProtection="1">
      <alignment vertical="center"/>
      <protection locked="0"/>
    </xf>
    <xf numFmtId="3" fontId="13" fillId="7" borderId="10" xfId="0" applyNumberFormat="1" applyFont="1" applyFill="1" applyBorder="1" applyAlignment="1" applyProtection="1">
      <alignment vertical="center"/>
      <protection locked="0"/>
    </xf>
    <xf numFmtId="3" fontId="13" fillId="7" borderId="11" xfId="0" applyNumberFormat="1" applyFont="1" applyFill="1" applyBorder="1" applyAlignment="1" applyProtection="1">
      <alignment vertical="center"/>
      <protection locked="0"/>
    </xf>
    <xf numFmtId="3" fontId="13" fillId="7" borderId="12" xfId="0" applyNumberFormat="1" applyFont="1" applyFill="1" applyBorder="1" applyAlignment="1" applyProtection="1">
      <alignment vertical="center"/>
      <protection locked="0"/>
    </xf>
    <xf numFmtId="0" fontId="11" fillId="7" borderId="3" xfId="0" applyFont="1" applyFill="1" applyBorder="1" applyAlignment="1" applyProtection="1">
      <alignment horizontal="left" vertical="center"/>
      <protection locked="0"/>
    </xf>
    <xf numFmtId="0" fontId="9" fillId="7" borderId="0" xfId="0" applyFont="1" applyFill="1" applyAlignment="1" applyProtection="1">
      <alignment horizontal="left" vertical="center" wrapText="1"/>
      <protection locked="0"/>
    </xf>
    <xf numFmtId="0" fontId="9" fillId="7" borderId="6" xfId="0" applyFont="1" applyFill="1" applyBorder="1" applyAlignment="1" applyProtection="1">
      <alignment horizontal="left" vertical="center" wrapText="1"/>
      <protection locked="0"/>
    </xf>
    <xf numFmtId="0" fontId="9" fillId="4" borderId="0" xfId="0" applyFont="1" applyFill="1" applyBorder="1" applyAlignment="1" applyProtection="1">
      <alignment horizontal="left" vertical="center"/>
      <protection locked="0"/>
    </xf>
    <xf numFmtId="0" fontId="9" fillId="7" borderId="0" xfId="0" applyFont="1" applyFill="1" applyAlignment="1" applyProtection="1">
      <alignment horizontal="left" vertical="center"/>
      <protection locked="0"/>
    </xf>
    <xf numFmtId="0" fontId="9" fillId="7" borderId="6" xfId="0" applyFont="1" applyFill="1" applyBorder="1" applyAlignment="1" applyProtection="1">
      <alignment horizontal="left" vertical="center"/>
      <protection locked="0"/>
    </xf>
    <xf numFmtId="0" fontId="3" fillId="7" borderId="10" xfId="0" applyFont="1" applyFill="1" applyBorder="1" applyAlignment="1" applyProtection="1">
      <alignment horizontal="center" vertical="center"/>
      <protection locked="0"/>
    </xf>
    <xf numFmtId="0" fontId="3" fillId="7" borderId="11" xfId="0" applyFont="1" applyFill="1" applyBorder="1" applyAlignment="1" applyProtection="1">
      <alignment horizontal="center" vertical="center"/>
      <protection locked="0"/>
    </xf>
    <xf numFmtId="0" fontId="3" fillId="7" borderId="12" xfId="0" applyFont="1" applyFill="1" applyBorder="1" applyAlignment="1" applyProtection="1">
      <alignment horizontal="center" vertical="center"/>
      <protection locked="0"/>
    </xf>
    <xf numFmtId="4" fontId="12" fillId="7" borderId="3" xfId="0" applyNumberFormat="1" applyFont="1" applyFill="1" applyBorder="1" applyAlignment="1" applyProtection="1">
      <alignment horizontal="left" vertical="center"/>
      <protection locked="0"/>
    </xf>
    <xf numFmtId="0" fontId="2" fillId="7" borderId="10" xfId="0" applyFont="1" applyFill="1" applyBorder="1" applyAlignment="1" applyProtection="1">
      <alignment horizontal="center"/>
      <protection locked="0"/>
    </xf>
    <xf numFmtId="0" fontId="2" fillId="7" borderId="11" xfId="0" applyFont="1" applyFill="1" applyBorder="1" applyAlignment="1" applyProtection="1">
      <alignment horizontal="center"/>
      <protection locked="0"/>
    </xf>
    <xf numFmtId="0" fontId="2" fillId="7" borderId="12" xfId="0" applyFont="1" applyFill="1" applyBorder="1" applyAlignment="1" applyProtection="1">
      <alignment horizontal="center"/>
      <protection locked="0"/>
    </xf>
    <xf numFmtId="0" fontId="6" fillId="4" borderId="5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6" fillId="4" borderId="7" xfId="0" applyFont="1" applyFill="1" applyBorder="1" applyAlignment="1" applyProtection="1">
      <alignment horizontal="center" vertical="center" wrapText="1"/>
      <protection locked="0"/>
    </xf>
    <xf numFmtId="0" fontId="9" fillId="7" borderId="0" xfId="0" applyFont="1" applyFill="1" applyBorder="1" applyAlignment="1" applyProtection="1">
      <alignment horizontal="left" vertical="center"/>
      <protection locked="0"/>
    </xf>
    <xf numFmtId="3" fontId="13" fillId="7" borderId="10" xfId="0" applyNumberFormat="1" applyFont="1" applyFill="1" applyBorder="1" applyAlignment="1" applyProtection="1">
      <alignment horizontal="center" vertical="center"/>
      <protection locked="0"/>
    </xf>
    <xf numFmtId="3" fontId="13" fillId="7" borderId="11" xfId="0" applyNumberFormat="1" applyFont="1" applyFill="1" applyBorder="1" applyAlignment="1" applyProtection="1">
      <alignment horizontal="center" vertical="center"/>
      <protection locked="0"/>
    </xf>
    <xf numFmtId="3" fontId="13" fillId="7" borderId="12" xfId="0" applyNumberFormat="1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Alignment="1" applyProtection="1">
      <alignment horizontal="center"/>
      <protection locked="0"/>
    </xf>
    <xf numFmtId="0" fontId="7" fillId="3" borderId="0" xfId="0" applyFont="1" applyFill="1" applyAlignment="1" applyProtection="1">
      <alignment horizontal="left" vertical="center"/>
      <protection locked="0"/>
    </xf>
    <xf numFmtId="0" fontId="11" fillId="7" borderId="0" xfId="0" applyFont="1" applyFill="1" applyBorder="1" applyAlignment="1" applyProtection="1">
      <alignment horizontal="left" vertical="center"/>
      <protection locked="0"/>
    </xf>
    <xf numFmtId="0" fontId="11" fillId="7" borderId="3" xfId="0" applyFont="1" applyFill="1" applyBorder="1" applyAlignment="1" applyProtection="1">
      <alignment horizontal="left" vertical="center" wrapText="1"/>
      <protection locked="0"/>
    </xf>
    <xf numFmtId="4" fontId="11" fillId="7" borderId="3" xfId="0" applyNumberFormat="1" applyFont="1" applyFill="1" applyBorder="1" applyAlignment="1" applyProtection="1">
      <alignment horizontal="left" vertical="center"/>
      <protection locked="0"/>
    </xf>
    <xf numFmtId="4" fontId="11" fillId="7" borderId="0" xfId="0" applyNumberFormat="1" applyFont="1" applyFill="1" applyBorder="1" applyAlignment="1" applyProtection="1">
      <alignment horizontal="left" vertical="center"/>
      <protection locked="0"/>
    </xf>
    <xf numFmtId="0" fontId="27" fillId="7" borderId="0" xfId="0" applyFont="1" applyFill="1" applyAlignment="1" applyProtection="1">
      <alignment horizontal="left" vertical="center"/>
      <protection locked="0"/>
    </xf>
    <xf numFmtId="0" fontId="27" fillId="7" borderId="3" xfId="0" applyFont="1" applyFill="1" applyBorder="1" applyAlignment="1" applyProtection="1">
      <alignment horizontal="left" vertical="center"/>
      <protection locked="0"/>
    </xf>
    <xf numFmtId="0" fontId="27" fillId="7" borderId="0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Alignment="1" applyProtection="1">
      <alignment horizontal="center"/>
      <protection locked="0"/>
    </xf>
    <xf numFmtId="0" fontId="11" fillId="7" borderId="0" xfId="0" applyFont="1" applyFill="1" applyAlignment="1" applyProtection="1">
      <alignment horizontal="left" vertical="center"/>
      <protection locked="0"/>
    </xf>
    <xf numFmtId="0" fontId="30" fillId="7" borderId="0" xfId="0" applyFont="1" applyFill="1" applyBorder="1" applyAlignment="1" applyProtection="1">
      <alignment horizontal="left" vertical="center"/>
      <protection locked="0"/>
    </xf>
    <xf numFmtId="0" fontId="33" fillId="7" borderId="3" xfId="0" applyFont="1" applyFill="1" applyBorder="1" applyAlignment="1" applyProtection="1">
      <alignment horizontal="left" vertical="center"/>
      <protection locked="0"/>
    </xf>
    <xf numFmtId="0" fontId="27" fillId="7" borderId="3" xfId="0" applyFont="1" applyFill="1" applyBorder="1" applyAlignment="1" applyProtection="1">
      <alignment horizontal="left" vertical="center" wrapText="1"/>
      <protection locked="0"/>
    </xf>
    <xf numFmtId="0" fontId="27" fillId="7" borderId="0" xfId="0" applyFont="1" applyFill="1" applyBorder="1" applyAlignment="1" applyProtection="1">
      <alignment horizontal="left" vertical="center" wrapText="1"/>
      <protection locked="0"/>
    </xf>
    <xf numFmtId="0" fontId="3" fillId="7" borderId="0" xfId="0" applyFont="1" applyFill="1" applyBorder="1" applyAlignment="1" applyProtection="1">
      <alignment horizontal="left" vertical="center"/>
      <protection locked="0"/>
    </xf>
    <xf numFmtId="0" fontId="3" fillId="7" borderId="0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9" fillId="7" borderId="0" xfId="0" applyFont="1" applyFill="1" applyBorder="1" applyAlignment="1" applyProtection="1">
      <alignment horizontal="center" vertical="center" wrapText="1"/>
      <protection locked="0"/>
    </xf>
    <xf numFmtId="0" fontId="6" fillId="4" borderId="2" xfId="0" applyFont="1" applyFill="1" applyBorder="1" applyAlignment="1" applyProtection="1">
      <alignment horizontal="center" vertical="center"/>
      <protection locked="0"/>
    </xf>
    <xf numFmtId="0" fontId="6" fillId="4" borderId="3" xfId="0" applyFont="1" applyFill="1" applyBorder="1" applyAlignment="1" applyProtection="1">
      <alignment horizontal="center" vertical="center"/>
      <protection locked="0"/>
    </xf>
    <xf numFmtId="0" fontId="6" fillId="4" borderId="4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3" fillId="7" borderId="10" xfId="0" applyFont="1" applyFill="1" applyBorder="1" applyAlignment="1" applyProtection="1">
      <alignment horizontal="center" vertical="center"/>
      <protection locked="0"/>
    </xf>
    <xf numFmtId="0" fontId="3" fillId="7" borderId="11" xfId="0" applyFont="1" applyFill="1" applyBorder="1" applyAlignment="1" applyProtection="1">
      <alignment horizontal="center" vertical="center"/>
      <protection locked="0"/>
    </xf>
    <xf numFmtId="0" fontId="3" fillId="7" borderId="12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3" fontId="3" fillId="0" borderId="10" xfId="0" applyNumberFormat="1" applyFont="1" applyBorder="1" applyAlignment="1" applyProtection="1">
      <alignment horizontal="center" vertical="center"/>
      <protection locked="0"/>
    </xf>
    <xf numFmtId="3" fontId="3" fillId="0" borderId="1" xfId="0" applyNumberFormat="1" applyFont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2" fillId="7" borderId="1" xfId="0" applyFont="1" applyFill="1" applyBorder="1" applyAlignment="1" applyProtection="1">
      <alignment horizontal="center"/>
      <protection locked="0"/>
    </xf>
    <xf numFmtId="169" fontId="3" fillId="0" borderId="10" xfId="0" applyNumberFormat="1" applyFont="1" applyBorder="1" applyAlignment="1" applyProtection="1">
      <alignment horizontal="center" vertical="center"/>
      <protection locked="0"/>
    </xf>
    <xf numFmtId="169" fontId="3" fillId="0" borderId="11" xfId="0" applyNumberFormat="1" applyFont="1" applyBorder="1" applyAlignment="1" applyProtection="1">
      <alignment horizontal="center" vertical="center"/>
      <protection locked="0"/>
    </xf>
    <xf numFmtId="169" fontId="3" fillId="0" borderId="12" xfId="0" applyNumberFormat="1" applyFont="1" applyBorder="1" applyAlignment="1" applyProtection="1">
      <alignment horizontal="center" vertical="center"/>
      <protection locked="0"/>
    </xf>
    <xf numFmtId="1" fontId="3" fillId="0" borderId="10" xfId="0" applyNumberFormat="1" applyFont="1" applyBorder="1" applyAlignment="1" applyProtection="1">
      <alignment horizontal="center" vertical="center"/>
      <protection locked="0"/>
    </xf>
    <xf numFmtId="1" fontId="3" fillId="0" borderId="11" xfId="0" applyNumberFormat="1" applyFont="1" applyBorder="1" applyAlignment="1" applyProtection="1">
      <alignment horizontal="center" vertical="center"/>
      <protection locked="0"/>
    </xf>
    <xf numFmtId="1" fontId="3" fillId="0" borderId="12" xfId="0" applyNumberFormat="1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9" fontId="13" fillId="0" borderId="1" xfId="2" applyFont="1" applyBorder="1" applyAlignment="1" applyProtection="1">
      <alignment horizontal="center" vertical="center"/>
      <protection locked="0"/>
    </xf>
    <xf numFmtId="0" fontId="28" fillId="0" borderId="1" xfId="0" applyFont="1" applyBorder="1" applyAlignment="1" applyProtection="1">
      <alignment horizontal="center" vertical="center"/>
      <protection locked="0"/>
    </xf>
    <xf numFmtId="0" fontId="13" fillId="7" borderId="1" xfId="0" applyFont="1" applyFill="1" applyBorder="1" applyAlignment="1" applyProtection="1">
      <alignment horizontal="center" vertical="top" wrapText="1"/>
      <protection locked="0"/>
    </xf>
    <xf numFmtId="0" fontId="28" fillId="4" borderId="2" xfId="0" applyFont="1" applyFill="1" applyBorder="1" applyAlignment="1" applyProtection="1">
      <alignment horizontal="center" vertical="center" wrapText="1"/>
      <protection locked="0"/>
    </xf>
    <xf numFmtId="0" fontId="28" fillId="4" borderId="3" xfId="0" applyFont="1" applyFill="1" applyBorder="1" applyAlignment="1" applyProtection="1">
      <alignment horizontal="center" vertical="center" wrapText="1"/>
      <protection locked="0"/>
    </xf>
    <xf numFmtId="0" fontId="28" fillId="4" borderId="4" xfId="0" applyFont="1" applyFill="1" applyBorder="1" applyAlignment="1" applyProtection="1">
      <alignment horizontal="center" vertical="center" wrapText="1"/>
      <protection locked="0"/>
    </xf>
    <xf numFmtId="0" fontId="28" fillId="4" borderId="5" xfId="0" applyFont="1" applyFill="1" applyBorder="1" applyAlignment="1" applyProtection="1">
      <alignment horizontal="center" vertical="center" wrapText="1"/>
      <protection locked="0"/>
    </xf>
    <xf numFmtId="0" fontId="28" fillId="4" borderId="6" xfId="0" applyFont="1" applyFill="1" applyBorder="1" applyAlignment="1" applyProtection="1">
      <alignment horizontal="center" vertical="center" wrapText="1"/>
      <protection locked="0"/>
    </xf>
    <xf numFmtId="0" fontId="28" fillId="4" borderId="7" xfId="0" applyFont="1" applyFill="1" applyBorder="1" applyAlignment="1" applyProtection="1">
      <alignment horizontal="center" vertical="center" wrapText="1"/>
      <protection locked="0"/>
    </xf>
    <xf numFmtId="3" fontId="13" fillId="0" borderId="1" xfId="0" applyNumberFormat="1" applyFont="1" applyBorder="1" applyAlignment="1" applyProtection="1">
      <alignment horizontal="center" vertical="center"/>
      <protection locked="0"/>
    </xf>
    <xf numFmtId="0" fontId="13" fillId="7" borderId="10" xfId="0" applyFont="1" applyFill="1" applyBorder="1" applyAlignment="1" applyProtection="1">
      <alignment horizontal="center" vertical="center"/>
      <protection locked="0"/>
    </xf>
    <xf numFmtId="0" fontId="13" fillId="7" borderId="11" xfId="0" applyFont="1" applyFill="1" applyBorder="1" applyAlignment="1" applyProtection="1">
      <alignment horizontal="center" vertical="center"/>
      <protection locked="0"/>
    </xf>
    <xf numFmtId="0" fontId="13" fillId="7" borderId="12" xfId="0" applyFont="1" applyFill="1" applyBorder="1" applyAlignment="1" applyProtection="1">
      <alignment horizontal="center" vertical="center"/>
      <protection locked="0"/>
    </xf>
    <xf numFmtId="3" fontId="13" fillId="7" borderId="10" xfId="0" applyNumberFormat="1" applyFont="1" applyFill="1" applyBorder="1" applyAlignment="1" applyProtection="1">
      <alignment horizontal="center" vertical="center"/>
      <protection locked="0"/>
    </xf>
    <xf numFmtId="3" fontId="13" fillId="7" borderId="11" xfId="0" applyNumberFormat="1" applyFont="1" applyFill="1" applyBorder="1" applyAlignment="1" applyProtection="1">
      <alignment horizontal="center" vertical="center"/>
      <protection locked="0"/>
    </xf>
    <xf numFmtId="3" fontId="13" fillId="7" borderId="12" xfId="0" applyNumberFormat="1" applyFont="1" applyFill="1" applyBorder="1" applyAlignment="1" applyProtection="1">
      <alignment horizontal="center" vertical="center"/>
      <protection locked="0"/>
    </xf>
    <xf numFmtId="3" fontId="13" fillId="0" borderId="2" xfId="0" applyNumberFormat="1" applyFont="1" applyBorder="1" applyAlignment="1" applyProtection="1">
      <alignment horizontal="center" vertical="center"/>
      <protection locked="0"/>
    </xf>
    <xf numFmtId="3" fontId="13" fillId="0" borderId="3" xfId="0" applyNumberFormat="1" applyFont="1" applyBorder="1" applyAlignment="1" applyProtection="1">
      <alignment horizontal="center" vertical="center"/>
      <protection locked="0"/>
    </xf>
    <xf numFmtId="3" fontId="13" fillId="0" borderId="5" xfId="0" applyNumberFormat="1" applyFont="1" applyBorder="1" applyAlignment="1" applyProtection="1">
      <alignment horizontal="center" vertical="center"/>
      <protection locked="0"/>
    </xf>
    <xf numFmtId="3" fontId="13" fillId="0" borderId="6" xfId="0" applyNumberFormat="1" applyFont="1" applyBorder="1" applyAlignment="1" applyProtection="1">
      <alignment horizontal="center" vertical="center"/>
      <protection locked="0"/>
    </xf>
    <xf numFmtId="0" fontId="28" fillId="4" borderId="1" xfId="0" applyFont="1" applyFill="1" applyBorder="1" applyAlignment="1" applyProtection="1">
      <alignment horizontal="center" vertical="center"/>
      <protection locked="0"/>
    </xf>
    <xf numFmtId="0" fontId="13" fillId="7" borderId="1" xfId="0" applyFont="1" applyFill="1" applyBorder="1" applyAlignment="1" applyProtection="1">
      <alignment horizontal="left" vertical="center"/>
      <protection locked="0"/>
    </xf>
    <xf numFmtId="0" fontId="19" fillId="4" borderId="2" xfId="0" applyFont="1" applyFill="1" applyBorder="1" applyAlignment="1" applyProtection="1">
      <alignment horizontal="center" vertical="center"/>
      <protection locked="0"/>
    </xf>
    <xf numFmtId="0" fontId="19" fillId="4" borderId="3" xfId="0" applyFont="1" applyFill="1" applyBorder="1" applyAlignment="1" applyProtection="1">
      <alignment horizontal="center" vertical="center"/>
      <protection locked="0"/>
    </xf>
    <xf numFmtId="0" fontId="19" fillId="4" borderId="4" xfId="0" applyFont="1" applyFill="1" applyBorder="1" applyAlignment="1" applyProtection="1">
      <alignment horizontal="center" vertical="center"/>
      <protection locked="0"/>
    </xf>
    <xf numFmtId="0" fontId="19" fillId="4" borderId="5" xfId="0" applyFont="1" applyFill="1" applyBorder="1" applyAlignment="1" applyProtection="1">
      <alignment horizontal="center" vertical="center"/>
      <protection locked="0"/>
    </xf>
    <xf numFmtId="0" fontId="19" fillId="4" borderId="6" xfId="0" applyFont="1" applyFill="1" applyBorder="1" applyAlignment="1" applyProtection="1">
      <alignment horizontal="center" vertical="center"/>
      <protection locked="0"/>
    </xf>
    <xf numFmtId="0" fontId="19" fillId="4" borderId="7" xfId="0" applyFont="1" applyFill="1" applyBorder="1" applyAlignment="1" applyProtection="1">
      <alignment horizontal="center" vertical="center"/>
      <protection locked="0"/>
    </xf>
    <xf numFmtId="0" fontId="19" fillId="4" borderId="10" xfId="0" applyFont="1" applyFill="1" applyBorder="1" applyAlignment="1" applyProtection="1">
      <alignment horizontal="center"/>
      <protection locked="0"/>
    </xf>
    <xf numFmtId="0" fontId="19" fillId="4" borderId="11" xfId="0" applyFont="1" applyFill="1" applyBorder="1" applyAlignment="1" applyProtection="1">
      <alignment horizontal="center"/>
      <protection locked="0"/>
    </xf>
    <xf numFmtId="0" fontId="19" fillId="4" borderId="12" xfId="0" applyFont="1" applyFill="1" applyBorder="1" applyAlignment="1" applyProtection="1">
      <alignment horizontal="center"/>
      <protection locked="0"/>
    </xf>
    <xf numFmtId="0" fontId="19" fillId="4" borderId="10" xfId="0" applyFont="1" applyFill="1" applyBorder="1" applyAlignment="1" applyProtection="1">
      <alignment horizontal="center" vertical="center"/>
      <protection locked="0"/>
    </xf>
    <xf numFmtId="0" fontId="19" fillId="4" borderId="11" xfId="0" applyFont="1" applyFill="1" applyBorder="1" applyAlignment="1" applyProtection="1">
      <alignment horizontal="center" vertical="center"/>
      <protection locked="0"/>
    </xf>
    <xf numFmtId="0" fontId="19" fillId="4" borderId="12" xfId="0" applyFont="1" applyFill="1" applyBorder="1" applyAlignment="1" applyProtection="1">
      <alignment horizontal="center" vertical="center"/>
      <protection locked="0"/>
    </xf>
    <xf numFmtId="0" fontId="6" fillId="4" borderId="10" xfId="0" applyFont="1" applyFill="1" applyBorder="1" applyAlignment="1" applyProtection="1">
      <alignment horizontal="center" vertical="center"/>
      <protection locked="0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0" fontId="6" fillId="4" borderId="12" xfId="0" applyFont="1" applyFill="1" applyBorder="1" applyAlignment="1" applyProtection="1">
      <alignment horizontal="center" vertical="center"/>
      <protection locked="0"/>
    </xf>
    <xf numFmtId="3" fontId="3" fillId="7" borderId="1" xfId="0" applyNumberFormat="1" applyFont="1" applyFill="1" applyBorder="1" applyAlignment="1" applyProtection="1">
      <alignment horizontal="center" vertical="center"/>
      <protection locked="0"/>
    </xf>
    <xf numFmtId="0" fontId="3" fillId="7" borderId="1" xfId="0" applyFont="1" applyFill="1" applyBorder="1" applyAlignment="1" applyProtection="1">
      <alignment horizontal="center" vertical="center"/>
      <protection locked="0"/>
    </xf>
    <xf numFmtId="0" fontId="9" fillId="7" borderId="6" xfId="0" applyFont="1" applyFill="1" applyBorder="1" applyAlignment="1" applyProtection="1">
      <alignment horizontal="center" vertical="center" wrapText="1"/>
      <protection locked="0"/>
    </xf>
    <xf numFmtId="0" fontId="49" fillId="0" borderId="10" xfId="0" applyFont="1" applyBorder="1" applyAlignment="1" applyProtection="1">
      <alignment horizontal="center" vertical="center"/>
      <protection locked="0"/>
    </xf>
    <xf numFmtId="0" fontId="49" fillId="0" borderId="11" xfId="0" applyFont="1" applyBorder="1" applyAlignment="1" applyProtection="1">
      <alignment horizontal="center" vertical="center"/>
      <protection locked="0"/>
    </xf>
    <xf numFmtId="0" fontId="49" fillId="0" borderId="12" xfId="0" applyFont="1" applyBorder="1" applyAlignment="1" applyProtection="1">
      <alignment horizontal="center" vertical="center"/>
      <protection locked="0"/>
    </xf>
    <xf numFmtId="9" fontId="3" fillId="0" borderId="10" xfId="0" applyNumberFormat="1" applyFont="1" applyBorder="1" applyAlignment="1" applyProtection="1">
      <alignment horizontal="center" vertical="center"/>
      <protection locked="0"/>
    </xf>
    <xf numFmtId="0" fontId="9" fillId="7" borderId="0" xfId="0" applyFont="1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horizontal="center"/>
      <protection locked="0"/>
    </xf>
    <xf numFmtId="0" fontId="2" fillId="7" borderId="11" xfId="0" applyFont="1" applyFill="1" applyBorder="1" applyAlignment="1" applyProtection="1">
      <alignment horizontal="center"/>
      <protection locked="0"/>
    </xf>
    <xf numFmtId="0" fontId="2" fillId="7" borderId="12" xfId="0" applyFont="1" applyFill="1" applyBorder="1" applyAlignment="1" applyProtection="1">
      <alignment horizontal="center"/>
      <protection locked="0"/>
    </xf>
    <xf numFmtId="0" fontId="5" fillId="4" borderId="10" xfId="0" applyFont="1" applyFill="1" applyBorder="1" applyAlignment="1" applyProtection="1">
      <alignment horizontal="center" vertical="center"/>
      <protection locked="0"/>
    </xf>
    <xf numFmtId="0" fontId="5" fillId="4" borderId="11" xfId="0" applyFont="1" applyFill="1" applyBorder="1" applyAlignment="1" applyProtection="1">
      <alignment horizontal="center" vertical="center"/>
      <protection locked="0"/>
    </xf>
    <xf numFmtId="0" fontId="5" fillId="4" borderId="12" xfId="0" applyFont="1" applyFill="1" applyBorder="1" applyAlignment="1" applyProtection="1">
      <alignment horizontal="center" vertical="center"/>
      <protection locked="0"/>
    </xf>
    <xf numFmtId="0" fontId="11" fillId="7" borderId="3" xfId="0" applyFont="1" applyFill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 applyProtection="1">
      <alignment horizontal="center" vertical="center"/>
      <protection locked="0"/>
    </xf>
    <xf numFmtId="4" fontId="3" fillId="0" borderId="11" xfId="0" applyNumberFormat="1" applyFont="1" applyBorder="1" applyAlignment="1" applyProtection="1">
      <alignment horizontal="center" vertical="center"/>
      <protection locked="0"/>
    </xf>
    <xf numFmtId="4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5" fillId="4" borderId="1" xfId="0" applyFont="1" applyFill="1" applyBorder="1" applyAlignment="1" applyProtection="1">
      <alignment horizontal="center"/>
      <protection locked="0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0" fontId="6" fillId="4" borderId="11" xfId="0" applyFont="1" applyFill="1" applyBorder="1" applyAlignment="1" applyProtection="1">
      <alignment horizontal="center" vertical="center" wrapText="1"/>
      <protection locked="0"/>
    </xf>
    <xf numFmtId="0" fontId="6" fillId="4" borderId="12" xfId="0" applyFont="1" applyFill="1" applyBorder="1" applyAlignment="1" applyProtection="1">
      <alignment horizontal="center" vertical="center" wrapText="1"/>
      <protection locked="0"/>
    </xf>
    <xf numFmtId="0" fontId="0" fillId="7" borderId="10" xfId="0" applyFont="1" applyFill="1" applyBorder="1" applyAlignment="1" applyProtection="1">
      <alignment horizontal="center" vertical="center"/>
      <protection locked="0"/>
    </xf>
    <xf numFmtId="0" fontId="0" fillId="7" borderId="11" xfId="0" applyFont="1" applyFill="1" applyBorder="1" applyAlignment="1" applyProtection="1">
      <alignment horizontal="center" vertical="center"/>
      <protection locked="0"/>
    </xf>
    <xf numFmtId="0" fontId="0" fillId="7" borderId="12" xfId="0" applyFont="1" applyFill="1" applyBorder="1" applyAlignment="1" applyProtection="1">
      <alignment horizontal="center" vertical="center"/>
      <protection locked="0"/>
    </xf>
    <xf numFmtId="0" fontId="28" fillId="7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7" borderId="0" xfId="0" applyFont="1" applyFill="1" applyAlignment="1" applyProtection="1">
      <alignment horizontal="center"/>
      <protection locked="0"/>
    </xf>
    <xf numFmtId="0" fontId="4" fillId="7" borderId="3" xfId="0" applyFont="1" applyFill="1" applyBorder="1" applyAlignment="1" applyProtection="1">
      <alignment horizontal="left" vertical="center"/>
      <protection locked="0"/>
    </xf>
    <xf numFmtId="0" fontId="9" fillId="7" borderId="0" xfId="0" applyFont="1" applyFill="1" applyBorder="1" applyAlignment="1" applyProtection="1">
      <alignment horizontal="left" vertical="center"/>
      <protection locked="0"/>
    </xf>
    <xf numFmtId="0" fontId="9" fillId="7" borderId="6" xfId="0" applyFont="1" applyFill="1" applyBorder="1" applyAlignment="1" applyProtection="1">
      <alignment horizontal="left" vertical="center"/>
      <protection locked="0"/>
    </xf>
    <xf numFmtId="0" fontId="6" fillId="7" borderId="0" xfId="0" applyFont="1" applyFill="1" applyBorder="1" applyAlignment="1" applyProtection="1">
      <alignment horizontal="center" vertical="center"/>
      <protection locked="0"/>
    </xf>
    <xf numFmtId="0" fontId="3" fillId="7" borderId="0" xfId="0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Border="1" applyAlignment="1" applyProtection="1">
      <alignment horizontal="center"/>
      <protection locked="0"/>
    </xf>
    <xf numFmtId="0" fontId="11" fillId="7" borderId="3" xfId="0" applyFont="1" applyFill="1" applyBorder="1" applyAlignment="1" applyProtection="1">
      <alignment horizontal="left" vertical="center"/>
      <protection locked="0"/>
    </xf>
    <xf numFmtId="0" fontId="9" fillId="7" borderId="0" xfId="0" applyFont="1" applyFill="1" applyAlignment="1" applyProtection="1">
      <alignment horizontal="left" vertical="center"/>
      <protection locked="0"/>
    </xf>
    <xf numFmtId="0" fontId="0" fillId="7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18" fillId="7" borderId="1" xfId="0" applyFont="1" applyFill="1" applyBorder="1" applyAlignment="1" applyProtection="1">
      <alignment horizontal="center" vertical="center"/>
      <protection locked="0"/>
    </xf>
    <xf numFmtId="0" fontId="16" fillId="4" borderId="1" xfId="0" applyFont="1" applyFill="1" applyBorder="1" applyAlignment="1" applyProtection="1">
      <alignment horizontal="center" vertical="center" wrapText="1"/>
      <protection locked="0"/>
    </xf>
    <xf numFmtId="0" fontId="16" fillId="7" borderId="1" xfId="0" applyFont="1" applyFill="1" applyBorder="1" applyAlignment="1" applyProtection="1">
      <alignment horizontal="center" vertical="center"/>
      <protection locked="0"/>
    </xf>
    <xf numFmtId="0" fontId="16" fillId="4" borderId="1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9" fillId="7" borderId="0" xfId="0" applyFont="1" applyFill="1" applyAlignment="1" applyProtection="1">
      <alignment horizontal="left" vertical="center" wrapText="1"/>
      <protection locked="0"/>
    </xf>
    <xf numFmtId="0" fontId="9" fillId="7" borderId="6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6" fillId="4" borderId="4" xfId="0" applyFont="1" applyFill="1" applyBorder="1" applyAlignment="1" applyProtection="1">
      <alignment horizontal="center" vertical="center" wrapText="1"/>
      <protection locked="0"/>
    </xf>
    <xf numFmtId="0" fontId="6" fillId="4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Border="1" applyAlignment="1" applyProtection="1">
      <alignment horizontal="center" vertical="center" wrapText="1"/>
      <protection locked="0"/>
    </xf>
    <xf numFmtId="0" fontId="6" fillId="4" borderId="9" xfId="0" applyFont="1" applyFill="1" applyBorder="1" applyAlignment="1" applyProtection="1">
      <alignment horizontal="center" vertical="center" wrapText="1"/>
      <protection locked="0"/>
    </xf>
    <xf numFmtId="0" fontId="6" fillId="4" borderId="5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6" fillId="4" borderId="7" xfId="0" applyFont="1" applyFill="1" applyBorder="1" applyAlignment="1" applyProtection="1">
      <alignment horizontal="center" vertical="center" wrapText="1"/>
      <protection locked="0"/>
    </xf>
    <xf numFmtId="0" fontId="6" fillId="4" borderId="13" xfId="0" applyFont="1" applyFill="1" applyBorder="1" applyAlignment="1" applyProtection="1">
      <alignment horizontal="center" vertical="center"/>
      <protection locked="0"/>
    </xf>
    <xf numFmtId="3" fontId="2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7" borderId="14" xfId="0" applyFont="1" applyFill="1" applyBorder="1" applyAlignment="1" applyProtection="1">
      <alignment horizontal="center"/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9" fillId="7" borderId="0" xfId="0" applyFont="1" applyFill="1" applyBorder="1" applyAlignment="1" applyProtection="1">
      <alignment horizontal="left" vertical="center" wrapText="1"/>
      <protection locked="0"/>
    </xf>
    <xf numFmtId="44" fontId="3" fillId="0" borderId="1" xfId="5" applyFont="1" applyBorder="1" applyAlignment="1" applyProtection="1">
      <alignment horizontal="center" vertical="center"/>
      <protection locked="0"/>
    </xf>
    <xf numFmtId="3" fontId="3" fillId="0" borderId="1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27" fillId="7" borderId="0" xfId="0" applyFont="1" applyFill="1" applyBorder="1" applyAlignment="1" applyProtection="1">
      <alignment horizontal="center" vertical="center" wrapText="1"/>
      <protection locked="0"/>
    </xf>
    <xf numFmtId="0" fontId="6" fillId="4" borderId="10" xfId="0" applyFont="1" applyFill="1" applyBorder="1" applyAlignment="1" applyProtection="1">
      <alignment horizontal="center"/>
      <protection locked="0"/>
    </xf>
    <xf numFmtId="0" fontId="6" fillId="4" borderId="11" xfId="0" applyFont="1" applyFill="1" applyBorder="1" applyAlignment="1" applyProtection="1">
      <alignment horizontal="center"/>
      <protection locked="0"/>
    </xf>
    <xf numFmtId="0" fontId="6" fillId="4" borderId="12" xfId="0" applyFont="1" applyFill="1" applyBorder="1" applyAlignment="1" applyProtection="1">
      <alignment horizontal="center"/>
      <protection locked="0"/>
    </xf>
    <xf numFmtId="3" fontId="2" fillId="7" borderId="1" xfId="0" applyNumberFormat="1" applyFont="1" applyFill="1" applyBorder="1" applyAlignment="1" applyProtection="1">
      <alignment horizontal="center"/>
      <protection locked="0"/>
    </xf>
    <xf numFmtId="4" fontId="11" fillId="7" borderId="3" xfId="0" applyNumberFormat="1" applyFont="1" applyFill="1" applyBorder="1" applyAlignment="1" applyProtection="1">
      <alignment horizontal="left" vertical="center"/>
      <protection locked="0"/>
    </xf>
    <xf numFmtId="0" fontId="6" fillId="4" borderId="8" xfId="0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Border="1" applyAlignment="1" applyProtection="1">
      <alignment horizontal="center" vertical="center"/>
      <protection locked="0"/>
    </xf>
    <xf numFmtId="0" fontId="6" fillId="4" borderId="9" xfId="0" applyFont="1" applyFill="1" applyBorder="1" applyAlignment="1" applyProtection="1">
      <alignment horizontal="center" vertical="center"/>
      <protection locked="0"/>
    </xf>
    <xf numFmtId="0" fontId="5" fillId="4" borderId="2" xfId="0" applyFont="1" applyFill="1" applyBorder="1" applyAlignment="1" applyProtection="1">
      <alignment horizontal="center" vertical="center"/>
      <protection locked="0"/>
    </xf>
    <xf numFmtId="0" fontId="5" fillId="4" borderId="3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5" fillId="4" borderId="5" xfId="0" applyFont="1" applyFill="1" applyBorder="1" applyAlignment="1" applyProtection="1">
      <alignment horizontal="center" vertical="center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4" fontId="12" fillId="7" borderId="3" xfId="0" applyNumberFormat="1" applyFont="1" applyFill="1" applyBorder="1" applyAlignment="1" applyProtection="1">
      <alignment horizontal="left" vertical="center"/>
      <protection locked="0"/>
    </xf>
    <xf numFmtId="0" fontId="2" fillId="7" borderId="10" xfId="0" applyFont="1" applyFill="1" applyBorder="1" applyAlignment="1" applyProtection="1">
      <alignment horizontal="center" wrapText="1"/>
      <protection locked="0"/>
    </xf>
    <xf numFmtId="0" fontId="2" fillId="7" borderId="11" xfId="0" applyFont="1" applyFill="1" applyBorder="1" applyAlignment="1" applyProtection="1">
      <alignment horizontal="center" wrapText="1"/>
      <protection locked="0"/>
    </xf>
    <xf numFmtId="0" fontId="2" fillId="7" borderId="12" xfId="0" applyFont="1" applyFill="1" applyBorder="1" applyAlignment="1" applyProtection="1">
      <alignment horizontal="center" wrapText="1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3" fontId="3" fillId="0" borderId="11" xfId="0" applyNumberFormat="1" applyFont="1" applyBorder="1" applyAlignment="1" applyProtection="1">
      <alignment horizontal="center" vertical="center"/>
      <protection locked="0"/>
    </xf>
    <xf numFmtId="3" fontId="3" fillId="0" borderId="12" xfId="0" applyNumberFormat="1" applyFont="1" applyBorder="1" applyAlignment="1" applyProtection="1">
      <alignment horizontal="center" vertical="center"/>
      <protection locked="0"/>
    </xf>
    <xf numFmtId="0" fontId="3" fillId="7" borderId="3" xfId="0" applyFont="1" applyFill="1" applyBorder="1" applyAlignment="1" applyProtection="1">
      <alignment horizontal="left" vertical="center"/>
      <protection locked="0"/>
    </xf>
    <xf numFmtId="0" fontId="11" fillId="7" borderId="0" xfId="0" applyFont="1" applyFill="1" applyBorder="1" applyAlignment="1" applyProtection="1">
      <alignment horizontal="left" vertical="center" wrapText="1"/>
      <protection locked="0"/>
    </xf>
    <xf numFmtId="0" fontId="3" fillId="7" borderId="2" xfId="0" applyFont="1" applyFill="1" applyBorder="1" applyAlignment="1" applyProtection="1">
      <alignment horizontal="center" vertical="center"/>
      <protection locked="0"/>
    </xf>
    <xf numFmtId="0" fontId="3" fillId="7" borderId="3" xfId="0" applyFont="1" applyFill="1" applyBorder="1" applyAlignment="1" applyProtection="1">
      <alignment horizontal="center" vertical="center"/>
      <protection locked="0"/>
    </xf>
    <xf numFmtId="0" fontId="27" fillId="7" borderId="0" xfId="0" applyFont="1" applyFill="1" applyBorder="1" applyAlignment="1" applyProtection="1">
      <alignment horizontal="left" vertical="center" wrapText="1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27" fillId="7" borderId="3" xfId="0" applyFont="1" applyFill="1" applyBorder="1" applyAlignment="1" applyProtection="1">
      <alignment horizontal="left" vertical="center" wrapText="1"/>
      <protection locked="0"/>
    </xf>
    <xf numFmtId="0" fontId="28" fillId="4" borderId="8" xfId="0" applyFont="1" applyFill="1" applyBorder="1" applyAlignment="1" applyProtection="1">
      <alignment horizontal="center" vertical="center" wrapText="1"/>
      <protection locked="0"/>
    </xf>
    <xf numFmtId="0" fontId="28" fillId="4" borderId="0" xfId="0" applyFont="1" applyFill="1" applyBorder="1" applyAlignment="1" applyProtection="1">
      <alignment horizontal="center" vertical="center" wrapText="1"/>
      <protection locked="0"/>
    </xf>
    <xf numFmtId="0" fontId="28" fillId="4" borderId="9" xfId="0" applyFont="1" applyFill="1" applyBorder="1" applyAlignment="1" applyProtection="1">
      <alignment horizontal="center" vertical="center" wrapText="1"/>
      <protection locked="0"/>
    </xf>
    <xf numFmtId="0" fontId="13" fillId="7" borderId="1" xfId="0" applyFont="1" applyFill="1" applyBorder="1" applyAlignment="1" applyProtection="1">
      <alignment horizontal="center" vertical="center" wrapText="1"/>
      <protection locked="0"/>
    </xf>
    <xf numFmtId="3" fontId="13" fillId="7" borderId="1" xfId="0" applyNumberFormat="1" applyFont="1" applyFill="1" applyBorder="1" applyAlignment="1" applyProtection="1">
      <alignment horizontal="center" vertical="center"/>
      <protection locked="0"/>
    </xf>
    <xf numFmtId="0" fontId="39" fillId="7" borderId="0" xfId="0" applyFont="1" applyFill="1" applyBorder="1" applyAlignment="1" applyProtection="1">
      <alignment horizontal="center" vertical="center"/>
      <protection locked="0"/>
    </xf>
    <xf numFmtId="3" fontId="42" fillId="7" borderId="0" xfId="0" applyNumberFormat="1" applyFont="1" applyFill="1" applyBorder="1" applyAlignment="1" applyProtection="1">
      <alignment horizontal="center" vertical="center"/>
      <protection locked="0"/>
    </xf>
    <xf numFmtId="0" fontId="40" fillId="7" borderId="0" xfId="0" applyFont="1" applyFill="1" applyBorder="1" applyAlignment="1" applyProtection="1">
      <alignment horizontal="center" vertical="center"/>
      <protection locked="0"/>
    </xf>
    <xf numFmtId="3" fontId="44" fillId="7" borderId="0" xfId="0" applyNumberFormat="1" applyFont="1" applyFill="1" applyBorder="1" applyAlignment="1" applyProtection="1">
      <alignment horizontal="center" vertical="center"/>
      <protection locked="0"/>
    </xf>
    <xf numFmtId="0" fontId="41" fillId="7" borderId="0" xfId="0" applyFont="1" applyFill="1" applyBorder="1" applyAlignment="1" applyProtection="1">
      <alignment horizontal="center" vertical="center"/>
      <protection locked="0"/>
    </xf>
    <xf numFmtId="3" fontId="45" fillId="7" borderId="0" xfId="0" applyNumberFormat="1" applyFont="1" applyFill="1" applyBorder="1" applyAlignment="1" applyProtection="1">
      <alignment horizontal="center" vertical="center"/>
      <protection locked="0"/>
    </xf>
    <xf numFmtId="0" fontId="38" fillId="7" borderId="0" xfId="0" applyFont="1" applyFill="1" applyBorder="1" applyAlignment="1" applyProtection="1">
      <alignment horizontal="center" vertical="center"/>
      <protection locked="0"/>
    </xf>
    <xf numFmtId="3" fontId="46" fillId="7" borderId="0" xfId="0" applyNumberFormat="1" applyFont="1" applyFill="1" applyBorder="1" applyAlignment="1" applyProtection="1">
      <alignment horizontal="center" vertical="center"/>
      <protection locked="0"/>
    </xf>
    <xf numFmtId="0" fontId="33" fillId="7" borderId="0" xfId="0" applyFont="1" applyFill="1" applyBorder="1" applyAlignment="1" applyProtection="1">
      <alignment horizontal="left" vertical="center"/>
      <protection locked="0"/>
    </xf>
    <xf numFmtId="3" fontId="28" fillId="7" borderId="1" xfId="0" applyNumberFormat="1" applyFont="1" applyFill="1" applyBorder="1" applyAlignment="1" applyProtection="1">
      <alignment horizontal="center" vertical="center"/>
      <protection locked="0"/>
    </xf>
    <xf numFmtId="0" fontId="33" fillId="7" borderId="3" xfId="0" applyFont="1" applyFill="1" applyBorder="1" applyAlignment="1" applyProtection="1">
      <alignment horizontal="left" vertical="center"/>
      <protection locked="0"/>
    </xf>
    <xf numFmtId="0" fontId="28" fillId="7" borderId="10" xfId="0" applyFont="1" applyFill="1" applyBorder="1" applyAlignment="1" applyProtection="1">
      <alignment horizontal="center" vertical="center"/>
      <protection locked="0"/>
    </xf>
    <xf numFmtId="0" fontId="28" fillId="7" borderId="11" xfId="0" applyFont="1" applyFill="1" applyBorder="1" applyAlignment="1" applyProtection="1">
      <alignment horizontal="center" vertical="center"/>
      <protection locked="0"/>
    </xf>
    <xf numFmtId="0" fontId="28" fillId="7" borderId="12" xfId="0" applyFont="1" applyFill="1" applyBorder="1" applyAlignment="1" applyProtection="1">
      <alignment horizontal="center" vertical="center"/>
      <protection locked="0"/>
    </xf>
    <xf numFmtId="0" fontId="19" fillId="4" borderId="1" xfId="0" applyFont="1" applyFill="1" applyBorder="1" applyAlignment="1" applyProtection="1">
      <alignment horizontal="center" vertical="center"/>
      <protection locked="0"/>
    </xf>
    <xf numFmtId="0" fontId="27" fillId="7" borderId="3" xfId="0" applyFont="1" applyFill="1" applyBorder="1" applyAlignment="1" applyProtection="1">
      <alignment horizontal="left" vertical="center"/>
      <protection locked="0"/>
    </xf>
    <xf numFmtId="0" fontId="19" fillId="4" borderId="1" xfId="0" applyFont="1" applyFill="1" applyBorder="1" applyAlignment="1" applyProtection="1">
      <alignment horizontal="center"/>
      <protection locked="0"/>
    </xf>
    <xf numFmtId="0" fontId="0" fillId="7" borderId="1" xfId="0" applyFont="1" applyFill="1" applyBorder="1" applyAlignment="1" applyProtection="1">
      <alignment horizontal="left" vertical="center"/>
      <protection locked="0"/>
    </xf>
    <xf numFmtId="0" fontId="13" fillId="7" borderId="10" xfId="0" applyFont="1" applyFill="1" applyBorder="1" applyAlignment="1" applyProtection="1">
      <alignment horizontal="left" vertical="center"/>
      <protection locked="0"/>
    </xf>
    <xf numFmtId="0" fontId="13" fillId="7" borderId="11" xfId="0" applyFont="1" applyFill="1" applyBorder="1" applyAlignment="1" applyProtection="1">
      <alignment horizontal="left" vertical="center"/>
      <protection locked="0"/>
    </xf>
    <xf numFmtId="0" fontId="13" fillId="7" borderId="12" xfId="0" applyFont="1" applyFill="1" applyBorder="1" applyAlignment="1" applyProtection="1">
      <alignment horizontal="left" vertical="center"/>
      <protection locked="0"/>
    </xf>
    <xf numFmtId="3" fontId="28" fillId="7" borderId="10" xfId="0" applyNumberFormat="1" applyFont="1" applyFill="1" applyBorder="1" applyAlignment="1" applyProtection="1">
      <alignment horizontal="center" vertical="center"/>
      <protection locked="0"/>
    </xf>
    <xf numFmtId="3" fontId="28" fillId="7" borderId="11" xfId="0" applyNumberFormat="1" applyFont="1" applyFill="1" applyBorder="1" applyAlignment="1" applyProtection="1">
      <alignment horizontal="center" vertical="center"/>
      <protection locked="0"/>
    </xf>
    <xf numFmtId="3" fontId="28" fillId="7" borderId="12" xfId="0" applyNumberFormat="1" applyFont="1" applyFill="1" applyBorder="1" applyAlignment="1" applyProtection="1">
      <alignment horizontal="center" vertical="center"/>
      <protection locked="0"/>
    </xf>
    <xf numFmtId="0" fontId="19" fillId="7" borderId="1" xfId="0" applyFont="1" applyFill="1" applyBorder="1" applyAlignment="1" applyProtection="1">
      <alignment horizontal="center" vertical="center"/>
      <protection locked="0"/>
    </xf>
    <xf numFmtId="0" fontId="9" fillId="4" borderId="0" xfId="0" applyFont="1" applyFill="1" applyAlignment="1" applyProtection="1">
      <alignment horizontal="left" vertical="center" wrapText="1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2" fontId="3" fillId="7" borderId="1" xfId="0" applyNumberFormat="1" applyFont="1" applyFill="1" applyBorder="1" applyAlignment="1" applyProtection="1">
      <alignment horizontal="center" vertical="center"/>
      <protection locked="0"/>
    </xf>
    <xf numFmtId="169" fontId="3" fillId="0" borderId="1" xfId="0" applyNumberFormat="1" applyFont="1" applyBorder="1" applyAlignment="1" applyProtection="1">
      <alignment horizontal="center" vertical="center"/>
      <protection locked="0"/>
    </xf>
    <xf numFmtId="0" fontId="11" fillId="7" borderId="0" xfId="0" applyFont="1" applyFill="1" applyBorder="1" applyAlignment="1" applyProtection="1">
      <alignment horizontal="left" vertical="center"/>
      <protection locked="0"/>
    </xf>
    <xf numFmtId="0" fontId="3" fillId="7" borderId="1" xfId="0" applyFont="1" applyFill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10" fontId="35" fillId="11" borderId="0" xfId="2" applyNumberFormat="1" applyFont="1" applyFill="1" applyBorder="1" applyAlignment="1" applyProtection="1">
      <alignment horizontal="center" vertical="center"/>
      <protection locked="0"/>
    </xf>
    <xf numFmtId="0" fontId="36" fillId="7" borderId="0" xfId="0" applyFont="1" applyFill="1" applyBorder="1" applyAlignment="1" applyProtection="1">
      <alignment horizontal="center" vertical="center"/>
      <protection locked="0"/>
    </xf>
    <xf numFmtId="0" fontId="37" fillId="7" borderId="0" xfId="0" applyFont="1" applyFill="1" applyBorder="1" applyAlignment="1" applyProtection="1">
      <alignment horizontal="center" vertical="center"/>
      <protection locked="0"/>
    </xf>
    <xf numFmtId="10" fontId="35" fillId="12" borderId="0" xfId="2" applyNumberFormat="1" applyFont="1" applyFill="1" applyBorder="1" applyAlignment="1" applyProtection="1">
      <alignment horizontal="center" vertical="center"/>
      <protection locked="0"/>
    </xf>
    <xf numFmtId="10" fontId="35" fillId="10" borderId="0" xfId="2" applyNumberFormat="1" applyFont="1" applyFill="1" applyBorder="1" applyAlignment="1" applyProtection="1">
      <alignment horizontal="center" vertical="center"/>
      <protection locked="0"/>
    </xf>
    <xf numFmtId="0" fontId="3" fillId="7" borderId="1" xfId="0" applyFont="1" applyFill="1" applyBorder="1" applyAlignment="1" applyProtection="1">
      <alignment horizontal="left" vertical="center" wrapText="1"/>
      <protection locked="0"/>
    </xf>
    <xf numFmtId="0" fontId="6" fillId="7" borderId="1" xfId="0" applyFont="1" applyFill="1" applyBorder="1" applyAlignment="1" applyProtection="1">
      <alignment horizontal="left" vertical="center"/>
      <protection locked="0"/>
    </xf>
    <xf numFmtId="3" fontId="6" fillId="0" borderId="1" xfId="0" applyNumberFormat="1" applyFont="1" applyBorder="1" applyAlignment="1" applyProtection="1">
      <alignment horizontal="center" vertical="center"/>
      <protection locked="0"/>
    </xf>
    <xf numFmtId="3" fontId="13" fillId="0" borderId="1" xfId="0" applyNumberFormat="1" applyFont="1" applyBorder="1" applyAlignment="1" applyProtection="1">
      <alignment horizontal="center" vertical="center" wrapText="1"/>
      <protection locked="0"/>
    </xf>
    <xf numFmtId="2" fontId="13" fillId="7" borderId="10" xfId="0" applyNumberFormat="1" applyFont="1" applyFill="1" applyBorder="1" applyAlignment="1" applyProtection="1">
      <alignment horizontal="center" vertical="center"/>
      <protection locked="0"/>
    </xf>
    <xf numFmtId="2" fontId="13" fillId="7" borderId="11" xfId="0" applyNumberFormat="1" applyFont="1" applyFill="1" applyBorder="1" applyAlignment="1" applyProtection="1">
      <alignment horizontal="center" vertical="center"/>
      <protection locked="0"/>
    </xf>
    <xf numFmtId="2" fontId="13" fillId="7" borderId="12" xfId="0" applyNumberFormat="1" applyFont="1" applyFill="1" applyBorder="1" applyAlignment="1" applyProtection="1">
      <alignment horizontal="center" vertical="center"/>
      <protection locked="0"/>
    </xf>
    <xf numFmtId="0" fontId="3" fillId="7" borderId="1" xfId="0" applyFont="1" applyFill="1" applyBorder="1" applyAlignment="1" applyProtection="1">
      <alignment horizontal="center" vertical="center" wrapText="1"/>
      <protection locked="0"/>
    </xf>
    <xf numFmtId="0" fontId="0" fillId="7" borderId="1" xfId="0" applyFont="1" applyFill="1" applyBorder="1" applyAlignment="1" applyProtection="1">
      <alignment horizontal="center"/>
      <protection locked="0"/>
    </xf>
    <xf numFmtId="0" fontId="6" fillId="7" borderId="0" xfId="0" applyFont="1" applyFill="1" applyAlignment="1" applyProtection="1">
      <alignment horizontal="left" vertical="center"/>
      <protection locked="0"/>
    </xf>
    <xf numFmtId="0" fontId="26" fillId="4" borderId="2" xfId="0" applyFont="1" applyFill="1" applyBorder="1" applyAlignment="1" applyProtection="1">
      <alignment horizontal="center" vertical="center"/>
      <protection locked="0"/>
    </xf>
    <xf numFmtId="0" fontId="26" fillId="4" borderId="3" xfId="0" applyFont="1" applyFill="1" applyBorder="1" applyAlignment="1" applyProtection="1">
      <alignment horizontal="center" vertical="center"/>
      <protection locked="0"/>
    </xf>
    <xf numFmtId="0" fontId="26" fillId="4" borderId="4" xfId="0" applyFont="1" applyFill="1" applyBorder="1" applyAlignment="1" applyProtection="1">
      <alignment horizontal="center" vertical="center"/>
      <protection locked="0"/>
    </xf>
    <xf numFmtId="0" fontId="26" fillId="4" borderId="5" xfId="0" applyFont="1" applyFill="1" applyBorder="1" applyAlignment="1" applyProtection="1">
      <alignment horizontal="center" vertical="center"/>
      <protection locked="0"/>
    </xf>
    <xf numFmtId="0" fontId="26" fillId="4" borderId="6" xfId="0" applyFont="1" applyFill="1" applyBorder="1" applyAlignment="1" applyProtection="1">
      <alignment horizontal="center" vertical="center"/>
      <protection locked="0"/>
    </xf>
    <xf numFmtId="0" fontId="26" fillId="4" borderId="7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horizontal="left" vertical="center"/>
      <protection locked="0"/>
    </xf>
    <xf numFmtId="0" fontId="27" fillId="7" borderId="10" xfId="0" applyFont="1" applyFill="1" applyBorder="1" applyAlignment="1" applyProtection="1">
      <alignment horizontal="center" vertical="center"/>
      <protection locked="0"/>
    </xf>
    <xf numFmtId="0" fontId="27" fillId="7" borderId="11" xfId="0" applyFont="1" applyFill="1" applyBorder="1" applyAlignment="1" applyProtection="1">
      <alignment horizontal="center" vertical="center"/>
      <protection locked="0"/>
    </xf>
    <xf numFmtId="0" fontId="2" fillId="7" borderId="6" xfId="0" applyFont="1" applyFill="1" applyBorder="1" applyAlignment="1" applyProtection="1">
      <alignment horizontal="center"/>
      <protection locked="0"/>
    </xf>
    <xf numFmtId="0" fontId="13" fillId="0" borderId="1" xfId="0" applyFont="1" applyBorder="1" applyAlignment="1" applyProtection="1">
      <alignment horizontal="left" vertical="center"/>
      <protection locked="0"/>
    </xf>
    <xf numFmtId="0" fontId="11" fillId="7" borderId="1" xfId="0" applyFont="1" applyFill="1" applyBorder="1" applyAlignment="1" applyProtection="1">
      <alignment horizontal="center" vertical="center"/>
      <protection locked="0"/>
    </xf>
    <xf numFmtId="0" fontId="27" fillId="7" borderId="12" xfId="0" applyFont="1" applyFill="1" applyBorder="1" applyAlignment="1" applyProtection="1">
      <alignment horizontal="center" vertical="center"/>
      <protection locked="0"/>
    </xf>
    <xf numFmtId="0" fontId="3" fillId="7" borderId="1" xfId="0" applyFont="1" applyFill="1" applyBorder="1" applyAlignment="1" applyProtection="1">
      <alignment horizontal="center"/>
      <protection locked="0"/>
    </xf>
    <xf numFmtId="0" fontId="34" fillId="8" borderId="0" xfId="3" applyFont="1" applyBorder="1" applyAlignment="1" applyProtection="1">
      <alignment horizontal="center" vertical="center"/>
      <protection locked="0"/>
    </xf>
    <xf numFmtId="165" fontId="3" fillId="7" borderId="1" xfId="2" applyNumberFormat="1" applyFont="1" applyFill="1" applyBorder="1" applyAlignment="1" applyProtection="1">
      <alignment horizontal="center" vertical="center"/>
      <protection locked="0"/>
    </xf>
    <xf numFmtId="3" fontId="13" fillId="0" borderId="1" xfId="0" applyNumberFormat="1" applyFont="1" applyBorder="1" applyAlignment="1" applyProtection="1">
      <alignment horizontal="center"/>
      <protection locked="0"/>
    </xf>
    <xf numFmtId="0" fontId="28" fillId="4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left" vertical="center" wrapText="1"/>
      <protection locked="0"/>
    </xf>
    <xf numFmtId="0" fontId="21" fillId="5" borderId="0" xfId="0" applyFont="1" applyFill="1" applyAlignment="1" applyProtection="1">
      <alignment horizontal="center" vertical="center"/>
      <protection locked="0"/>
    </xf>
    <xf numFmtId="0" fontId="24" fillId="6" borderId="0" xfId="0" applyFont="1" applyFill="1" applyAlignment="1" applyProtection="1">
      <alignment horizontal="center" vertical="center"/>
      <protection locked="0"/>
    </xf>
    <xf numFmtId="0" fontId="53" fillId="2" borderId="0" xfId="1" applyFont="1" applyAlignment="1" applyProtection="1">
      <alignment horizontal="center" vertical="center"/>
      <protection locked="0"/>
    </xf>
    <xf numFmtId="0" fontId="50" fillId="2" borderId="0" xfId="1" applyFont="1" applyAlignment="1" applyProtection="1">
      <alignment horizontal="center" vertical="center"/>
      <protection locked="0"/>
    </xf>
    <xf numFmtId="0" fontId="50" fillId="5" borderId="0" xfId="0" applyFont="1" applyFill="1" applyAlignment="1" applyProtection="1">
      <alignment horizontal="center" vertical="center"/>
      <protection locked="0"/>
    </xf>
    <xf numFmtId="0" fontId="30" fillId="7" borderId="0" xfId="0" applyFont="1" applyFill="1" applyBorder="1" applyAlignment="1" applyProtection="1">
      <alignment horizontal="left" vertical="center"/>
      <protection locked="0"/>
    </xf>
    <xf numFmtId="0" fontId="3" fillId="7" borderId="10" xfId="0" applyFont="1" applyFill="1" applyBorder="1" applyAlignment="1" applyProtection="1">
      <alignment horizontal="center"/>
      <protection locked="0"/>
    </xf>
    <xf numFmtId="0" fontId="3" fillId="7" borderId="11" xfId="0" applyFont="1" applyFill="1" applyBorder="1" applyAlignment="1" applyProtection="1">
      <alignment horizontal="center"/>
      <protection locked="0"/>
    </xf>
    <xf numFmtId="0" fontId="3" fillId="7" borderId="12" xfId="0" applyFont="1" applyFill="1" applyBorder="1" applyAlignment="1" applyProtection="1">
      <alignment horizontal="center"/>
      <protection locked="0"/>
    </xf>
    <xf numFmtId="0" fontId="28" fillId="4" borderId="1" xfId="0" applyFont="1" applyFill="1" applyBorder="1" applyAlignment="1" applyProtection="1">
      <alignment horizontal="center"/>
      <protection locked="0"/>
    </xf>
    <xf numFmtId="0" fontId="2" fillId="3" borderId="0" xfId="0" applyFont="1" applyFill="1" applyAlignment="1" applyProtection="1">
      <alignment horizontal="center"/>
      <protection locked="0"/>
    </xf>
    <xf numFmtId="0" fontId="29" fillId="7" borderId="0" xfId="0" applyFont="1" applyFill="1" applyAlignment="1" applyProtection="1">
      <alignment horizontal="left" vertical="center"/>
      <protection locked="0"/>
    </xf>
    <xf numFmtId="0" fontId="25" fillId="7" borderId="0" xfId="0" applyFont="1" applyFill="1" applyAlignment="1" applyProtection="1">
      <alignment horizontal="left" vertical="center"/>
      <protection locked="0"/>
    </xf>
    <xf numFmtId="0" fontId="21" fillId="2" borderId="0" xfId="1" applyFont="1" applyAlignment="1" applyProtection="1">
      <alignment horizontal="center" vertical="center"/>
      <protection locked="0"/>
    </xf>
    <xf numFmtId="4" fontId="13" fillId="0" borderId="1" xfId="0" applyNumberFormat="1" applyFont="1" applyBorder="1" applyAlignment="1" applyProtection="1">
      <alignment horizontal="center" vertical="center"/>
      <protection locked="0"/>
    </xf>
    <xf numFmtId="0" fontId="28" fillId="4" borderId="1" xfId="0" applyFont="1" applyFill="1" applyBorder="1" applyAlignment="1" applyProtection="1">
      <alignment horizontal="center" vertical="center" textRotation="90" wrapText="1"/>
      <protection locked="0"/>
    </xf>
    <xf numFmtId="0" fontId="28" fillId="4" borderId="13" xfId="0" applyFont="1" applyFill="1" applyBorder="1" applyAlignment="1" applyProtection="1">
      <alignment horizontal="center" vertical="center" textRotation="90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28" fillId="4" borderId="10" xfId="0" applyFont="1" applyFill="1" applyBorder="1" applyAlignment="1" applyProtection="1">
      <alignment horizontal="center" vertical="center" wrapText="1"/>
      <protection locked="0"/>
    </xf>
    <xf numFmtId="0" fontId="28" fillId="4" borderId="10" xfId="0" applyFont="1" applyFill="1" applyBorder="1" applyAlignment="1" applyProtection="1">
      <alignment horizontal="center" vertical="center"/>
      <protection locked="0"/>
    </xf>
    <xf numFmtId="0" fontId="28" fillId="4" borderId="11" xfId="0" applyFont="1" applyFill="1" applyBorder="1" applyAlignment="1" applyProtection="1">
      <alignment horizontal="center" vertical="center"/>
      <protection locked="0"/>
    </xf>
    <xf numFmtId="0" fontId="28" fillId="4" borderId="2" xfId="0" applyFont="1" applyFill="1" applyBorder="1" applyAlignment="1" applyProtection="1">
      <alignment horizontal="center" vertical="center"/>
      <protection locked="0"/>
    </xf>
    <xf numFmtId="0" fontId="28" fillId="4" borderId="3" xfId="0" applyFont="1" applyFill="1" applyBorder="1" applyAlignment="1" applyProtection="1">
      <alignment horizontal="center" vertical="center"/>
      <protection locked="0"/>
    </xf>
    <xf numFmtId="0" fontId="28" fillId="4" borderId="5" xfId="0" applyFont="1" applyFill="1" applyBorder="1" applyAlignment="1" applyProtection="1">
      <alignment horizontal="center" vertical="center"/>
      <protection locked="0"/>
    </xf>
    <xf numFmtId="0" fontId="28" fillId="4" borderId="6" xfId="0" applyFont="1" applyFill="1" applyBorder="1" applyAlignment="1" applyProtection="1">
      <alignment horizontal="center" vertical="center"/>
      <protection locked="0"/>
    </xf>
    <xf numFmtId="0" fontId="2" fillId="7" borderId="1" xfId="0" applyFont="1" applyFill="1" applyBorder="1" applyAlignment="1" applyProtection="1">
      <alignment horizontal="center" vertical="center"/>
      <protection locked="0"/>
    </xf>
    <xf numFmtId="0" fontId="13" fillId="7" borderId="1" xfId="0" applyFont="1" applyFill="1" applyBorder="1" applyAlignment="1" applyProtection="1">
      <alignment horizontal="center" vertical="center"/>
      <protection locked="0"/>
    </xf>
    <xf numFmtId="3" fontId="13" fillId="0" borderId="10" xfId="0" applyNumberFormat="1" applyFont="1" applyBorder="1" applyAlignment="1" applyProtection="1">
      <alignment horizontal="center"/>
      <protection locked="0"/>
    </xf>
    <xf numFmtId="3" fontId="13" fillId="0" borderId="11" xfId="0" applyNumberFormat="1" applyFont="1" applyBorder="1" applyAlignment="1" applyProtection="1">
      <alignment horizontal="center"/>
      <protection locked="0"/>
    </xf>
    <xf numFmtId="3" fontId="13" fillId="0" borderId="12" xfId="0" applyNumberFormat="1" applyFont="1" applyBorder="1" applyAlignment="1" applyProtection="1">
      <alignment horizontal="center"/>
      <protection locked="0"/>
    </xf>
    <xf numFmtId="49" fontId="13" fillId="0" borderId="1" xfId="0" applyNumberFormat="1" applyFont="1" applyBorder="1" applyAlignment="1" applyProtection="1">
      <alignment horizontal="center" vertical="center"/>
      <protection locked="0"/>
    </xf>
    <xf numFmtId="166" fontId="3" fillId="0" borderId="1" xfId="0" applyNumberFormat="1" applyFont="1" applyBorder="1" applyAlignment="1" applyProtection="1">
      <alignment horizontal="center" vertical="center"/>
      <protection locked="0"/>
    </xf>
    <xf numFmtId="0" fontId="12" fillId="4" borderId="1" xfId="0" applyFont="1" applyFill="1" applyBorder="1" applyAlignment="1" applyProtection="1">
      <alignment horizontal="center" vertical="center" wrapText="1"/>
      <protection locked="0"/>
    </xf>
    <xf numFmtId="0" fontId="11" fillId="7" borderId="3" xfId="0" applyFont="1" applyFill="1" applyBorder="1" applyAlignment="1" applyProtection="1">
      <alignment horizontal="left" vertical="center" wrapText="1"/>
      <protection locked="0"/>
    </xf>
    <xf numFmtId="0" fontId="2" fillId="3" borderId="0" xfId="0" applyFont="1" applyFill="1" applyAlignment="1" applyProtection="1">
      <alignment horizontal="left"/>
      <protection locked="0"/>
    </xf>
    <xf numFmtId="0" fontId="11" fillId="7" borderId="0" xfId="0" applyFont="1" applyFill="1" applyAlignment="1" applyProtection="1">
      <alignment horizontal="left" vertical="center"/>
      <protection locked="0"/>
    </xf>
    <xf numFmtId="0" fontId="28" fillId="4" borderId="11" xfId="0" applyFont="1" applyFill="1" applyBorder="1" applyAlignment="1" applyProtection="1">
      <alignment horizontal="center" vertical="center" wrapText="1"/>
      <protection locked="0"/>
    </xf>
    <xf numFmtId="0" fontId="19" fillId="4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13" fillId="7" borderId="2" xfId="0" applyFont="1" applyFill="1" applyBorder="1" applyAlignment="1" applyProtection="1">
      <alignment horizontal="center" vertical="center" wrapText="1"/>
      <protection locked="0"/>
    </xf>
    <xf numFmtId="0" fontId="13" fillId="7" borderId="3" xfId="0" applyFont="1" applyFill="1" applyBorder="1" applyAlignment="1" applyProtection="1">
      <alignment horizontal="center" vertical="center" wrapText="1"/>
      <protection locked="0"/>
    </xf>
    <xf numFmtId="0" fontId="13" fillId="7" borderId="8" xfId="0" applyFont="1" applyFill="1" applyBorder="1" applyAlignment="1" applyProtection="1">
      <alignment horizontal="center" vertical="center" wrapText="1"/>
      <protection locked="0"/>
    </xf>
    <xf numFmtId="0" fontId="13" fillId="7" borderId="0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28" fillId="4" borderId="1" xfId="0" applyFont="1" applyFill="1" applyBorder="1" applyAlignment="1" applyProtection="1">
      <alignment horizontal="center" vertical="center" textRotation="90"/>
      <protection locked="0"/>
    </xf>
    <xf numFmtId="0" fontId="28" fillId="4" borderId="13" xfId="0" applyFont="1" applyFill="1" applyBorder="1" applyAlignment="1" applyProtection="1">
      <alignment horizontal="center" vertical="center" textRotation="90"/>
      <protection locked="0"/>
    </xf>
    <xf numFmtId="0" fontId="27" fillId="7" borderId="0" xfId="0" applyFont="1" applyFill="1" applyBorder="1" applyAlignment="1" applyProtection="1">
      <alignment horizontal="left" vertical="center"/>
      <protection locked="0"/>
    </xf>
    <xf numFmtId="0" fontId="28" fillId="4" borderId="4" xfId="0" applyFont="1" applyFill="1" applyBorder="1" applyAlignment="1" applyProtection="1">
      <alignment horizontal="center" vertical="center"/>
      <protection locked="0"/>
    </xf>
    <xf numFmtId="0" fontId="28" fillId="4" borderId="7" xfId="0" applyFont="1" applyFill="1" applyBorder="1" applyAlignment="1" applyProtection="1">
      <alignment horizontal="center" vertical="center"/>
      <protection locked="0"/>
    </xf>
    <xf numFmtId="0" fontId="13" fillId="7" borderId="2" xfId="0" applyFont="1" applyFill="1" applyBorder="1" applyAlignment="1" applyProtection="1">
      <alignment horizontal="center" vertical="center"/>
      <protection locked="0"/>
    </xf>
    <xf numFmtId="0" fontId="13" fillId="7" borderId="3" xfId="0" applyFont="1" applyFill="1" applyBorder="1" applyAlignment="1" applyProtection="1">
      <alignment horizontal="center" vertical="center"/>
      <protection locked="0"/>
    </xf>
    <xf numFmtId="0" fontId="13" fillId="7" borderId="4" xfId="0" applyFont="1" applyFill="1" applyBorder="1" applyAlignment="1" applyProtection="1">
      <alignment horizontal="center" vertical="center"/>
      <protection locked="0"/>
    </xf>
    <xf numFmtId="0" fontId="13" fillId="7" borderId="5" xfId="0" applyFont="1" applyFill="1" applyBorder="1" applyAlignment="1" applyProtection="1">
      <alignment horizontal="center" vertical="center"/>
      <protection locked="0"/>
    </xf>
    <xf numFmtId="0" fontId="13" fillId="7" borderId="6" xfId="0" applyFont="1" applyFill="1" applyBorder="1" applyAlignment="1" applyProtection="1">
      <alignment horizontal="center" vertical="center"/>
      <protection locked="0"/>
    </xf>
    <xf numFmtId="0" fontId="13" fillId="7" borderId="7" xfId="0" applyFont="1" applyFill="1" applyBorder="1" applyAlignment="1" applyProtection="1">
      <alignment horizontal="center" vertical="center"/>
      <protection locked="0"/>
    </xf>
    <xf numFmtId="49" fontId="28" fillId="4" borderId="1" xfId="0" applyNumberFormat="1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wrapText="1"/>
      <protection locked="0"/>
    </xf>
    <xf numFmtId="0" fontId="27" fillId="7" borderId="0" xfId="0" applyFont="1" applyFill="1" applyAlignment="1" applyProtection="1">
      <alignment horizontal="left" vertical="center"/>
      <protection locked="0"/>
    </xf>
    <xf numFmtId="0" fontId="47" fillId="13" borderId="0" xfId="0" applyFont="1" applyFill="1" applyBorder="1" applyAlignment="1" applyProtection="1">
      <alignment horizontal="center" vertical="center"/>
      <protection locked="0"/>
    </xf>
    <xf numFmtId="3" fontId="47" fillId="13" borderId="0" xfId="0" applyNumberFormat="1" applyFont="1" applyFill="1" applyBorder="1" applyAlignment="1" applyProtection="1">
      <alignment horizontal="center" vertical="center"/>
      <protection locked="0"/>
    </xf>
    <xf numFmtId="0" fontId="38" fillId="14" borderId="0" xfId="0" applyFont="1" applyFill="1" applyBorder="1" applyAlignment="1" applyProtection="1">
      <alignment horizontal="center" vertical="center"/>
      <protection locked="0"/>
    </xf>
    <xf numFmtId="0" fontId="38" fillId="5" borderId="0" xfId="0" applyFont="1" applyFill="1" applyBorder="1" applyAlignment="1" applyProtection="1">
      <alignment horizontal="center" vertical="center"/>
      <protection locked="0"/>
    </xf>
    <xf numFmtId="0" fontId="9" fillId="4" borderId="0" xfId="0" applyFont="1" applyFill="1" applyBorder="1" applyAlignment="1" applyProtection="1">
      <alignment horizontal="left" vertical="center"/>
      <protection locked="0"/>
    </xf>
    <xf numFmtId="0" fontId="38" fillId="13" borderId="0" xfId="0" applyFont="1" applyFill="1" applyBorder="1" applyAlignment="1" applyProtection="1">
      <alignment horizontal="center" vertical="center"/>
      <protection locked="0"/>
    </xf>
    <xf numFmtId="9" fontId="13" fillId="7" borderId="1" xfId="0" applyNumberFormat="1" applyFont="1" applyFill="1" applyBorder="1" applyAlignment="1" applyProtection="1">
      <alignment horizontal="center" vertical="center" wrapText="1"/>
      <protection locked="0"/>
    </xf>
    <xf numFmtId="4" fontId="11" fillId="7" borderId="0" xfId="0" applyNumberFormat="1" applyFont="1" applyFill="1" applyBorder="1" applyAlignment="1" applyProtection="1">
      <alignment horizontal="left" vertical="top"/>
      <protection locked="0"/>
    </xf>
    <xf numFmtId="4" fontId="11" fillId="7" borderId="0" xfId="0" applyNumberFormat="1" applyFont="1" applyFill="1" applyBorder="1" applyAlignment="1" applyProtection="1">
      <alignment horizontal="left" vertical="center"/>
      <protection locked="0"/>
    </xf>
    <xf numFmtId="0" fontId="26" fillId="4" borderId="1" xfId="0" applyFont="1" applyFill="1" applyBorder="1" applyAlignment="1" applyProtection="1">
      <alignment horizontal="center" vertical="center"/>
      <protection locked="0"/>
    </xf>
    <xf numFmtId="0" fontId="6" fillId="7" borderId="1" xfId="0" applyFont="1" applyFill="1" applyBorder="1" applyAlignment="1" applyProtection="1">
      <alignment horizontal="left" vertical="center" wrapText="1"/>
      <protection locked="0"/>
    </xf>
    <xf numFmtId="0" fontId="11" fillId="7" borderId="10" xfId="0" applyFont="1" applyFill="1" applyBorder="1" applyAlignment="1" applyProtection="1">
      <alignment horizontal="left" vertical="center" wrapText="1"/>
      <protection locked="0"/>
    </xf>
    <xf numFmtId="0" fontId="11" fillId="7" borderId="11" xfId="0" applyFont="1" applyFill="1" applyBorder="1" applyAlignment="1" applyProtection="1">
      <alignment horizontal="left" vertical="center" wrapText="1"/>
      <protection locked="0"/>
    </xf>
    <xf numFmtId="0" fontId="11" fillId="7" borderId="1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2" fillId="7" borderId="2" xfId="0" applyFont="1" applyFill="1" applyBorder="1" applyAlignment="1" applyProtection="1">
      <alignment horizontal="center"/>
      <protection locked="0"/>
    </xf>
    <xf numFmtId="0" fontId="2" fillId="7" borderId="3" xfId="0" applyFont="1" applyFill="1" applyBorder="1" applyAlignment="1" applyProtection="1">
      <alignment horizontal="center"/>
      <protection locked="0"/>
    </xf>
    <xf numFmtId="0" fontId="2" fillId="7" borderId="4" xfId="0" applyFont="1" applyFill="1" applyBorder="1" applyAlignment="1" applyProtection="1">
      <alignment horizontal="center"/>
      <protection locked="0"/>
    </xf>
    <xf numFmtId="0" fontId="2" fillId="7" borderId="8" xfId="0" applyFont="1" applyFill="1" applyBorder="1" applyAlignment="1" applyProtection="1">
      <alignment horizontal="center"/>
      <protection locked="0"/>
    </xf>
    <xf numFmtId="0" fontId="2" fillId="7" borderId="9" xfId="0" applyFont="1" applyFill="1" applyBorder="1" applyAlignment="1" applyProtection="1">
      <alignment horizontal="center"/>
      <protection locked="0"/>
    </xf>
    <xf numFmtId="0" fontId="2" fillId="7" borderId="5" xfId="0" applyFont="1" applyFill="1" applyBorder="1" applyAlignment="1" applyProtection="1">
      <alignment horizontal="center"/>
      <protection locked="0"/>
    </xf>
    <xf numFmtId="0" fontId="2" fillId="7" borderId="7" xfId="0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17" fontId="6" fillId="4" borderId="2" xfId="0" applyNumberFormat="1" applyFont="1" applyFill="1" applyBorder="1" applyAlignment="1" applyProtection="1">
      <alignment horizontal="center" vertical="center"/>
      <protection locked="0"/>
    </xf>
    <xf numFmtId="17" fontId="6" fillId="4" borderId="3" xfId="0" applyNumberFormat="1" applyFont="1" applyFill="1" applyBorder="1" applyAlignment="1" applyProtection="1">
      <alignment horizontal="center" vertical="center"/>
      <protection locked="0"/>
    </xf>
    <xf numFmtId="17" fontId="6" fillId="4" borderId="4" xfId="0" applyNumberFormat="1" applyFont="1" applyFill="1" applyBorder="1" applyAlignment="1" applyProtection="1">
      <alignment horizontal="center" vertical="center"/>
      <protection locked="0"/>
    </xf>
    <xf numFmtId="17" fontId="6" fillId="4" borderId="5" xfId="0" applyNumberFormat="1" applyFont="1" applyFill="1" applyBorder="1" applyAlignment="1" applyProtection="1">
      <alignment horizontal="center" vertical="center"/>
      <protection locked="0"/>
    </xf>
    <xf numFmtId="17" fontId="6" fillId="4" borderId="6" xfId="0" applyNumberFormat="1" applyFont="1" applyFill="1" applyBorder="1" applyAlignment="1" applyProtection="1">
      <alignment horizontal="center" vertical="center"/>
      <protection locked="0"/>
    </xf>
    <xf numFmtId="17" fontId="6" fillId="4" borderId="7" xfId="0" applyNumberFormat="1" applyFont="1" applyFill="1" applyBorder="1" applyAlignment="1" applyProtection="1">
      <alignment horizontal="center" vertical="center"/>
      <protection locked="0"/>
    </xf>
    <xf numFmtId="0" fontId="28" fillId="4" borderId="12" xfId="0" applyFont="1" applyFill="1" applyBorder="1" applyAlignment="1" applyProtection="1">
      <alignment horizontal="center" vertical="center"/>
      <protection locked="0"/>
    </xf>
    <xf numFmtId="170" fontId="13" fillId="0" borderId="10" xfId="0" applyNumberFormat="1" applyFont="1" applyBorder="1" applyAlignment="1" applyProtection="1">
      <alignment horizontal="center" vertical="center"/>
      <protection locked="0"/>
    </xf>
    <xf numFmtId="170" fontId="13" fillId="0" borderId="11" xfId="0" applyNumberFormat="1" applyFont="1" applyBorder="1" applyAlignment="1" applyProtection="1">
      <alignment horizontal="center" vertical="center"/>
      <protection locked="0"/>
    </xf>
    <xf numFmtId="170" fontId="13" fillId="0" borderId="12" xfId="0" applyNumberFormat="1" applyFont="1" applyBorder="1" applyAlignment="1" applyProtection="1">
      <alignment horizontal="center" vertical="center"/>
      <protection locked="0"/>
    </xf>
    <xf numFmtId="10" fontId="13" fillId="0" borderId="10" xfId="0" applyNumberFormat="1" applyFont="1" applyBorder="1" applyAlignment="1" applyProtection="1">
      <alignment horizontal="center" vertical="center"/>
      <protection locked="0"/>
    </xf>
    <xf numFmtId="10" fontId="13" fillId="0" borderId="11" xfId="0" applyNumberFormat="1" applyFont="1" applyBorder="1" applyAlignment="1" applyProtection="1">
      <alignment horizontal="center" vertical="center"/>
      <protection locked="0"/>
    </xf>
    <xf numFmtId="10" fontId="13" fillId="0" borderId="12" xfId="0" applyNumberFormat="1" applyFont="1" applyBorder="1" applyAlignment="1" applyProtection="1">
      <alignment horizontal="center" vertical="center"/>
      <protection locked="0"/>
    </xf>
    <xf numFmtId="0" fontId="28" fillId="0" borderId="10" xfId="0" applyFont="1" applyBorder="1" applyAlignment="1" applyProtection="1">
      <alignment horizontal="center" vertical="center"/>
      <protection locked="0"/>
    </xf>
    <xf numFmtId="0" fontId="28" fillId="0" borderId="11" xfId="0" applyFont="1" applyBorder="1" applyAlignment="1" applyProtection="1">
      <alignment horizontal="center" vertical="center"/>
      <protection locked="0"/>
    </xf>
    <xf numFmtId="0" fontId="28" fillId="0" borderId="12" xfId="0" applyFont="1" applyBorder="1" applyAlignment="1" applyProtection="1">
      <alignment horizontal="center" vertical="center"/>
      <protection locked="0"/>
    </xf>
    <xf numFmtId="0" fontId="27" fillId="7" borderId="3" xfId="0" applyFont="1" applyFill="1" applyBorder="1" applyAlignment="1" applyProtection="1">
      <alignment horizontal="center" vertical="center" wrapText="1"/>
      <protection locked="0"/>
    </xf>
    <xf numFmtId="3" fontId="13" fillId="0" borderId="10" xfId="0" applyNumberFormat="1" applyFont="1" applyBorder="1" applyAlignment="1" applyProtection="1">
      <alignment horizontal="center" vertical="center"/>
      <protection locked="0"/>
    </xf>
    <xf numFmtId="9" fontId="13" fillId="0" borderId="10" xfId="0" applyNumberFormat="1" applyFont="1" applyBorder="1" applyAlignment="1" applyProtection="1">
      <alignment horizontal="center" vertical="center"/>
      <protection locked="0"/>
    </xf>
    <xf numFmtId="3" fontId="2" fillId="7" borderId="10" xfId="0" applyNumberFormat="1" applyFont="1" applyFill="1" applyBorder="1" applyAlignment="1" applyProtection="1">
      <alignment horizontal="center"/>
      <protection locked="0"/>
    </xf>
    <xf numFmtId="44" fontId="3" fillId="0" borderId="10" xfId="5" applyFont="1" applyBorder="1" applyAlignment="1" applyProtection="1">
      <alignment horizontal="center" vertical="center"/>
      <protection locked="0"/>
    </xf>
    <xf numFmtId="44" fontId="3" fillId="0" borderId="11" xfId="5" applyFont="1" applyBorder="1" applyAlignment="1" applyProtection="1">
      <alignment horizontal="center" vertical="center"/>
      <protection locked="0"/>
    </xf>
    <xf numFmtId="44" fontId="3" fillId="0" borderId="12" xfId="5" applyFont="1" applyBorder="1" applyAlignment="1" applyProtection="1">
      <alignment horizontal="center" vertical="center"/>
      <protection locked="0"/>
    </xf>
    <xf numFmtId="0" fontId="12" fillId="7" borderId="2" xfId="0" applyFont="1" applyFill="1" applyBorder="1" applyAlignment="1" applyProtection="1">
      <alignment horizontal="center" vertical="center"/>
      <protection locked="0"/>
    </xf>
    <xf numFmtId="0" fontId="12" fillId="7" borderId="3" xfId="0" applyFont="1" applyFill="1" applyBorder="1" applyAlignment="1" applyProtection="1">
      <alignment horizontal="center" vertical="center"/>
      <protection locked="0"/>
    </xf>
    <xf numFmtId="0" fontId="12" fillId="7" borderId="4" xfId="0" applyFont="1" applyFill="1" applyBorder="1" applyAlignment="1" applyProtection="1">
      <alignment horizontal="center" vertical="center"/>
      <protection locked="0"/>
    </xf>
    <xf numFmtId="0" fontId="12" fillId="7" borderId="5" xfId="0" applyFont="1" applyFill="1" applyBorder="1" applyAlignment="1" applyProtection="1">
      <alignment horizontal="center" vertical="center"/>
      <protection locked="0"/>
    </xf>
    <xf numFmtId="0" fontId="12" fillId="7" borderId="6" xfId="0" applyFont="1" applyFill="1" applyBorder="1" applyAlignment="1" applyProtection="1">
      <alignment horizontal="center" vertical="center"/>
      <protection locked="0"/>
    </xf>
    <xf numFmtId="0" fontId="12" fillId="7" borderId="7" xfId="0" applyFont="1" applyFill="1" applyBorder="1" applyAlignment="1" applyProtection="1">
      <alignment horizontal="center" vertical="center"/>
      <protection locked="0"/>
    </xf>
    <xf numFmtId="0" fontId="6" fillId="7" borderId="2" xfId="0" applyFont="1" applyFill="1" applyBorder="1" applyAlignment="1" applyProtection="1">
      <alignment horizontal="center" vertical="center"/>
      <protection locked="0"/>
    </xf>
    <xf numFmtId="0" fontId="6" fillId="7" borderId="3" xfId="0" applyFont="1" applyFill="1" applyBorder="1" applyAlignment="1" applyProtection="1">
      <alignment horizontal="center" vertical="center"/>
      <protection locked="0"/>
    </xf>
    <xf numFmtId="0" fontId="6" fillId="7" borderId="4" xfId="0" applyFont="1" applyFill="1" applyBorder="1" applyAlignment="1" applyProtection="1">
      <alignment horizontal="center" vertical="center"/>
      <protection locked="0"/>
    </xf>
    <xf numFmtId="0" fontId="6" fillId="7" borderId="5" xfId="0" applyFont="1" applyFill="1" applyBorder="1" applyAlignment="1" applyProtection="1">
      <alignment horizontal="center" vertical="center"/>
      <protection locked="0"/>
    </xf>
    <xf numFmtId="0" fontId="6" fillId="7" borderId="6" xfId="0" applyFont="1" applyFill="1" applyBorder="1" applyAlignment="1" applyProtection="1">
      <alignment horizontal="center" vertical="center"/>
      <protection locked="0"/>
    </xf>
    <xf numFmtId="0" fontId="6" fillId="7" borderId="7" xfId="0" applyFont="1" applyFill="1" applyBorder="1" applyAlignment="1" applyProtection="1">
      <alignment horizontal="center" vertical="center"/>
      <protection locked="0"/>
    </xf>
    <xf numFmtId="0" fontId="11" fillId="7" borderId="10" xfId="0" applyFont="1" applyFill="1" applyBorder="1" applyAlignment="1" applyProtection="1">
      <alignment horizontal="left" vertical="center"/>
      <protection locked="0"/>
    </xf>
    <xf numFmtId="0" fontId="11" fillId="7" borderId="11" xfId="0" applyFont="1" applyFill="1" applyBorder="1" applyAlignment="1" applyProtection="1">
      <alignment horizontal="left" vertical="center"/>
      <protection locked="0"/>
    </xf>
    <xf numFmtId="0" fontId="11" fillId="7" borderId="12" xfId="0" applyFont="1" applyFill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164" fontId="3" fillId="7" borderId="9" xfId="0" applyNumberFormat="1" applyFont="1" applyFill="1" applyBorder="1" applyAlignment="1" applyProtection="1">
      <alignment vertical="center"/>
      <protection locked="0"/>
    </xf>
    <xf numFmtId="3" fontId="3" fillId="7" borderId="8" xfId="0" applyNumberFormat="1" applyFont="1" applyFill="1" applyBorder="1" applyAlignment="1" applyProtection="1">
      <alignment vertical="center"/>
      <protection locked="0"/>
    </xf>
    <xf numFmtId="164" fontId="13" fillId="0" borderId="1" xfId="0" applyNumberFormat="1" applyFont="1" applyBorder="1" applyAlignment="1" applyProtection="1">
      <alignment horizontal="center" vertical="center"/>
      <protection locked="0"/>
    </xf>
    <xf numFmtId="0" fontId="13" fillId="7" borderId="1" xfId="0" applyFont="1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64" fillId="0" borderId="3" xfId="0" applyFont="1" applyBorder="1" applyAlignment="1" applyProtection="1">
      <alignment horizontal="left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9" fillId="4" borderId="0" xfId="0" applyFont="1" applyFill="1" applyBorder="1" applyAlignment="1" applyProtection="1">
      <alignment horizontal="left" vertical="center" wrapText="1"/>
      <protection locked="0"/>
    </xf>
    <xf numFmtId="4" fontId="12" fillId="7" borderId="3" xfId="0" applyNumberFormat="1" applyFont="1" applyFill="1" applyBorder="1" applyAlignment="1" applyProtection="1">
      <alignment horizontal="left" vertical="center" wrapText="1"/>
      <protection locked="0"/>
    </xf>
    <xf numFmtId="4" fontId="12" fillId="7" borderId="0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3" xfId="0" applyFont="1" applyBorder="1" applyAlignment="1" applyProtection="1">
      <alignment horizontal="left" vertical="center"/>
      <protection locked="0"/>
    </xf>
    <xf numFmtId="0" fontId="11" fillId="7" borderId="3" xfId="0" applyFont="1" applyFill="1" applyBorder="1" applyAlignment="1" applyProtection="1">
      <alignment horizontal="left"/>
      <protection locked="0"/>
    </xf>
    <xf numFmtId="169" fontId="3" fillId="0" borderId="5" xfId="0" applyNumberFormat="1" applyFont="1" applyBorder="1" applyAlignment="1" applyProtection="1">
      <alignment horizontal="center" vertical="center"/>
      <protection locked="0"/>
    </xf>
    <xf numFmtId="169" fontId="3" fillId="0" borderId="6" xfId="0" applyNumberFormat="1" applyFont="1" applyBorder="1" applyAlignment="1" applyProtection="1">
      <alignment horizontal="center" vertical="center"/>
      <protection locked="0"/>
    </xf>
    <xf numFmtId="169" fontId="3" fillId="0" borderId="7" xfId="0" applyNumberFormat="1" applyFont="1" applyBorder="1" applyAlignment="1" applyProtection="1">
      <alignment horizontal="center" vertical="center"/>
      <protection locked="0"/>
    </xf>
    <xf numFmtId="0" fontId="54" fillId="7" borderId="0" xfId="0" applyFont="1" applyFill="1" applyBorder="1" applyProtection="1"/>
    <xf numFmtId="0" fontId="55" fillId="7" borderId="0" xfId="0" applyFont="1" applyFill="1" applyBorder="1" applyAlignment="1" applyProtection="1">
      <alignment vertical="center"/>
    </xf>
    <xf numFmtId="0" fontId="56" fillId="7" borderId="0" xfId="0" applyFont="1" applyFill="1" applyBorder="1" applyAlignment="1" applyProtection="1">
      <alignment vertical="center"/>
    </xf>
    <xf numFmtId="0" fontId="57" fillId="7" borderId="0" xfId="0" applyFont="1" applyFill="1" applyBorder="1" applyAlignment="1" applyProtection="1">
      <alignment vertical="center"/>
    </xf>
    <xf numFmtId="0" fontId="58" fillId="7" borderId="0" xfId="0" applyFont="1" applyFill="1" applyBorder="1" applyAlignment="1" applyProtection="1">
      <alignment vertical="center"/>
    </xf>
    <xf numFmtId="0" fontId="57" fillId="7" borderId="0" xfId="0" applyFont="1" applyFill="1" applyBorder="1" applyProtection="1"/>
    <xf numFmtId="49" fontId="56" fillId="7" borderId="0" xfId="0" applyNumberFormat="1" applyFont="1" applyFill="1" applyBorder="1" applyAlignment="1" applyProtection="1">
      <alignment horizontal="center"/>
    </xf>
    <xf numFmtId="49" fontId="56" fillId="7" borderId="0" xfId="0" applyNumberFormat="1" applyFont="1" applyFill="1" applyBorder="1" applyAlignment="1" applyProtection="1"/>
    <xf numFmtId="3" fontId="57" fillId="7" borderId="0" xfId="0" applyNumberFormat="1" applyFont="1" applyFill="1" applyBorder="1" applyAlignment="1" applyProtection="1">
      <alignment horizontal="center" vertical="center"/>
    </xf>
    <xf numFmtId="3" fontId="57" fillId="7" borderId="0" xfId="0" applyNumberFormat="1" applyFont="1" applyFill="1" applyBorder="1" applyAlignment="1" applyProtection="1">
      <alignment vertical="center"/>
    </xf>
    <xf numFmtId="0" fontId="56" fillId="7" borderId="0" xfId="0" applyFont="1" applyFill="1" applyBorder="1" applyAlignment="1" applyProtection="1">
      <alignment horizontal="center" vertical="center"/>
    </xf>
    <xf numFmtId="3" fontId="56" fillId="7" borderId="0" xfId="0" applyNumberFormat="1" applyFont="1" applyFill="1" applyBorder="1" applyAlignment="1" applyProtection="1">
      <alignment horizontal="center" vertical="center"/>
    </xf>
    <xf numFmtId="0" fontId="57" fillId="7" borderId="0" xfId="0" applyFont="1" applyFill="1" applyBorder="1" applyAlignment="1" applyProtection="1">
      <alignment horizontal="center" vertical="center"/>
    </xf>
    <xf numFmtId="165" fontId="57" fillId="7" borderId="0" xfId="2" applyNumberFormat="1" applyFont="1" applyFill="1" applyBorder="1" applyAlignment="1" applyProtection="1">
      <alignment vertical="center"/>
    </xf>
    <xf numFmtId="0" fontId="54" fillId="7" borderId="0" xfId="0" applyFont="1" applyFill="1" applyBorder="1" applyAlignment="1" applyProtection="1">
      <alignment horizontal="center"/>
    </xf>
    <xf numFmtId="0" fontId="54" fillId="7" borderId="0" xfId="0" applyFont="1" applyFill="1" applyBorder="1" applyAlignment="1" applyProtection="1">
      <alignment horizontal="center"/>
    </xf>
    <xf numFmtId="49" fontId="54" fillId="7" borderId="0" xfId="0" applyNumberFormat="1" applyFont="1" applyFill="1" applyBorder="1" applyProtection="1"/>
    <xf numFmtId="165" fontId="54" fillId="7" borderId="0" xfId="2" applyNumberFormat="1" applyFont="1" applyFill="1" applyBorder="1" applyProtection="1"/>
    <xf numFmtId="0" fontId="56" fillId="0" borderId="0" xfId="0" applyFont="1" applyBorder="1" applyAlignment="1" applyProtection="1">
      <alignment horizontal="center"/>
    </xf>
    <xf numFmtId="0" fontId="57" fillId="0" borderId="0" xfId="0" applyFont="1" applyBorder="1" applyAlignment="1" applyProtection="1">
      <alignment vertical="center"/>
    </xf>
    <xf numFmtId="2" fontId="57" fillId="7" borderId="0" xfId="0" applyNumberFormat="1" applyFont="1" applyFill="1" applyBorder="1" applyAlignment="1" applyProtection="1">
      <alignment horizontal="center" vertical="center"/>
    </xf>
    <xf numFmtId="0" fontId="59" fillId="7" borderId="0" xfId="0" applyFont="1" applyFill="1" applyBorder="1" applyProtection="1"/>
    <xf numFmtId="0" fontId="57" fillId="7" borderId="0" xfId="0" applyFont="1" applyFill="1" applyBorder="1" applyAlignment="1" applyProtection="1">
      <alignment vertical="center" wrapText="1"/>
    </xf>
    <xf numFmtId="0" fontId="54" fillId="7" borderId="0" xfId="0" applyFont="1" applyFill="1" applyBorder="1" applyAlignment="1" applyProtection="1"/>
    <xf numFmtId="0" fontId="55" fillId="7" borderId="0" xfId="0" applyFont="1" applyFill="1" applyBorder="1" applyAlignment="1" applyProtection="1">
      <alignment horizontal="center"/>
    </xf>
    <xf numFmtId="3" fontId="54" fillId="7" borderId="0" xfId="0" applyNumberFormat="1" applyFont="1" applyFill="1" applyBorder="1" applyAlignment="1" applyProtection="1">
      <alignment horizontal="center"/>
    </xf>
    <xf numFmtId="165" fontId="54" fillId="7" borderId="0" xfId="2" applyNumberFormat="1" applyFont="1" applyFill="1" applyBorder="1" applyAlignment="1" applyProtection="1">
      <alignment horizontal="center"/>
    </xf>
    <xf numFmtId="10" fontId="57" fillId="7" borderId="0" xfId="2" applyNumberFormat="1" applyFont="1" applyFill="1" applyBorder="1" applyAlignment="1" applyProtection="1">
      <alignment horizontal="center" vertical="center"/>
    </xf>
    <xf numFmtId="10" fontId="54" fillId="7" borderId="0" xfId="0" applyNumberFormat="1" applyFont="1" applyFill="1" applyBorder="1" applyProtection="1"/>
    <xf numFmtId="166" fontId="54" fillId="7" borderId="0" xfId="0" applyNumberFormat="1" applyFont="1" applyFill="1" applyBorder="1" applyProtection="1"/>
    <xf numFmtId="4" fontId="60" fillId="7" borderId="0" xfId="0" applyNumberFormat="1" applyFont="1" applyFill="1" applyBorder="1" applyAlignment="1" applyProtection="1">
      <alignment horizontal="center" vertical="center" wrapText="1"/>
    </xf>
    <xf numFmtId="4" fontId="60" fillId="0" borderId="0" xfId="0" applyNumberFormat="1" applyFont="1" applyBorder="1" applyAlignment="1" applyProtection="1">
      <alignment horizontal="center" vertical="center" wrapText="1"/>
    </xf>
    <xf numFmtId="4" fontId="60" fillId="9" borderId="0" xfId="0" applyNumberFormat="1" applyFont="1" applyFill="1" applyBorder="1" applyAlignment="1" applyProtection="1">
      <alignment horizontal="center" vertical="center" wrapText="1"/>
    </xf>
    <xf numFmtId="0" fontId="61" fillId="15" borderId="0" xfId="0" applyFont="1" applyFill="1" applyBorder="1" applyAlignment="1" applyProtection="1">
      <alignment horizontal="center" vertical="center" wrapText="1"/>
    </xf>
    <xf numFmtId="0" fontId="62" fillId="15" borderId="0" xfId="0" applyFont="1" applyFill="1" applyBorder="1" applyAlignment="1" applyProtection="1">
      <alignment horizontal="center" vertical="center" wrapText="1"/>
    </xf>
    <xf numFmtId="0" fontId="63" fillId="15" borderId="0" xfId="0" applyFont="1" applyFill="1" applyBorder="1" applyAlignment="1" applyProtection="1">
      <alignment horizontal="center" vertical="center" wrapText="1"/>
    </xf>
    <xf numFmtId="0" fontId="60" fillId="7" borderId="0" xfId="0" applyFont="1" applyFill="1" applyBorder="1" applyAlignment="1" applyProtection="1">
      <alignment horizontal="center" vertical="center"/>
    </xf>
    <xf numFmtId="4" fontId="60" fillId="7" borderId="0" xfId="0" applyNumberFormat="1" applyFont="1" applyFill="1" applyBorder="1" applyAlignment="1" applyProtection="1">
      <alignment horizontal="center" vertical="center" wrapText="1"/>
    </xf>
    <xf numFmtId="0" fontId="54" fillId="7" borderId="0" xfId="0" applyFont="1" applyFill="1" applyBorder="1" applyAlignment="1" applyProtection="1">
      <alignment wrapText="1"/>
    </xf>
    <xf numFmtId="9" fontId="54" fillId="7" borderId="0" xfId="0" applyNumberFormat="1" applyFont="1" applyFill="1" applyBorder="1" applyProtection="1"/>
    <xf numFmtId="167" fontId="54" fillId="7" borderId="0" xfId="4" applyNumberFormat="1" applyFont="1" applyFill="1" applyBorder="1" applyProtection="1"/>
    <xf numFmtId="0" fontId="55" fillId="7" borderId="0" xfId="0" applyFont="1" applyFill="1" applyBorder="1" applyAlignment="1" applyProtection="1">
      <alignment vertical="top" wrapText="1"/>
    </xf>
    <xf numFmtId="168" fontId="54" fillId="7" borderId="0" xfId="5" applyNumberFormat="1" applyFont="1" applyFill="1" applyBorder="1" applyProtection="1"/>
  </cellXfs>
  <cellStyles count="7">
    <cellStyle name="20% - Énfasis4" xfId="1" builtinId="42"/>
    <cellStyle name="Énfasis4" xfId="3" builtinId="41"/>
    <cellStyle name="Millares" xfId="4" builtinId="3"/>
    <cellStyle name="Moneda" xfId="5" builtinId="4"/>
    <cellStyle name="Normal" xfId="0" builtinId="0"/>
    <cellStyle name="Normal 2" xfId="6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accent4">
                    <a:lumMod val="75000"/>
                  </a:schemeClr>
                </a:solidFill>
              </a:defRPr>
            </a:pPr>
            <a:r>
              <a:rPr lang="es-CO" sz="1200">
                <a:solidFill>
                  <a:schemeClr val="accent4">
                    <a:lumMod val="75000"/>
                  </a:schemeClr>
                </a:solidFill>
              </a:rPr>
              <a:t>Variación Porcentual Crecimiento Poblacional</a:t>
            </a:r>
          </a:p>
          <a:p>
            <a:pPr>
              <a:defRPr sz="1200">
                <a:solidFill>
                  <a:schemeClr val="accent4">
                    <a:lumMod val="75000"/>
                  </a:schemeClr>
                </a:solidFill>
              </a:defRPr>
            </a:pPr>
            <a:r>
              <a:rPr lang="es-CO" sz="1200">
                <a:solidFill>
                  <a:schemeClr val="accent4">
                    <a:lumMod val="75000"/>
                  </a:schemeClr>
                </a:solidFill>
              </a:rPr>
              <a:t>2005-2016</a:t>
            </a:r>
          </a:p>
        </c:rich>
      </c:tx>
      <c:layout>
        <c:manualLayout>
          <c:xMode val="edge"/>
          <c:yMode val="edge"/>
          <c:x val="0.237851119044186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8780183727034121E-2"/>
          <c:y val="0.18565981335666376"/>
          <c:w val="0.89074868766404203"/>
          <c:h val="0.49107999084007115"/>
        </c:manualLayout>
      </c:layout>
      <c:lineChart>
        <c:grouping val="standard"/>
        <c:varyColors val="0"/>
        <c:ser>
          <c:idx val="0"/>
          <c:order val="0"/>
          <c:tx>
            <c:strRef>
              <c:f>FBM!$EM$313</c:f>
              <c:strCache>
                <c:ptCount val="1"/>
                <c:pt idx="0">
                  <c:v>Circasia</c:v>
                </c:pt>
              </c:strCache>
            </c:strRef>
          </c:tx>
          <c:marker>
            <c:symbol val="circle"/>
            <c:size val="5"/>
            <c:spPr>
              <a:solidFill>
                <a:schemeClr val="bg1"/>
              </a:solidFill>
            </c:spPr>
          </c:marker>
          <c:cat>
            <c:strRef>
              <c:f>FBM!$EL$314:$EL$324</c:f>
              <c:strCache>
                <c:ptCount val="11"/>
                <c:pt idx="0">
                  <c:v>2005-2006</c:v>
                </c:pt>
                <c:pt idx="1">
                  <c:v>2006-2007</c:v>
                </c:pt>
                <c:pt idx="2">
                  <c:v>2007-2008</c:v>
                </c:pt>
                <c:pt idx="3">
                  <c:v>2008-2009</c:v>
                </c:pt>
                <c:pt idx="4">
                  <c:v>2009-2010</c:v>
                </c:pt>
                <c:pt idx="5">
                  <c:v>2010-2011</c:v>
                </c:pt>
                <c:pt idx="6">
                  <c:v>2011-2012</c:v>
                </c:pt>
                <c:pt idx="7">
                  <c:v>2012-2013</c:v>
                </c:pt>
                <c:pt idx="8">
                  <c:v>2013-2014</c:v>
                </c:pt>
                <c:pt idx="9">
                  <c:v>2014-2015</c:v>
                </c:pt>
                <c:pt idx="10">
                  <c:v>2015-2016</c:v>
                </c:pt>
              </c:strCache>
            </c:strRef>
          </c:cat>
          <c:val>
            <c:numRef>
              <c:f>FBM!$EM$314:$EM$324</c:f>
              <c:numCache>
                <c:formatCode>0.0%</c:formatCode>
                <c:ptCount val="11"/>
                <c:pt idx="0">
                  <c:v>3.6367284492488938E-3</c:v>
                </c:pt>
                <c:pt idx="1">
                  <c:v>3.5735705717712118E-3</c:v>
                </c:pt>
                <c:pt idx="2">
                  <c:v>3.7849548046515746E-3</c:v>
                </c:pt>
                <c:pt idx="3">
                  <c:v>3.3241546972291314E-3</c:v>
                </c:pt>
                <c:pt idx="4">
                  <c:v>3.5851155890715969E-3</c:v>
                </c:pt>
                <c:pt idx="5">
                  <c:v>3.523035230352356E-3</c:v>
                </c:pt>
                <c:pt idx="6">
                  <c:v>3.3879164313947996E-3</c:v>
                </c:pt>
                <c:pt idx="7">
                  <c:v>3.4009444349294427E-3</c:v>
                </c:pt>
                <c:pt idx="8">
                  <c:v>3.4625701048525137E-3</c:v>
                </c:pt>
                <c:pt idx="9">
                  <c:v>3.3777216174184499E-3</c:v>
                </c:pt>
                <c:pt idx="10">
                  <c:v>3.5600978421448382E-3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BF4-41EA-B520-C63D829F0829}"/>
            </c:ext>
          </c:extLst>
        </c:ser>
        <c:ser>
          <c:idx val="1"/>
          <c:order val="1"/>
          <c:tx>
            <c:strRef>
              <c:f>FBM!$EN$313</c:f>
              <c:strCache>
                <c:ptCount val="1"/>
                <c:pt idx="0">
                  <c:v>Quindío</c:v>
                </c:pt>
              </c:strCache>
            </c:strRef>
          </c:tx>
          <c:marker>
            <c:symbol val="circle"/>
            <c:size val="5"/>
            <c:spPr>
              <a:solidFill>
                <a:schemeClr val="bg1"/>
              </a:solidFill>
            </c:spPr>
          </c:marker>
          <c:cat>
            <c:strRef>
              <c:f>FBM!$EL$314:$EL$324</c:f>
              <c:strCache>
                <c:ptCount val="11"/>
                <c:pt idx="0">
                  <c:v>2005-2006</c:v>
                </c:pt>
                <c:pt idx="1">
                  <c:v>2006-2007</c:v>
                </c:pt>
                <c:pt idx="2">
                  <c:v>2007-2008</c:v>
                </c:pt>
                <c:pt idx="3">
                  <c:v>2008-2009</c:v>
                </c:pt>
                <c:pt idx="4">
                  <c:v>2009-2010</c:v>
                </c:pt>
                <c:pt idx="5">
                  <c:v>2010-2011</c:v>
                </c:pt>
                <c:pt idx="6">
                  <c:v>2011-2012</c:v>
                </c:pt>
                <c:pt idx="7">
                  <c:v>2012-2013</c:v>
                </c:pt>
                <c:pt idx="8">
                  <c:v>2013-2014</c:v>
                </c:pt>
                <c:pt idx="9">
                  <c:v>2014-2015</c:v>
                </c:pt>
                <c:pt idx="10">
                  <c:v>2015-2016</c:v>
                </c:pt>
              </c:strCache>
            </c:strRef>
          </c:cat>
          <c:val>
            <c:numRef>
              <c:f>FBM!$EN$314:$EN$324</c:f>
              <c:numCache>
                <c:formatCode>0.0%</c:formatCode>
                <c:ptCount val="11"/>
                <c:pt idx="0">
                  <c:v>5.6575604389847989E-3</c:v>
                </c:pt>
                <c:pt idx="1">
                  <c:v>5.5866649303295546E-3</c:v>
                </c:pt>
                <c:pt idx="2">
                  <c:v>5.6351786107415869E-3</c:v>
                </c:pt>
                <c:pt idx="3">
                  <c:v>5.5447322284341016E-3</c:v>
                </c:pt>
                <c:pt idx="4">
                  <c:v>5.6147810162223699E-3</c:v>
                </c:pt>
                <c:pt idx="5">
                  <c:v>5.6270944689644775E-3</c:v>
                </c:pt>
                <c:pt idx="6">
                  <c:v>5.5738980199184773E-3</c:v>
                </c:pt>
                <c:pt idx="7">
                  <c:v>5.6365546672039191E-3</c:v>
                </c:pt>
                <c:pt idx="8">
                  <c:v>5.6264300882518103E-3</c:v>
                </c:pt>
                <c:pt idx="9">
                  <c:v>5.6856794173423264E-3</c:v>
                </c:pt>
                <c:pt idx="10">
                  <c:v>5.6535352284587947E-3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BF4-41EA-B520-C63D829F0829}"/>
            </c:ext>
          </c:extLst>
        </c:ser>
        <c:ser>
          <c:idx val="2"/>
          <c:order val="2"/>
          <c:tx>
            <c:strRef>
              <c:f>FBM!$EO$313</c:f>
              <c:strCache>
                <c:ptCount val="1"/>
                <c:pt idx="0">
                  <c:v>Colombia</c:v>
                </c:pt>
              </c:strCache>
            </c:strRef>
          </c:tx>
          <c:marker>
            <c:symbol val="circle"/>
            <c:size val="6"/>
            <c:spPr>
              <a:solidFill>
                <a:schemeClr val="bg1"/>
              </a:solidFill>
            </c:spPr>
          </c:marker>
          <c:cat>
            <c:strRef>
              <c:f>FBM!$EL$314:$EL$324</c:f>
              <c:strCache>
                <c:ptCount val="11"/>
                <c:pt idx="0">
                  <c:v>2005-2006</c:v>
                </c:pt>
                <c:pt idx="1">
                  <c:v>2006-2007</c:v>
                </c:pt>
                <c:pt idx="2">
                  <c:v>2007-2008</c:v>
                </c:pt>
                <c:pt idx="3">
                  <c:v>2008-2009</c:v>
                </c:pt>
                <c:pt idx="4">
                  <c:v>2009-2010</c:v>
                </c:pt>
                <c:pt idx="5">
                  <c:v>2010-2011</c:v>
                </c:pt>
                <c:pt idx="6">
                  <c:v>2011-2012</c:v>
                </c:pt>
                <c:pt idx="7">
                  <c:v>2012-2013</c:v>
                </c:pt>
                <c:pt idx="8">
                  <c:v>2013-2014</c:v>
                </c:pt>
                <c:pt idx="9">
                  <c:v>2014-2015</c:v>
                </c:pt>
                <c:pt idx="10">
                  <c:v>2015-2016</c:v>
                </c:pt>
              </c:strCache>
            </c:strRef>
          </c:cat>
          <c:val>
            <c:numRef>
              <c:f>FBM!$EO$314:$EO$324</c:f>
              <c:numCache>
                <c:formatCode>0.0%</c:formatCode>
                <c:ptCount val="11"/>
                <c:pt idx="0">
                  <c:v>1.2062974694995843E-2</c:v>
                </c:pt>
                <c:pt idx="1">
                  <c:v>1.2002339033841292E-2</c:v>
                </c:pt>
                <c:pt idx="2">
                  <c:v>1.1933864076862699E-2</c:v>
                </c:pt>
                <c:pt idx="3">
                  <c:v>1.1871122245731947E-2</c:v>
                </c:pt>
                <c:pt idx="4">
                  <c:v>1.1800039627529735E-2</c:v>
                </c:pt>
                <c:pt idx="5">
                  <c:v>1.1756139102480079E-2</c:v>
                </c:pt>
                <c:pt idx="6">
                  <c:v>1.1667426545839854E-2</c:v>
                </c:pt>
                <c:pt idx="7">
                  <c:v>1.1576747436440993E-2</c:v>
                </c:pt>
                <c:pt idx="8">
                  <c:v>1.1474649917365021E-2</c:v>
                </c:pt>
                <c:pt idx="9">
                  <c:v>1.1363778701793059E-2</c:v>
                </c:pt>
                <c:pt idx="10">
                  <c:v>1.1291795672940586E-2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BF4-41EA-B520-C63D829F08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31136"/>
        <c:axId val="90622592"/>
      </c:lineChart>
      <c:catAx>
        <c:axId val="89931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es-CO"/>
          </a:p>
        </c:txPr>
        <c:crossAx val="90622592"/>
        <c:crosses val="autoZero"/>
        <c:auto val="1"/>
        <c:lblAlgn val="ctr"/>
        <c:lblOffset val="100"/>
        <c:noMultiLvlLbl val="0"/>
      </c:catAx>
      <c:valAx>
        <c:axId val="90622592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O"/>
          </a:p>
        </c:txPr>
        <c:crossAx val="89931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1.3744531933508281E-3"/>
          <c:y val="0.91609069699620882"/>
          <c:w val="0.99306999125109363"/>
          <c:h val="7.0596019247594038E-2"/>
        </c:manualLayout>
      </c:layout>
      <c:overlay val="0"/>
    </c:legend>
    <c:plotVisOnly val="1"/>
    <c:dispBlanksAs val="gap"/>
    <c:showDLblsOverMax val="0"/>
  </c:chart>
  <c:spPr>
    <a:ln>
      <a:solidFill>
        <a:srgbClr val="7030A0"/>
      </a:solidFill>
    </a:ln>
  </c:spPr>
  <c:txPr>
    <a:bodyPr/>
    <a:lstStyle/>
    <a:p>
      <a:pPr>
        <a:defRPr>
          <a:latin typeface="Gill Sans MT" panose="020B0502020104020203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85362352494142"/>
          <c:y val="4.1844977090099697E-2"/>
          <c:w val="0.85544038898622932"/>
          <c:h val="0.8514440411045276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FBM!$EN$728</c:f>
              <c:strCache>
                <c:ptCount val="1"/>
                <c:pt idx="0">
                  <c:v>Tasa Repitencia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323503127792672E-2"/>
                  <c:y val="-4.56490659164723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665B-45DC-84C9-0B05D6C1798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703639662311967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65B-45DC-84C9-0B05D6C1798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0797228171630516E-2"/>
                  <c:y val="3.91006842619745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665B-45DC-84C9-0B05D6C1798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6637782537304413E-2"/>
                  <c:y val="-3.91006842619745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65B-45DC-84C9-0B05D6C1798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079722817163051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665B-45DC-84C9-0B05D6C1798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49566738059566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65B-45DC-84C9-0B05D6C1798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FBM!$EM$729:$EM$734</c:f>
              <c:strCache>
                <c:ptCount val="6"/>
                <c:pt idx="0">
                  <c:v>Transición</c:v>
                </c:pt>
                <c:pt idx="1">
                  <c:v>Primaria</c:v>
                </c:pt>
                <c:pt idx="2">
                  <c:v>Secundaria</c:v>
                </c:pt>
                <c:pt idx="3">
                  <c:v>Media</c:v>
                </c:pt>
                <c:pt idx="4">
                  <c:v>Básica</c:v>
                </c:pt>
                <c:pt idx="5">
                  <c:v>Total</c:v>
                </c:pt>
              </c:strCache>
            </c:strRef>
          </c:cat>
          <c:val>
            <c:numRef>
              <c:f>FBM!$EN$729:$EN$734</c:f>
              <c:numCache>
                <c:formatCode>0.00%</c:formatCode>
                <c:ptCount val="6"/>
                <c:pt idx="0">
                  <c:v>0</c:v>
                </c:pt>
                <c:pt idx="1">
                  <c:v>7.7000000000000002E-3</c:v>
                </c:pt>
                <c:pt idx="2">
                  <c:v>1.6799999999999999E-2</c:v>
                </c:pt>
                <c:pt idx="3">
                  <c:v>2.5000000000000001E-3</c:v>
                </c:pt>
                <c:pt idx="4">
                  <c:v>1.0800000000000001E-2</c:v>
                </c:pt>
                <c:pt idx="5">
                  <c:v>9.7999999999999997E-3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65B-45DC-84C9-0B05D6C1798E}"/>
            </c:ext>
          </c:extLst>
        </c:ser>
        <c:ser>
          <c:idx val="1"/>
          <c:order val="1"/>
          <c:tx>
            <c:strRef>
              <c:f>FBM!$EO$728</c:f>
              <c:strCache>
                <c:ptCount val="1"/>
                <c:pt idx="0">
                  <c:v>Tasa Deserción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FBM!$EM$729:$EM$734</c:f>
              <c:strCache>
                <c:ptCount val="6"/>
                <c:pt idx="0">
                  <c:v>Transición</c:v>
                </c:pt>
                <c:pt idx="1">
                  <c:v>Primaria</c:v>
                </c:pt>
                <c:pt idx="2">
                  <c:v>Secundaria</c:v>
                </c:pt>
                <c:pt idx="3">
                  <c:v>Media</c:v>
                </c:pt>
                <c:pt idx="4">
                  <c:v>Básica</c:v>
                </c:pt>
                <c:pt idx="5">
                  <c:v>Total</c:v>
                </c:pt>
              </c:strCache>
            </c:strRef>
          </c:cat>
          <c:val>
            <c:numRef>
              <c:f>FBM!$EO$729:$EO$734</c:f>
              <c:numCache>
                <c:formatCode>0.00%</c:formatCode>
                <c:ptCount val="6"/>
                <c:pt idx="0">
                  <c:v>5.8099999999999999E-2</c:v>
                </c:pt>
                <c:pt idx="1">
                  <c:v>4.7699999999999999E-2</c:v>
                </c:pt>
                <c:pt idx="2">
                  <c:v>6.7100000000000007E-2</c:v>
                </c:pt>
                <c:pt idx="3">
                  <c:v>5.2200000000000003E-2</c:v>
                </c:pt>
                <c:pt idx="4">
                  <c:v>5.67E-2</c:v>
                </c:pt>
                <c:pt idx="5">
                  <c:v>5.6099999999999997E-2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665B-45DC-84C9-0B05D6C1798E}"/>
            </c:ext>
          </c:extLst>
        </c:ser>
        <c:ser>
          <c:idx val="2"/>
          <c:order val="2"/>
          <c:tx>
            <c:strRef>
              <c:f>FBM!$EP$728</c:f>
              <c:strCache>
                <c:ptCount val="1"/>
                <c:pt idx="0">
                  <c:v>Tasa Reprobación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FBM!$EM$729:$EM$734</c:f>
              <c:strCache>
                <c:ptCount val="6"/>
                <c:pt idx="0">
                  <c:v>Transición</c:v>
                </c:pt>
                <c:pt idx="1">
                  <c:v>Primaria</c:v>
                </c:pt>
                <c:pt idx="2">
                  <c:v>Secundaria</c:v>
                </c:pt>
                <c:pt idx="3">
                  <c:v>Media</c:v>
                </c:pt>
                <c:pt idx="4">
                  <c:v>Básica</c:v>
                </c:pt>
                <c:pt idx="5">
                  <c:v>Total</c:v>
                </c:pt>
              </c:strCache>
            </c:strRef>
          </c:cat>
          <c:val>
            <c:numRef>
              <c:f>FBM!$EP$729:$EP$734</c:f>
              <c:numCache>
                <c:formatCode>0.00%</c:formatCode>
                <c:ptCount val="6"/>
                <c:pt idx="0">
                  <c:v>0.65</c:v>
                </c:pt>
                <c:pt idx="1">
                  <c:v>7.7000000000000002E-3</c:v>
                </c:pt>
                <c:pt idx="2">
                  <c:v>0.1401</c:v>
                </c:pt>
                <c:pt idx="3">
                  <c:v>6.88E-2</c:v>
                </c:pt>
                <c:pt idx="4">
                  <c:v>9.5500000000000002E-2</c:v>
                </c:pt>
                <c:pt idx="5">
                  <c:v>9.2299999999999993E-2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665B-45DC-84C9-0B05D6C17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8847488"/>
        <c:axId val="88849024"/>
      </c:barChart>
      <c:catAx>
        <c:axId val="8884748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88849024"/>
        <c:crosses val="autoZero"/>
        <c:auto val="1"/>
        <c:lblAlgn val="ctr"/>
        <c:lblOffset val="100"/>
        <c:noMultiLvlLbl val="0"/>
      </c:catAx>
      <c:valAx>
        <c:axId val="88849024"/>
        <c:scaling>
          <c:orientation val="minMax"/>
          <c:max val="1"/>
          <c:min val="0"/>
        </c:scaling>
        <c:delete val="0"/>
        <c:axPos val="b"/>
        <c:majorGridlines>
          <c:spPr>
            <a:ln>
              <a:gradFill>
                <a:gsLst>
                  <a:gs pos="0">
                    <a:srgbClr val="E6DCAC"/>
                  </a:gs>
                  <a:gs pos="12000">
                    <a:srgbClr val="E6D78A"/>
                  </a:gs>
                  <a:gs pos="30000">
                    <a:srgbClr val="C7AC4C"/>
                  </a:gs>
                  <a:gs pos="45000">
                    <a:srgbClr val="E6D78A"/>
                  </a:gs>
                  <a:gs pos="77000">
                    <a:srgbClr val="C7AC4C"/>
                  </a:gs>
                  <a:gs pos="100000">
                    <a:srgbClr val="E6DCAC"/>
                  </a:gs>
                </a:gsLst>
                <a:lin ang="5400000" scaled="0"/>
              </a:gradFill>
            </a:ln>
          </c:spPr>
        </c:majorGridlines>
        <c:numFmt formatCode="0%" sourceLinked="1"/>
        <c:majorTickMark val="out"/>
        <c:minorTickMark val="none"/>
        <c:tickLblPos val="high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>
                <a:solidFill>
                  <a:schemeClr val="bg1">
                    <a:lumMod val="50000"/>
                  </a:schemeClr>
                </a:solidFill>
              </a:defRPr>
            </a:pPr>
            <a:endParaRPr lang="es-CO"/>
          </a:p>
        </c:txPr>
        <c:crossAx val="888474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1.1385446792341302E-2"/>
          <c:y val="0.94460527785873527"/>
          <c:w val="0.98146531281445037"/>
          <c:h val="5.4203473222958855E-2"/>
        </c:manualLayout>
      </c:layout>
      <c:overlay val="0"/>
    </c:legend>
    <c:plotVisOnly val="1"/>
    <c:dispBlanksAs val="gap"/>
    <c:showDLblsOverMax val="0"/>
  </c:chart>
  <c:spPr>
    <a:ln>
      <a:solidFill>
        <a:srgbClr val="7030A0"/>
      </a:solidFill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818088363954506"/>
          <c:y val="5.5555555555555552E-2"/>
          <c:w val="0.53888888888888886"/>
          <c:h val="0.89814814814814814"/>
        </c:manualLayout>
      </c:layout>
      <c:doughnutChart>
        <c:varyColors val="1"/>
        <c:ser>
          <c:idx val="0"/>
          <c:order val="0"/>
          <c:tx>
            <c:strRef>
              <c:f>FBM!$EN$736</c:f>
              <c:strCache>
                <c:ptCount val="1"/>
                <c:pt idx="0">
                  <c:v>Tasa Aprobación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FBM!$EM$737:$EM$742</c:f>
              <c:strCache>
                <c:ptCount val="6"/>
                <c:pt idx="0">
                  <c:v>Transición</c:v>
                </c:pt>
                <c:pt idx="1">
                  <c:v>Primaria</c:v>
                </c:pt>
                <c:pt idx="2">
                  <c:v>Secundaria</c:v>
                </c:pt>
                <c:pt idx="3">
                  <c:v>Media</c:v>
                </c:pt>
                <c:pt idx="4">
                  <c:v>Básica</c:v>
                </c:pt>
                <c:pt idx="5">
                  <c:v>Total</c:v>
                </c:pt>
              </c:strCache>
            </c:strRef>
          </c:cat>
          <c:val>
            <c:numRef>
              <c:f>FBM!$EN$737:$EN$742</c:f>
              <c:numCache>
                <c:formatCode>0.00%</c:formatCode>
                <c:ptCount val="6"/>
                <c:pt idx="0">
                  <c:v>0.9355</c:v>
                </c:pt>
                <c:pt idx="1">
                  <c:v>0.87939999999999996</c:v>
                </c:pt>
                <c:pt idx="2">
                  <c:v>0.79290000000000005</c:v>
                </c:pt>
                <c:pt idx="3">
                  <c:v>0.879</c:v>
                </c:pt>
                <c:pt idx="4">
                  <c:v>0.84789999999999999</c:v>
                </c:pt>
                <c:pt idx="5">
                  <c:v>0.85160000000000002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3CF-40FD-BC07-E68AE82D38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75858398950131234"/>
          <c:y val="0.17940398075240596"/>
          <c:w val="0.22474934383202103"/>
          <c:h val="0.67359944590259546"/>
        </c:manualLayout>
      </c:layout>
      <c:overlay val="0"/>
    </c:legend>
    <c:plotVisOnly val="1"/>
    <c:dispBlanksAs val="gap"/>
    <c:showDLblsOverMax val="0"/>
  </c:chart>
  <c:spPr>
    <a:ln>
      <a:solidFill>
        <a:srgbClr val="7030A0"/>
      </a:solidFill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5744908896034297E-3"/>
          <c:y val="1.845444059976932E-2"/>
          <c:w val="0.99142550911039662"/>
          <c:h val="0.8096577028217493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FBM!$EI$769</c:f>
              <c:strCache>
                <c:ptCount val="1"/>
                <c:pt idx="0">
                  <c:v>Montenegro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dLbl>
              <c:idx val="0"/>
              <c:layout>
                <c:manualLayout>
                  <c:x val="-2.050363039967436E-3"/>
                  <c:y val="0.208333333333333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148-49E2-BD29-7210DC3F082F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0.152777777777777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148-49E2-BD29-7210DC3F082F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0763057941020211E-4"/>
                  <c:y val="0.1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148-49E2-BD29-7210DC3F082F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2943095104048549E-3"/>
                  <c:y val="0.152777777777777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148-49E2-BD29-7210DC3F082F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1089040607084232E-4"/>
                  <c:y val="0.157407407407407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148-49E2-BD29-7210DC3F082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FBM!$EH$770:$EH$774</c:f>
              <c:strCache>
                <c:ptCount val="5"/>
                <c:pt idx="0">
                  <c:v>Lectura Crítica</c:v>
                </c:pt>
                <c:pt idx="1">
                  <c:v>Matemática</c:v>
                </c:pt>
                <c:pt idx="2">
                  <c:v>Sociales y Ciudadanía</c:v>
                </c:pt>
                <c:pt idx="3">
                  <c:v>Ciencias Naturales</c:v>
                </c:pt>
                <c:pt idx="4">
                  <c:v>Inglés</c:v>
                </c:pt>
              </c:strCache>
            </c:strRef>
          </c:cat>
          <c:val>
            <c:numRef>
              <c:f>FBM!$EI$770:$EI$774</c:f>
              <c:numCache>
                <c:formatCode>0.0</c:formatCode>
                <c:ptCount val="5"/>
                <c:pt idx="0">
                  <c:v>52</c:v>
                </c:pt>
                <c:pt idx="1">
                  <c:v>50</c:v>
                </c:pt>
                <c:pt idx="2">
                  <c:v>49</c:v>
                </c:pt>
                <c:pt idx="3">
                  <c:v>51</c:v>
                </c:pt>
                <c:pt idx="4">
                  <c:v>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148-49E2-BD29-7210DC3F082F}"/>
            </c:ext>
          </c:extLst>
        </c:ser>
        <c:ser>
          <c:idx val="1"/>
          <c:order val="1"/>
          <c:tx>
            <c:strRef>
              <c:f>FBM!$EJ$769</c:f>
              <c:strCache>
                <c:ptCount val="1"/>
                <c:pt idx="0">
                  <c:v>Nacional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8.0447647971496007E-4"/>
                  <c:y val="0.240740376202974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148-49E2-BD29-7210DC3F082F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1975693370654952E-3"/>
                  <c:y val="0.1527777777777776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148-49E2-BD29-7210DC3F082F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1733578619893058E-3"/>
                  <c:y val="0.143518518518518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148-49E2-BD29-7210DC3F082F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2095164841554927E-4"/>
                  <c:y val="0.203703703703703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7148-49E2-BD29-7210DC3F082F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5.1415023273148263E-4"/>
                  <c:y val="0.1712962962962963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7148-49E2-BD29-7210DC3F082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FBM!$EH$770:$EH$774</c:f>
              <c:strCache>
                <c:ptCount val="5"/>
                <c:pt idx="0">
                  <c:v>Lectura Crítica</c:v>
                </c:pt>
                <c:pt idx="1">
                  <c:v>Matemática</c:v>
                </c:pt>
                <c:pt idx="2">
                  <c:v>Sociales y Ciudadanía</c:v>
                </c:pt>
                <c:pt idx="3">
                  <c:v>Ciencias Naturales</c:v>
                </c:pt>
                <c:pt idx="4">
                  <c:v>Inglés</c:v>
                </c:pt>
              </c:strCache>
            </c:strRef>
          </c:cat>
          <c:val>
            <c:numRef>
              <c:f>FBM!$EJ$770:$EJ$774</c:f>
              <c:numCache>
                <c:formatCode>0.0</c:formatCode>
                <c:ptCount val="5"/>
                <c:pt idx="0">
                  <c:v>54</c:v>
                </c:pt>
                <c:pt idx="1">
                  <c:v>52</c:v>
                </c:pt>
                <c:pt idx="2">
                  <c:v>52</c:v>
                </c:pt>
                <c:pt idx="3">
                  <c:v>54</c:v>
                </c:pt>
                <c:pt idx="4">
                  <c:v>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7148-49E2-BD29-7210DC3F0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9145344"/>
        <c:axId val="89146880"/>
        <c:axId val="0"/>
      </c:bar3DChart>
      <c:catAx>
        <c:axId val="89145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9146880"/>
        <c:crosses val="autoZero"/>
        <c:auto val="1"/>
        <c:lblAlgn val="ctr"/>
        <c:lblOffset val="100"/>
        <c:noMultiLvlLbl val="0"/>
      </c:catAx>
      <c:valAx>
        <c:axId val="89146880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extTo"/>
        <c:crossAx val="891453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667448955244231"/>
          <c:y val="1.3473921296170146E-3"/>
          <c:w val="0.30438507686539185"/>
          <c:h val="9.3037263075679541E-2"/>
        </c:manualLayout>
      </c:layout>
      <c:overlay val="0"/>
    </c:legend>
    <c:plotVisOnly val="1"/>
    <c:dispBlanksAs val="gap"/>
    <c:showDLblsOverMax val="0"/>
  </c:chart>
  <c:spPr>
    <a:ln>
      <a:solidFill>
        <a:srgbClr val="7030A0"/>
      </a:solidFill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645954836867448E-2"/>
          <c:y val="7.8519134309167293E-2"/>
          <c:w val="0.8777847095808502"/>
          <c:h val="0.8279298989180793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FBM!$EK$859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FBM!$EL$858:$ET$858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FBM!$EL$859:$ET$859</c:f>
              <c:numCache>
                <c:formatCode>#,##0.00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A0A-4E85-BF75-EE3CE9F2D3A9}"/>
            </c:ext>
          </c:extLst>
        </c:ser>
        <c:ser>
          <c:idx val="1"/>
          <c:order val="1"/>
          <c:tx>
            <c:strRef>
              <c:f>FBM!$EK$860</c:f>
              <c:strCache>
                <c:ptCount val="1"/>
                <c:pt idx="0">
                  <c:v>Urbana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FBM!$EL$858:$ET$858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FBM!$EL$860:$ET$860</c:f>
              <c:numCache>
                <c:formatCode>#,##0.00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A0A-4E85-BF75-EE3CE9F2D3A9}"/>
            </c:ext>
          </c:extLst>
        </c:ser>
        <c:ser>
          <c:idx val="2"/>
          <c:order val="2"/>
          <c:tx>
            <c:strRef>
              <c:f>FBM!$EK$861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FBM!$EL$858:$ET$858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FBM!$EL$861:$ET$861</c:f>
              <c:numCache>
                <c:formatCode>#,##0.00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A0A-4E85-BF75-EE3CE9F2D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6"/>
        <c:overlap val="100"/>
        <c:axId val="89183360"/>
        <c:axId val="89184896"/>
      </c:barChart>
      <c:catAx>
        <c:axId val="89183360"/>
        <c:scaling>
          <c:orientation val="minMax"/>
        </c:scaling>
        <c:delete val="0"/>
        <c:axPos val="l"/>
        <c:majorGridlines>
          <c:spPr>
            <a:ln>
              <a:gradFill>
                <a:gsLst>
                  <a:gs pos="0">
                    <a:srgbClr val="FF3399"/>
                  </a:gs>
                  <a:gs pos="25000">
                    <a:srgbClr val="FF6633"/>
                  </a:gs>
                  <a:gs pos="50000">
                    <a:srgbClr val="FFFF00"/>
                  </a:gs>
                  <a:gs pos="75000">
                    <a:srgbClr val="01A78F"/>
                  </a:gs>
                  <a:gs pos="100000">
                    <a:srgbClr val="3366FF"/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gradFill>
              <a:gsLst>
                <a:gs pos="0">
                  <a:srgbClr val="FF3399"/>
                </a:gs>
                <a:gs pos="25000">
                  <a:srgbClr val="FF6633"/>
                </a:gs>
                <a:gs pos="50000">
                  <a:srgbClr val="FFFF00"/>
                </a:gs>
                <a:gs pos="75000">
                  <a:srgbClr val="01A78F"/>
                </a:gs>
                <a:gs pos="100000">
                  <a:srgbClr val="3366FF"/>
                </a:gs>
              </a:gsLst>
              <a:lin ang="5400000" scaled="0"/>
            </a:gradFill>
          </a:ln>
        </c:spPr>
        <c:crossAx val="89184896"/>
        <c:crosses val="autoZero"/>
        <c:auto val="1"/>
        <c:lblAlgn val="ctr"/>
        <c:lblOffset val="100"/>
        <c:noMultiLvlLbl val="0"/>
      </c:catAx>
      <c:valAx>
        <c:axId val="89184896"/>
        <c:scaling>
          <c:orientation val="minMax"/>
          <c:max val="300"/>
        </c:scaling>
        <c:delete val="0"/>
        <c:axPos val="b"/>
        <c:numFmt formatCode="#,##0.00" sourceLinked="1"/>
        <c:majorTickMark val="out"/>
        <c:minorTickMark val="none"/>
        <c:tickLblPos val="high"/>
        <c:spPr>
          <a:ln>
            <a:gradFill>
              <a:gsLst>
                <a:gs pos="0">
                  <a:srgbClr val="FF3399"/>
                </a:gs>
                <a:gs pos="25000">
                  <a:srgbClr val="FF6633"/>
                </a:gs>
                <a:gs pos="50000">
                  <a:srgbClr val="FFFF00"/>
                </a:gs>
                <a:gs pos="75000">
                  <a:srgbClr val="01A78F"/>
                </a:gs>
                <a:gs pos="100000">
                  <a:srgbClr val="3366FF"/>
                </a:gs>
              </a:gsLst>
              <a:lin ang="5400000" scaled="0"/>
            </a:gradFill>
          </a:ln>
        </c:spPr>
        <c:crossAx val="891833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3.0353478542454921E-2"/>
          <c:y val="0.95426518859589726"/>
          <c:w val="0.94654668166479194"/>
          <c:h val="3.5906801576092925E-2"/>
        </c:manualLayout>
      </c:layout>
      <c:overlay val="0"/>
    </c:legend>
    <c:plotVisOnly val="1"/>
    <c:dispBlanksAs val="gap"/>
    <c:showDLblsOverMax val="0"/>
  </c:chart>
  <c:spPr>
    <a:ln>
      <a:solidFill>
        <a:srgbClr val="7030A0"/>
      </a:solidFill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15507436570428"/>
          <c:y val="5.0925925925925923E-2"/>
          <c:w val="0.85706975033917865"/>
          <c:h val="0.8192053076698746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FBM!$EK$851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FBM!$EL$850:$ET$850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FBM!$EL$851:$ET$851</c:f>
              <c:numCache>
                <c:formatCode>#,##0.00</c:formatCode>
                <c:ptCount val="9"/>
                <c:pt idx="0">
                  <c:v>76.930000000000007</c:v>
                </c:pt>
                <c:pt idx="1">
                  <c:v>74.47</c:v>
                </c:pt>
                <c:pt idx="2">
                  <c:v>81.09</c:v>
                </c:pt>
                <c:pt idx="3">
                  <c:v>81.08</c:v>
                </c:pt>
                <c:pt idx="4">
                  <c:v>80.23</c:v>
                </c:pt>
                <c:pt idx="5">
                  <c:v>81.040000000000006</c:v>
                </c:pt>
                <c:pt idx="6">
                  <c:v>81.14</c:v>
                </c:pt>
                <c:pt idx="7">
                  <c:v>81.13</c:v>
                </c:pt>
                <c:pt idx="8" formatCode="General">
                  <c:v>82.32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0A9-4B42-9E4C-8EDB12D1D3EE}"/>
            </c:ext>
          </c:extLst>
        </c:ser>
        <c:ser>
          <c:idx val="1"/>
          <c:order val="1"/>
          <c:tx>
            <c:strRef>
              <c:f>FBM!$EK$852</c:f>
              <c:strCache>
                <c:ptCount val="1"/>
                <c:pt idx="0">
                  <c:v>Urbana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FBM!$EL$850:$ET$850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FBM!$EL$852:$ET$852</c:f>
              <c:numCache>
                <c:formatCode>#,##0.00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99.99</c:v>
                </c:pt>
                <c:pt idx="5">
                  <c:v>99.99</c:v>
                </c:pt>
                <c:pt idx="6">
                  <c:v>99.99</c:v>
                </c:pt>
                <c:pt idx="7">
                  <c:v>99.99</c:v>
                </c:pt>
                <c:pt idx="8" formatCode="General">
                  <c:v>99.99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0A9-4B42-9E4C-8EDB12D1D3EE}"/>
            </c:ext>
          </c:extLst>
        </c:ser>
        <c:ser>
          <c:idx val="2"/>
          <c:order val="2"/>
          <c:tx>
            <c:strRef>
              <c:f>FBM!$EK$853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dLbl>
              <c:idx val="0"/>
              <c:layout>
                <c:manualLayout>
                  <c:x val="3.333333333333333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0A9-4B42-9E4C-8EDB12D1D3E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0555555555555454E-2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0A9-4B42-9E4C-8EDB12D1D3E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7777777777777776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80A9-4B42-9E4C-8EDB12D1D3E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611111111111101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80A9-4B42-9E4C-8EDB12D1D3E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333333333333333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80A9-4B42-9E4C-8EDB12D1D3E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055555555555545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80A9-4B42-9E4C-8EDB12D1D3EE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333333333333322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80A9-4B42-9E4C-8EDB12D1D3EE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0555555555555454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80A9-4B42-9E4C-8EDB12D1D3E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FBM!$EL$850:$ET$850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FBM!$EL$853:$ET$853</c:f>
              <c:numCache>
                <c:formatCode>#,##0.00</c:formatCode>
                <c:ptCount val="9"/>
                <c:pt idx="0">
                  <c:v>13.13</c:v>
                </c:pt>
                <c:pt idx="1">
                  <c:v>11.57</c:v>
                </c:pt>
                <c:pt idx="2">
                  <c:v>22.93</c:v>
                </c:pt>
                <c:pt idx="3">
                  <c:v>2.23</c:v>
                </c:pt>
                <c:pt idx="4">
                  <c:v>21.54</c:v>
                </c:pt>
                <c:pt idx="5">
                  <c:v>22.07</c:v>
                </c:pt>
                <c:pt idx="6">
                  <c:v>22.15</c:v>
                </c:pt>
                <c:pt idx="7">
                  <c:v>22.08</c:v>
                </c:pt>
                <c:pt idx="8" formatCode="General">
                  <c:v>23.31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80A9-4B42-9E4C-8EDB12D1D3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3"/>
        <c:overlap val="100"/>
        <c:axId val="89212416"/>
        <c:axId val="89213952"/>
      </c:barChart>
      <c:catAx>
        <c:axId val="892124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89213952"/>
        <c:crosses val="autoZero"/>
        <c:auto val="1"/>
        <c:lblAlgn val="ctr"/>
        <c:lblOffset val="100"/>
        <c:noMultiLvlLbl val="0"/>
      </c:catAx>
      <c:valAx>
        <c:axId val="89213952"/>
        <c:scaling>
          <c:orientation val="minMax"/>
          <c:max val="200"/>
        </c:scaling>
        <c:delete val="0"/>
        <c:axPos val="b"/>
        <c:numFmt formatCode="#,##0.00" sourceLinked="1"/>
        <c:majorTickMark val="out"/>
        <c:minorTickMark val="none"/>
        <c:tickLblPos val="high"/>
        <c:crossAx val="892124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4037620297462944E-3"/>
          <c:y val="0.94871680410027481"/>
          <c:w val="0.95293126403222217"/>
          <c:h val="5.1283195899725138E-2"/>
        </c:manualLayout>
      </c:layout>
      <c:overlay val="0"/>
    </c:legend>
    <c:plotVisOnly val="1"/>
    <c:dispBlanksAs val="gap"/>
    <c:showDLblsOverMax val="0"/>
  </c:chart>
  <c:spPr>
    <a:ln>
      <a:solidFill>
        <a:srgbClr val="7030A0"/>
      </a:solidFill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16907261592301"/>
          <c:y val="3.2882035578885971E-2"/>
          <c:w val="0.87056802274715672"/>
          <c:h val="0.758545494313210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FBM!$EK$865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FBM!$EL$864:$ET$864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FBM!$EL$865:$ET$865</c:f>
              <c:numCache>
                <c:formatCode>#,##0.00</c:formatCode>
                <c:ptCount val="9"/>
                <c:pt idx="0">
                  <c:v>77.760000000000005</c:v>
                </c:pt>
                <c:pt idx="1">
                  <c:v>16.23</c:v>
                </c:pt>
                <c:pt idx="2">
                  <c:v>81.09</c:v>
                </c:pt>
                <c:pt idx="3">
                  <c:v>81.08</c:v>
                </c:pt>
                <c:pt idx="4">
                  <c:v>80.23</c:v>
                </c:pt>
                <c:pt idx="5">
                  <c:v>81.040000000000006</c:v>
                </c:pt>
                <c:pt idx="6">
                  <c:v>81.14</c:v>
                </c:pt>
                <c:pt idx="7">
                  <c:v>91.13</c:v>
                </c:pt>
                <c:pt idx="8" formatCode="General">
                  <c:v>82.32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82-42CB-9441-DF790AE0707D}"/>
            </c:ext>
          </c:extLst>
        </c:ser>
        <c:ser>
          <c:idx val="1"/>
          <c:order val="1"/>
          <c:tx>
            <c:strRef>
              <c:f>FBM!$EK$866</c:f>
              <c:strCache>
                <c:ptCount val="1"/>
                <c:pt idx="0">
                  <c:v>Urbana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FBM!$EL$864:$ET$864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FBM!$EL$866:$ET$866</c:f>
              <c:numCache>
                <c:formatCode>#,##0.00</c:formatCode>
                <c:ptCount val="9"/>
                <c:pt idx="0">
                  <c:v>100</c:v>
                </c:pt>
                <c:pt idx="1">
                  <c:v>75.53</c:v>
                </c:pt>
                <c:pt idx="2">
                  <c:v>100</c:v>
                </c:pt>
                <c:pt idx="3">
                  <c:v>100</c:v>
                </c:pt>
                <c:pt idx="4">
                  <c:v>99.99</c:v>
                </c:pt>
                <c:pt idx="5">
                  <c:v>99.99</c:v>
                </c:pt>
                <c:pt idx="6">
                  <c:v>99.99</c:v>
                </c:pt>
                <c:pt idx="7">
                  <c:v>99.99</c:v>
                </c:pt>
                <c:pt idx="8" formatCode="General">
                  <c:v>99.99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E82-42CB-9441-DF790AE0707D}"/>
            </c:ext>
          </c:extLst>
        </c:ser>
        <c:ser>
          <c:idx val="2"/>
          <c:order val="2"/>
          <c:tx>
            <c:strRef>
              <c:f>FBM!$EK$867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FBM!$EL$864:$ET$864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FBM!$EL$867:$ET$867</c:f>
              <c:numCache>
                <c:formatCode>#,##0.00</c:formatCode>
                <c:ptCount val="9"/>
                <c:pt idx="0">
                  <c:v>16.23</c:v>
                </c:pt>
                <c:pt idx="1">
                  <c:v>100</c:v>
                </c:pt>
                <c:pt idx="2">
                  <c:v>22.93</c:v>
                </c:pt>
                <c:pt idx="3">
                  <c:v>22.91</c:v>
                </c:pt>
                <c:pt idx="4">
                  <c:v>21.54</c:v>
                </c:pt>
                <c:pt idx="5">
                  <c:v>22.07</c:v>
                </c:pt>
                <c:pt idx="6">
                  <c:v>22.15</c:v>
                </c:pt>
                <c:pt idx="7">
                  <c:v>22.08</c:v>
                </c:pt>
                <c:pt idx="8" formatCode="General">
                  <c:v>23.31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E82-42CB-9441-DF790AE07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4"/>
        <c:overlap val="100"/>
        <c:axId val="89225856"/>
        <c:axId val="89235840"/>
      </c:barChart>
      <c:catAx>
        <c:axId val="89225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9235840"/>
        <c:crosses val="autoZero"/>
        <c:auto val="1"/>
        <c:lblAlgn val="ctr"/>
        <c:lblOffset val="100"/>
        <c:noMultiLvlLbl val="0"/>
      </c:catAx>
      <c:valAx>
        <c:axId val="89235840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892258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1.1181539807524059E-2"/>
          <c:y val="0.90683143773694952"/>
          <c:w val="0.98604068241469811"/>
          <c:h val="7.9855278506853297E-2"/>
        </c:manualLayout>
      </c:layout>
      <c:overlay val="0"/>
    </c:legend>
    <c:plotVisOnly val="1"/>
    <c:dispBlanksAs val="gap"/>
    <c:showDLblsOverMax val="0"/>
  </c:chart>
  <c:spPr>
    <a:ln>
      <a:solidFill>
        <a:srgbClr val="7030A0"/>
      </a:solidFill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4"/>
    </mc:Choice>
    <mc:Fallback>
      <c:style val="24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9919072615923"/>
          <c:y val="5.1400554097404488E-2"/>
          <c:w val="0.86730314960629928"/>
          <c:h val="0.74832804360993332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895-4D2E-A128-D16474D06F16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895-4D2E-A128-D16474D06F16}"/>
              </c:ext>
            </c:extLst>
          </c:dPt>
          <c:dLbls>
            <c:dLbl>
              <c:idx val="0"/>
              <c:layout>
                <c:manualLayout>
                  <c:x val="2.5000000000000001E-2"/>
                  <c:y val="-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895-4D2E-A128-D16474D06F1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7777777777777776E-2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895-4D2E-A128-D16474D06F1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5000000000000102E-2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895-4D2E-A128-D16474D06F1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FBM!$EK$871:$EK$873</c:f>
              <c:strCache>
                <c:ptCount val="3"/>
                <c:pt idx="0">
                  <c:v>Índice de Penetración de Internet
4T-2016</c:v>
                </c:pt>
                <c:pt idx="1">
                  <c:v>Cobertura en gas natural
4T-2016</c:v>
                </c:pt>
                <c:pt idx="2">
                  <c:v>Cobertura Energía Total
Año 2016</c:v>
                </c:pt>
              </c:strCache>
            </c:strRef>
          </c:cat>
          <c:val>
            <c:numRef>
              <c:f>FBM!$EL$871:$EL$873</c:f>
              <c:numCache>
                <c:formatCode>0.00%</c:formatCode>
                <c:ptCount val="3"/>
                <c:pt idx="0">
                  <c:v>7.0999999999999994E-2</c:v>
                </c:pt>
                <c:pt idx="1">
                  <c:v>0.85</c:v>
                </c:pt>
                <c:pt idx="2" formatCode="0%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895-4D2E-A128-D16474D06F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9255936"/>
        <c:axId val="89257472"/>
        <c:axId val="0"/>
      </c:bar3DChart>
      <c:catAx>
        <c:axId val="892559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9257472"/>
        <c:crosses val="autoZero"/>
        <c:auto val="1"/>
        <c:lblAlgn val="ctr"/>
        <c:lblOffset val="100"/>
        <c:noMultiLvlLbl val="0"/>
      </c:catAx>
      <c:valAx>
        <c:axId val="89257472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crossAx val="89255936"/>
        <c:crosses val="autoZero"/>
        <c:crossBetween val="between"/>
      </c:valAx>
    </c:plotArea>
    <c:plotVisOnly val="1"/>
    <c:dispBlanksAs val="gap"/>
    <c:showDLblsOverMax val="0"/>
  </c:chart>
  <c:spPr>
    <a:ln>
      <a:solidFill>
        <a:srgbClr val="7030A0"/>
      </a:solidFill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 sz="1600">
                <a:solidFill>
                  <a:srgbClr val="7030A0"/>
                </a:solidFill>
                <a:latin typeface="+mn-lt"/>
              </a:rPr>
              <a:t>Porcentaje accidentes de tránsito </a:t>
            </a:r>
          </a:p>
        </c:rich>
      </c:tx>
      <c:layout>
        <c:manualLayout>
          <c:xMode val="edge"/>
          <c:yMode val="edge"/>
          <c:x val="0.24738910672296127"/>
          <c:y val="4.241625605688039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221543376848728"/>
          <c:y val="0.22493819209159871"/>
          <c:w val="0.30793591181878555"/>
          <c:h val="0.65996929524847459"/>
        </c:manualLayout>
      </c:layout>
      <c:pieChart>
        <c:varyColors val="1"/>
        <c:ser>
          <c:idx val="0"/>
          <c:order val="0"/>
          <c:explosion val="5"/>
          <c:dLbls>
            <c:dLbl>
              <c:idx val="0"/>
              <c:layout>
                <c:manualLayout>
                  <c:x val="-4.2902364238076453E-2"/>
                  <c:y val="3.197459457928652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26A-4018-B4FE-40730CBEF3EA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0024880621817027E-2"/>
                  <c:y val="1.9432713429973041E-2"/>
                </c:manualLayout>
              </c:layout>
              <c:tx>
                <c:rich>
                  <a:bodyPr/>
                  <a:lstStyle/>
                  <a:p>
                    <a:r>
                      <a:rPr lang="en-US" sz="1200">
                        <a:solidFill>
                          <a:sysClr val="windowText" lastClr="000000"/>
                        </a:solidFill>
                      </a:rPr>
                      <a:t>15%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26A-4018-B4FE-40730CBEF3EA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8640515545012172E-2"/>
                  <c:y val="-0.2325667257655732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26A-4018-B4FE-40730CBEF3EA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ysClr val="windowText" lastClr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FBM!$EM$1036:$EM$1038</c:f>
              <c:strCache>
                <c:ptCount val="3"/>
                <c:pt idx="0">
                  <c:v>Con daños </c:v>
                </c:pt>
                <c:pt idx="1">
                  <c:v>Muertos </c:v>
                </c:pt>
                <c:pt idx="2">
                  <c:v>Heridos </c:v>
                </c:pt>
              </c:strCache>
            </c:strRef>
          </c:cat>
          <c:val>
            <c:numRef>
              <c:f>FBM!$EN$1036:$EN$1038</c:f>
              <c:numCache>
                <c:formatCode>General</c:formatCode>
                <c:ptCount val="3"/>
                <c:pt idx="0">
                  <c:v>0.86956521739130432</c:v>
                </c:pt>
                <c:pt idx="1">
                  <c:v>0.86956521739130432</c:v>
                </c:pt>
                <c:pt idx="2">
                  <c:v>98.260869565217391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26A-4018-B4FE-40730CBEF3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7185923983176818"/>
          <c:y val="0.40511508406720087"/>
          <c:w val="0.12885351049868765"/>
          <c:h val="0.23741234776190226"/>
        </c:manualLayout>
      </c:layout>
      <c:overlay val="0"/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accent4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 sz="1400">
                <a:latin typeface="Gill Sans MT" panose="020B0502020104020203" pitchFamily="34" charset="0"/>
              </a:defRPr>
            </a:pPr>
            <a:r>
              <a:rPr lang="es-CO" sz="1400">
                <a:solidFill>
                  <a:srgbClr val="7030A0"/>
                </a:solidFill>
                <a:latin typeface="Gill Sans MT" panose="020B0502020104020203" pitchFamily="34" charset="0"/>
              </a:rPr>
              <a:t>Porcentaje de licencias expedidas, según oficinas de tránsito </a:t>
            </a:r>
          </a:p>
        </c:rich>
      </c:tx>
      <c:layout>
        <c:manualLayout>
          <c:xMode val="edge"/>
          <c:yMode val="edge"/>
          <c:x val="0.13603645078648693"/>
          <c:y val="2.5634935640163552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0.1666270816610631"/>
                </c:manualLayout>
              </c:layout>
              <c:tx>
                <c:rich>
                  <a:bodyPr/>
                  <a:lstStyle/>
                  <a:p>
                    <a:r>
                      <a:rPr lang="en-US" sz="1050" b="1">
                        <a:solidFill>
                          <a:schemeClr val="bg1"/>
                        </a:solidFill>
                      </a:rPr>
                      <a:t> 37% 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8B19-4DF1-ADBF-260BF7529B90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0.1580821031143419"/>
                </c:manualLayout>
              </c:layout>
              <c:tx>
                <c:rich>
                  <a:bodyPr/>
                  <a:lstStyle/>
                  <a:p>
                    <a:r>
                      <a:rPr lang="en-US" sz="1050" b="1">
                        <a:solidFill>
                          <a:schemeClr val="bg1"/>
                        </a:solidFill>
                      </a:rPr>
                      <a:t> 46% 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B19-4DF1-ADBF-260BF7529B90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0821713341734158E-3"/>
                  <c:y val="0.10253974256065414"/>
                </c:manualLayout>
              </c:layout>
              <c:tx>
                <c:rich>
                  <a:bodyPr/>
                  <a:lstStyle/>
                  <a:p>
                    <a:r>
                      <a:rPr lang="en-US" sz="1050" b="1">
                        <a:solidFill>
                          <a:schemeClr val="bg1"/>
                        </a:solidFill>
                      </a:rPr>
                      <a:t> 17% 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B19-4DF1-ADBF-260BF7529B9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FBM!$EM$1054:$EM$1056</c:f>
              <c:strCache>
                <c:ptCount val="3"/>
                <c:pt idx="0">
                  <c:v>Automóviles </c:v>
                </c:pt>
                <c:pt idx="1">
                  <c:v>Motocicletas </c:v>
                </c:pt>
                <c:pt idx="2">
                  <c:v>Otros </c:v>
                </c:pt>
              </c:strCache>
            </c:strRef>
          </c:cat>
          <c:val>
            <c:numRef>
              <c:f>FBM!$EN$1054:$EN$1056</c:f>
              <c:numCache>
                <c:formatCode>_(* #,##0_);_(* \(#,##0\);_(* "-"??_);_(@_)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B19-4DF1-ADBF-260BF7529B9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89283200"/>
        <c:axId val="89294336"/>
        <c:axId val="0"/>
      </c:bar3DChart>
      <c:catAx>
        <c:axId val="892832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9294336"/>
        <c:crosses val="autoZero"/>
        <c:auto val="1"/>
        <c:lblAlgn val="ctr"/>
        <c:lblOffset val="100"/>
        <c:noMultiLvlLbl val="0"/>
      </c:catAx>
      <c:valAx>
        <c:axId val="89294336"/>
        <c:scaling>
          <c:orientation val="minMax"/>
        </c:scaling>
        <c:delete val="1"/>
        <c:axPos val="l"/>
        <c:numFmt formatCode="_(* #,##0_);_(* \(#,##0\);_(* &quot;-&quot;??_);_(@_)" sourceLinked="1"/>
        <c:majorTickMark val="none"/>
        <c:minorTickMark val="none"/>
        <c:tickLblPos val="nextTo"/>
        <c:crossAx val="89283200"/>
        <c:crosses val="autoZero"/>
        <c:crossBetween val="between"/>
      </c:valAx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accent4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7030A0"/>
                </a:solidFill>
              </a:defRPr>
            </a:pPr>
            <a:r>
              <a:rPr lang="en-US" sz="1400">
                <a:solidFill>
                  <a:srgbClr val="7030A0"/>
                </a:solidFill>
              </a:rPr>
              <a:t>Valor total de los giros entrantes </a:t>
            </a:r>
          </a:p>
        </c:rich>
      </c:tx>
      <c:layout/>
      <c:overlay val="0"/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765526807258253E-2"/>
          <c:y val="0.18191053442658306"/>
          <c:w val="0.95131987771079374"/>
          <c:h val="0.70952114133305666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1.3276396987965346E-2"/>
                  <c:y val="-1.3001336305327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6AB-47A7-A489-6492ED6C367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7701862650620463E-2"/>
                  <c:y val="-1.3001336305327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6AB-47A7-A489-6492ED6C367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2127328313275497E-2"/>
                  <c:y val="-1.3001336305327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6AB-47A7-A489-6492ED6C367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FBM!$EM$1308:$EM$1311</c:f>
              <c:strCache>
                <c:ptCount val="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</c:strCache>
            </c:strRef>
          </c:cat>
          <c:val>
            <c:numRef>
              <c:f>FBM!$EN$1308:$EN$1311</c:f>
              <c:numCache>
                <c:formatCode>_("$"\ * #,##0_);_("$"\ * \(#,##0\);_("$"\ * "-"??_);_(@_)</c:formatCode>
                <c:ptCount val="4"/>
                <c:pt idx="0">
                  <c:v>2729293824</c:v>
                </c:pt>
                <c:pt idx="1">
                  <c:v>2980308757</c:v>
                </c:pt>
                <c:pt idx="2">
                  <c:v>2790157362</c:v>
                </c:pt>
                <c:pt idx="3">
                  <c:v>3176419646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6AB-47A7-A489-6492ED6C367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89303296"/>
        <c:axId val="89310336"/>
        <c:axId val="0"/>
      </c:bar3DChart>
      <c:catAx>
        <c:axId val="893032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9310336"/>
        <c:crosses val="autoZero"/>
        <c:auto val="1"/>
        <c:lblAlgn val="ctr"/>
        <c:lblOffset val="100"/>
        <c:noMultiLvlLbl val="0"/>
      </c:catAx>
      <c:valAx>
        <c:axId val="89310336"/>
        <c:scaling>
          <c:orientation val="minMax"/>
        </c:scaling>
        <c:delete val="1"/>
        <c:axPos val="l"/>
        <c:numFmt formatCode="_(&quot;$&quot;\ * #,##0_);_(&quot;$&quot;\ * \(#,##0\);_(&quot;$&quot;\ * &quot;-&quot;??_);_(@_)" sourceLinked="1"/>
        <c:majorTickMark val="none"/>
        <c:minorTickMark val="none"/>
        <c:tickLblPos val="nextTo"/>
        <c:crossAx val="89303296"/>
        <c:crosses val="autoZero"/>
        <c:crossBetween val="between"/>
      </c:valAx>
    </c:plotArea>
    <c:plotVisOnly val="1"/>
    <c:dispBlanksAs val="gap"/>
    <c:showDLblsOverMax val="0"/>
  </c:chart>
  <c:spPr>
    <a:ln>
      <a:solidFill>
        <a:srgbClr val="7030A0"/>
      </a:solidFill>
    </a:ln>
  </c:spPr>
  <c:txPr>
    <a:bodyPr/>
    <a:lstStyle/>
    <a:p>
      <a:pPr>
        <a:defRPr>
          <a:latin typeface="Gill Sans MT" panose="020B0502020104020203" pitchFamily="34" charset="0"/>
          <a:cs typeface="Times New Roman" panose="02020603050405020304" pitchFamily="18" charset="0"/>
        </a:defRPr>
      </a:pPr>
      <a:endParaRPr lang="es-CO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accent4">
                    <a:lumMod val="75000"/>
                  </a:schemeClr>
                </a:solidFill>
              </a:defRPr>
            </a:pPr>
            <a:r>
              <a:rPr lang="en-US" sz="1200">
                <a:solidFill>
                  <a:schemeClr val="accent4">
                    <a:lumMod val="75000"/>
                  </a:schemeClr>
                </a:solidFill>
              </a:rPr>
              <a:t>Pirámide Poblacional del</a:t>
            </a:r>
            <a:r>
              <a:rPr lang="en-US" sz="1200" baseline="0">
                <a:solidFill>
                  <a:schemeClr val="accent4">
                    <a:lumMod val="75000"/>
                  </a:schemeClr>
                </a:solidFill>
              </a:rPr>
              <a:t> Municipio 2016</a:t>
            </a:r>
            <a:endParaRPr lang="en-US" sz="1200">
              <a:solidFill>
                <a:schemeClr val="accent4">
                  <a:lumMod val="75000"/>
                </a:schemeClr>
              </a:solidFill>
            </a:endParaRPr>
          </a:p>
        </c:rich>
      </c:tx>
      <c:layout>
        <c:manualLayout>
          <c:xMode val="edge"/>
          <c:yMode val="edge"/>
          <c:x val="0.26383148137615781"/>
          <c:y val="5.673758865248226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5066929133858267"/>
          <c:y val="0.19592198581560283"/>
          <c:w val="0.75071506797857801"/>
          <c:h val="0.6880982297425587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FBM!$EI$328</c:f>
              <c:strCache>
                <c:ptCount val="1"/>
                <c:pt idx="0">
                  <c:v>% Hombres</c:v>
                </c:pt>
              </c:strCache>
            </c:strRef>
          </c:tx>
          <c:invertIfNegative val="0"/>
          <c:cat>
            <c:strRef>
              <c:f>FBM!$EH$329:$EH$345</c:f>
              <c:strCache>
                <c:ptCount val="17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 Y MÁS</c:v>
                </c:pt>
              </c:strCache>
            </c:strRef>
          </c:cat>
          <c:val>
            <c:numRef>
              <c:f>FBM!$EI$329:$EI$345</c:f>
              <c:numCache>
                <c:formatCode>0.0%</c:formatCode>
                <c:ptCount val="17"/>
                <c:pt idx="0">
                  <c:v>2.5187086774357607E-2</c:v>
                </c:pt>
                <c:pt idx="1">
                  <c:v>2.7584703688455111E-2</c:v>
                </c:pt>
                <c:pt idx="2">
                  <c:v>4.0347775544307476E-2</c:v>
                </c:pt>
                <c:pt idx="3">
                  <c:v>3.8967329442251335E-2</c:v>
                </c:pt>
                <c:pt idx="4">
                  <c:v>4.7540626286599982E-2</c:v>
                </c:pt>
                <c:pt idx="5">
                  <c:v>3.9039984500254296E-2</c:v>
                </c:pt>
                <c:pt idx="6">
                  <c:v>2.9764355428543752E-2</c:v>
                </c:pt>
                <c:pt idx="7">
                  <c:v>3.0854181298588069E-2</c:v>
                </c:pt>
                <c:pt idx="8">
                  <c:v>2.567145382771064E-2</c:v>
                </c:pt>
                <c:pt idx="9">
                  <c:v>2.8432346031822917E-2</c:v>
                </c:pt>
                <c:pt idx="10">
                  <c:v>2.6955026519096172E-2</c:v>
                </c:pt>
                <c:pt idx="11">
                  <c:v>2.5017558305684046E-2</c:v>
                </c:pt>
                <c:pt idx="12">
                  <c:v>2.3443365382286696E-2</c:v>
                </c:pt>
                <c:pt idx="13">
                  <c:v>1.7970017679397446E-2</c:v>
                </c:pt>
                <c:pt idx="14">
                  <c:v>1.2981037029861229E-2</c:v>
                </c:pt>
                <c:pt idx="15">
                  <c:v>9.5904676563900119E-3</c:v>
                </c:pt>
                <c:pt idx="16">
                  <c:v>9.6631227143929663E-3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5D5-4880-B9BE-C617E4B586AA}"/>
            </c:ext>
          </c:extLst>
        </c:ser>
        <c:ser>
          <c:idx val="1"/>
          <c:order val="1"/>
          <c:tx>
            <c:strRef>
              <c:f>FBM!$EJ$328</c:f>
              <c:strCache>
                <c:ptCount val="1"/>
                <c:pt idx="0">
                  <c:v>% Mujeres</c:v>
                </c:pt>
              </c:strCache>
            </c:strRef>
          </c:tx>
          <c:invertIfNegative val="0"/>
          <c:cat>
            <c:strRef>
              <c:f>FBM!$EH$329:$EH$345</c:f>
              <c:strCache>
                <c:ptCount val="17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 Y MÁS</c:v>
                </c:pt>
              </c:strCache>
            </c:strRef>
          </c:cat>
          <c:val>
            <c:numRef>
              <c:f>FBM!$EJ$329:$EJ$345</c:f>
              <c:numCache>
                <c:formatCode>0.0%</c:formatCode>
                <c:ptCount val="17"/>
                <c:pt idx="0">
                  <c:v>-2.2741033154924803E-2</c:v>
                </c:pt>
                <c:pt idx="1">
                  <c:v>-2.6858153108425566E-2</c:v>
                </c:pt>
                <c:pt idx="2">
                  <c:v>-3.6666585938824443E-2</c:v>
                </c:pt>
                <c:pt idx="3">
                  <c:v>-3.8531399094233608E-2</c:v>
                </c:pt>
                <c:pt idx="4">
                  <c:v>-4.5893778305199681E-2</c:v>
                </c:pt>
                <c:pt idx="5">
                  <c:v>-3.9839190138286795E-2</c:v>
                </c:pt>
                <c:pt idx="6">
                  <c:v>-3.3663510208035652E-2</c:v>
                </c:pt>
                <c:pt idx="7">
                  <c:v>-3.2428374221985419E-2</c:v>
                </c:pt>
                <c:pt idx="8">
                  <c:v>-2.7463611925116854E-2</c:v>
                </c:pt>
                <c:pt idx="9">
                  <c:v>-2.9982320602552615E-2</c:v>
                </c:pt>
                <c:pt idx="10">
                  <c:v>-2.8577656147828825E-2</c:v>
                </c:pt>
                <c:pt idx="11">
                  <c:v>-2.5090213363687001E-2</c:v>
                </c:pt>
                <c:pt idx="12">
                  <c:v>-2.0585599767503814E-2</c:v>
                </c:pt>
                <c:pt idx="13">
                  <c:v>-1.5693492528638203E-2</c:v>
                </c:pt>
                <c:pt idx="14">
                  <c:v>-1.1019350463781453E-2</c:v>
                </c:pt>
                <c:pt idx="15">
                  <c:v>-1.0147489767745998E-2</c:v>
                </c:pt>
                <c:pt idx="16">
                  <c:v>-1.0317018236419558E-2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5D5-4880-B9BE-C617E4B586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89"/>
        <c:axId val="92186880"/>
        <c:axId val="92192768"/>
      </c:barChart>
      <c:catAx>
        <c:axId val="9218688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900"/>
            </a:pPr>
            <a:endParaRPr lang="es-CO"/>
          </a:p>
        </c:txPr>
        <c:crossAx val="92192768"/>
        <c:crosses val="autoZero"/>
        <c:auto val="1"/>
        <c:lblAlgn val="ctr"/>
        <c:lblOffset val="100"/>
        <c:noMultiLvlLbl val="0"/>
      </c:catAx>
      <c:valAx>
        <c:axId val="92192768"/>
        <c:scaling>
          <c:orientation val="minMax"/>
        </c:scaling>
        <c:delete val="0"/>
        <c:axPos val="b"/>
        <c:numFmt formatCode="0.0%" sourceLinked="0"/>
        <c:majorTickMark val="out"/>
        <c:minorTickMark val="out"/>
        <c:tickLblPos val="low"/>
        <c:txPr>
          <a:bodyPr/>
          <a:lstStyle/>
          <a:p>
            <a:pPr>
              <a:defRPr sz="900"/>
            </a:pPr>
            <a:endParaRPr lang="es-CO"/>
          </a:p>
        </c:txPr>
        <c:crossAx val="921868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245931758530188"/>
          <c:y val="0.33757910469524643"/>
          <c:w val="0.17804308836395452"/>
          <c:h val="0.16184310294546514"/>
        </c:manualLayout>
      </c:layout>
      <c:overlay val="0"/>
    </c:legend>
    <c:plotVisOnly val="1"/>
    <c:dispBlanksAs val="gap"/>
    <c:showDLblsOverMax val="0"/>
  </c:chart>
  <c:spPr>
    <a:ln>
      <a:solidFill>
        <a:srgbClr val="7030A0"/>
      </a:solidFill>
    </a:ln>
  </c:spPr>
  <c:txPr>
    <a:bodyPr/>
    <a:lstStyle/>
    <a:p>
      <a:pPr>
        <a:defRPr>
          <a:latin typeface="Gill Sans MT" panose="020B0502020104020203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7030A0"/>
                </a:solidFill>
              </a:defRPr>
            </a:pPr>
            <a:r>
              <a:rPr lang="es-CO" sz="1400">
                <a:solidFill>
                  <a:srgbClr val="7030A0"/>
                </a:solidFill>
              </a:rPr>
              <a:t>Valor total de giros salientes </a:t>
            </a:r>
          </a:p>
        </c:rich>
      </c:tx>
      <c:layout/>
      <c:overlay val="0"/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1.0555558141344077E-2"/>
                  <c:y val="-1.74532061677156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EB5-433D-AD8E-37F3C05A80A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0555558141344077E-2"/>
                  <c:y val="-4.36330154192892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EB5-433D-AD8E-37F3C05A80A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4330724420474921E-3"/>
                  <c:y val="-3.49064123354313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EB5-433D-AD8E-37F3C05A80A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3496347301914609E-2"/>
                  <c:y val="-2.18165077096446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EB5-433D-AD8E-37F3C05A80A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FBM!$EP$1308:$EP$1311</c:f>
              <c:strCache>
                <c:ptCount val="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</c:strCache>
            </c:strRef>
          </c:cat>
          <c:val>
            <c:numRef>
              <c:f>FBM!$EQ$1308:$EQ$1311</c:f>
              <c:numCache>
                <c:formatCode>_("$"\ * #,##0_);_("$"\ * \(#,##0\);_("$"\ * "-"??_);_(@_)</c:formatCode>
                <c:ptCount val="4"/>
                <c:pt idx="0">
                  <c:v>1738762154</c:v>
                </c:pt>
                <c:pt idx="1">
                  <c:v>1737184029</c:v>
                </c:pt>
                <c:pt idx="2">
                  <c:v>1857750927</c:v>
                </c:pt>
                <c:pt idx="3">
                  <c:v>1982977696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EB5-433D-AD8E-37F3C05A80A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89324544"/>
        <c:axId val="89327488"/>
        <c:axId val="0"/>
      </c:bar3DChart>
      <c:catAx>
        <c:axId val="893245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9327488"/>
        <c:crosses val="autoZero"/>
        <c:auto val="1"/>
        <c:lblAlgn val="ctr"/>
        <c:lblOffset val="100"/>
        <c:noMultiLvlLbl val="0"/>
      </c:catAx>
      <c:valAx>
        <c:axId val="89327488"/>
        <c:scaling>
          <c:orientation val="minMax"/>
        </c:scaling>
        <c:delete val="1"/>
        <c:axPos val="l"/>
        <c:numFmt formatCode="_(&quot;$&quot;\ * #,##0_);_(&quot;$&quot;\ * \(#,##0\);_(&quot;$&quot;\ * &quot;-&quot;??_);_(@_)" sourceLinked="1"/>
        <c:majorTickMark val="none"/>
        <c:minorTickMark val="none"/>
        <c:tickLblPos val="nextTo"/>
        <c:crossAx val="89324544"/>
        <c:crosses val="autoZero"/>
        <c:crossBetween val="between"/>
      </c:valAx>
    </c:plotArea>
    <c:plotVisOnly val="1"/>
    <c:dispBlanksAs val="gap"/>
    <c:showDLblsOverMax val="0"/>
  </c:chart>
  <c:spPr>
    <a:ln>
      <a:solidFill>
        <a:srgbClr val="7030A0"/>
      </a:solidFill>
    </a:ln>
  </c:spPr>
  <c:txPr>
    <a:bodyPr/>
    <a:lstStyle/>
    <a:p>
      <a:pPr>
        <a:defRPr>
          <a:latin typeface="Gill Sans MT" panose="020B0502020104020203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2"/>
    </mc:Choice>
    <mc:Fallback>
      <c:style val="22"/>
    </mc:Fallback>
  </mc:AlternateContent>
  <c:chart>
    <c:title>
      <c:tx>
        <c:rich>
          <a:bodyPr/>
          <a:lstStyle/>
          <a:p>
            <a:pPr>
              <a:defRPr>
                <a:solidFill>
                  <a:schemeClr val="accent4">
                    <a:lumMod val="75000"/>
                  </a:schemeClr>
                </a:solidFill>
              </a:defRPr>
            </a:pPr>
            <a:r>
              <a:rPr lang="es-CO">
                <a:solidFill>
                  <a:schemeClr val="accent4">
                    <a:lumMod val="75000"/>
                  </a:schemeClr>
                </a:solidFill>
              </a:rPr>
              <a:t>Delitos según número de casos </a:t>
            </a:r>
            <a:r>
              <a:rPr lang="es-CO">
                <a:solidFill>
                  <a:srgbClr val="FF0000"/>
                </a:solidFill>
              </a:rPr>
              <a:t>Año</a:t>
            </a:r>
            <a:r>
              <a:rPr lang="es-CO" baseline="0">
                <a:solidFill>
                  <a:srgbClr val="FF0000"/>
                </a:solidFill>
              </a:rPr>
              <a:t> 2016</a:t>
            </a:r>
            <a:endParaRPr lang="es-CO">
              <a:solidFill>
                <a:srgbClr val="FF0000"/>
              </a:solidFill>
            </a:endParaRPr>
          </a:p>
        </c:rich>
      </c:tx>
      <c:layout>
        <c:manualLayout>
          <c:xMode val="edge"/>
          <c:yMode val="edge"/>
          <c:x val="0.264847557627732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8099518810148729E-2"/>
          <c:y val="0.12708724664531881"/>
          <c:w val="0.91819225721784781"/>
          <c:h val="0.76536348025474366"/>
        </c:manualLayout>
      </c:layout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dLbls>
            <c:dLbl>
              <c:idx val="0"/>
              <c:layout>
                <c:manualLayout>
                  <c:x val="-0.10833333333333332"/>
                  <c:y val="-8.333333333333324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6423-41D4-BD91-01D7A8F0648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4999898686481489E-2"/>
                  <c:y val="-5.909094801509764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423-41D4-BD91-01D7A8F0648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9.166666666666666E-2"/>
                  <c:y val="9.722222222222223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6423-41D4-BD91-01D7A8F0648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4051959876244411E-2"/>
                  <c:y val="-4.410765404785687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423-41D4-BD91-01D7A8F0648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9.4525963052535786E-2"/>
                  <c:y val="-9.789538744244315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6423-41D4-BD91-01D7A8F0648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9.3792228037368031E-2"/>
                  <c:y val="-8.863642202264646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423-41D4-BD91-01D7A8F0648E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9625554241231541E-3"/>
                  <c:y val="-3.855257703085465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6423-41D4-BD91-01D7A8F0648E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3333333333333229E-2"/>
                  <c:y val="-8.796296296296292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6423-41D4-BD91-01D7A8F0648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FBM!$EH$451:$EH$458</c:f>
              <c:strCache>
                <c:ptCount val="8"/>
                <c:pt idx="0">
                  <c:v>Homicidios </c:v>
                </c:pt>
                <c:pt idx="1">
                  <c:v>Suicidios</c:v>
                </c:pt>
                <c:pt idx="2">
                  <c:v>Hurto a Personas</c:v>
                </c:pt>
                <c:pt idx="3">
                  <c:v>Hurto a Residencias</c:v>
                </c:pt>
                <c:pt idx="4">
                  <c:v>Hurto a Comercio</c:v>
                </c:pt>
                <c:pt idx="5">
                  <c:v>Hurto a Vehículos</c:v>
                </c:pt>
                <c:pt idx="6">
                  <c:v>Hurto a Motocicletas</c:v>
                </c:pt>
                <c:pt idx="7">
                  <c:v>Hurto de Celulares</c:v>
                </c:pt>
              </c:strCache>
            </c:strRef>
          </c:xVal>
          <c:yVal>
            <c:numRef>
              <c:f>FBM!$EI$451:$EI$458</c:f>
              <c:numCache>
                <c:formatCode>General</c:formatCode>
                <c:ptCount val="8"/>
                <c:pt idx="0">
                  <c:v>49</c:v>
                </c:pt>
                <c:pt idx="1">
                  <c:v>3</c:v>
                </c:pt>
                <c:pt idx="2">
                  <c:v>80</c:v>
                </c:pt>
                <c:pt idx="3">
                  <c:v>50</c:v>
                </c:pt>
                <c:pt idx="4">
                  <c:v>30</c:v>
                </c:pt>
                <c:pt idx="5">
                  <c:v>2</c:v>
                </c:pt>
                <c:pt idx="6">
                  <c:v>16</c:v>
                </c:pt>
                <c:pt idx="7">
                  <c:v>38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6423-41D4-BD91-01D7A8F064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360256"/>
        <c:axId val="89361792"/>
      </c:scatterChart>
      <c:valAx>
        <c:axId val="89360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9361792"/>
        <c:crosses val="autoZero"/>
        <c:crossBetween val="midCat"/>
      </c:valAx>
      <c:valAx>
        <c:axId val="893617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89360256"/>
        <c:crosses val="autoZero"/>
        <c:crossBetween val="midCat"/>
      </c:valAx>
    </c:plotArea>
    <c:plotVisOnly val="1"/>
    <c:dispBlanksAs val="gap"/>
    <c:showDLblsOverMax val="0"/>
  </c:chart>
  <c:spPr>
    <a:ln>
      <a:solidFill>
        <a:srgbClr val="7030A0"/>
      </a:solidFill>
    </a:ln>
  </c:spPr>
  <c:txPr>
    <a:bodyPr/>
    <a:lstStyle/>
    <a:p>
      <a:pPr>
        <a:defRPr sz="900">
          <a:latin typeface="Gill Sans MT" panose="020B0502020104020203" pitchFamily="34" charset="0"/>
          <a:cs typeface="Times New Roman" panose="02020603050405020304" pitchFamily="18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3"/>
    </mc:Choice>
    <mc:Fallback>
      <c:style val="23"/>
    </mc:Fallback>
  </mc:AlternateContent>
  <c:chart>
    <c:title>
      <c:tx>
        <c:rich>
          <a:bodyPr/>
          <a:lstStyle/>
          <a:p>
            <a:pPr>
              <a:defRPr sz="1200">
                <a:solidFill>
                  <a:srgbClr val="7030A0"/>
                </a:solidFill>
              </a:defRPr>
            </a:pPr>
            <a:r>
              <a:rPr lang="es-CO" sz="1200">
                <a:solidFill>
                  <a:srgbClr val="7030A0"/>
                </a:solidFill>
              </a:rPr>
              <a:t>Menores de 18 años</a:t>
            </a:r>
          </a:p>
        </c:rich>
      </c:tx>
      <c:layout>
        <c:manualLayout>
          <c:xMode val="edge"/>
          <c:yMode val="edge"/>
          <c:x val="0.39520454487982515"/>
          <c:y val="4.113830767792180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5391854001277713E-2"/>
          <c:y val="0.11711400567091891"/>
          <c:w val="0.91479330708661422"/>
          <c:h val="0.6752922412999615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FBM!$EM$567:$EO$567</c:f>
              <c:strCache>
                <c:ptCount val="3"/>
                <c:pt idx="0">
                  <c:v>Adecuado</c:v>
                </c:pt>
                <c:pt idx="1">
                  <c:v>Riesgo Talla Baja</c:v>
                </c:pt>
                <c:pt idx="2">
                  <c:v>DNT Cronica</c:v>
                </c:pt>
              </c:strCache>
            </c:strRef>
          </c:cat>
          <c:val>
            <c:numRef>
              <c:f>FBM!$EM$568:$EO$568</c:f>
              <c:numCache>
                <c:formatCode>General</c:formatCode>
                <c:ptCount val="3"/>
                <c:pt idx="0">
                  <c:v>66.599999999999994</c:v>
                </c:pt>
                <c:pt idx="1">
                  <c:v>24</c:v>
                </c:pt>
                <c:pt idx="2">
                  <c:v>9.1999999999999993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95C-41F7-9823-C41D6BD6FD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382912"/>
        <c:axId val="89384448"/>
      </c:barChart>
      <c:catAx>
        <c:axId val="893829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9384448"/>
        <c:crosses val="autoZero"/>
        <c:auto val="1"/>
        <c:lblAlgn val="ctr"/>
        <c:lblOffset val="100"/>
        <c:noMultiLvlLbl val="0"/>
      </c:catAx>
      <c:valAx>
        <c:axId val="893844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CO"/>
          </a:p>
        </c:txPr>
        <c:crossAx val="89382912"/>
        <c:crosses val="autoZero"/>
        <c:crossBetween val="between"/>
      </c:valAx>
    </c:plotArea>
    <c:plotVisOnly val="1"/>
    <c:dispBlanksAs val="gap"/>
    <c:showDLblsOverMax val="0"/>
  </c:chart>
  <c:spPr>
    <a:ln>
      <a:solidFill>
        <a:srgbClr val="7030A0"/>
      </a:solidFill>
    </a:ln>
  </c:spPr>
  <c:txPr>
    <a:bodyPr/>
    <a:lstStyle/>
    <a:p>
      <a:pPr>
        <a:defRPr>
          <a:latin typeface="Gill Sans MT" panose="020B0502020104020203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title>
      <c:tx>
        <c:rich>
          <a:bodyPr/>
          <a:lstStyle/>
          <a:p>
            <a:pPr>
              <a:defRPr sz="1200">
                <a:solidFill>
                  <a:srgbClr val="7030A0"/>
                </a:solidFill>
              </a:defRPr>
            </a:pPr>
            <a:r>
              <a:rPr lang="es-CO" sz="1200">
                <a:solidFill>
                  <a:srgbClr val="7030A0"/>
                </a:solidFill>
              </a:rPr>
              <a:t>Menores de 5 años</a:t>
            </a:r>
          </a:p>
        </c:rich>
      </c:tx>
      <c:layout>
        <c:manualLayout>
          <c:xMode val="edge"/>
          <c:yMode val="edge"/>
          <c:x val="0.3878298023877752"/>
          <c:y val="8.6893396854459039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8099518810148729E-2"/>
          <c:y val="0.26018961918113581"/>
          <c:w val="0.93611111111111112"/>
          <c:h val="0.5655747519261938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FBM!$EI$567:$EL$567</c:f>
              <c:strCache>
                <c:ptCount val="4"/>
                <c:pt idx="0">
                  <c:v>Obesidad</c:v>
                </c:pt>
                <c:pt idx="1">
                  <c:v>Adecuado</c:v>
                </c:pt>
                <c:pt idx="2">
                  <c:v>Riesgo</c:v>
                </c:pt>
                <c:pt idx="3">
                  <c:v>DNT moderada</c:v>
                </c:pt>
              </c:strCache>
            </c:strRef>
          </c:cat>
          <c:val>
            <c:numRef>
              <c:f>FBM!$EI$568:$EL$568</c:f>
              <c:numCache>
                <c:formatCode>General</c:formatCode>
                <c:ptCount val="4"/>
                <c:pt idx="0">
                  <c:v>0.6</c:v>
                </c:pt>
                <c:pt idx="1">
                  <c:v>77.5</c:v>
                </c:pt>
                <c:pt idx="2">
                  <c:v>18</c:v>
                </c:pt>
                <c:pt idx="3">
                  <c:v>0.6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068-444C-BC38-0A0FA412D5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572672"/>
        <c:axId val="90574208"/>
      </c:barChart>
      <c:catAx>
        <c:axId val="905726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0574208"/>
        <c:crosses val="autoZero"/>
        <c:auto val="1"/>
        <c:lblAlgn val="ctr"/>
        <c:lblOffset val="100"/>
        <c:noMultiLvlLbl val="0"/>
      </c:catAx>
      <c:valAx>
        <c:axId val="905742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CO"/>
          </a:p>
        </c:txPr>
        <c:crossAx val="90572672"/>
        <c:crosses val="autoZero"/>
        <c:crossBetween val="between"/>
      </c:valAx>
    </c:plotArea>
    <c:plotVisOnly val="1"/>
    <c:dispBlanksAs val="gap"/>
    <c:showDLblsOverMax val="0"/>
  </c:chart>
  <c:spPr>
    <a:ln>
      <a:solidFill>
        <a:srgbClr val="7030A0"/>
      </a:solidFill>
    </a:ln>
  </c:spPr>
  <c:txPr>
    <a:bodyPr/>
    <a:lstStyle/>
    <a:p>
      <a:pPr>
        <a:defRPr>
          <a:latin typeface="Gill Sans MT" panose="020B0502020104020203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accent4">
                    <a:lumMod val="75000"/>
                  </a:schemeClr>
                </a:solidFill>
              </a:defRPr>
            </a:pPr>
            <a:r>
              <a:rPr lang="es-CO" sz="1200">
                <a:solidFill>
                  <a:schemeClr val="accent4">
                    <a:lumMod val="75000"/>
                  </a:schemeClr>
                </a:solidFill>
              </a:rPr>
              <a:t>Indicadores Demográficos del Municipio</a:t>
            </a:r>
          </a:p>
        </c:rich>
      </c:tx>
      <c:layout>
        <c:manualLayout>
          <c:xMode val="edge"/>
          <c:yMode val="edge"/>
          <c:x val="0.25888876655091148"/>
          <c:y val="1.895734597156398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708573928258967"/>
          <c:y val="0.19480351414406533"/>
          <c:w val="0.87663495188101492"/>
          <c:h val="0.568846237970253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FBM!$EM$367</c:f>
              <c:strCache>
                <c:ptCount val="1"/>
                <c:pt idx="0">
                  <c:v>Relación de dependencia General</c:v>
                </c:pt>
              </c:strCache>
            </c:strRef>
          </c:tx>
          <c:invertIfNegative val="0"/>
          <c:cat>
            <c:numRef>
              <c:f>FBM!$EN$366:$EP$366</c:f>
              <c:numCache>
                <c:formatCode>General</c:formatCode>
                <c:ptCount val="3"/>
                <c:pt idx="0">
                  <c:v>2005</c:v>
                </c:pt>
                <c:pt idx="1">
                  <c:v>2016</c:v>
                </c:pt>
                <c:pt idx="2">
                  <c:v>2020</c:v>
                </c:pt>
              </c:numCache>
            </c:numRef>
          </c:cat>
          <c:val>
            <c:numRef>
              <c:f>FBM!$EN$367:$EP$367</c:f>
              <c:numCache>
                <c:formatCode>0.00</c:formatCode>
                <c:ptCount val="3"/>
                <c:pt idx="0">
                  <c:v>57.723802365599909</c:v>
                </c:pt>
                <c:pt idx="1">
                  <c:v>52.010271460014678</c:v>
                </c:pt>
                <c:pt idx="2">
                  <c:v>53.164326098850992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F26-4887-A49B-B9F764057C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230400"/>
        <c:axId val="100029952"/>
      </c:barChart>
      <c:lineChart>
        <c:grouping val="standard"/>
        <c:varyColors val="0"/>
        <c:ser>
          <c:idx val="1"/>
          <c:order val="1"/>
          <c:tx>
            <c:strRef>
              <c:f>FBM!$EM$370</c:f>
              <c:strCache>
                <c:ptCount val="1"/>
                <c:pt idx="0">
                  <c:v>Índice de envejecimiento</c:v>
                </c:pt>
              </c:strCache>
            </c:strRef>
          </c:tx>
          <c:marker>
            <c:symbol val="circle"/>
            <c:size val="9"/>
            <c:spPr>
              <a:solidFill>
                <a:schemeClr val="bg1"/>
              </a:solidFill>
            </c:spPr>
          </c:marker>
          <c:cat>
            <c:numRef>
              <c:f>FBM!$EN$366:$EP$366</c:f>
              <c:numCache>
                <c:formatCode>General</c:formatCode>
                <c:ptCount val="3"/>
                <c:pt idx="0">
                  <c:v>2005</c:v>
                </c:pt>
                <c:pt idx="1">
                  <c:v>2016</c:v>
                </c:pt>
                <c:pt idx="2">
                  <c:v>2020</c:v>
                </c:pt>
              </c:numCache>
            </c:numRef>
          </c:cat>
          <c:val>
            <c:numRef>
              <c:f>FBM!$EN$370:$EP$370</c:f>
              <c:numCache>
                <c:formatCode>0.00</c:formatCode>
                <c:ptCount val="3"/>
                <c:pt idx="0">
                  <c:v>23.3161497506972</c:v>
                </c:pt>
                <c:pt idx="1">
                  <c:v>34.274078984752343</c:v>
                </c:pt>
                <c:pt idx="2">
                  <c:v>39.074427480916029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F26-4887-A49B-B9F764057C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30400"/>
        <c:axId val="100029952"/>
      </c:lineChart>
      <c:catAx>
        <c:axId val="96230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029952"/>
        <c:crosses val="autoZero"/>
        <c:auto val="1"/>
        <c:lblAlgn val="ctr"/>
        <c:lblOffset val="100"/>
        <c:noMultiLvlLbl val="0"/>
      </c:catAx>
      <c:valAx>
        <c:axId val="100029952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crossAx val="962304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6.3415789840429226E-2"/>
          <c:y val="0.89527857798263022"/>
          <c:w val="0.90929807446635558"/>
          <c:h val="7.0212160979877508E-2"/>
        </c:manualLayout>
      </c:layout>
      <c:overlay val="0"/>
    </c:legend>
    <c:plotVisOnly val="1"/>
    <c:dispBlanksAs val="gap"/>
    <c:showDLblsOverMax val="0"/>
  </c:chart>
  <c:spPr>
    <a:ln>
      <a:solidFill>
        <a:srgbClr val="7030A0"/>
      </a:solidFill>
    </a:ln>
  </c:spPr>
  <c:txPr>
    <a:bodyPr/>
    <a:lstStyle/>
    <a:p>
      <a:pPr>
        <a:defRPr sz="900">
          <a:latin typeface="Gill Sans MT" panose="020B0502020104020203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>
                <a:solidFill>
                  <a:schemeClr val="accent4">
                    <a:lumMod val="75000"/>
                  </a:schemeClr>
                </a:solidFill>
              </a:defRPr>
            </a:pPr>
            <a:r>
              <a:rPr lang="en-US">
                <a:solidFill>
                  <a:schemeClr val="accent4">
                    <a:lumMod val="75000"/>
                  </a:schemeClr>
                </a:solidFill>
              </a:rPr>
              <a:t>Necesidades Básicas Insatisfechas - NBI según área</a:t>
            </a:r>
          </a:p>
        </c:rich>
      </c:tx>
      <c:layout/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2.6911668325948102E-2"/>
                  <c:y val="-5.56369436881461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ECA-478B-9DDE-01291C72567A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6111121982323011E-2"/>
                  <c:y val="-6.49368834727087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ECA-478B-9DDE-01291C72567A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9068325767471601E-2"/>
                  <c:y val="-6.02936773059459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ECA-478B-9DDE-01291C72567A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FBM!$EH$392:$EH$394</c:f>
              <c:strCache>
                <c:ptCount val="3"/>
                <c:pt idx="0">
                  <c:v>Cabecera</c:v>
                </c:pt>
                <c:pt idx="1">
                  <c:v>Resto</c:v>
                </c:pt>
                <c:pt idx="2">
                  <c:v>Total</c:v>
                </c:pt>
              </c:strCache>
            </c:strRef>
          </c:cat>
          <c:val>
            <c:numRef>
              <c:f>FBM!$EI$392:$EI$394</c:f>
              <c:numCache>
                <c:formatCode>General</c:formatCode>
                <c:ptCount val="3"/>
                <c:pt idx="0">
                  <c:v>22.84</c:v>
                </c:pt>
                <c:pt idx="1">
                  <c:v>22.91</c:v>
                </c:pt>
                <c:pt idx="2">
                  <c:v>22.86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ECA-478B-9DDE-01291C7256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3724544"/>
        <c:axId val="123726464"/>
        <c:axId val="0"/>
      </c:bar3DChart>
      <c:catAx>
        <c:axId val="123724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3726464"/>
        <c:crosses val="autoZero"/>
        <c:auto val="1"/>
        <c:lblAlgn val="ctr"/>
        <c:lblOffset val="100"/>
        <c:noMultiLvlLbl val="0"/>
      </c:catAx>
      <c:valAx>
        <c:axId val="12372646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23724544"/>
        <c:crosses val="autoZero"/>
        <c:crossBetween val="between"/>
      </c:valAx>
    </c:plotArea>
    <c:plotVisOnly val="1"/>
    <c:dispBlanksAs val="gap"/>
    <c:showDLblsOverMax val="0"/>
  </c:chart>
  <c:spPr>
    <a:ln>
      <a:solidFill>
        <a:srgbClr val="7030A0"/>
      </a:solidFill>
    </a:ln>
  </c:spPr>
  <c:txPr>
    <a:bodyPr/>
    <a:lstStyle/>
    <a:p>
      <a:pPr>
        <a:defRPr sz="900">
          <a:latin typeface="Gill Sans MT" panose="020B0502020104020203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layout>
        <c:manualLayout>
          <c:xMode val="edge"/>
          <c:yMode val="edge"/>
          <c:x val="0.39304379960088925"/>
          <c:y val="7.2267409901887033E-3"/>
        </c:manualLayout>
      </c:layout>
      <c:overlay val="0"/>
      <c:txPr>
        <a:bodyPr/>
        <a:lstStyle/>
        <a:p>
          <a:pPr>
            <a:defRPr sz="1400">
              <a:solidFill>
                <a:srgbClr val="7030A0"/>
              </a:solidFill>
            </a:defRPr>
          </a:pPr>
          <a:endParaRPr lang="es-CO"/>
        </a:p>
      </c:tx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5686274509803921E-2"/>
          <c:y val="6.4426680444894094E-2"/>
          <c:w val="0.97647058823529409"/>
          <c:h val="0.77285044287972537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FBM!$EH$299</c:f>
              <c:strCache>
                <c:ptCount val="1"/>
                <c:pt idx="0">
                  <c:v>Población Total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7405671122295442E-2"/>
                  <c:y val="-5.4087888551135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8FBA-402A-89DF-2E4F30A251A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5122534318542435E-2"/>
                  <c:y val="-4.94582220396252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FBA-402A-89DF-2E4F30A251A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9444352276062737E-2"/>
                  <c:y val="-4.945822203962529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FBA-402A-89DF-2E4F30A251A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FBM!$EH$300:$EJ$300</c:f>
              <c:strCache>
                <c:ptCount val="3"/>
                <c:pt idx="0">
                  <c:v>1993</c:v>
                </c:pt>
                <c:pt idx="1">
                  <c:v>2005</c:v>
                </c:pt>
                <c:pt idx="2">
                  <c:v>2016</c:v>
                </c:pt>
              </c:strCache>
            </c:strRef>
          </c:cat>
          <c:val>
            <c:numRef>
              <c:f>FBM!$EH$301:$EJ$301</c:f>
              <c:numCache>
                <c:formatCode>#,##0</c:formatCode>
                <c:ptCount val="3"/>
                <c:pt idx="0">
                  <c:v>36036</c:v>
                </c:pt>
                <c:pt idx="1">
                  <c:v>39871</c:v>
                </c:pt>
                <c:pt idx="2">
                  <c:v>41438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FBA-402A-89DF-2E4F30A251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9765376"/>
        <c:axId val="129767296"/>
        <c:axId val="0"/>
      </c:bar3DChart>
      <c:catAx>
        <c:axId val="129765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67296"/>
        <c:crosses val="autoZero"/>
        <c:auto val="1"/>
        <c:lblAlgn val="ctr"/>
        <c:lblOffset val="100"/>
        <c:noMultiLvlLbl val="0"/>
      </c:catAx>
      <c:valAx>
        <c:axId val="12976729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29765376"/>
        <c:crosses val="autoZero"/>
        <c:crossBetween val="between"/>
      </c:valAx>
    </c:plotArea>
    <c:plotVisOnly val="1"/>
    <c:dispBlanksAs val="gap"/>
    <c:showDLblsOverMax val="0"/>
  </c:chart>
  <c:spPr>
    <a:ln>
      <a:solidFill>
        <a:srgbClr val="7030A0"/>
      </a:solidFill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sz="1100">
                <a:solidFill>
                  <a:schemeClr val="accent4">
                    <a:lumMod val="75000"/>
                  </a:schemeClr>
                </a:solidFill>
              </a:defRPr>
            </a:pPr>
            <a:r>
              <a:rPr lang="es-CO" sz="1100">
                <a:solidFill>
                  <a:schemeClr val="accent4">
                    <a:lumMod val="75000"/>
                  </a:schemeClr>
                </a:solidFill>
              </a:rPr>
              <a:t>Coberturas en Salud</a:t>
            </a:r>
          </a:p>
        </c:rich>
      </c:tx>
      <c:layout>
        <c:manualLayout>
          <c:xMode val="edge"/>
          <c:yMode val="edge"/>
          <c:x val="0.39846817357020881"/>
          <c:y val="2.622850846545830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4428040244969374E-2"/>
          <c:y val="0.21388918051910177"/>
          <c:w val="0.89548862642169724"/>
          <c:h val="0.599591134441528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FBM!$EH$609</c:f>
              <c:strCache>
                <c:ptCount val="1"/>
                <c:pt idx="0">
                  <c:v>Quindío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FBM!$EI$608:$EJ$608</c:f>
              <c:numCache>
                <c:formatCode>General</c:formatCode>
                <c:ptCount val="2"/>
                <c:pt idx="0">
                  <c:v>2015</c:v>
                </c:pt>
                <c:pt idx="1">
                  <c:v>2016</c:v>
                </c:pt>
              </c:numCache>
            </c:numRef>
          </c:cat>
          <c:val>
            <c:numRef>
              <c:f>FBM!$EI$609:$EJ$609</c:f>
              <c:numCache>
                <c:formatCode>General</c:formatCode>
                <c:ptCount val="2"/>
                <c:pt idx="0">
                  <c:v>89.14</c:v>
                </c:pt>
                <c:pt idx="1">
                  <c:v>88.4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8BC-4BBF-B8AC-68272BBBE5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552576"/>
        <c:axId val="139282688"/>
      </c:barChart>
      <c:lineChart>
        <c:grouping val="standard"/>
        <c:varyColors val="0"/>
        <c:ser>
          <c:idx val="1"/>
          <c:order val="1"/>
          <c:tx>
            <c:strRef>
              <c:f>FBM!$EH$610</c:f>
              <c:strCache>
                <c:ptCount val="1"/>
                <c:pt idx="0">
                  <c:v>Montenegro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circle"/>
            <c:size val="5"/>
            <c:spPr>
              <a:solidFill>
                <a:schemeClr val="bg1"/>
              </a:solidFill>
            </c:spPr>
          </c:marker>
          <c:dLbls>
            <c:dLbl>
              <c:idx val="0"/>
              <c:layout>
                <c:manualLayout>
                  <c:x val="-5.8333333333333362E-2"/>
                  <c:y val="-6.4814814814814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8BC-4BBF-B8AC-68272BBBE515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05"/>
                  <c:y val="-6.9444444444444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8BC-4BBF-B8AC-68272BBBE51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FBM!$EI$608:$EJ$608</c:f>
              <c:numCache>
                <c:formatCode>General</c:formatCode>
                <c:ptCount val="2"/>
                <c:pt idx="0">
                  <c:v>2015</c:v>
                </c:pt>
                <c:pt idx="1">
                  <c:v>2016</c:v>
                </c:pt>
              </c:numCache>
            </c:numRef>
          </c:cat>
          <c:val>
            <c:numRef>
              <c:f>FBM!$EI$610:$EJ$610</c:f>
              <c:numCache>
                <c:formatCode>General</c:formatCode>
                <c:ptCount val="2"/>
                <c:pt idx="0">
                  <c:v>88.25</c:v>
                </c:pt>
                <c:pt idx="1">
                  <c:v>85.9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8BC-4BBF-B8AC-68272BBBE5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552576"/>
        <c:axId val="139282688"/>
      </c:lineChart>
      <c:catAx>
        <c:axId val="134552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9282688"/>
        <c:crosses val="autoZero"/>
        <c:auto val="1"/>
        <c:lblAlgn val="ctr"/>
        <c:lblOffset val="100"/>
        <c:noMultiLvlLbl val="0"/>
      </c:catAx>
      <c:valAx>
        <c:axId val="1392826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345525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5769444444444444"/>
          <c:y val="0.92370807815689704"/>
          <c:w val="0.74786111111111109"/>
          <c:h val="7.3880139982502174E-2"/>
        </c:manualLayout>
      </c:layout>
      <c:overlay val="0"/>
    </c:legend>
    <c:plotVisOnly val="1"/>
    <c:dispBlanksAs val="gap"/>
    <c:showDLblsOverMax val="0"/>
  </c:chart>
  <c:spPr>
    <a:ln>
      <a:solidFill>
        <a:srgbClr val="7030A0"/>
      </a:solidFill>
    </a:ln>
  </c:spPr>
  <c:txPr>
    <a:bodyPr/>
    <a:lstStyle/>
    <a:p>
      <a:pPr>
        <a:defRPr sz="900">
          <a:latin typeface="Gill Sans MT" panose="020B0502020104020203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7030A0"/>
                </a:solidFill>
              </a:defRPr>
            </a:pPr>
            <a:r>
              <a:rPr lang="es-CO" sz="1400">
                <a:solidFill>
                  <a:srgbClr val="7030A0"/>
                </a:solidFill>
              </a:rPr>
              <a:t>Porcentaje de matrícula según nivel educativo</a:t>
            </a:r>
          </a:p>
        </c:rich>
      </c:tx>
      <c:layout>
        <c:manualLayout>
          <c:xMode val="edge"/>
          <c:yMode val="edge"/>
          <c:x val="0.18871794871794867"/>
          <c:y val="1.388888888888888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7095889363311892"/>
          <c:y val="0.11805555555555555"/>
          <c:w val="0.49722222222222223"/>
          <c:h val="0.82870370370370372"/>
        </c:manualLayout>
      </c:layout>
      <c:doughnut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FBM!$EH$632:$EK$632</c:f>
              <c:strCache>
                <c:ptCount val="4"/>
                <c:pt idx="0">
                  <c:v>Pre escolar</c:v>
                </c:pt>
                <c:pt idx="1">
                  <c:v>Primaria</c:v>
                </c:pt>
                <c:pt idx="2">
                  <c:v>Secundaria</c:v>
                </c:pt>
                <c:pt idx="3">
                  <c:v>Media</c:v>
                </c:pt>
              </c:strCache>
            </c:strRef>
          </c:cat>
          <c:val>
            <c:numRef>
              <c:f>FBM!$EH$634:$EK$634</c:f>
              <c:numCache>
                <c:formatCode>0.0%</c:formatCode>
                <c:ptCount val="4"/>
                <c:pt idx="0">
                  <c:v>8.9696969696969692E-2</c:v>
                </c:pt>
                <c:pt idx="1">
                  <c:v>0.39340067340067342</c:v>
                </c:pt>
                <c:pt idx="2">
                  <c:v>0.38666666666666666</c:v>
                </c:pt>
                <c:pt idx="3">
                  <c:v>0.13023569023569023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E30-46B8-B71C-BD96A0FEC3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70248636195098701"/>
          <c:y val="0.33256561679790025"/>
          <c:w val="0.28084684619476413"/>
          <c:h val="0.3209798775153106"/>
        </c:manualLayout>
      </c:layout>
      <c:overlay val="0"/>
    </c:legend>
    <c:plotVisOnly val="1"/>
    <c:dispBlanksAs val="gap"/>
    <c:showDLblsOverMax val="0"/>
  </c:chart>
  <c:spPr>
    <a:ln>
      <a:solidFill>
        <a:srgbClr val="7030A0"/>
      </a:solidFill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7030A0"/>
                </a:solidFill>
              </a:defRPr>
            </a:pPr>
            <a:r>
              <a:rPr lang="es-CO" sz="1400">
                <a:solidFill>
                  <a:srgbClr val="7030A0"/>
                </a:solidFill>
              </a:rPr>
              <a:t>Porcentaje de Matrícula según zona y tipo de establecimiento</a:t>
            </a:r>
          </a:p>
        </c:rich>
      </c:tx>
      <c:layout>
        <c:manualLayout>
          <c:xMode val="edge"/>
          <c:yMode val="edge"/>
          <c:x val="0.13207018933954009"/>
          <c:y val="2.8169014084507043E-2"/>
        </c:manualLayout>
      </c:layout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7596691922943596E-2"/>
          <c:y val="0.19954870224555263"/>
          <c:w val="0.8949084666303504"/>
          <c:h val="0.68447142023913676"/>
        </c:manualLayout>
      </c:layout>
      <c:bar3DChart>
        <c:barDir val="col"/>
        <c:grouping val="clustered"/>
        <c:varyColors val="0"/>
        <c:ser>
          <c:idx val="1"/>
          <c:order val="0"/>
          <c:spPr>
            <a:solidFill>
              <a:srgbClr val="92D050"/>
            </a:solidFill>
          </c:spPr>
          <c:invertIfNegative val="0"/>
          <c:dLbls>
            <c:dLbl>
              <c:idx val="0"/>
              <c:layout>
                <c:manualLayout>
                  <c:x val="1.9444466426621294E-2"/>
                  <c:y val="-2.7959883774309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5DC-4A0A-AEBE-2263EBEF469A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4999960432081667E-2"/>
                  <c:y val="-3.74016413886568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5DC-4A0A-AEBE-2263EBEF469A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1454516677877577E-2"/>
                  <c:y val="-3.27716452135332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5DC-4A0A-AEBE-2263EBEF469A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3757686068135955E-2"/>
                  <c:y val="-2.81297543790002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5DC-4A0A-AEBE-2263EBEF469A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FBM!$EH$637:$EK$637</c:f>
              <c:strCache>
                <c:ptCount val="4"/>
                <c:pt idx="0">
                  <c:v>Privado</c:v>
                </c:pt>
                <c:pt idx="1">
                  <c:v>Oficial</c:v>
                </c:pt>
                <c:pt idx="2">
                  <c:v>Urbano</c:v>
                </c:pt>
                <c:pt idx="3">
                  <c:v>Rural</c:v>
                </c:pt>
              </c:strCache>
            </c:strRef>
          </c:cat>
          <c:val>
            <c:numRef>
              <c:f>FBM!$EH$639:$EK$639</c:f>
              <c:numCache>
                <c:formatCode>0.0%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5DC-4A0A-AEBE-2263EBEF46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9912960"/>
        <c:axId val="150180992"/>
        <c:axId val="0"/>
      </c:bar3DChart>
      <c:catAx>
        <c:axId val="149912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0180992"/>
        <c:crosses val="autoZero"/>
        <c:auto val="1"/>
        <c:lblAlgn val="ctr"/>
        <c:lblOffset val="100"/>
        <c:noMultiLvlLbl val="0"/>
      </c:catAx>
      <c:valAx>
        <c:axId val="150180992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crossAx val="149912960"/>
        <c:crosses val="autoZero"/>
        <c:crossBetween val="between"/>
      </c:valAx>
    </c:plotArea>
    <c:plotVisOnly val="1"/>
    <c:dispBlanksAs val="gap"/>
    <c:showDLblsOverMax val="0"/>
  </c:chart>
  <c:spPr>
    <a:ln>
      <a:solidFill>
        <a:srgbClr val="7030A0"/>
      </a:solidFill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22"/>
    </mc:Choice>
    <mc:Fallback>
      <c:style val="2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F6E-4CB1-8A53-38E3DA6457A4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F6E-4CB1-8A53-38E3DA6457A4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F6E-4CB1-8A53-38E3DA6457A4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F6E-4CB1-8A53-38E3DA6457A4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3F6E-4CB1-8A53-38E3DA6457A4}"/>
              </c:ext>
            </c:extLst>
          </c:dPt>
          <c:dLbls>
            <c:dLbl>
              <c:idx val="1"/>
              <c:layout>
                <c:manualLayout>
                  <c:x val="-1.6604397995130073E-3"/>
                  <c:y val="7.97209640712680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F6E-4CB1-8A53-38E3DA6457A4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981319398539021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F6E-4CB1-8A53-38E3DA6457A4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8.302198997565037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3F6E-4CB1-8A53-38E3DA6457A4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981319398539021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3F6E-4CB1-8A53-38E3DA6457A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FBM!$EH$730:$EH$739</c:f>
              <c:strCache>
                <c:ptCount val="10"/>
                <c:pt idx="0">
                  <c:v>Tasa de cobertura neta en educación preescolar</c:v>
                </c:pt>
                <c:pt idx="1">
                  <c:v>Tasa de cobertura neta en educación primaria</c:v>
                </c:pt>
                <c:pt idx="2">
                  <c:v>Tasa de cobertura neta en educación secundaria</c:v>
                </c:pt>
                <c:pt idx="3">
                  <c:v>Tasa de cobertura neta en educación media</c:v>
                </c:pt>
                <c:pt idx="4">
                  <c:v>Tasa de cobertura neta en educación básica</c:v>
                </c:pt>
                <c:pt idx="5">
                  <c:v>Tasa de cobertura bruta en educación preescolar</c:v>
                </c:pt>
                <c:pt idx="6">
                  <c:v>Tasa de cobertura bruta en educación primaria</c:v>
                </c:pt>
                <c:pt idx="7">
                  <c:v>Tasa de cobertura bruta en educación secundaria</c:v>
                </c:pt>
                <c:pt idx="8">
                  <c:v>Tasa de cobertura bruta en educación media</c:v>
                </c:pt>
                <c:pt idx="9">
                  <c:v>Tasa de cobertura bruta en educación básica</c:v>
                </c:pt>
              </c:strCache>
            </c:strRef>
          </c:cat>
          <c:val>
            <c:numRef>
              <c:f>FBM!$EI$730:$EI$739</c:f>
              <c:numCache>
                <c:formatCode>0.0%</c:formatCode>
                <c:ptCount val="10"/>
                <c:pt idx="0">
                  <c:v>0.45219999999999999</c:v>
                </c:pt>
                <c:pt idx="1">
                  <c:v>0.67779999999999996</c:v>
                </c:pt>
                <c:pt idx="2">
                  <c:v>0.65200000000000002</c:v>
                </c:pt>
                <c:pt idx="3">
                  <c:v>0.36559999999999998</c:v>
                </c:pt>
                <c:pt idx="4">
                  <c:v>0.72009999999999996</c:v>
                </c:pt>
                <c:pt idx="5">
                  <c:v>0.65310000000000001</c:v>
                </c:pt>
                <c:pt idx="6">
                  <c:v>0.8498</c:v>
                </c:pt>
                <c:pt idx="7">
                  <c:v>0.97140000000000004</c:v>
                </c:pt>
                <c:pt idx="8">
                  <c:v>0.74539999999999995</c:v>
                </c:pt>
                <c:pt idx="9">
                  <c:v>0.87790000000000001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3F6E-4CB1-8A53-38E3DA6457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6"/>
        <c:axId val="157701632"/>
        <c:axId val="157703168"/>
      </c:barChart>
      <c:catAx>
        <c:axId val="15770163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57703168"/>
        <c:crosses val="autoZero"/>
        <c:auto val="1"/>
        <c:lblAlgn val="ctr"/>
        <c:lblOffset val="100"/>
        <c:noMultiLvlLbl val="0"/>
      </c:catAx>
      <c:valAx>
        <c:axId val="157703168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rgbClr val="FFF200"/>
                  </a:gs>
                  <a:gs pos="45000">
                    <a:srgbClr val="FF7A00"/>
                  </a:gs>
                  <a:gs pos="70000">
                    <a:srgbClr val="FF0300"/>
                  </a:gs>
                  <a:gs pos="100000">
                    <a:srgbClr val="4D0808"/>
                  </a:gs>
                </a:gsLst>
                <a:lin ang="5400000" scaled="0"/>
              </a:gradFill>
            </a:ln>
          </c:spPr>
        </c:majorGridlines>
        <c:numFmt formatCode="0.0%" sourceLinked="1"/>
        <c:majorTickMark val="out"/>
        <c:minorTickMark val="none"/>
        <c:tickLblPos val="high"/>
        <c:txPr>
          <a:bodyPr/>
          <a:lstStyle/>
          <a:p>
            <a:pPr>
              <a:defRPr sz="800">
                <a:solidFill>
                  <a:schemeClr val="bg1">
                    <a:lumMod val="50000"/>
                  </a:schemeClr>
                </a:solidFill>
              </a:defRPr>
            </a:pPr>
            <a:endParaRPr lang="es-CO"/>
          </a:p>
        </c:txPr>
        <c:crossAx val="157701632"/>
        <c:crosses val="autoZero"/>
        <c:crossBetween val="between"/>
      </c:valAx>
    </c:plotArea>
    <c:plotVisOnly val="1"/>
    <c:dispBlanksAs val="gap"/>
    <c:showDLblsOverMax val="0"/>
  </c:chart>
  <c:spPr>
    <a:ln>
      <a:solidFill>
        <a:srgbClr val="7030A0"/>
      </a:solidFill>
    </a:ln>
  </c:spPr>
  <c:txPr>
    <a:bodyPr/>
    <a:lstStyle/>
    <a:p>
      <a:pPr>
        <a:defRPr>
          <a:latin typeface="+mn-lt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jpeg"/><Relationship Id="rId13" Type="http://schemas.openxmlformats.org/officeDocument/2006/relationships/chart" Target="../charts/chart8.xml"/><Relationship Id="rId18" Type="http://schemas.openxmlformats.org/officeDocument/2006/relationships/chart" Target="../charts/chart13.xml"/><Relationship Id="rId26" Type="http://schemas.openxmlformats.org/officeDocument/2006/relationships/chart" Target="../charts/chart20.xml"/><Relationship Id="rId3" Type="http://schemas.openxmlformats.org/officeDocument/2006/relationships/image" Target="../media/image3.jpeg"/><Relationship Id="rId21" Type="http://schemas.openxmlformats.org/officeDocument/2006/relationships/chart" Target="../charts/chart16.xml"/><Relationship Id="rId7" Type="http://schemas.openxmlformats.org/officeDocument/2006/relationships/chart" Target="../charts/chart4.xml"/><Relationship Id="rId12" Type="http://schemas.openxmlformats.org/officeDocument/2006/relationships/chart" Target="../charts/chart7.xml"/><Relationship Id="rId17" Type="http://schemas.openxmlformats.org/officeDocument/2006/relationships/chart" Target="../charts/chart12.xml"/><Relationship Id="rId25" Type="http://schemas.openxmlformats.org/officeDocument/2006/relationships/chart" Target="../charts/chart19.xml"/><Relationship Id="rId2" Type="http://schemas.openxmlformats.org/officeDocument/2006/relationships/image" Target="../media/image2.png"/><Relationship Id="rId16" Type="http://schemas.openxmlformats.org/officeDocument/2006/relationships/chart" Target="../charts/chart11.xml"/><Relationship Id="rId20" Type="http://schemas.openxmlformats.org/officeDocument/2006/relationships/chart" Target="../charts/chart15.xml"/><Relationship Id="rId29" Type="http://schemas.openxmlformats.org/officeDocument/2006/relationships/chart" Target="../charts/chart23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image" Target="../media/image5.png"/><Relationship Id="rId24" Type="http://schemas.openxmlformats.org/officeDocument/2006/relationships/chart" Target="../charts/chart18.xml"/><Relationship Id="rId32" Type="http://schemas.openxmlformats.org/officeDocument/2006/relationships/image" Target="../media/image9.jpg"/><Relationship Id="rId5" Type="http://schemas.openxmlformats.org/officeDocument/2006/relationships/chart" Target="../charts/chart2.xml"/><Relationship Id="rId15" Type="http://schemas.openxmlformats.org/officeDocument/2006/relationships/chart" Target="../charts/chart10.xml"/><Relationship Id="rId23" Type="http://schemas.openxmlformats.org/officeDocument/2006/relationships/chart" Target="../charts/chart17.xml"/><Relationship Id="rId28" Type="http://schemas.openxmlformats.org/officeDocument/2006/relationships/chart" Target="../charts/chart22.xml"/><Relationship Id="rId10" Type="http://schemas.openxmlformats.org/officeDocument/2006/relationships/chart" Target="../charts/chart6.xml"/><Relationship Id="rId19" Type="http://schemas.openxmlformats.org/officeDocument/2006/relationships/chart" Target="../charts/chart14.xml"/><Relationship Id="rId31" Type="http://schemas.openxmlformats.org/officeDocument/2006/relationships/image" Target="../media/image8.png"/><Relationship Id="rId4" Type="http://schemas.openxmlformats.org/officeDocument/2006/relationships/chart" Target="../charts/chart1.xml"/><Relationship Id="rId9" Type="http://schemas.openxmlformats.org/officeDocument/2006/relationships/chart" Target="../charts/chart5.xml"/><Relationship Id="rId14" Type="http://schemas.openxmlformats.org/officeDocument/2006/relationships/chart" Target="../charts/chart9.xml"/><Relationship Id="rId22" Type="http://schemas.openxmlformats.org/officeDocument/2006/relationships/image" Target="../media/image6.gif"/><Relationship Id="rId27" Type="http://schemas.openxmlformats.org/officeDocument/2006/relationships/chart" Target="../charts/chart21.xml"/><Relationship Id="rId30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28575</xdr:colOff>
      <xdr:row>5</xdr:row>
      <xdr:rowOff>171450</xdr:rowOff>
    </xdr:from>
    <xdr:to>
      <xdr:col>66</xdr:col>
      <xdr:colOff>28575</xdr:colOff>
      <xdr:row>20</xdr:row>
      <xdr:rowOff>19050</xdr:rowOff>
    </xdr:to>
    <xdr:sp macro="" textlink="">
      <xdr:nvSpPr>
        <xdr:cNvPr id="2" name="1 Rectángulo"/>
        <xdr:cNvSpPr/>
      </xdr:nvSpPr>
      <xdr:spPr>
        <a:xfrm>
          <a:off x="4829175" y="1171575"/>
          <a:ext cx="4000500" cy="2562225"/>
        </a:xfrm>
        <a:prstGeom prst="rect">
          <a:avLst/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48</xdr:col>
      <xdr:colOff>47625</xdr:colOff>
      <xdr:row>0</xdr:row>
      <xdr:rowOff>200025</xdr:rowOff>
    </xdr:from>
    <xdr:to>
      <xdr:col>90</xdr:col>
      <xdr:colOff>95250</xdr:colOff>
      <xdr:row>2</xdr:row>
      <xdr:rowOff>190500</xdr:rowOff>
    </xdr:to>
    <xdr:sp macro="" textlink="">
      <xdr:nvSpPr>
        <xdr:cNvPr id="3" name="2 CuadroTexto"/>
        <xdr:cNvSpPr txBox="1"/>
      </xdr:nvSpPr>
      <xdr:spPr>
        <a:xfrm>
          <a:off x="6448425" y="200025"/>
          <a:ext cx="5648325" cy="4286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latin typeface="Gill Sans MT" panose="020B0502020104020203" pitchFamily="34" charset="0"/>
            </a:rPr>
            <a:t>FICHA BÁSICA MUNICIPAL</a:t>
          </a:r>
        </a:p>
      </xdr:txBody>
    </xdr:sp>
    <xdr:clientData/>
  </xdr:twoCellAnchor>
  <xdr:twoCellAnchor editAs="oneCell">
    <xdr:from>
      <xdr:col>0</xdr:col>
      <xdr:colOff>1</xdr:colOff>
      <xdr:row>3</xdr:row>
      <xdr:rowOff>1</xdr:rowOff>
    </xdr:from>
    <xdr:to>
      <xdr:col>3</xdr:col>
      <xdr:colOff>110094</xdr:colOff>
      <xdr:row>5</xdr:row>
      <xdr:rowOff>9524</xdr:rowOff>
    </xdr:to>
    <xdr:pic>
      <xdr:nvPicPr>
        <xdr:cNvPr id="6" name="5 Imagen" descr="C:\Users\AUXPLANEACION08\AppData\Local\Microsoft\Windows\Temporary Internet Files\Content.IE5\CBXU0F9Q\geolocalizaciocc81n[1]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657226"/>
          <a:ext cx="510143" cy="352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152401</xdr:rowOff>
    </xdr:from>
    <xdr:to>
      <xdr:col>2</xdr:col>
      <xdr:colOff>126491</xdr:colOff>
      <xdr:row>23</xdr:row>
      <xdr:rowOff>19050</xdr:rowOff>
    </xdr:to>
    <xdr:pic>
      <xdr:nvPicPr>
        <xdr:cNvPr id="10" name="9 Imagen" descr="C:\Users\AUXPLANEACION08\AppData\Local\Microsoft\Windows\Temporary Internet Files\Content.IE5\CBXU0F9Q\icons-1337907_960_720[1]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085" t="49722" b="32917"/>
        <a:stretch/>
      </xdr:blipFill>
      <xdr:spPr bwMode="auto">
        <a:xfrm>
          <a:off x="0" y="3867151"/>
          <a:ext cx="393191" cy="4095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28575</xdr:colOff>
      <xdr:row>21</xdr:row>
      <xdr:rowOff>19050</xdr:rowOff>
    </xdr:from>
    <xdr:to>
      <xdr:col>32</xdr:col>
      <xdr:colOff>123825</xdr:colOff>
      <xdr:row>22</xdr:row>
      <xdr:rowOff>161925</xdr:rowOff>
    </xdr:to>
    <xdr:sp macro="" textlink="">
      <xdr:nvSpPr>
        <xdr:cNvPr id="11" name="10 CuadroTexto"/>
        <xdr:cNvSpPr txBox="1"/>
      </xdr:nvSpPr>
      <xdr:spPr>
        <a:xfrm>
          <a:off x="695325" y="3914775"/>
          <a:ext cx="369570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600" b="1">
              <a:solidFill>
                <a:schemeClr val="bg1"/>
              </a:solidFill>
              <a:latin typeface="Gill Sans MT" panose="020B0502020104020203" pitchFamily="34" charset="0"/>
            </a:rPr>
            <a:t>1. GENERALIDADES</a:t>
          </a:r>
        </a:p>
      </xdr:txBody>
    </xdr:sp>
    <xdr:clientData/>
  </xdr:twoCellAnchor>
  <xdr:twoCellAnchor>
    <xdr:from>
      <xdr:col>2</xdr:col>
      <xdr:colOff>104775</xdr:colOff>
      <xdr:row>26</xdr:row>
      <xdr:rowOff>1</xdr:rowOff>
    </xdr:from>
    <xdr:to>
      <xdr:col>46</xdr:col>
      <xdr:colOff>0</xdr:colOff>
      <xdr:row>51</xdr:row>
      <xdr:rowOff>0</xdr:rowOff>
    </xdr:to>
    <xdr:sp macro="" textlink="">
      <xdr:nvSpPr>
        <xdr:cNvPr id="12" name="11 CuadroTexto"/>
        <xdr:cNvSpPr txBox="1"/>
      </xdr:nvSpPr>
      <xdr:spPr>
        <a:xfrm>
          <a:off x="365459" y="4792580"/>
          <a:ext cx="5790699" cy="5955631"/>
        </a:xfrm>
        <a:prstGeom prst="rect">
          <a:avLst/>
        </a:prstGeom>
        <a:solidFill>
          <a:schemeClr val="lt1"/>
        </a:solidFill>
        <a:ln w="9525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1000">
              <a:latin typeface="Gill Sans MT" panose="020B0502020104020203" pitchFamily="34" charset="0"/>
            </a:rPr>
            <a:t>El Origen del nombre Montenegro proviene de la época de los primeros exploradores antioqueños, quienes encontraron en esta zona un agresivo y espeso monte el cual contrastaba con una enmarañada selva que le daba al sitio un color oscuro, contraste al cual ellos denominaron Montenegro.</a:t>
          </a:r>
        </a:p>
        <a:p>
          <a:pPr algn="l"/>
          <a:endParaRPr lang="es-CO" sz="1000">
            <a:latin typeface="Gill Sans MT" panose="020B0502020104020203" pitchFamily="34" charset="0"/>
          </a:endParaRPr>
        </a:p>
        <a:p>
          <a:pPr algn="l"/>
          <a:r>
            <a:rPr lang="es-CO" sz="1000">
              <a:latin typeface="Gill Sans MT" panose="020B0502020104020203" pitchFamily="34" charset="0"/>
            </a:rPr>
            <a:t>El Lote donde se asentaron los primeros colonos era de propiedad de Agapito Herrera, quien vivía en Salento. Miguel Duque lo compró por la suma de $ 300 pesos y lo donó para la fundación del caserío.</a:t>
          </a:r>
        </a:p>
        <a:p>
          <a:pPr algn="l"/>
          <a:endParaRPr lang="es-CO" sz="1000">
            <a:latin typeface="Gill Sans MT" panose="020B0502020104020203" pitchFamily="34" charset="0"/>
          </a:endParaRPr>
        </a:p>
        <a:p>
          <a:pPr algn="l"/>
          <a:endParaRPr lang="es-CO" sz="1000">
            <a:latin typeface="Gill Sans MT" panose="020B0502020104020203" pitchFamily="34" charset="0"/>
          </a:endParaRPr>
        </a:p>
      </xdr:txBody>
    </xdr:sp>
    <xdr:clientData/>
  </xdr:twoCellAnchor>
  <xdr:twoCellAnchor>
    <xdr:from>
      <xdr:col>23</xdr:col>
      <xdr:colOff>30079</xdr:colOff>
      <xdr:row>55</xdr:row>
      <xdr:rowOff>100264</xdr:rowOff>
    </xdr:from>
    <xdr:to>
      <xdr:col>45</xdr:col>
      <xdr:colOff>60158</xdr:colOff>
      <xdr:row>69</xdr:row>
      <xdr:rowOff>10026</xdr:rowOff>
    </xdr:to>
    <xdr:sp macro="" textlink="">
      <xdr:nvSpPr>
        <xdr:cNvPr id="16" name="15 CuadroTexto"/>
        <xdr:cNvSpPr txBox="1"/>
      </xdr:nvSpPr>
      <xdr:spPr>
        <a:xfrm>
          <a:off x="3027947" y="9224211"/>
          <a:ext cx="3058027" cy="243639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1050">
              <a:latin typeface="+mn-lt"/>
            </a:rPr>
            <a:t>La bandera oficial de Montenegro consta de tres franjas horizontales de color verde, blanco y rojo.</a:t>
          </a:r>
        </a:p>
        <a:p>
          <a:endParaRPr lang="es-CO" sz="1050">
            <a:latin typeface="+mn-lt"/>
          </a:endParaRPr>
        </a:p>
        <a:p>
          <a:r>
            <a:rPr lang="es-CO" sz="1050">
              <a:latin typeface="+mn-lt"/>
            </a:rPr>
            <a:t>El verde corresponde a la franja superior que ocupa un 50% de su largo. Significa la esperanza y la riqueza de su vegetación.</a:t>
          </a:r>
        </a:p>
        <a:p>
          <a:endParaRPr lang="es-CO" sz="1050">
            <a:latin typeface="+mn-lt"/>
          </a:endParaRPr>
        </a:p>
        <a:p>
          <a:r>
            <a:rPr lang="es-CO" sz="1050">
              <a:latin typeface="+mn-lt"/>
            </a:rPr>
            <a:t>El blanco corresponde a la franja intermedia de sólo el 25% de su largo. Significa paz. En esta parte y en posición horizontal una rama de café con sus frutos maduros.</a:t>
          </a:r>
        </a:p>
        <a:p>
          <a:endParaRPr lang="es-CO" sz="1050">
            <a:latin typeface="+mn-lt"/>
          </a:endParaRPr>
        </a:p>
        <a:p>
          <a:r>
            <a:rPr lang="es-CO" sz="1050">
              <a:latin typeface="+mn-lt"/>
            </a:rPr>
            <a:t>El rojo corresponde a la franja inferior y ocupa el 25% restante de su largo. Significa amor, sacrificio y revolución. </a:t>
          </a:r>
        </a:p>
      </xdr:txBody>
    </xdr:sp>
    <xdr:clientData/>
  </xdr:twoCellAnchor>
  <xdr:twoCellAnchor>
    <xdr:from>
      <xdr:col>22</xdr:col>
      <xdr:colOff>10026</xdr:colOff>
      <xdr:row>70</xdr:row>
      <xdr:rowOff>90235</xdr:rowOff>
    </xdr:from>
    <xdr:to>
      <xdr:col>45</xdr:col>
      <xdr:colOff>104773</xdr:colOff>
      <xdr:row>83</xdr:row>
      <xdr:rowOff>0</xdr:rowOff>
    </xdr:to>
    <xdr:sp macro="" textlink="">
      <xdr:nvSpPr>
        <xdr:cNvPr id="18" name="17 CuadroTexto"/>
        <xdr:cNvSpPr txBox="1"/>
      </xdr:nvSpPr>
      <xdr:spPr>
        <a:xfrm>
          <a:off x="2877552" y="11921288"/>
          <a:ext cx="3253037" cy="241784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CO" sz="1050">
              <a:latin typeface="+mn-lt"/>
            </a:rPr>
            <a:t>Con motivo de la conmemoración del Centenario de Montenegro e 1990, el señor Alcalde Popular Hugo Tabares Sánchez convocó a los siguientes señores a participar en el diseño del escudo para la ciudad: Orlando Londoño Hidalgo (escultor, pintor y muralista, de Armenia); Maria Victoria Liévano (especialista en heráldica, de Bogotá); Gabriel González (pintor naturista, de Calarcá); Alicia Mejía de Ruiz (especialista en heráldica, de Montenegro); Después de un minucioso estudio fue aprobado el escudo presentado por Maria Victoria Liévano.</a:t>
          </a:r>
        </a:p>
      </xdr:txBody>
    </xdr:sp>
    <xdr:clientData/>
  </xdr:twoCellAnchor>
  <xdr:oneCellAnchor>
    <xdr:from>
      <xdr:col>102</xdr:col>
      <xdr:colOff>28575</xdr:colOff>
      <xdr:row>97</xdr:row>
      <xdr:rowOff>0</xdr:rowOff>
    </xdr:from>
    <xdr:ext cx="184731" cy="264560"/>
    <xdr:sp macro="" textlink="">
      <xdr:nvSpPr>
        <xdr:cNvPr id="19" name="18 CuadroTexto"/>
        <xdr:cNvSpPr txBox="1"/>
      </xdr:nvSpPr>
      <xdr:spPr>
        <a:xfrm>
          <a:off x="962025" y="1543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100"/>
        </a:p>
      </xdr:txBody>
    </xdr:sp>
    <xdr:clientData/>
  </xdr:oneCellAnchor>
  <xdr:twoCellAnchor>
    <xdr:from>
      <xdr:col>41</xdr:col>
      <xdr:colOff>104775</xdr:colOff>
      <xdr:row>3</xdr:row>
      <xdr:rowOff>9525</xdr:rowOff>
    </xdr:from>
    <xdr:to>
      <xdr:col>91</xdr:col>
      <xdr:colOff>85725</xdr:colOff>
      <xdr:row>4</xdr:row>
      <xdr:rowOff>171449</xdr:rowOff>
    </xdr:to>
    <xdr:sp macro="" textlink="">
      <xdr:nvSpPr>
        <xdr:cNvPr id="4" name="3 CuadroTexto"/>
        <xdr:cNvSpPr txBox="1"/>
      </xdr:nvSpPr>
      <xdr:spPr>
        <a:xfrm>
          <a:off x="5572125" y="666750"/>
          <a:ext cx="6686550" cy="3238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CO" sz="1800" b="1">
              <a:solidFill>
                <a:schemeClr val="bg1"/>
              </a:solidFill>
              <a:latin typeface="Gill Sans MT" panose="020B0502020104020203" pitchFamily="34" charset="0"/>
            </a:rPr>
            <a:t>VIGENCIA 2016</a:t>
          </a:r>
        </a:p>
      </xdr:txBody>
    </xdr:sp>
    <xdr:clientData/>
  </xdr:twoCellAnchor>
  <xdr:twoCellAnchor>
    <xdr:from>
      <xdr:col>5</xdr:col>
      <xdr:colOff>28575</xdr:colOff>
      <xdr:row>295</xdr:row>
      <xdr:rowOff>19050</xdr:rowOff>
    </xdr:from>
    <xdr:to>
      <xdr:col>32</xdr:col>
      <xdr:colOff>123825</xdr:colOff>
      <xdr:row>296</xdr:row>
      <xdr:rowOff>161925</xdr:rowOff>
    </xdr:to>
    <xdr:sp macro="" textlink="">
      <xdr:nvSpPr>
        <xdr:cNvPr id="23" name="22 CuadroTexto"/>
        <xdr:cNvSpPr txBox="1"/>
      </xdr:nvSpPr>
      <xdr:spPr>
        <a:xfrm>
          <a:off x="695325" y="3914775"/>
          <a:ext cx="369570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600" b="1">
              <a:solidFill>
                <a:schemeClr val="bg1"/>
              </a:solidFill>
              <a:latin typeface="Gill Sans MT" panose="020B0502020104020203" pitchFamily="34" charset="0"/>
            </a:rPr>
            <a:t>1I. DEMOGRAFÍA</a:t>
          </a:r>
        </a:p>
      </xdr:txBody>
    </xdr:sp>
    <xdr:clientData/>
  </xdr:twoCellAnchor>
  <xdr:twoCellAnchor editAs="oneCell">
    <xdr:from>
      <xdr:col>0</xdr:col>
      <xdr:colOff>0</xdr:colOff>
      <xdr:row>295</xdr:row>
      <xdr:rowOff>0</xdr:rowOff>
    </xdr:from>
    <xdr:to>
      <xdr:col>4</xdr:col>
      <xdr:colOff>126400</xdr:colOff>
      <xdr:row>297</xdr:row>
      <xdr:rowOff>76202</xdr:rowOff>
    </xdr:to>
    <xdr:pic>
      <xdr:nvPicPr>
        <xdr:cNvPr id="28" name="27 Imagen" descr="C:\Users\AUXPLANEACION08\AppData\Local\Microsoft\Windows\Temporary Internet Files\Content.IE5\J21K44C9\Group_people_icon[1]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940826"/>
          <a:ext cx="659800" cy="4381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47</xdr:col>
      <xdr:colOff>9524</xdr:colOff>
      <xdr:row>309</xdr:row>
      <xdr:rowOff>161925</xdr:rowOff>
    </xdr:from>
    <xdr:to>
      <xdr:col>92</xdr:col>
      <xdr:colOff>0</xdr:colOff>
      <xdr:row>323</xdr:row>
      <xdr:rowOff>171449</xdr:rowOff>
    </xdr:to>
    <xdr:graphicFrame macro="">
      <xdr:nvGraphicFramePr>
        <xdr:cNvPr id="22" name="2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47</xdr:col>
      <xdr:colOff>57149</xdr:colOff>
      <xdr:row>328</xdr:row>
      <xdr:rowOff>171449</xdr:rowOff>
    </xdr:from>
    <xdr:to>
      <xdr:col>92</xdr:col>
      <xdr:colOff>47625</xdr:colOff>
      <xdr:row>348</xdr:row>
      <xdr:rowOff>180974</xdr:rowOff>
    </xdr:to>
    <xdr:graphicFrame macro="">
      <xdr:nvGraphicFramePr>
        <xdr:cNvPr id="24" name="2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47</xdr:col>
      <xdr:colOff>9525</xdr:colOff>
      <xdr:row>365</xdr:row>
      <xdr:rowOff>501</xdr:rowOff>
    </xdr:from>
    <xdr:to>
      <xdr:col>92</xdr:col>
      <xdr:colOff>9524</xdr:colOff>
      <xdr:row>376</xdr:row>
      <xdr:rowOff>19049</xdr:rowOff>
    </xdr:to>
    <xdr:graphicFrame macro="">
      <xdr:nvGraphicFramePr>
        <xdr:cNvPr id="34" name="3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46</xdr:col>
      <xdr:colOff>104273</xdr:colOff>
      <xdr:row>388</xdr:row>
      <xdr:rowOff>10026</xdr:rowOff>
    </xdr:from>
    <xdr:to>
      <xdr:col>92</xdr:col>
      <xdr:colOff>30079</xdr:colOff>
      <xdr:row>405</xdr:row>
      <xdr:rowOff>0</xdr:rowOff>
    </xdr:to>
    <xdr:graphicFrame macro="">
      <xdr:nvGraphicFramePr>
        <xdr:cNvPr id="26" name="2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5</xdr:col>
      <xdr:colOff>28575</xdr:colOff>
      <xdr:row>461</xdr:row>
      <xdr:rowOff>19050</xdr:rowOff>
    </xdr:from>
    <xdr:to>
      <xdr:col>32</xdr:col>
      <xdr:colOff>123825</xdr:colOff>
      <xdr:row>462</xdr:row>
      <xdr:rowOff>161925</xdr:rowOff>
    </xdr:to>
    <xdr:sp macro="" textlink="">
      <xdr:nvSpPr>
        <xdr:cNvPr id="27" name="26 CuadroTexto"/>
        <xdr:cNvSpPr txBox="1"/>
      </xdr:nvSpPr>
      <xdr:spPr>
        <a:xfrm>
          <a:off x="695325" y="58388250"/>
          <a:ext cx="369570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600" b="1">
              <a:solidFill>
                <a:schemeClr val="bg1"/>
              </a:solidFill>
              <a:latin typeface="Gill Sans MT" panose="020B0502020104020203" pitchFamily="34" charset="0"/>
            </a:rPr>
            <a:t>1II. SALUD Y BIENESTAR</a:t>
          </a:r>
        </a:p>
        <a:p>
          <a:endParaRPr lang="es-CO" sz="1600" b="1">
            <a:solidFill>
              <a:schemeClr val="bg1"/>
            </a:solidFill>
            <a:latin typeface="Gill Sans MT" panose="020B0502020104020203" pitchFamily="34" charset="0"/>
          </a:endParaRPr>
        </a:p>
        <a:p>
          <a:r>
            <a:rPr lang="es-CO" sz="1600" b="1">
              <a:solidFill>
                <a:schemeClr val="bg1"/>
              </a:solidFill>
              <a:latin typeface="Gill Sans MT" panose="020B0502020104020203" pitchFamily="34" charset="0"/>
            </a:rPr>
            <a:t>R</a:t>
          </a:r>
        </a:p>
      </xdr:txBody>
    </xdr:sp>
    <xdr:clientData/>
  </xdr:twoCellAnchor>
  <xdr:twoCellAnchor editAs="oneCell">
    <xdr:from>
      <xdr:col>0</xdr:col>
      <xdr:colOff>0</xdr:colOff>
      <xdr:row>461</xdr:row>
      <xdr:rowOff>1</xdr:rowOff>
    </xdr:from>
    <xdr:to>
      <xdr:col>4</xdr:col>
      <xdr:colOff>122765</xdr:colOff>
      <xdr:row>463</xdr:row>
      <xdr:rowOff>19050</xdr:rowOff>
    </xdr:to>
    <xdr:pic>
      <xdr:nvPicPr>
        <xdr:cNvPr id="35" name="34 Imagen" descr="C:\Users\AUXPLANEACION08\AppData\Local\Microsoft\Windows\Temporary Internet Files\Content.IE5\CBXU0F9Q\buena-salud-para-tu-corazon-620x360[1]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334476"/>
          <a:ext cx="656165" cy="380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47</xdr:col>
      <xdr:colOff>0</xdr:colOff>
      <xdr:row>297</xdr:row>
      <xdr:rowOff>57150</xdr:rowOff>
    </xdr:from>
    <xdr:to>
      <xdr:col>92</xdr:col>
      <xdr:colOff>9525</xdr:colOff>
      <xdr:row>307</xdr:row>
      <xdr:rowOff>4762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>
    <xdr:from>
      <xdr:col>46</xdr:col>
      <xdr:colOff>116418</xdr:colOff>
      <xdr:row>606</xdr:row>
      <xdr:rowOff>170447</xdr:rowOff>
    </xdr:from>
    <xdr:to>
      <xdr:col>91</xdr:col>
      <xdr:colOff>130343</xdr:colOff>
      <xdr:row>621</xdr:row>
      <xdr:rowOff>30078</xdr:rowOff>
    </xdr:to>
    <xdr:graphicFrame macro="">
      <xdr:nvGraphicFramePr>
        <xdr:cNvPr id="29" name="2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  <xdr:twoCellAnchor>
    <xdr:from>
      <xdr:col>5</xdr:col>
      <xdr:colOff>28575</xdr:colOff>
      <xdr:row>623</xdr:row>
      <xdr:rowOff>19050</xdr:rowOff>
    </xdr:from>
    <xdr:to>
      <xdr:col>32</xdr:col>
      <xdr:colOff>123825</xdr:colOff>
      <xdr:row>624</xdr:row>
      <xdr:rowOff>161925</xdr:rowOff>
    </xdr:to>
    <xdr:sp macro="" textlink="">
      <xdr:nvSpPr>
        <xdr:cNvPr id="30" name="29 CuadroTexto"/>
        <xdr:cNvSpPr txBox="1"/>
      </xdr:nvSpPr>
      <xdr:spPr>
        <a:xfrm>
          <a:off x="695325" y="78838425"/>
          <a:ext cx="379095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600" b="1">
              <a:solidFill>
                <a:schemeClr val="bg1"/>
              </a:solidFill>
              <a:latin typeface="Gill Sans MT" panose="020B0502020104020203" pitchFamily="34" charset="0"/>
            </a:rPr>
            <a:t>1V. EDUCACIÓN</a:t>
          </a:r>
        </a:p>
      </xdr:txBody>
    </xdr:sp>
    <xdr:clientData/>
  </xdr:twoCellAnchor>
  <xdr:twoCellAnchor editAs="oneCell">
    <xdr:from>
      <xdr:col>0</xdr:col>
      <xdr:colOff>0</xdr:colOff>
      <xdr:row>622</xdr:row>
      <xdr:rowOff>161926</xdr:rowOff>
    </xdr:from>
    <xdr:to>
      <xdr:col>4</xdr:col>
      <xdr:colOff>38098</xdr:colOff>
      <xdr:row>625</xdr:row>
      <xdr:rowOff>8841</xdr:rowOff>
    </xdr:to>
    <xdr:pic>
      <xdr:nvPicPr>
        <xdr:cNvPr id="32" name="31 Imagen" descr="C:\Users\AUXPLANEACION08\AppData\Local\Microsoft\Windows\Temporary Internet Files\Content.IE5\POUUPF0M\educacion[1].pn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538251"/>
          <a:ext cx="571498" cy="3898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93133</xdr:colOff>
      <xdr:row>666</xdr:row>
      <xdr:rowOff>178858</xdr:rowOff>
    </xdr:from>
    <xdr:to>
      <xdr:col>45</xdr:col>
      <xdr:colOff>116417</xdr:colOff>
      <xdr:row>681</xdr:row>
      <xdr:rowOff>160867</xdr:rowOff>
    </xdr:to>
    <xdr:graphicFrame macro="">
      <xdr:nvGraphicFramePr>
        <xdr:cNvPr id="31" name="3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 fLocksWithSheet="0"/>
  </xdr:twoCellAnchor>
  <xdr:twoCellAnchor>
    <xdr:from>
      <xdr:col>47</xdr:col>
      <xdr:colOff>0</xdr:colOff>
      <xdr:row>667</xdr:row>
      <xdr:rowOff>0</xdr:rowOff>
    </xdr:from>
    <xdr:to>
      <xdr:col>92</xdr:col>
      <xdr:colOff>0</xdr:colOff>
      <xdr:row>681</xdr:row>
      <xdr:rowOff>171450</xdr:rowOff>
    </xdr:to>
    <xdr:graphicFrame macro="">
      <xdr:nvGraphicFramePr>
        <xdr:cNvPr id="36" name="3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 fLocksWithSheet="0"/>
  </xdr:twoCellAnchor>
  <xdr:twoCellAnchor>
    <xdr:from>
      <xdr:col>47</xdr:col>
      <xdr:colOff>1</xdr:colOff>
      <xdr:row>727</xdr:row>
      <xdr:rowOff>171450</xdr:rowOff>
    </xdr:from>
    <xdr:to>
      <xdr:col>92</xdr:col>
      <xdr:colOff>9525</xdr:colOff>
      <xdr:row>745</xdr:row>
      <xdr:rowOff>161925</xdr:rowOff>
    </xdr:to>
    <xdr:graphicFrame macro="">
      <xdr:nvGraphicFramePr>
        <xdr:cNvPr id="39" name="3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 fLocksWithSheet="0"/>
  </xdr:twoCellAnchor>
  <xdr:twoCellAnchor>
    <xdr:from>
      <xdr:col>2</xdr:col>
      <xdr:colOff>40216</xdr:colOff>
      <xdr:row>727</xdr:row>
      <xdr:rowOff>169333</xdr:rowOff>
    </xdr:from>
    <xdr:to>
      <xdr:col>45</xdr:col>
      <xdr:colOff>82549</xdr:colOff>
      <xdr:row>745</xdr:row>
      <xdr:rowOff>178858</xdr:rowOff>
    </xdr:to>
    <xdr:graphicFrame macro="">
      <xdr:nvGraphicFramePr>
        <xdr:cNvPr id="37" name="3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 fLocksWithSheet="0"/>
  </xdr:twoCellAnchor>
  <xdr:twoCellAnchor>
    <xdr:from>
      <xdr:col>2</xdr:col>
      <xdr:colOff>113242</xdr:colOff>
      <xdr:row>749</xdr:row>
      <xdr:rowOff>139700</xdr:rowOff>
    </xdr:from>
    <xdr:to>
      <xdr:col>45</xdr:col>
      <xdr:colOff>127000</xdr:colOff>
      <xdr:row>764</xdr:row>
      <xdr:rowOff>167217</xdr:rowOff>
    </xdr:to>
    <xdr:graphicFrame macro="">
      <xdr:nvGraphicFramePr>
        <xdr:cNvPr id="38" name="3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 fLocksWithSheet="0"/>
  </xdr:twoCellAnchor>
  <xdr:twoCellAnchor>
    <xdr:from>
      <xdr:col>5</xdr:col>
      <xdr:colOff>28575</xdr:colOff>
      <xdr:row>787</xdr:row>
      <xdr:rowOff>19050</xdr:rowOff>
    </xdr:from>
    <xdr:to>
      <xdr:col>32</xdr:col>
      <xdr:colOff>123825</xdr:colOff>
      <xdr:row>788</xdr:row>
      <xdr:rowOff>161925</xdr:rowOff>
    </xdr:to>
    <xdr:sp macro="" textlink="">
      <xdr:nvSpPr>
        <xdr:cNvPr id="41" name="40 CuadroTexto"/>
        <xdr:cNvSpPr txBox="1"/>
      </xdr:nvSpPr>
      <xdr:spPr>
        <a:xfrm>
          <a:off x="695325" y="61464825"/>
          <a:ext cx="380047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600" b="1">
              <a:solidFill>
                <a:schemeClr val="bg1"/>
              </a:solidFill>
              <a:latin typeface="Gill Sans MT" panose="020B0502020104020203" pitchFamily="34" charset="0"/>
            </a:rPr>
            <a:t>V. SERVICIOS PÚBLICOS</a:t>
          </a:r>
        </a:p>
      </xdr:txBody>
    </xdr:sp>
    <xdr:clientData/>
  </xdr:twoCellAnchor>
  <xdr:oneCellAnchor>
    <xdr:from>
      <xdr:col>0</xdr:col>
      <xdr:colOff>0</xdr:colOff>
      <xdr:row>786</xdr:row>
      <xdr:rowOff>161926</xdr:rowOff>
    </xdr:from>
    <xdr:ext cx="571498" cy="389840"/>
    <xdr:pic>
      <xdr:nvPicPr>
        <xdr:cNvPr id="42" name="41 Imagen" descr="C:\Users\AUXPLANEACION08\AppData\Local\Microsoft\Windows\Temporary Internet Files\Content.IE5\POUUPF0M\educacion[1].pn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445775"/>
          <a:ext cx="571498" cy="3898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3</xdr:col>
      <xdr:colOff>1</xdr:colOff>
      <xdr:row>769</xdr:row>
      <xdr:rowOff>9524</xdr:rowOff>
    </xdr:from>
    <xdr:to>
      <xdr:col>46</xdr:col>
      <xdr:colOff>28576</xdr:colOff>
      <xdr:row>784</xdr:row>
      <xdr:rowOff>0</xdr:rowOff>
    </xdr:to>
    <xdr:graphicFrame macro="">
      <xdr:nvGraphicFramePr>
        <xdr:cNvPr id="43" name="4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 fLocksWithSheet="0"/>
  </xdr:twoCellAnchor>
  <xdr:twoCellAnchor>
    <xdr:from>
      <xdr:col>2</xdr:col>
      <xdr:colOff>101490</xdr:colOff>
      <xdr:row>855</xdr:row>
      <xdr:rowOff>10026</xdr:rowOff>
    </xdr:from>
    <xdr:to>
      <xdr:col>46</xdr:col>
      <xdr:colOff>80210</xdr:colOff>
      <xdr:row>874</xdr:row>
      <xdr:rowOff>20053</xdr:rowOff>
    </xdr:to>
    <xdr:graphicFrame macro="">
      <xdr:nvGraphicFramePr>
        <xdr:cNvPr id="40" name="3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 fLocksWithSheet="0"/>
  </xdr:twoCellAnchor>
  <xdr:twoCellAnchor>
    <xdr:from>
      <xdr:col>47</xdr:col>
      <xdr:colOff>38101</xdr:colOff>
      <xdr:row>855</xdr:row>
      <xdr:rowOff>0</xdr:rowOff>
    </xdr:from>
    <xdr:to>
      <xdr:col>91</xdr:col>
      <xdr:colOff>142875</xdr:colOff>
      <xdr:row>874</xdr:row>
      <xdr:rowOff>20053</xdr:rowOff>
    </xdr:to>
    <xdr:graphicFrame macro="">
      <xdr:nvGraphicFramePr>
        <xdr:cNvPr id="44" name="4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 fLocksWithSheet="0"/>
  </xdr:twoCellAnchor>
  <xdr:twoCellAnchor>
    <xdr:from>
      <xdr:col>3</xdr:col>
      <xdr:colOff>20275</xdr:colOff>
      <xdr:row>879</xdr:row>
      <xdr:rowOff>5513</xdr:rowOff>
    </xdr:from>
    <xdr:to>
      <xdr:col>46</xdr:col>
      <xdr:colOff>83943</xdr:colOff>
      <xdr:row>896</xdr:row>
      <xdr:rowOff>5514</xdr:rowOff>
    </xdr:to>
    <xdr:graphicFrame macro="">
      <xdr:nvGraphicFramePr>
        <xdr:cNvPr id="45" name="4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 fLocksWithSheet="0"/>
  </xdr:twoCellAnchor>
  <xdr:twoCellAnchor>
    <xdr:from>
      <xdr:col>47</xdr:col>
      <xdr:colOff>133349</xdr:colOff>
      <xdr:row>879</xdr:row>
      <xdr:rowOff>0</xdr:rowOff>
    </xdr:from>
    <xdr:to>
      <xdr:col>91</xdr:col>
      <xdr:colOff>104775</xdr:colOff>
      <xdr:row>896</xdr:row>
      <xdr:rowOff>19050</xdr:rowOff>
    </xdr:to>
    <xdr:graphicFrame macro="">
      <xdr:nvGraphicFramePr>
        <xdr:cNvPr id="46" name="4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 fLocksWithSheet="0"/>
  </xdr:twoCellAnchor>
  <xdr:twoCellAnchor>
    <xdr:from>
      <xdr:col>5</xdr:col>
      <xdr:colOff>28575</xdr:colOff>
      <xdr:row>898</xdr:row>
      <xdr:rowOff>19050</xdr:rowOff>
    </xdr:from>
    <xdr:to>
      <xdr:col>32</xdr:col>
      <xdr:colOff>123825</xdr:colOff>
      <xdr:row>899</xdr:row>
      <xdr:rowOff>161925</xdr:rowOff>
    </xdr:to>
    <xdr:sp macro="" textlink="">
      <xdr:nvSpPr>
        <xdr:cNvPr id="47" name="46 CuadroTexto"/>
        <xdr:cNvSpPr txBox="1"/>
      </xdr:nvSpPr>
      <xdr:spPr>
        <a:xfrm>
          <a:off x="695325" y="145075275"/>
          <a:ext cx="380047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600" b="1">
              <a:solidFill>
                <a:schemeClr val="bg1"/>
              </a:solidFill>
              <a:latin typeface="Gill Sans MT" panose="020B0502020104020203" pitchFamily="34" charset="0"/>
            </a:rPr>
            <a:t>VI. VÍAS Y TRANSPORTE</a:t>
          </a:r>
        </a:p>
      </xdr:txBody>
    </xdr:sp>
    <xdr:clientData/>
  </xdr:twoCellAnchor>
  <xdr:twoCellAnchor editAs="oneCell">
    <xdr:from>
      <xdr:col>0</xdr:col>
      <xdr:colOff>1</xdr:colOff>
      <xdr:row>897</xdr:row>
      <xdr:rowOff>161925</xdr:rowOff>
    </xdr:from>
    <xdr:to>
      <xdr:col>4</xdr:col>
      <xdr:colOff>41984</xdr:colOff>
      <xdr:row>900</xdr:row>
      <xdr:rowOff>10628</xdr:rowOff>
    </xdr:to>
    <xdr:pic>
      <xdr:nvPicPr>
        <xdr:cNvPr id="51" name="50 Imagen" descr="C:\Users\AUXPLANEACION08\AppData\Local\Microsoft\Windows\Temporary Internet Files\Content.IE5\QJR6QI2A\Transporte-diego-19102009[1].gif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65125400"/>
          <a:ext cx="575383" cy="3916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47</xdr:col>
      <xdr:colOff>0</xdr:colOff>
      <xdr:row>1034</xdr:row>
      <xdr:rowOff>17319</xdr:rowOff>
    </xdr:from>
    <xdr:to>
      <xdr:col>92</xdr:col>
      <xdr:colOff>19050</xdr:colOff>
      <xdr:row>1049</xdr:row>
      <xdr:rowOff>170391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 fLocksWithSheet="0"/>
  </xdr:twoCellAnchor>
  <xdr:twoCellAnchor>
    <xdr:from>
      <xdr:col>47</xdr:col>
      <xdr:colOff>23813</xdr:colOff>
      <xdr:row>1051</xdr:row>
      <xdr:rowOff>176576</xdr:rowOff>
    </xdr:from>
    <xdr:to>
      <xdr:col>92</xdr:col>
      <xdr:colOff>38100</xdr:colOff>
      <xdr:row>1069</xdr:row>
      <xdr:rowOff>8659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 fLocksWithSheet="0"/>
  </xdr:twoCellAnchor>
  <xdr:twoCellAnchor>
    <xdr:from>
      <xdr:col>7</xdr:col>
      <xdr:colOff>18548</xdr:colOff>
      <xdr:row>1071</xdr:row>
      <xdr:rowOff>9024</xdr:rowOff>
    </xdr:from>
    <xdr:to>
      <xdr:col>34</xdr:col>
      <xdr:colOff>113799</xdr:colOff>
      <xdr:row>1072</xdr:row>
      <xdr:rowOff>151899</xdr:rowOff>
    </xdr:to>
    <xdr:sp macro="" textlink="">
      <xdr:nvSpPr>
        <xdr:cNvPr id="49" name="46 CuadroTexto"/>
        <xdr:cNvSpPr txBox="1"/>
      </xdr:nvSpPr>
      <xdr:spPr>
        <a:xfrm>
          <a:off x="930943" y="184382945"/>
          <a:ext cx="3724777" cy="3233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600" b="1">
              <a:solidFill>
                <a:schemeClr val="bg1"/>
              </a:solidFill>
              <a:latin typeface="Gill Sans MT" panose="020B0502020104020203" pitchFamily="34" charset="0"/>
            </a:rPr>
            <a:t>VII.</a:t>
          </a:r>
          <a:r>
            <a:rPr lang="es-CO" sz="1600" b="1" baseline="0">
              <a:solidFill>
                <a:schemeClr val="bg1"/>
              </a:solidFill>
              <a:latin typeface="Gill Sans MT" panose="020B0502020104020203" pitchFamily="34" charset="0"/>
            </a:rPr>
            <a:t> EQUIPAMIENTO</a:t>
          </a:r>
        </a:p>
        <a:p>
          <a:endParaRPr lang="es-CO" sz="1600" b="1">
            <a:solidFill>
              <a:schemeClr val="bg1"/>
            </a:solidFill>
            <a:latin typeface="Gill Sans MT" panose="020B0502020104020203" pitchFamily="34" charset="0"/>
          </a:endParaRPr>
        </a:p>
      </xdr:txBody>
    </xdr:sp>
    <xdr:clientData/>
  </xdr:twoCellAnchor>
  <xdr:oneCellAnchor>
    <xdr:from>
      <xdr:col>0</xdr:col>
      <xdr:colOff>100933</xdr:colOff>
      <xdr:row>1070</xdr:row>
      <xdr:rowOff>159919</xdr:rowOff>
    </xdr:from>
    <xdr:ext cx="600783" cy="382103"/>
    <xdr:pic>
      <xdr:nvPicPr>
        <xdr:cNvPr id="50" name="50 Imagen" descr="C:\Users\AUXPLANEACION08\AppData\Local\Microsoft\Windows\Temporary Internet Files\Content.IE5\QJR6QI2A\Transporte-diego-19102009[1].gif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33" y="180122261"/>
          <a:ext cx="600783" cy="3821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5</xdr:col>
      <xdr:colOff>78706</xdr:colOff>
      <xdr:row>1110</xdr:row>
      <xdr:rowOff>29076</xdr:rowOff>
    </xdr:from>
    <xdr:to>
      <xdr:col>33</xdr:col>
      <xdr:colOff>43615</xdr:colOff>
      <xdr:row>1111</xdr:row>
      <xdr:rowOff>171951</xdr:rowOff>
    </xdr:to>
    <xdr:sp macro="" textlink="">
      <xdr:nvSpPr>
        <xdr:cNvPr id="48" name="46 CuadroTexto"/>
        <xdr:cNvSpPr txBox="1"/>
      </xdr:nvSpPr>
      <xdr:spPr>
        <a:xfrm>
          <a:off x="730417" y="189095313"/>
          <a:ext cx="3724777" cy="3233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600" b="1">
              <a:solidFill>
                <a:schemeClr val="bg1"/>
              </a:solidFill>
              <a:latin typeface="Gill Sans MT" panose="020B0502020104020203" pitchFamily="34" charset="0"/>
            </a:rPr>
            <a:t>VIII.</a:t>
          </a:r>
          <a:r>
            <a:rPr lang="es-CO" sz="1600" b="1" baseline="0">
              <a:solidFill>
                <a:schemeClr val="bg1"/>
              </a:solidFill>
              <a:latin typeface="Gill Sans MT" panose="020B0502020104020203" pitchFamily="34" charset="0"/>
            </a:rPr>
            <a:t> SECTOR AGROPECUARIO</a:t>
          </a:r>
        </a:p>
        <a:p>
          <a:endParaRPr lang="es-CO" sz="1600" b="1">
            <a:solidFill>
              <a:schemeClr val="bg1"/>
            </a:solidFill>
            <a:latin typeface="Gill Sans MT" panose="020B0502020104020203" pitchFamily="34" charset="0"/>
          </a:endParaRPr>
        </a:p>
      </xdr:txBody>
    </xdr:sp>
    <xdr:clientData/>
  </xdr:twoCellAnchor>
  <xdr:twoCellAnchor>
    <xdr:from>
      <xdr:col>5</xdr:col>
      <xdr:colOff>28575</xdr:colOff>
      <xdr:row>1186</xdr:row>
      <xdr:rowOff>19050</xdr:rowOff>
    </xdr:from>
    <xdr:to>
      <xdr:col>42</xdr:col>
      <xdr:colOff>66675</xdr:colOff>
      <xdr:row>1187</xdr:row>
      <xdr:rowOff>161925</xdr:rowOff>
    </xdr:to>
    <xdr:sp macro="" textlink="">
      <xdr:nvSpPr>
        <xdr:cNvPr id="53" name="52 CuadroTexto"/>
        <xdr:cNvSpPr txBox="1"/>
      </xdr:nvSpPr>
      <xdr:spPr>
        <a:xfrm>
          <a:off x="695325" y="185070750"/>
          <a:ext cx="507682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600" b="1">
              <a:solidFill>
                <a:schemeClr val="bg1"/>
              </a:solidFill>
              <a:latin typeface="Gill Sans MT" panose="020B0502020104020203" pitchFamily="34" charset="0"/>
            </a:rPr>
            <a:t>XI. CATASTRO Y PROPIEDAD RAÍZ </a:t>
          </a:r>
        </a:p>
      </xdr:txBody>
    </xdr:sp>
    <xdr:clientData/>
  </xdr:twoCellAnchor>
  <xdr:oneCellAnchor>
    <xdr:from>
      <xdr:col>0</xdr:col>
      <xdr:colOff>0</xdr:colOff>
      <xdr:row>1185</xdr:row>
      <xdr:rowOff>161926</xdr:rowOff>
    </xdr:from>
    <xdr:ext cx="571498" cy="389840"/>
    <xdr:pic>
      <xdr:nvPicPr>
        <xdr:cNvPr id="54" name="53 Imagen" descr="C:\Users\AUXPLANEACION08\AppData\Local\Microsoft\Windows\Temporary Internet Files\Content.IE5\POUUPF0M\educacion[1].pn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5032651"/>
          <a:ext cx="571498" cy="3898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5</xdr:col>
      <xdr:colOff>28575</xdr:colOff>
      <xdr:row>1234</xdr:row>
      <xdr:rowOff>19050</xdr:rowOff>
    </xdr:from>
    <xdr:to>
      <xdr:col>42</xdr:col>
      <xdr:colOff>66675</xdr:colOff>
      <xdr:row>1235</xdr:row>
      <xdr:rowOff>161925</xdr:rowOff>
    </xdr:to>
    <xdr:sp macro="" textlink="">
      <xdr:nvSpPr>
        <xdr:cNvPr id="55" name="54 CuadroTexto"/>
        <xdr:cNvSpPr txBox="1"/>
      </xdr:nvSpPr>
      <xdr:spPr>
        <a:xfrm>
          <a:off x="695325" y="191585850"/>
          <a:ext cx="507682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600" b="1">
              <a:solidFill>
                <a:schemeClr val="bg1"/>
              </a:solidFill>
              <a:latin typeface="Gill Sans MT" panose="020B0502020104020203" pitchFamily="34" charset="0"/>
            </a:rPr>
            <a:t>X.</a:t>
          </a:r>
          <a:r>
            <a:rPr lang="es-CO" sz="1600" b="1" baseline="0">
              <a:solidFill>
                <a:schemeClr val="bg1"/>
              </a:solidFill>
              <a:latin typeface="Gill Sans MT" panose="020B0502020104020203" pitchFamily="34" charset="0"/>
            </a:rPr>
            <a:t> TURISMO </a:t>
          </a:r>
          <a:endParaRPr lang="es-CO" sz="1600" b="1">
            <a:solidFill>
              <a:schemeClr val="bg1"/>
            </a:solidFill>
            <a:latin typeface="Gill Sans MT" panose="020B0502020104020203" pitchFamily="34" charset="0"/>
          </a:endParaRPr>
        </a:p>
      </xdr:txBody>
    </xdr:sp>
    <xdr:clientData/>
  </xdr:twoCellAnchor>
  <xdr:oneCellAnchor>
    <xdr:from>
      <xdr:col>0</xdr:col>
      <xdr:colOff>0</xdr:colOff>
      <xdr:row>1233</xdr:row>
      <xdr:rowOff>152401</xdr:rowOff>
    </xdr:from>
    <xdr:ext cx="571498" cy="389840"/>
    <xdr:pic>
      <xdr:nvPicPr>
        <xdr:cNvPr id="56" name="55 Imagen" descr="C:\Users\AUXPLANEACION08\AppData\Local\Microsoft\Windows\Temporary Internet Files\Content.IE5\POUUPF0M\educacion[1].pn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1538226"/>
          <a:ext cx="571498" cy="3898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5</xdr:col>
      <xdr:colOff>28575</xdr:colOff>
      <xdr:row>1270</xdr:row>
      <xdr:rowOff>19050</xdr:rowOff>
    </xdr:from>
    <xdr:to>
      <xdr:col>42</xdr:col>
      <xdr:colOff>66675</xdr:colOff>
      <xdr:row>1271</xdr:row>
      <xdr:rowOff>161925</xdr:rowOff>
    </xdr:to>
    <xdr:sp macro="" textlink="">
      <xdr:nvSpPr>
        <xdr:cNvPr id="57" name="56 CuadroTexto"/>
        <xdr:cNvSpPr txBox="1"/>
      </xdr:nvSpPr>
      <xdr:spPr>
        <a:xfrm>
          <a:off x="678007" y="208668505"/>
          <a:ext cx="4973782" cy="3247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600" b="1">
              <a:solidFill>
                <a:schemeClr val="bg1"/>
              </a:solidFill>
              <a:latin typeface="Gill Sans MT" panose="020B0502020104020203" pitchFamily="34" charset="0"/>
            </a:rPr>
            <a:t>XI.</a:t>
          </a:r>
          <a:r>
            <a:rPr lang="es-CO" sz="1600" b="1" baseline="0">
              <a:solidFill>
                <a:schemeClr val="bg1"/>
              </a:solidFill>
              <a:latin typeface="Gill Sans MT" panose="020B0502020104020203" pitchFamily="34" charset="0"/>
            </a:rPr>
            <a:t> FINANZAS  </a:t>
          </a:r>
          <a:endParaRPr lang="es-CO" sz="1600" b="1">
            <a:solidFill>
              <a:schemeClr val="bg1"/>
            </a:solidFill>
            <a:latin typeface="Gill Sans MT" panose="020B0502020104020203" pitchFamily="34" charset="0"/>
          </a:endParaRPr>
        </a:p>
      </xdr:txBody>
    </xdr:sp>
    <xdr:clientData/>
  </xdr:twoCellAnchor>
  <xdr:oneCellAnchor>
    <xdr:from>
      <xdr:col>0</xdr:col>
      <xdr:colOff>0</xdr:colOff>
      <xdr:row>1269</xdr:row>
      <xdr:rowOff>152401</xdr:rowOff>
    </xdr:from>
    <xdr:ext cx="571498" cy="389840"/>
    <xdr:pic>
      <xdr:nvPicPr>
        <xdr:cNvPr id="58" name="57 Imagen" descr="C:\Users\AUXPLANEACION08\AppData\Local\Microsoft\Windows\Temporary Internet Files\Content.IE5\POUUPF0M\educacion[1].pn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20015"/>
          <a:ext cx="571498" cy="3898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2</xdr:col>
      <xdr:colOff>127556</xdr:colOff>
      <xdr:row>1307</xdr:row>
      <xdr:rowOff>128114</xdr:rowOff>
    </xdr:from>
    <xdr:to>
      <xdr:col>46</xdr:col>
      <xdr:colOff>21723</xdr:colOff>
      <xdr:row>1323</xdr:row>
      <xdr:rowOff>171003</xdr:rowOff>
    </xdr:to>
    <xdr:graphicFrame macro="">
      <xdr:nvGraphicFramePr>
        <xdr:cNvPr id="62" name="6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 fLocksWithSheet="0"/>
  </xdr:twoCellAnchor>
  <xdr:twoCellAnchor>
    <xdr:from>
      <xdr:col>46</xdr:col>
      <xdr:colOff>120317</xdr:colOff>
      <xdr:row>1307</xdr:row>
      <xdr:rowOff>137360</xdr:rowOff>
    </xdr:from>
    <xdr:to>
      <xdr:col>91</xdr:col>
      <xdr:colOff>130342</xdr:colOff>
      <xdr:row>1323</xdr:row>
      <xdr:rowOff>160421</xdr:rowOff>
    </xdr:to>
    <xdr:graphicFrame macro="">
      <xdr:nvGraphicFramePr>
        <xdr:cNvPr id="64" name="6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 fLocksWithSheet="0"/>
  </xdr:twoCellAnchor>
  <xdr:twoCellAnchor>
    <xdr:from>
      <xdr:col>46</xdr:col>
      <xdr:colOff>130341</xdr:colOff>
      <xdr:row>447</xdr:row>
      <xdr:rowOff>1</xdr:rowOff>
    </xdr:from>
    <xdr:to>
      <xdr:col>92</xdr:col>
      <xdr:colOff>30078</xdr:colOff>
      <xdr:row>458</xdr:row>
      <xdr:rowOff>1</xdr:rowOff>
    </xdr:to>
    <xdr:graphicFrame macro="">
      <xdr:nvGraphicFramePr>
        <xdr:cNvPr id="59" name="5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 fLocksWithSheet="0"/>
  </xdr:twoCellAnchor>
  <xdr:twoCellAnchor>
    <xdr:from>
      <xdr:col>46</xdr:col>
      <xdr:colOff>84663</xdr:colOff>
      <xdr:row>573</xdr:row>
      <xdr:rowOff>105833</xdr:rowOff>
    </xdr:from>
    <xdr:to>
      <xdr:col>91</xdr:col>
      <xdr:colOff>127000</xdr:colOff>
      <xdr:row>580</xdr:row>
      <xdr:rowOff>148167</xdr:rowOff>
    </xdr:to>
    <xdr:graphicFrame macro="">
      <xdr:nvGraphicFramePr>
        <xdr:cNvPr id="67" name="6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 fLocksWithSheet="0"/>
  </xdr:twoCellAnchor>
  <xdr:twoCellAnchor>
    <xdr:from>
      <xdr:col>48</xdr:col>
      <xdr:colOff>63500</xdr:colOff>
      <xdr:row>58</xdr:row>
      <xdr:rowOff>137584</xdr:rowOff>
    </xdr:from>
    <xdr:to>
      <xdr:col>65</xdr:col>
      <xdr:colOff>84667</xdr:colOff>
      <xdr:row>83</xdr:row>
      <xdr:rowOff>10583</xdr:rowOff>
    </xdr:to>
    <xdr:sp macro="" textlink="">
      <xdr:nvSpPr>
        <xdr:cNvPr id="72" name="15 CuadroTexto"/>
        <xdr:cNvSpPr txBox="1"/>
      </xdr:nvSpPr>
      <xdr:spPr>
        <a:xfrm>
          <a:off x="6815667" y="10498667"/>
          <a:ext cx="2360083" cy="47307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1050">
              <a:latin typeface="+mn-lt"/>
            </a:rPr>
            <a:t>Salve tierra grandiosa, de libres!</a:t>
          </a:r>
          <a:br>
            <a:rPr lang="es-CO" sz="1050">
              <a:latin typeface="+mn-lt"/>
            </a:rPr>
          </a:br>
          <a:r>
            <a:rPr lang="es-CO" sz="1050">
              <a:latin typeface="+mn-lt"/>
            </a:rPr>
            <a:t>Montenegro, ciudad del mañana </a:t>
          </a:r>
          <a:br>
            <a:rPr lang="es-CO" sz="1050">
              <a:latin typeface="+mn-lt"/>
            </a:rPr>
          </a:br>
          <a:r>
            <a:rPr lang="es-CO" sz="1050">
              <a:latin typeface="+mn-lt"/>
            </a:rPr>
            <a:t>Decorada con rosas y orquídeas </a:t>
          </a:r>
          <a:br>
            <a:rPr lang="es-CO" sz="1050">
              <a:latin typeface="+mn-lt"/>
            </a:rPr>
          </a:br>
          <a:r>
            <a:rPr lang="es-CO" sz="1050">
              <a:latin typeface="+mn-lt"/>
            </a:rPr>
            <a:t>Tu alba frente, de reina quindiana.</a:t>
          </a:r>
          <a:br>
            <a:rPr lang="es-CO" sz="1050">
              <a:latin typeface="+mn-lt"/>
            </a:rPr>
          </a:br>
          <a:r>
            <a:rPr lang="es-CO" sz="1050">
              <a:latin typeface="+mn-lt"/>
            </a:rPr>
            <a:t/>
          </a:r>
          <a:br>
            <a:rPr lang="es-CO" sz="1050">
              <a:latin typeface="+mn-lt"/>
            </a:rPr>
          </a:br>
          <a:r>
            <a:rPr lang="es-CO" sz="1050">
              <a:latin typeface="+mn-lt"/>
            </a:rPr>
            <a:t>Con arrullos del Roble, cercano</a:t>
          </a:r>
          <a:br>
            <a:rPr lang="es-CO" sz="1050">
              <a:latin typeface="+mn-lt"/>
            </a:rPr>
          </a:br>
          <a:r>
            <a:rPr lang="es-CO" sz="1050">
              <a:latin typeface="+mn-lt"/>
            </a:rPr>
            <a:t>Te dormitas en noche, feliz;</a:t>
          </a:r>
          <a:br>
            <a:rPr lang="es-CO" sz="1050">
              <a:latin typeface="+mn-lt"/>
            </a:rPr>
          </a:br>
          <a:r>
            <a:rPr lang="es-CO" sz="1050">
              <a:latin typeface="+mn-lt"/>
            </a:rPr>
            <a:t>Mientras brilla la luna en el llano </a:t>
          </a:r>
          <a:br>
            <a:rPr lang="es-CO" sz="1050">
              <a:latin typeface="+mn-lt"/>
            </a:rPr>
          </a:br>
          <a:r>
            <a:rPr lang="es-CO" sz="1050">
              <a:latin typeface="+mn-lt"/>
            </a:rPr>
            <a:t>Y se escucha el rumor tropical </a:t>
          </a:r>
          <a:br>
            <a:rPr lang="es-CO" sz="1050">
              <a:latin typeface="+mn-lt"/>
            </a:rPr>
          </a:br>
          <a:r>
            <a:rPr lang="es-CO" sz="1050">
              <a:latin typeface="+mn-lt"/>
            </a:rPr>
            <a:t/>
          </a:r>
          <a:br>
            <a:rPr lang="es-CO" sz="1050">
              <a:latin typeface="+mn-lt"/>
            </a:rPr>
          </a:br>
          <a:r>
            <a:rPr lang="es-CO" sz="1050">
              <a:latin typeface="+mn-lt"/>
            </a:rPr>
            <a:t>En las cívicas luchas despliegas </a:t>
          </a:r>
          <a:br>
            <a:rPr lang="es-CO" sz="1050">
              <a:latin typeface="+mn-lt"/>
            </a:rPr>
          </a:br>
          <a:r>
            <a:rPr lang="es-CO" sz="1050">
              <a:latin typeface="+mn-lt"/>
            </a:rPr>
            <a:t>Luminosas banderas de amor ;</a:t>
          </a:r>
          <a:br>
            <a:rPr lang="es-CO" sz="1050">
              <a:latin typeface="+mn-lt"/>
            </a:rPr>
          </a:br>
          <a:r>
            <a:rPr lang="es-CO" sz="1050">
              <a:latin typeface="+mn-lt"/>
            </a:rPr>
            <a:t>Las sonrisas festivas que brindas</a:t>
          </a:r>
          <a:br>
            <a:rPr lang="es-CO" sz="1050">
              <a:latin typeface="+mn-lt"/>
            </a:rPr>
          </a:br>
          <a:r>
            <a:rPr lang="es-CO" sz="1050">
              <a:latin typeface="+mn-lt"/>
            </a:rPr>
            <a:t>Al que gime su angustia y dolor</a:t>
          </a:r>
          <a:br>
            <a:rPr lang="es-CO" sz="1050">
              <a:latin typeface="+mn-lt"/>
            </a:rPr>
          </a:br>
          <a:r>
            <a:rPr lang="es-CO" sz="1050">
              <a:latin typeface="+mn-lt"/>
            </a:rPr>
            <a:t/>
          </a:r>
          <a:br>
            <a:rPr lang="es-CO" sz="1050">
              <a:latin typeface="+mn-lt"/>
            </a:rPr>
          </a:br>
          <a:r>
            <a:rPr lang="es-CO" sz="1050">
              <a:latin typeface="+mn-lt"/>
            </a:rPr>
            <a:t>Correrán sobre ti los milenios </a:t>
          </a:r>
          <a:br>
            <a:rPr lang="es-CO" sz="1050">
              <a:latin typeface="+mn-lt"/>
            </a:rPr>
          </a:br>
          <a:r>
            <a:rPr lang="es-CO" sz="1050">
              <a:latin typeface="+mn-lt"/>
            </a:rPr>
            <a:t>Sin que puedan tu nombre borrar,</a:t>
          </a:r>
          <a:br>
            <a:rPr lang="es-CO" sz="1050">
              <a:latin typeface="+mn-lt"/>
            </a:rPr>
          </a:br>
          <a:r>
            <a:rPr lang="es-CO" sz="1050">
              <a:latin typeface="+mn-lt"/>
            </a:rPr>
            <a:t>O el alud que maléficos genios </a:t>
          </a:r>
          <a:br>
            <a:rPr lang="es-CO" sz="1050">
              <a:latin typeface="+mn-lt"/>
            </a:rPr>
          </a:br>
          <a:r>
            <a:rPr lang="es-CO" sz="1050">
              <a:latin typeface="+mn-lt"/>
            </a:rPr>
            <a:t>Que quisieron tu gloria eclipsar</a:t>
          </a:r>
          <a:br>
            <a:rPr lang="es-CO" sz="1050">
              <a:latin typeface="+mn-lt"/>
            </a:rPr>
          </a:br>
          <a:r>
            <a:rPr lang="es-CO" sz="1050">
              <a:latin typeface="+mn-lt"/>
            </a:rPr>
            <a:t/>
          </a:r>
          <a:br>
            <a:rPr lang="es-CO" sz="1050">
              <a:latin typeface="+mn-lt"/>
            </a:rPr>
          </a:br>
          <a:r>
            <a:rPr lang="es-CO" sz="1050">
              <a:latin typeface="+mn-lt"/>
            </a:rPr>
            <a:t>De la patria será el primero </a:t>
          </a:r>
          <a:br>
            <a:rPr lang="es-CO" sz="1050">
              <a:latin typeface="+mn-lt"/>
            </a:rPr>
          </a:br>
          <a:r>
            <a:rPr lang="es-CO" sz="1050">
              <a:latin typeface="+mn-lt"/>
            </a:rPr>
            <a:t>Noble pueblo que irá a combatir </a:t>
          </a:r>
          <a:br>
            <a:rPr lang="es-CO" sz="1050">
              <a:latin typeface="+mn-lt"/>
            </a:rPr>
          </a:br>
          <a:r>
            <a:rPr lang="es-CO" sz="1050">
              <a:latin typeface="+mn-lt"/>
            </a:rPr>
            <a:t>Al tirano que osare, altanero</a:t>
          </a:r>
          <a:br>
            <a:rPr lang="es-CO" sz="1050">
              <a:latin typeface="+mn-lt"/>
            </a:rPr>
          </a:br>
          <a:r>
            <a:rPr lang="es-CO" sz="1050">
              <a:latin typeface="+mn-lt"/>
            </a:rPr>
            <a:t>Ultrajar nuestra Fé y Libertad.</a:t>
          </a:r>
          <a:endParaRPr lang="es-CO" sz="1050">
            <a:effectLst/>
          </a:endParaRPr>
        </a:p>
        <a:p>
          <a:endParaRPr lang="es-CO" sz="1050">
            <a:effectLst/>
          </a:endParaRPr>
        </a:p>
      </xdr:txBody>
    </xdr:sp>
    <xdr:clientData/>
  </xdr:twoCellAnchor>
  <xdr:twoCellAnchor>
    <xdr:from>
      <xdr:col>67</xdr:col>
      <xdr:colOff>31750</xdr:colOff>
      <xdr:row>59</xdr:row>
      <xdr:rowOff>21167</xdr:rowOff>
    </xdr:from>
    <xdr:to>
      <xdr:col>83</xdr:col>
      <xdr:colOff>105833</xdr:colOff>
      <xdr:row>83</xdr:row>
      <xdr:rowOff>74083</xdr:rowOff>
    </xdr:to>
    <xdr:sp macro="" textlink="">
      <xdr:nvSpPr>
        <xdr:cNvPr id="74" name="15 CuadroTexto"/>
        <xdr:cNvSpPr txBox="1"/>
      </xdr:nvSpPr>
      <xdr:spPr>
        <a:xfrm>
          <a:off x="9398000" y="10562167"/>
          <a:ext cx="2360083" cy="47307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s-CO" sz="1050">
            <a:latin typeface="+mn-lt"/>
          </a:endParaRPr>
        </a:p>
        <a:p>
          <a:endParaRPr lang="es-CO" sz="1050">
            <a:latin typeface="+mn-lt"/>
          </a:endParaRPr>
        </a:p>
        <a:p>
          <a:endParaRPr lang="es-CO" sz="1050">
            <a:latin typeface="+mn-lt"/>
          </a:endParaRPr>
        </a:p>
        <a:p>
          <a:endParaRPr lang="es-CO" sz="1050">
            <a:effectLst/>
          </a:endParaRPr>
        </a:p>
        <a:p>
          <a:endParaRPr lang="es-CO" sz="1050">
            <a:effectLst/>
          </a:endParaRPr>
        </a:p>
      </xdr:txBody>
    </xdr:sp>
    <xdr:clientData/>
  </xdr:twoCellAnchor>
  <xdr:twoCellAnchor>
    <xdr:from>
      <xdr:col>46</xdr:col>
      <xdr:colOff>74083</xdr:colOff>
      <xdr:row>566</xdr:row>
      <xdr:rowOff>42332</xdr:rowOff>
    </xdr:from>
    <xdr:to>
      <xdr:col>91</xdr:col>
      <xdr:colOff>116416</xdr:colOff>
      <xdr:row>573</xdr:row>
      <xdr:rowOff>84667</xdr:rowOff>
    </xdr:to>
    <xdr:graphicFrame macro="">
      <xdr:nvGraphicFramePr>
        <xdr:cNvPr id="60" name="6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 fLocksWithSheet="0"/>
  </xdr:twoCellAnchor>
  <xdr:twoCellAnchor editAs="oneCell">
    <xdr:from>
      <xdr:col>36</xdr:col>
      <xdr:colOff>50130</xdr:colOff>
      <xdr:row>6</xdr:row>
      <xdr:rowOff>10026</xdr:rowOff>
    </xdr:from>
    <xdr:to>
      <xdr:col>65</xdr:col>
      <xdr:colOff>10026</xdr:colOff>
      <xdr:row>19</xdr:row>
      <xdr:rowOff>180473</xdr:rowOff>
    </xdr:to>
    <xdr:pic>
      <xdr:nvPicPr>
        <xdr:cNvPr id="65" name="64 Imagen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2" r="3131" b="2960"/>
        <a:stretch/>
      </xdr:blipFill>
      <xdr:spPr bwMode="auto">
        <a:xfrm>
          <a:off x="4892841" y="1193131"/>
          <a:ext cx="3890211" cy="25166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90236</xdr:colOff>
      <xdr:row>57</xdr:row>
      <xdr:rowOff>120318</xdr:rowOff>
    </xdr:from>
    <xdr:to>
      <xdr:col>21</xdr:col>
      <xdr:colOff>44047</xdr:colOff>
      <xdr:row>65</xdr:row>
      <xdr:rowOff>120316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1604" y="9605213"/>
          <a:ext cx="2169627" cy="1443788"/>
        </a:xfrm>
        <a:prstGeom prst="rect">
          <a:avLst/>
        </a:prstGeom>
      </xdr:spPr>
    </xdr:pic>
    <xdr:clientData/>
  </xdr:twoCellAnchor>
  <xdr:twoCellAnchor editAs="oneCell">
    <xdr:from>
      <xdr:col>5</xdr:col>
      <xdr:colOff>80210</xdr:colOff>
      <xdr:row>71</xdr:row>
      <xdr:rowOff>20053</xdr:rowOff>
    </xdr:from>
    <xdr:to>
      <xdr:col>19</xdr:col>
      <xdr:colOff>10026</xdr:colOff>
      <xdr:row>80</xdr:row>
      <xdr:rowOff>150395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921" y="12031579"/>
          <a:ext cx="1754605" cy="1754605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0.55692</cdr:x>
      <cdr:y>0.11613</cdr:y>
    </cdr:from>
    <cdr:to>
      <cdr:x>0.70823</cdr:x>
      <cdr:y>0.44946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365501" y="31855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 sz="1100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K3597"/>
  <sheetViews>
    <sheetView tabSelected="1" view="pageBreakPreview" zoomScale="95" zoomScaleNormal="95" zoomScaleSheetLayoutView="95" workbookViewId="0">
      <selection activeCell="G8" sqref="G8:Q8"/>
    </sheetView>
  </sheetViews>
  <sheetFormatPr baseColWidth="10" defaultRowHeight="17.25" x14ac:dyDescent="0.35"/>
  <cols>
    <col min="1" max="26" width="2" style="1" customWidth="1"/>
    <col min="27" max="27" width="2.7109375" style="1" customWidth="1"/>
    <col min="28" max="28" width="3.140625" style="1" customWidth="1"/>
    <col min="29" max="29" width="2" style="1" customWidth="1"/>
    <col min="30" max="30" width="2.85546875" style="1" customWidth="1"/>
    <col min="31" max="31" width="2" style="1" customWidth="1"/>
    <col min="32" max="32" width="2.140625" style="1" customWidth="1"/>
    <col min="33" max="33" width="2" style="1" customWidth="1"/>
    <col min="34" max="34" width="3.140625" style="1" customWidth="1"/>
    <col min="35" max="37" width="2" style="1" customWidth="1"/>
    <col min="38" max="38" width="3" style="1" customWidth="1"/>
    <col min="39" max="41" width="2" style="1" customWidth="1"/>
    <col min="42" max="42" width="3.140625" style="1" customWidth="1"/>
    <col min="43" max="74" width="2" style="1" customWidth="1"/>
    <col min="75" max="75" width="2.7109375" style="1" customWidth="1"/>
    <col min="76" max="76" width="2" style="1" customWidth="1"/>
    <col min="77" max="77" width="2.7109375" style="1" customWidth="1"/>
    <col min="78" max="88" width="2" style="1" customWidth="1"/>
    <col min="89" max="89" width="2.42578125" style="1" customWidth="1"/>
    <col min="90" max="90" width="2" style="1" customWidth="1"/>
    <col min="91" max="91" width="2.140625" style="1" customWidth="1"/>
    <col min="92" max="92" width="2.28515625" style="1" customWidth="1"/>
    <col min="93" max="93" width="5" style="1" customWidth="1"/>
    <col min="94" max="137" width="11.42578125" style="557"/>
    <col min="138" max="138" width="45" style="557" customWidth="1"/>
    <col min="139" max="142" width="11.42578125" style="557"/>
    <col min="143" max="143" width="28" style="557" customWidth="1"/>
    <col min="144" max="144" width="18.140625" style="557" bestFit="1" customWidth="1"/>
    <col min="145" max="146" width="11.42578125" style="557"/>
    <col min="147" max="147" width="18.140625" style="557" bestFit="1" customWidth="1"/>
    <col min="148" max="16384" width="11.42578125" style="557"/>
  </cols>
  <sheetData>
    <row r="4" spans="1:92" ht="12.75" customHeight="1" x14ac:dyDescent="0.35">
      <c r="A4" s="410"/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410"/>
      <c r="P4" s="410"/>
      <c r="Q4" s="410"/>
      <c r="R4" s="410"/>
      <c r="S4" s="410"/>
      <c r="T4" s="410"/>
      <c r="U4" s="410"/>
      <c r="V4" s="410"/>
      <c r="W4" s="410"/>
      <c r="X4" s="410"/>
      <c r="Y4" s="410"/>
      <c r="Z4" s="410"/>
      <c r="AA4" s="410"/>
      <c r="AB4" s="410"/>
      <c r="AC4" s="410"/>
      <c r="AD4" s="410"/>
      <c r="AE4" s="410"/>
      <c r="AF4" s="410"/>
      <c r="AG4" s="410"/>
      <c r="AH4" s="410"/>
      <c r="AI4" s="410"/>
      <c r="AJ4" s="410"/>
      <c r="AK4" s="410"/>
      <c r="AL4" s="410"/>
      <c r="AM4" s="410"/>
      <c r="AN4" s="410"/>
      <c r="AO4" s="410"/>
      <c r="AP4" s="410"/>
      <c r="AQ4" s="410"/>
      <c r="AR4" s="410"/>
      <c r="AS4" s="410"/>
      <c r="AT4" s="410"/>
      <c r="AU4" s="410"/>
      <c r="AV4" s="410"/>
      <c r="AW4" s="410"/>
      <c r="AX4" s="410"/>
      <c r="AY4" s="410"/>
      <c r="AZ4" s="410"/>
      <c r="BA4" s="410"/>
      <c r="BB4" s="410"/>
      <c r="BC4" s="410"/>
      <c r="BD4" s="410"/>
      <c r="BE4" s="410"/>
      <c r="BF4" s="410"/>
      <c r="BG4" s="410"/>
      <c r="BH4" s="410"/>
      <c r="BI4" s="410"/>
      <c r="BJ4" s="410"/>
      <c r="BK4" s="410"/>
      <c r="BL4" s="410"/>
      <c r="BM4" s="410"/>
      <c r="BN4" s="410"/>
      <c r="BO4" s="410"/>
      <c r="BP4" s="410"/>
      <c r="BQ4" s="410"/>
      <c r="BR4" s="410"/>
      <c r="BS4" s="410"/>
      <c r="BT4" s="410"/>
      <c r="BU4" s="410"/>
      <c r="BV4" s="410"/>
      <c r="BW4" s="410"/>
      <c r="BX4" s="410"/>
      <c r="BY4" s="410"/>
      <c r="BZ4" s="410"/>
      <c r="CA4" s="410"/>
      <c r="CB4" s="410"/>
      <c r="CC4" s="410"/>
      <c r="CD4" s="410"/>
      <c r="CE4" s="410"/>
      <c r="CF4" s="410"/>
      <c r="CG4" s="410"/>
      <c r="CH4" s="410"/>
      <c r="CI4" s="410"/>
      <c r="CJ4" s="410"/>
      <c r="CK4" s="410"/>
      <c r="CL4" s="410"/>
      <c r="CM4" s="410"/>
      <c r="CN4" s="410"/>
    </row>
    <row r="5" spans="1:92" ht="14.25" customHeight="1" x14ac:dyDescent="0.35">
      <c r="A5" s="410"/>
      <c r="B5" s="410"/>
      <c r="C5" s="410"/>
      <c r="D5" s="410"/>
      <c r="E5" s="410"/>
      <c r="F5" s="410"/>
      <c r="G5" s="410"/>
      <c r="H5" s="410"/>
      <c r="I5" s="410"/>
      <c r="J5" s="410"/>
      <c r="K5" s="410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0"/>
      <c r="X5" s="410"/>
      <c r="Y5" s="410"/>
      <c r="Z5" s="410"/>
      <c r="AA5" s="410"/>
      <c r="AB5" s="410"/>
      <c r="AC5" s="410"/>
      <c r="AD5" s="410"/>
      <c r="AE5" s="410"/>
      <c r="AF5" s="410"/>
      <c r="AG5" s="410"/>
      <c r="AH5" s="410"/>
      <c r="AI5" s="410"/>
      <c r="AJ5" s="410"/>
      <c r="AK5" s="410"/>
      <c r="AL5" s="410"/>
      <c r="AM5" s="410"/>
      <c r="AN5" s="410"/>
      <c r="AO5" s="410"/>
      <c r="AP5" s="410"/>
      <c r="AQ5" s="410"/>
      <c r="AR5" s="410"/>
      <c r="AS5" s="410"/>
      <c r="AT5" s="410"/>
      <c r="AU5" s="410"/>
      <c r="AV5" s="410"/>
      <c r="AW5" s="410"/>
      <c r="AX5" s="410"/>
      <c r="AY5" s="410"/>
      <c r="AZ5" s="410"/>
      <c r="BA5" s="410"/>
      <c r="BB5" s="410"/>
      <c r="BC5" s="410"/>
      <c r="BD5" s="410"/>
      <c r="BE5" s="410"/>
      <c r="BF5" s="410"/>
      <c r="BG5" s="410"/>
      <c r="BH5" s="410"/>
      <c r="BI5" s="410"/>
      <c r="BJ5" s="410"/>
      <c r="BK5" s="410"/>
      <c r="BL5" s="410"/>
      <c r="BM5" s="410"/>
      <c r="BN5" s="410"/>
      <c r="BO5" s="410"/>
      <c r="BP5" s="410"/>
      <c r="BQ5" s="410"/>
      <c r="BR5" s="410"/>
      <c r="BS5" s="410"/>
      <c r="BT5" s="410"/>
      <c r="BU5" s="410"/>
      <c r="BV5" s="410"/>
      <c r="BW5" s="410"/>
      <c r="BX5" s="410"/>
      <c r="BY5" s="410"/>
      <c r="BZ5" s="410"/>
      <c r="CA5" s="410"/>
      <c r="CB5" s="410"/>
      <c r="CC5" s="410"/>
      <c r="CD5" s="410"/>
      <c r="CE5" s="410"/>
      <c r="CF5" s="410"/>
      <c r="CG5" s="410"/>
      <c r="CH5" s="410"/>
      <c r="CI5" s="410"/>
      <c r="CJ5" s="410"/>
      <c r="CK5" s="410"/>
      <c r="CL5" s="410"/>
      <c r="CM5" s="410"/>
      <c r="CN5" s="410"/>
    </row>
    <row r="6" spans="1:92" ht="14.25" customHeight="1" x14ac:dyDescent="0.3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</row>
    <row r="7" spans="1:92" ht="14.25" customHeight="1" x14ac:dyDescent="0.35"/>
    <row r="8" spans="1:92" ht="14.25" customHeight="1" x14ac:dyDescent="0.55000000000000004">
      <c r="G8" s="402" t="s">
        <v>0</v>
      </c>
      <c r="H8" s="402"/>
      <c r="I8" s="402"/>
      <c r="J8" s="402"/>
      <c r="K8" s="402"/>
      <c r="L8" s="402"/>
      <c r="M8" s="402"/>
      <c r="N8" s="402"/>
      <c r="O8" s="402"/>
      <c r="P8" s="402"/>
      <c r="Q8" s="402"/>
      <c r="R8" s="18"/>
      <c r="S8" s="401" t="s">
        <v>1</v>
      </c>
      <c r="T8" s="401"/>
      <c r="U8" s="401"/>
      <c r="V8" s="401"/>
      <c r="W8" s="401"/>
      <c r="X8" s="401"/>
      <c r="Y8" s="401"/>
      <c r="Z8" s="401"/>
      <c r="AA8" s="401"/>
      <c r="AB8" s="401"/>
    </row>
    <row r="9" spans="1:92" ht="14.25" customHeight="1" x14ac:dyDescent="0.55000000000000004"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</row>
    <row r="10" spans="1:92" ht="14.25" customHeight="1" x14ac:dyDescent="0.55000000000000004">
      <c r="G10" s="402" t="s">
        <v>2</v>
      </c>
      <c r="H10" s="402"/>
      <c r="I10" s="402"/>
      <c r="J10" s="402"/>
      <c r="K10" s="402"/>
      <c r="L10" s="402"/>
      <c r="M10" s="402"/>
      <c r="N10" s="402"/>
      <c r="O10" s="402"/>
      <c r="P10" s="402"/>
      <c r="Q10" s="402"/>
      <c r="R10" s="20"/>
      <c r="S10" s="401" t="s">
        <v>732</v>
      </c>
      <c r="T10" s="401"/>
      <c r="U10" s="401"/>
      <c r="V10" s="401"/>
      <c r="W10" s="401"/>
      <c r="X10" s="401"/>
      <c r="Y10" s="401"/>
      <c r="Z10" s="401"/>
      <c r="AA10" s="401"/>
      <c r="AB10" s="401"/>
    </row>
    <row r="11" spans="1:92" ht="14.25" customHeight="1" x14ac:dyDescent="0.35"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O11" s="1" t="s">
        <v>10</v>
      </c>
    </row>
    <row r="12" spans="1:92" ht="14.25" customHeight="1" x14ac:dyDescent="0.35">
      <c r="G12" s="403" t="s">
        <v>3</v>
      </c>
      <c r="H12" s="403"/>
      <c r="I12" s="403"/>
      <c r="J12" s="403"/>
      <c r="K12" s="403"/>
      <c r="L12" s="403"/>
      <c r="M12" s="403"/>
      <c r="N12" s="403"/>
      <c r="O12" s="403"/>
      <c r="P12" s="403"/>
      <c r="Q12" s="403"/>
      <c r="R12" s="16"/>
      <c r="S12" s="404">
        <v>63470</v>
      </c>
      <c r="T12" s="404"/>
      <c r="U12" s="404"/>
      <c r="V12" s="404"/>
      <c r="W12" s="404"/>
      <c r="X12" s="404"/>
      <c r="Y12" s="404"/>
      <c r="Z12" s="404"/>
      <c r="AA12" s="404"/>
      <c r="AB12" s="404"/>
    </row>
    <row r="13" spans="1:92" ht="14.25" customHeight="1" x14ac:dyDescent="0.35"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</row>
    <row r="14" spans="1:92" ht="14.25" customHeight="1" x14ac:dyDescent="0.35">
      <c r="G14" s="403" t="s">
        <v>4</v>
      </c>
      <c r="H14" s="403"/>
      <c r="I14" s="403"/>
      <c r="J14" s="403"/>
      <c r="K14" s="403"/>
      <c r="L14" s="403"/>
      <c r="M14" s="403"/>
      <c r="N14" s="403"/>
      <c r="O14" s="403"/>
      <c r="P14" s="403"/>
      <c r="Q14" s="403"/>
      <c r="R14" s="16"/>
      <c r="S14" s="400" t="s">
        <v>5</v>
      </c>
      <c r="T14" s="400"/>
      <c r="U14" s="400"/>
      <c r="V14" s="400"/>
      <c r="W14" s="400"/>
      <c r="X14" s="400"/>
      <c r="Y14" s="400"/>
      <c r="Z14" s="400"/>
      <c r="AA14" s="400"/>
      <c r="AB14" s="400"/>
    </row>
    <row r="15" spans="1:92" ht="14.25" customHeight="1" x14ac:dyDescent="0.35"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</row>
    <row r="16" spans="1:92" ht="14.25" customHeight="1" x14ac:dyDescent="0.35">
      <c r="G16" s="403" t="s">
        <v>6</v>
      </c>
      <c r="H16" s="403"/>
      <c r="I16" s="403"/>
      <c r="J16" s="403"/>
      <c r="K16" s="403"/>
      <c r="L16" s="403"/>
      <c r="M16" s="403"/>
      <c r="N16" s="403"/>
      <c r="O16" s="403"/>
      <c r="P16" s="403"/>
      <c r="Q16" s="403"/>
      <c r="R16" s="16"/>
      <c r="S16" s="400" t="s">
        <v>733</v>
      </c>
      <c r="T16" s="400"/>
      <c r="U16" s="400"/>
      <c r="V16" s="400"/>
      <c r="W16" s="400"/>
      <c r="X16" s="400"/>
      <c r="Y16" s="400"/>
      <c r="Z16" s="400"/>
      <c r="AA16" s="400"/>
      <c r="AB16" s="400"/>
    </row>
    <row r="17" spans="1:92" ht="14.25" customHeight="1" x14ac:dyDescent="0.35"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</row>
    <row r="18" spans="1:92" ht="14.25" customHeight="1" x14ac:dyDescent="0.35">
      <c r="G18" s="413" t="s">
        <v>7</v>
      </c>
      <c r="H18" s="413"/>
      <c r="I18" s="413"/>
      <c r="J18" s="413"/>
      <c r="K18" s="413"/>
      <c r="L18" s="413"/>
      <c r="M18" s="413"/>
      <c r="N18" s="413"/>
      <c r="O18" s="413"/>
      <c r="P18" s="413"/>
      <c r="Q18" s="413"/>
      <c r="R18" s="16"/>
      <c r="S18" s="400" t="s">
        <v>8</v>
      </c>
      <c r="T18" s="400"/>
      <c r="U18" s="400"/>
      <c r="V18" s="400"/>
      <c r="W18" s="400"/>
      <c r="X18" s="400"/>
      <c r="Y18" s="400"/>
      <c r="Z18" s="400"/>
      <c r="AA18" s="400"/>
      <c r="AB18" s="400"/>
    </row>
    <row r="19" spans="1:92" ht="14.25" customHeight="1" x14ac:dyDescent="0.35"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</row>
    <row r="20" spans="1:92" ht="14.25" customHeight="1" x14ac:dyDescent="0.35">
      <c r="G20" s="403" t="s">
        <v>9</v>
      </c>
      <c r="H20" s="403"/>
      <c r="I20" s="403"/>
      <c r="J20" s="403"/>
      <c r="K20" s="403"/>
      <c r="L20" s="403"/>
      <c r="M20" s="403"/>
      <c r="N20" s="403"/>
      <c r="O20" s="403"/>
      <c r="P20" s="403"/>
      <c r="Q20" s="403"/>
      <c r="R20" s="16"/>
      <c r="S20" s="400" t="s">
        <v>693</v>
      </c>
      <c r="T20" s="400"/>
      <c r="U20" s="400"/>
      <c r="V20" s="400"/>
      <c r="W20" s="400"/>
      <c r="X20" s="400"/>
      <c r="Y20" s="400"/>
      <c r="Z20" s="400"/>
      <c r="AA20" s="400"/>
      <c r="AB20" s="400"/>
    </row>
    <row r="21" spans="1:92" ht="14.25" customHeight="1" x14ac:dyDescent="0.35"/>
    <row r="22" spans="1:92" ht="14.25" customHeight="1" x14ac:dyDescent="0.35">
      <c r="A22" s="410"/>
      <c r="B22" s="410"/>
      <c r="C22" s="410"/>
      <c r="D22" s="410"/>
      <c r="E22" s="410"/>
      <c r="F22" s="410"/>
      <c r="G22" s="410"/>
      <c r="H22" s="410"/>
      <c r="I22" s="410"/>
      <c r="J22" s="410"/>
      <c r="K22" s="410"/>
      <c r="L22" s="410"/>
      <c r="M22" s="410"/>
      <c r="N22" s="410"/>
      <c r="O22" s="410"/>
      <c r="P22" s="410"/>
      <c r="Q22" s="410"/>
      <c r="R22" s="410"/>
      <c r="S22" s="410"/>
      <c r="T22" s="410"/>
      <c r="U22" s="410"/>
      <c r="V22" s="410"/>
      <c r="W22" s="410"/>
      <c r="X22" s="410"/>
      <c r="Y22" s="410"/>
      <c r="Z22" s="410"/>
      <c r="AA22" s="410"/>
      <c r="AB22" s="410"/>
      <c r="AC22" s="410"/>
      <c r="AD22" s="410"/>
      <c r="AE22" s="410"/>
      <c r="AF22" s="410"/>
      <c r="AG22" s="410"/>
      <c r="AH22" s="410"/>
      <c r="AI22" s="410"/>
      <c r="AJ22" s="410"/>
      <c r="AK22" s="410"/>
      <c r="AL22" s="410"/>
      <c r="AM22" s="410"/>
      <c r="AN22" s="410"/>
      <c r="AO22" s="410"/>
      <c r="AP22" s="410"/>
      <c r="AQ22" s="410"/>
      <c r="AR22" s="410"/>
      <c r="AS22" s="410"/>
      <c r="AT22" s="410"/>
      <c r="AU22" s="410"/>
      <c r="AV22" s="410"/>
      <c r="AW22" s="410"/>
      <c r="AX22" s="410"/>
      <c r="AY22" s="410"/>
      <c r="AZ22" s="410"/>
      <c r="BA22" s="410"/>
      <c r="BB22" s="410"/>
      <c r="BC22" s="410"/>
      <c r="BD22" s="410"/>
      <c r="BE22" s="410"/>
      <c r="BF22" s="410"/>
      <c r="BG22" s="410"/>
      <c r="BH22" s="410"/>
      <c r="BI22" s="410"/>
      <c r="BJ22" s="410"/>
      <c r="BK22" s="410"/>
      <c r="BL22" s="410"/>
      <c r="BM22" s="410"/>
      <c r="BN22" s="410"/>
      <c r="BO22" s="410"/>
      <c r="BP22" s="410"/>
      <c r="BQ22" s="410"/>
      <c r="BR22" s="410"/>
      <c r="BS22" s="410"/>
      <c r="BT22" s="410"/>
      <c r="BU22" s="410"/>
      <c r="BV22" s="410"/>
      <c r="BW22" s="410"/>
      <c r="BX22" s="410"/>
      <c r="BY22" s="410"/>
      <c r="BZ22" s="410"/>
      <c r="CA22" s="410"/>
      <c r="CB22" s="410"/>
      <c r="CC22" s="410"/>
      <c r="CD22" s="410"/>
      <c r="CE22" s="410"/>
      <c r="CF22" s="410"/>
      <c r="CG22" s="410"/>
      <c r="CH22" s="410"/>
      <c r="CI22" s="410"/>
      <c r="CJ22" s="410"/>
      <c r="CK22" s="410"/>
      <c r="CL22" s="410"/>
      <c r="CM22" s="410"/>
      <c r="CN22" s="410"/>
    </row>
    <row r="23" spans="1:92" ht="14.25" customHeight="1" x14ac:dyDescent="0.35">
      <c r="A23" s="410"/>
      <c r="B23" s="410"/>
      <c r="C23" s="410"/>
      <c r="D23" s="410"/>
      <c r="E23" s="410"/>
      <c r="F23" s="410"/>
      <c r="G23" s="410"/>
      <c r="H23" s="410"/>
      <c r="I23" s="410"/>
      <c r="J23" s="410"/>
      <c r="K23" s="410"/>
      <c r="L23" s="410"/>
      <c r="M23" s="410"/>
      <c r="N23" s="410"/>
      <c r="O23" s="410"/>
      <c r="P23" s="410"/>
      <c r="Q23" s="410"/>
      <c r="R23" s="410"/>
      <c r="S23" s="410"/>
      <c r="T23" s="410"/>
      <c r="U23" s="410"/>
      <c r="V23" s="410"/>
      <c r="W23" s="410"/>
      <c r="X23" s="410"/>
      <c r="Y23" s="410"/>
      <c r="Z23" s="410"/>
      <c r="AA23" s="410"/>
      <c r="AB23" s="410"/>
      <c r="AC23" s="410"/>
      <c r="AD23" s="410"/>
      <c r="AE23" s="410"/>
      <c r="AF23" s="410"/>
      <c r="AG23" s="410"/>
      <c r="AH23" s="410"/>
      <c r="AI23" s="410"/>
      <c r="AJ23" s="410"/>
      <c r="AK23" s="410"/>
      <c r="AL23" s="410"/>
      <c r="AM23" s="410"/>
      <c r="AN23" s="410"/>
      <c r="AO23" s="410"/>
      <c r="AP23" s="410"/>
      <c r="AQ23" s="410"/>
      <c r="AR23" s="410"/>
      <c r="AS23" s="410"/>
      <c r="AT23" s="410"/>
      <c r="AU23" s="410"/>
      <c r="AV23" s="410"/>
      <c r="AW23" s="410"/>
      <c r="AX23" s="410"/>
      <c r="AY23" s="410"/>
      <c r="AZ23" s="410"/>
      <c r="BA23" s="410"/>
      <c r="BB23" s="410"/>
      <c r="BC23" s="410"/>
      <c r="BD23" s="410"/>
      <c r="BE23" s="410"/>
      <c r="BF23" s="410"/>
      <c r="BG23" s="410"/>
      <c r="BH23" s="410"/>
      <c r="BI23" s="410"/>
      <c r="BJ23" s="410"/>
      <c r="BK23" s="410"/>
      <c r="BL23" s="410"/>
      <c r="BM23" s="410"/>
      <c r="BN23" s="410"/>
      <c r="BO23" s="410"/>
      <c r="BP23" s="410"/>
      <c r="BQ23" s="410"/>
      <c r="BR23" s="410"/>
      <c r="BS23" s="410"/>
      <c r="BT23" s="410"/>
      <c r="BU23" s="410"/>
      <c r="BV23" s="410"/>
      <c r="BW23" s="410"/>
      <c r="BX23" s="410"/>
      <c r="BY23" s="410"/>
      <c r="BZ23" s="410"/>
      <c r="CA23" s="410"/>
      <c r="CB23" s="410"/>
      <c r="CC23" s="410"/>
      <c r="CD23" s="410"/>
      <c r="CE23" s="410"/>
      <c r="CF23" s="410"/>
      <c r="CG23" s="410"/>
      <c r="CH23" s="410"/>
      <c r="CI23" s="410"/>
      <c r="CJ23" s="410"/>
      <c r="CK23" s="410"/>
      <c r="CL23" s="410"/>
      <c r="CM23" s="410"/>
      <c r="CN23" s="410"/>
    </row>
    <row r="24" spans="1:92" ht="14.25" customHeight="1" x14ac:dyDescent="0.35"/>
    <row r="25" spans="1:92" ht="14.25" customHeight="1" x14ac:dyDescent="0.35">
      <c r="D25" s="411" t="s">
        <v>11</v>
      </c>
      <c r="E25" s="411"/>
      <c r="F25" s="411"/>
      <c r="G25" s="411"/>
      <c r="H25" s="411"/>
      <c r="I25" s="411"/>
      <c r="J25" s="411"/>
      <c r="K25" s="411"/>
      <c r="L25" s="411"/>
      <c r="M25" s="411"/>
      <c r="N25" s="411"/>
      <c r="O25" s="411"/>
      <c r="P25" s="411"/>
      <c r="Q25" s="411"/>
      <c r="R25" s="411"/>
      <c r="S25" s="3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11" t="s">
        <v>15</v>
      </c>
      <c r="AW25" s="411"/>
      <c r="AX25" s="411"/>
      <c r="AY25" s="411"/>
      <c r="AZ25" s="411"/>
      <c r="BA25" s="411"/>
      <c r="BB25" s="411"/>
      <c r="BC25" s="411"/>
      <c r="BD25" s="411"/>
      <c r="BE25" s="411"/>
      <c r="BF25" s="411"/>
      <c r="BG25" s="411"/>
      <c r="BH25" s="411"/>
      <c r="BI25" s="411"/>
      <c r="BJ25" s="411"/>
      <c r="BK25" s="4"/>
      <c r="CA25" s="4"/>
      <c r="CB25" s="4"/>
      <c r="CC25" s="4"/>
      <c r="CD25" s="4"/>
      <c r="CE25" s="4"/>
      <c r="CF25" s="4"/>
      <c r="CG25" s="4"/>
      <c r="CH25" s="4"/>
      <c r="CI25" s="4"/>
    </row>
    <row r="26" spans="1:92" ht="14.25" customHeight="1" x14ac:dyDescent="0.35">
      <c r="D26" s="411"/>
      <c r="E26" s="411"/>
      <c r="F26" s="411"/>
      <c r="G26" s="411"/>
      <c r="H26" s="411"/>
      <c r="I26" s="411"/>
      <c r="J26" s="411"/>
      <c r="K26" s="411"/>
      <c r="L26" s="411"/>
      <c r="M26" s="411"/>
      <c r="N26" s="411"/>
      <c r="O26" s="411"/>
      <c r="P26" s="411"/>
      <c r="Q26" s="411"/>
      <c r="R26" s="411"/>
      <c r="S26" s="3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11"/>
      <c r="AW26" s="411"/>
      <c r="AX26" s="411"/>
      <c r="AY26" s="411"/>
      <c r="AZ26" s="411"/>
      <c r="BA26" s="411"/>
      <c r="BB26" s="411"/>
      <c r="BC26" s="411"/>
      <c r="BD26" s="411"/>
      <c r="BE26" s="411"/>
      <c r="BF26" s="411"/>
      <c r="BG26" s="411"/>
      <c r="BH26" s="411"/>
      <c r="BI26" s="411"/>
      <c r="BJ26" s="411"/>
      <c r="BK26" s="4"/>
      <c r="CA26" s="4"/>
      <c r="CB26" s="4"/>
      <c r="CC26" s="4"/>
      <c r="CD26" s="4"/>
      <c r="CE26" s="4"/>
      <c r="CF26" s="4"/>
      <c r="CG26" s="4"/>
      <c r="CH26" s="4"/>
      <c r="CI26" s="4"/>
    </row>
    <row r="27" spans="1:92" ht="14.25" customHeight="1" x14ac:dyDescent="0.35">
      <c r="AV27" s="21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3"/>
    </row>
    <row r="28" spans="1:92" ht="14.25" customHeight="1" x14ac:dyDescent="0.35">
      <c r="AV28" s="24"/>
      <c r="AW28" s="6"/>
      <c r="AX28" s="405" t="s">
        <v>12</v>
      </c>
      <c r="AY28" s="405"/>
      <c r="AZ28" s="405"/>
      <c r="BA28" s="405"/>
      <c r="BB28" s="405"/>
      <c r="BC28" s="405"/>
      <c r="BD28" s="405"/>
      <c r="BE28" s="405"/>
      <c r="BF28" s="405"/>
      <c r="BG28" s="405"/>
      <c r="BH28" s="405"/>
      <c r="BI28" s="405"/>
      <c r="BJ28" s="33"/>
      <c r="BK28" s="33"/>
      <c r="BL28" s="33"/>
      <c r="BM28" s="395">
        <v>1892</v>
      </c>
      <c r="BN28" s="395"/>
      <c r="BO28" s="395"/>
      <c r="BP28" s="395"/>
      <c r="BQ28" s="395"/>
      <c r="BR28" s="395"/>
      <c r="BS28" s="395"/>
      <c r="BT28" s="395"/>
      <c r="BU28" s="395"/>
      <c r="BV28" s="395"/>
      <c r="BW28" s="395"/>
      <c r="BX28" s="395"/>
      <c r="BY28" s="395"/>
      <c r="BZ28" s="395"/>
      <c r="CA28" s="395"/>
      <c r="CB28" s="395"/>
      <c r="CC28" s="33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25"/>
    </row>
    <row r="29" spans="1:92" ht="14.25" customHeight="1" x14ac:dyDescent="0.35">
      <c r="AV29" s="24"/>
      <c r="AW29" s="6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95"/>
      <c r="BN29" s="395"/>
      <c r="BO29" s="395"/>
      <c r="BP29" s="395"/>
      <c r="BQ29" s="395"/>
      <c r="BR29" s="395"/>
      <c r="BS29" s="395"/>
      <c r="BT29" s="395"/>
      <c r="BU29" s="395"/>
      <c r="BV29" s="395"/>
      <c r="BW29" s="395"/>
      <c r="BX29" s="395"/>
      <c r="BY29" s="395"/>
      <c r="BZ29" s="395"/>
      <c r="CA29" s="395"/>
      <c r="CB29" s="395"/>
      <c r="CC29" s="33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25"/>
    </row>
    <row r="30" spans="1:92" ht="14.25" customHeight="1" x14ac:dyDescent="0.35">
      <c r="AV30" s="24"/>
      <c r="AW30" s="6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95"/>
      <c r="BN30" s="395"/>
      <c r="BO30" s="395"/>
      <c r="BP30" s="395"/>
      <c r="BQ30" s="395"/>
      <c r="BR30" s="395"/>
      <c r="BS30" s="395"/>
      <c r="BT30" s="395"/>
      <c r="BU30" s="395"/>
      <c r="BV30" s="395"/>
      <c r="BW30" s="395"/>
      <c r="BX30" s="395"/>
      <c r="BY30" s="395"/>
      <c r="BZ30" s="395"/>
      <c r="CA30" s="395"/>
      <c r="CB30" s="395"/>
      <c r="CC30" s="33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25"/>
    </row>
    <row r="31" spans="1:92" ht="14.25" customHeight="1" x14ac:dyDescent="0.35">
      <c r="AV31" s="24"/>
      <c r="AW31" s="6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95"/>
      <c r="BN31" s="395"/>
      <c r="BO31" s="395"/>
      <c r="BP31" s="395"/>
      <c r="BQ31" s="395"/>
      <c r="BR31" s="395"/>
      <c r="BS31" s="395"/>
      <c r="BT31" s="395"/>
      <c r="BU31" s="395"/>
      <c r="BV31" s="395"/>
      <c r="BW31" s="395"/>
      <c r="BX31" s="395"/>
      <c r="BY31" s="395"/>
      <c r="BZ31" s="395"/>
      <c r="CA31" s="395"/>
      <c r="CB31" s="395"/>
      <c r="CC31" s="33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25"/>
    </row>
    <row r="32" spans="1:92" ht="14.25" customHeight="1" x14ac:dyDescent="0.35">
      <c r="AV32" s="24"/>
      <c r="AW32" s="6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25"/>
    </row>
    <row r="33" spans="48:92" ht="14.25" customHeight="1" x14ac:dyDescent="0.35">
      <c r="AV33" s="24"/>
      <c r="AW33" s="6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25"/>
    </row>
    <row r="34" spans="48:92" ht="14.25" customHeight="1" x14ac:dyDescent="0.35">
      <c r="AV34" s="24"/>
      <c r="AW34" s="6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3"/>
      <c r="BK34" s="33"/>
      <c r="BL34" s="33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25"/>
    </row>
    <row r="35" spans="48:92" ht="14.25" customHeight="1" x14ac:dyDescent="0.35">
      <c r="AV35" s="24"/>
      <c r="AW35" s="6"/>
      <c r="AX35" s="405" t="s">
        <v>13</v>
      </c>
      <c r="AY35" s="405"/>
      <c r="AZ35" s="405"/>
      <c r="BA35" s="405"/>
      <c r="BB35" s="405"/>
      <c r="BC35" s="405"/>
      <c r="BD35" s="405"/>
      <c r="BE35" s="405"/>
      <c r="BF35" s="405"/>
      <c r="BG35" s="405"/>
      <c r="BH35" s="405"/>
      <c r="BI35" s="405"/>
      <c r="BJ35" s="33"/>
      <c r="BK35" s="104"/>
      <c r="BL35" s="104"/>
      <c r="BM35" s="106" t="s">
        <v>734</v>
      </c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4"/>
      <c r="CF35" s="104"/>
      <c r="CG35" s="104"/>
      <c r="CH35" s="104"/>
      <c r="CI35" s="104"/>
      <c r="CJ35" s="104"/>
      <c r="CK35" s="104"/>
      <c r="CL35" s="104"/>
      <c r="CM35" s="104"/>
      <c r="CN35" s="25"/>
    </row>
    <row r="36" spans="48:92" ht="17.25" customHeight="1" x14ac:dyDescent="0.35">
      <c r="AV36" s="24"/>
      <c r="AW36" s="6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  <c r="BI36" s="147"/>
      <c r="BJ36" s="33"/>
      <c r="BK36" s="104"/>
      <c r="BL36" s="104"/>
      <c r="BM36" s="106" t="s">
        <v>736</v>
      </c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4"/>
      <c r="CF36" s="104"/>
      <c r="CG36" s="104"/>
      <c r="CH36" s="104"/>
      <c r="CI36" s="104"/>
      <c r="CJ36" s="104"/>
      <c r="CK36" s="104"/>
      <c r="CL36" s="104"/>
      <c r="CM36" s="104"/>
      <c r="CN36" s="25"/>
    </row>
    <row r="37" spans="48:92" ht="17.25" customHeight="1" x14ac:dyDescent="0.35">
      <c r="AV37" s="24"/>
      <c r="AW37" s="6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33"/>
      <c r="BK37" s="104"/>
      <c r="BL37" s="104"/>
      <c r="BM37" s="106" t="s">
        <v>737</v>
      </c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4"/>
      <c r="CF37" s="104"/>
      <c r="CG37" s="104"/>
      <c r="CH37" s="104"/>
      <c r="CI37" s="104"/>
      <c r="CJ37" s="104"/>
      <c r="CK37" s="104"/>
      <c r="CL37" s="104"/>
      <c r="CM37" s="104"/>
      <c r="CN37" s="25"/>
    </row>
    <row r="38" spans="48:92" ht="17.25" customHeight="1" x14ac:dyDescent="0.35">
      <c r="AV38" s="24"/>
      <c r="AW38" s="6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33"/>
      <c r="BK38" s="104"/>
      <c r="BL38" s="104"/>
      <c r="BM38" s="106" t="s">
        <v>738</v>
      </c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4"/>
      <c r="CF38" s="104"/>
      <c r="CG38" s="104"/>
      <c r="CH38" s="104"/>
      <c r="CI38" s="104"/>
      <c r="CJ38" s="104"/>
      <c r="CK38" s="104"/>
      <c r="CL38" s="104"/>
      <c r="CM38" s="104"/>
      <c r="CN38" s="25"/>
    </row>
    <row r="39" spans="48:92" ht="17.25" customHeight="1" x14ac:dyDescent="0.35">
      <c r="AV39" s="24"/>
      <c r="AW39" s="6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33"/>
      <c r="BK39" s="104"/>
      <c r="BL39" s="104"/>
      <c r="BM39" s="106" t="s">
        <v>739</v>
      </c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4"/>
      <c r="CF39" s="104"/>
      <c r="CG39" s="104"/>
      <c r="CH39" s="104"/>
      <c r="CI39" s="104"/>
      <c r="CJ39" s="104"/>
      <c r="CK39" s="104"/>
      <c r="CL39" s="104"/>
      <c r="CM39" s="104"/>
      <c r="CN39" s="25"/>
    </row>
    <row r="40" spans="48:92" ht="17.25" customHeight="1" x14ac:dyDescent="0.35">
      <c r="AV40" s="24"/>
      <c r="AW40" s="6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33"/>
      <c r="BK40" s="104"/>
      <c r="BL40" s="104"/>
      <c r="BM40" s="106" t="s">
        <v>740</v>
      </c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4"/>
      <c r="CF40" s="104"/>
      <c r="CG40" s="104"/>
      <c r="CH40" s="104"/>
      <c r="CI40" s="104"/>
      <c r="CJ40" s="104"/>
      <c r="CK40" s="104"/>
      <c r="CL40" s="104"/>
      <c r="CM40" s="104"/>
      <c r="CN40" s="25"/>
    </row>
    <row r="41" spans="48:92" ht="14.25" customHeight="1" x14ac:dyDescent="0.35">
      <c r="AV41" s="24"/>
      <c r="AW41" s="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3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  <c r="CN41" s="25"/>
    </row>
    <row r="42" spans="48:92" ht="14.25" customHeight="1" x14ac:dyDescent="0.35">
      <c r="AV42" s="24"/>
      <c r="AW42" s="6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3"/>
      <c r="BK42" s="33"/>
      <c r="BL42" s="33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3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25"/>
    </row>
    <row r="43" spans="48:92" ht="14.25" customHeight="1" x14ac:dyDescent="0.35">
      <c r="AV43" s="24"/>
      <c r="AW43" s="6"/>
      <c r="AX43" s="405" t="s">
        <v>14</v>
      </c>
      <c r="AY43" s="405"/>
      <c r="AZ43" s="405"/>
      <c r="BA43" s="405"/>
      <c r="BB43" s="405"/>
      <c r="BC43" s="405"/>
      <c r="BD43" s="405"/>
      <c r="BE43" s="405"/>
      <c r="BF43" s="405"/>
      <c r="BG43" s="405"/>
      <c r="BH43" s="405"/>
      <c r="BI43" s="405"/>
      <c r="BJ43" s="33"/>
      <c r="BK43" s="33"/>
      <c r="BL43" s="33"/>
      <c r="BM43" s="395">
        <v>1911</v>
      </c>
      <c r="BN43" s="395"/>
      <c r="BO43" s="395"/>
      <c r="BP43" s="395"/>
      <c r="BQ43" s="395"/>
      <c r="BR43" s="395"/>
      <c r="BS43" s="395"/>
      <c r="BT43" s="395"/>
      <c r="BU43" s="395"/>
      <c r="BV43" s="395"/>
      <c r="BW43" s="395"/>
      <c r="BX43" s="395"/>
      <c r="BY43" s="395"/>
      <c r="BZ43" s="395"/>
      <c r="CA43" s="395"/>
      <c r="CB43" s="395"/>
      <c r="CC43" s="33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25"/>
    </row>
    <row r="44" spans="48:92" ht="14.25" customHeight="1" x14ac:dyDescent="0.35">
      <c r="AV44" s="24"/>
      <c r="AW44" s="6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3"/>
      <c r="BK44" s="33"/>
      <c r="BL44" s="33"/>
      <c r="BM44" s="395"/>
      <c r="BN44" s="395"/>
      <c r="BO44" s="395"/>
      <c r="BP44" s="395"/>
      <c r="BQ44" s="395"/>
      <c r="BR44" s="395"/>
      <c r="BS44" s="395"/>
      <c r="BT44" s="395"/>
      <c r="BU44" s="395"/>
      <c r="BV44" s="395"/>
      <c r="BW44" s="395"/>
      <c r="BX44" s="395"/>
      <c r="BY44" s="395"/>
      <c r="BZ44" s="395"/>
      <c r="CA44" s="395"/>
      <c r="CB44" s="395"/>
      <c r="CC44" s="33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25"/>
    </row>
    <row r="45" spans="48:92" ht="14.25" customHeight="1" x14ac:dyDescent="0.35">
      <c r="AV45" s="24"/>
      <c r="AW45" s="6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95"/>
      <c r="BN45" s="395"/>
      <c r="BO45" s="395"/>
      <c r="BP45" s="395"/>
      <c r="BQ45" s="395"/>
      <c r="BR45" s="395"/>
      <c r="BS45" s="395"/>
      <c r="BT45" s="395"/>
      <c r="BU45" s="395"/>
      <c r="BV45" s="395"/>
      <c r="BW45" s="395"/>
      <c r="BX45" s="395"/>
      <c r="BY45" s="395"/>
      <c r="BZ45" s="395"/>
      <c r="CA45" s="395"/>
      <c r="CB45" s="395"/>
      <c r="CC45" s="33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25"/>
    </row>
    <row r="46" spans="48:92" ht="14.25" customHeight="1" x14ac:dyDescent="0.35">
      <c r="AV46" s="24"/>
      <c r="AW46" s="6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95"/>
      <c r="BN46" s="395"/>
      <c r="BO46" s="395"/>
      <c r="BP46" s="395"/>
      <c r="BQ46" s="395"/>
      <c r="BR46" s="395"/>
      <c r="BS46" s="395"/>
      <c r="BT46" s="395"/>
      <c r="BU46" s="395"/>
      <c r="BV46" s="395"/>
      <c r="BW46" s="395"/>
      <c r="BX46" s="395"/>
      <c r="BY46" s="395"/>
      <c r="BZ46" s="395"/>
      <c r="CA46" s="395"/>
      <c r="CB46" s="395"/>
      <c r="CC46" s="33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25"/>
    </row>
    <row r="47" spans="48:92" ht="14.25" customHeight="1" x14ac:dyDescent="0.35">
      <c r="AV47" s="24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25"/>
    </row>
    <row r="48" spans="48:92" ht="14.25" customHeight="1" x14ac:dyDescent="0.35">
      <c r="AV48" s="24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25"/>
    </row>
    <row r="49" spans="4:92" ht="14.25" customHeight="1" x14ac:dyDescent="0.35">
      <c r="AV49" s="24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25"/>
    </row>
    <row r="50" spans="4:92" ht="14.25" customHeight="1" x14ac:dyDescent="0.35">
      <c r="AV50" s="24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25"/>
    </row>
    <row r="51" spans="4:92" ht="14.25" customHeight="1" x14ac:dyDescent="0.35">
      <c r="AV51" s="26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8"/>
    </row>
    <row r="52" spans="4:92" ht="14.25" customHeight="1" x14ac:dyDescent="0.35"/>
    <row r="53" spans="4:92" ht="14.25" customHeight="1" x14ac:dyDescent="0.35">
      <c r="D53" s="387" t="s">
        <v>16</v>
      </c>
      <c r="E53" s="387"/>
      <c r="F53" s="387"/>
      <c r="G53" s="387"/>
      <c r="H53" s="387"/>
      <c r="I53" s="387"/>
      <c r="J53" s="387"/>
      <c r="K53" s="387"/>
      <c r="L53" s="387"/>
      <c r="M53" s="387"/>
      <c r="N53" s="387"/>
      <c r="O53" s="387"/>
      <c r="P53" s="387"/>
      <c r="Q53" s="387"/>
      <c r="R53" s="387"/>
      <c r="S53" s="387"/>
      <c r="T53" s="387"/>
      <c r="U53" s="387"/>
      <c r="V53" s="387"/>
      <c r="W53" s="387"/>
      <c r="X53" s="387"/>
      <c r="Y53" s="387"/>
      <c r="Z53" s="387"/>
      <c r="AA53" s="387"/>
      <c r="AB53" s="387"/>
      <c r="AC53" s="387"/>
      <c r="AD53" s="387"/>
      <c r="AE53" s="387"/>
      <c r="AF53" s="387"/>
      <c r="AG53" s="387"/>
      <c r="AH53" s="387"/>
      <c r="AI53" s="387"/>
      <c r="AJ53" s="387"/>
      <c r="AK53" s="387"/>
      <c r="AL53" s="387"/>
      <c r="AM53" s="387"/>
      <c r="AN53" s="387"/>
      <c r="AO53" s="387"/>
      <c r="AP53" s="387"/>
      <c r="AQ53" s="387"/>
      <c r="AR53" s="387"/>
      <c r="AS53" s="387"/>
      <c r="AT53" s="387"/>
      <c r="AU53" s="387"/>
      <c r="AV53" s="387"/>
      <c r="AW53" s="387"/>
      <c r="AX53" s="387"/>
      <c r="AY53" s="387"/>
      <c r="AZ53" s="387"/>
      <c r="BA53" s="387"/>
      <c r="BB53" s="387"/>
      <c r="BC53" s="387"/>
      <c r="BD53" s="387"/>
      <c r="BE53" s="387"/>
      <c r="BF53" s="387"/>
      <c r="BG53" s="387"/>
      <c r="BH53" s="387"/>
      <c r="BI53" s="387"/>
      <c r="BJ53" s="387"/>
      <c r="BK53" s="387"/>
      <c r="BL53" s="387"/>
      <c r="BM53" s="387"/>
      <c r="BN53" s="387"/>
      <c r="BO53" s="387"/>
      <c r="BP53" s="387"/>
      <c r="BQ53" s="387"/>
      <c r="BR53" s="387"/>
      <c r="BS53" s="387"/>
      <c r="BT53" s="387"/>
      <c r="BU53" s="387"/>
      <c r="BV53" s="387"/>
      <c r="BW53" s="387"/>
      <c r="BX53" s="387"/>
      <c r="BY53" s="387"/>
      <c r="BZ53" s="387"/>
      <c r="CA53" s="387"/>
      <c r="CB53" s="387"/>
      <c r="CC53" s="387"/>
      <c r="CD53" s="387"/>
      <c r="CE53" s="387"/>
      <c r="CF53" s="387"/>
      <c r="CG53" s="387"/>
      <c r="CH53" s="387"/>
      <c r="CI53" s="387"/>
      <c r="CJ53" s="387"/>
      <c r="CK53" s="387"/>
      <c r="CL53" s="387"/>
      <c r="CM53" s="387"/>
      <c r="CN53" s="387"/>
    </row>
    <row r="54" spans="4:92" ht="14.25" customHeight="1" x14ac:dyDescent="0.35">
      <c r="D54" s="387"/>
      <c r="E54" s="387"/>
      <c r="F54" s="387"/>
      <c r="G54" s="387"/>
      <c r="H54" s="387"/>
      <c r="I54" s="387"/>
      <c r="J54" s="387"/>
      <c r="K54" s="387"/>
      <c r="L54" s="387"/>
      <c r="M54" s="387"/>
      <c r="N54" s="387"/>
      <c r="O54" s="387"/>
      <c r="P54" s="387"/>
      <c r="Q54" s="387"/>
      <c r="R54" s="387"/>
      <c r="S54" s="387"/>
      <c r="T54" s="387"/>
      <c r="U54" s="387"/>
      <c r="V54" s="387"/>
      <c r="W54" s="387"/>
      <c r="X54" s="387"/>
      <c r="Y54" s="387"/>
      <c r="Z54" s="387"/>
      <c r="AA54" s="387"/>
      <c r="AB54" s="387"/>
      <c r="AC54" s="387"/>
      <c r="AD54" s="387"/>
      <c r="AE54" s="387"/>
      <c r="AF54" s="387"/>
      <c r="AG54" s="387"/>
      <c r="AH54" s="387"/>
      <c r="AI54" s="387"/>
      <c r="AJ54" s="387"/>
      <c r="AK54" s="387"/>
      <c r="AL54" s="387"/>
      <c r="AM54" s="387"/>
      <c r="AN54" s="387"/>
      <c r="AO54" s="387"/>
      <c r="AP54" s="387"/>
      <c r="AQ54" s="387"/>
      <c r="AR54" s="387"/>
      <c r="AS54" s="387"/>
      <c r="AT54" s="387"/>
      <c r="AU54" s="387"/>
      <c r="AV54" s="387"/>
      <c r="AW54" s="387"/>
      <c r="AX54" s="387"/>
      <c r="AY54" s="387"/>
      <c r="AZ54" s="387"/>
      <c r="BA54" s="387"/>
      <c r="BB54" s="387"/>
      <c r="BC54" s="387"/>
      <c r="BD54" s="387"/>
      <c r="BE54" s="387"/>
      <c r="BF54" s="387"/>
      <c r="BG54" s="387"/>
      <c r="BH54" s="387"/>
      <c r="BI54" s="387"/>
      <c r="BJ54" s="387"/>
      <c r="BK54" s="387"/>
      <c r="BL54" s="387"/>
      <c r="BM54" s="387"/>
      <c r="BN54" s="387"/>
      <c r="BO54" s="387"/>
      <c r="BP54" s="387"/>
      <c r="BQ54" s="387"/>
      <c r="BR54" s="387"/>
      <c r="BS54" s="387"/>
      <c r="BT54" s="387"/>
      <c r="BU54" s="387"/>
      <c r="BV54" s="387"/>
      <c r="BW54" s="387"/>
      <c r="BX54" s="387"/>
      <c r="BY54" s="387"/>
      <c r="BZ54" s="387"/>
      <c r="CA54" s="387"/>
      <c r="CB54" s="387"/>
      <c r="CC54" s="387"/>
      <c r="CD54" s="387"/>
      <c r="CE54" s="387"/>
      <c r="CF54" s="387"/>
      <c r="CG54" s="387"/>
      <c r="CH54" s="387"/>
      <c r="CI54" s="387"/>
      <c r="CJ54" s="387"/>
      <c r="CK54" s="387"/>
      <c r="CL54" s="387"/>
      <c r="CM54" s="387"/>
      <c r="CN54" s="387"/>
    </row>
    <row r="55" spans="4:92" ht="14.25" customHeight="1" x14ac:dyDescent="0.35">
      <c r="I55" s="6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</row>
    <row r="56" spans="4:92" ht="14.25" customHeight="1" x14ac:dyDescent="0.35">
      <c r="D56" s="21"/>
      <c r="E56" s="22"/>
      <c r="F56" s="22"/>
      <c r="G56" s="22"/>
      <c r="H56" s="22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3"/>
      <c r="AV56" s="21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3"/>
    </row>
    <row r="57" spans="4:92" ht="14.25" customHeight="1" x14ac:dyDescent="0.35">
      <c r="D57" s="24"/>
      <c r="E57" s="6"/>
      <c r="F57" s="6"/>
      <c r="G57" s="6"/>
      <c r="H57" s="6"/>
      <c r="I57" s="32" t="s">
        <v>17</v>
      </c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25"/>
      <c r="AV57" s="24"/>
      <c r="AW57" s="6"/>
      <c r="AX57" s="6"/>
      <c r="AY57" s="6"/>
      <c r="AZ57" s="30" t="s">
        <v>19</v>
      </c>
      <c r="BA57" s="6"/>
      <c r="BB57" s="6"/>
      <c r="BC57" s="6"/>
      <c r="BD57" s="6"/>
      <c r="BE57" s="6"/>
      <c r="BF57" s="6"/>
      <c r="BG57" s="6"/>
      <c r="BH57" s="6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25"/>
    </row>
    <row r="58" spans="4:92" ht="14.25" customHeight="1" x14ac:dyDescent="0.35">
      <c r="D58" s="24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25"/>
      <c r="AV58" s="24"/>
      <c r="AW58" s="6"/>
      <c r="AX58" s="380" t="s">
        <v>20</v>
      </c>
      <c r="AY58" s="380"/>
      <c r="AZ58" s="380"/>
      <c r="BA58" s="380"/>
      <c r="BB58" s="380"/>
      <c r="BC58" s="380"/>
      <c r="BD58" s="412" t="s">
        <v>735</v>
      </c>
      <c r="BE58" s="412"/>
      <c r="BF58" s="412"/>
      <c r="BG58" s="412"/>
      <c r="BH58" s="412"/>
      <c r="BI58" s="412"/>
      <c r="BJ58" s="412"/>
      <c r="BK58" s="412"/>
      <c r="BL58" s="412"/>
      <c r="BM58" s="412"/>
      <c r="BN58" s="412"/>
      <c r="BO58" s="412"/>
      <c r="BP58" s="412"/>
      <c r="BQ58" s="412"/>
      <c r="BR58" s="412"/>
      <c r="BS58" s="412"/>
      <c r="BT58" s="412"/>
      <c r="BU58" s="412"/>
      <c r="BV58" s="412"/>
      <c r="BW58" s="412"/>
      <c r="BX58" s="412"/>
      <c r="BY58" s="412"/>
      <c r="BZ58" s="412"/>
      <c r="CA58" s="412"/>
      <c r="CB58" s="412"/>
      <c r="CC58" s="412"/>
      <c r="CD58" s="412"/>
      <c r="CE58" s="412"/>
      <c r="CF58" s="6"/>
      <c r="CG58" s="6"/>
      <c r="CH58" s="6"/>
      <c r="CI58" s="6"/>
      <c r="CJ58" s="6"/>
      <c r="CK58" s="6"/>
      <c r="CL58" s="6"/>
      <c r="CM58" s="6"/>
      <c r="CN58" s="25"/>
    </row>
    <row r="59" spans="4:92" ht="14.25" customHeight="1" x14ac:dyDescent="0.35">
      <c r="D59" s="24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25"/>
      <c r="AV59" s="24"/>
      <c r="AW59" s="6"/>
      <c r="AX59" s="380" t="s">
        <v>21</v>
      </c>
      <c r="AY59" s="380"/>
      <c r="AZ59" s="380"/>
      <c r="BA59" s="380"/>
      <c r="BB59" s="380"/>
      <c r="BC59" s="380"/>
      <c r="BD59" s="412"/>
      <c r="BE59" s="412"/>
      <c r="BF59" s="412"/>
      <c r="BG59" s="412"/>
      <c r="BH59" s="412"/>
      <c r="BI59" s="412"/>
      <c r="BJ59" s="412"/>
      <c r="BK59" s="412"/>
      <c r="BL59" s="412"/>
      <c r="BM59" s="412"/>
      <c r="BN59" s="412"/>
      <c r="BO59" s="412"/>
      <c r="BP59" s="412"/>
      <c r="BQ59" s="412"/>
      <c r="BR59" s="412"/>
      <c r="BS59" s="412"/>
      <c r="BT59" s="412"/>
      <c r="BU59" s="412"/>
      <c r="BV59" s="412"/>
      <c r="BW59" s="412"/>
      <c r="BX59" s="412"/>
      <c r="BY59" s="412"/>
      <c r="BZ59" s="412"/>
      <c r="CA59" s="412"/>
      <c r="CB59" s="412"/>
      <c r="CC59" s="412"/>
      <c r="CD59" s="412"/>
      <c r="CE59" s="412"/>
      <c r="CF59" s="6"/>
      <c r="CG59" s="6"/>
      <c r="CH59" s="6"/>
      <c r="CI59" s="6"/>
      <c r="CJ59" s="6"/>
      <c r="CK59" s="6"/>
      <c r="CL59" s="6"/>
      <c r="CM59" s="6"/>
      <c r="CN59" s="25"/>
    </row>
    <row r="60" spans="4:92" ht="14.25" customHeight="1" x14ac:dyDescent="0.35">
      <c r="D60" s="24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539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25"/>
      <c r="AV60" s="24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25"/>
    </row>
    <row r="61" spans="4:92" ht="14.25" customHeight="1" x14ac:dyDescent="0.35">
      <c r="D61" s="24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25"/>
      <c r="AV61" s="24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25"/>
    </row>
    <row r="62" spans="4:92" ht="14.25" customHeight="1" x14ac:dyDescent="0.35">
      <c r="D62" s="24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25"/>
      <c r="AV62" s="24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25"/>
    </row>
    <row r="63" spans="4:92" ht="14.25" customHeight="1" x14ac:dyDescent="0.35">
      <c r="D63" s="24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25"/>
      <c r="AV63" s="24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25"/>
    </row>
    <row r="64" spans="4:92" ht="14.25" customHeight="1" x14ac:dyDescent="0.35">
      <c r="D64" s="24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25"/>
      <c r="AV64" s="24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25"/>
    </row>
    <row r="65" spans="4:92" ht="14.25" customHeight="1" x14ac:dyDescent="0.35">
      <c r="D65" s="24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25"/>
      <c r="AV65" s="24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25"/>
    </row>
    <row r="66" spans="4:92" ht="14.25" customHeight="1" x14ac:dyDescent="0.35">
      <c r="D66" s="24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25"/>
      <c r="AV66" s="24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25"/>
    </row>
    <row r="67" spans="4:92" ht="14.25" customHeight="1" x14ac:dyDescent="0.35">
      <c r="D67" s="24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25"/>
      <c r="AV67" s="24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25"/>
    </row>
    <row r="68" spans="4:92" ht="14.25" customHeight="1" x14ac:dyDescent="0.35">
      <c r="D68" s="24"/>
      <c r="E68" s="6"/>
      <c r="F68" s="6"/>
      <c r="G68" s="6"/>
      <c r="H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25"/>
      <c r="AV68" s="24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25"/>
    </row>
    <row r="69" spans="4:92" ht="14.25" customHeight="1" x14ac:dyDescent="0.35">
      <c r="D69" s="24"/>
      <c r="E69" s="6"/>
      <c r="F69" s="6"/>
      <c r="G69" s="6"/>
      <c r="H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25"/>
      <c r="AV69" s="24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25"/>
    </row>
    <row r="70" spans="4:92" ht="14.25" customHeight="1" x14ac:dyDescent="0.35">
      <c r="D70" s="24"/>
      <c r="E70" s="6"/>
      <c r="F70" s="6"/>
      <c r="G70" s="6"/>
      <c r="H70" s="6"/>
      <c r="I70" s="32" t="s">
        <v>18</v>
      </c>
      <c r="J70" s="6"/>
      <c r="K70" s="6"/>
      <c r="L70" s="539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25"/>
      <c r="AV70" s="24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25"/>
    </row>
    <row r="71" spans="4:92" ht="14.25" customHeight="1" x14ac:dyDescent="0.35">
      <c r="D71" s="24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25"/>
      <c r="AV71" s="24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25"/>
    </row>
    <row r="72" spans="4:92" ht="14.25" customHeight="1" x14ac:dyDescent="0.35">
      <c r="D72" s="24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25"/>
      <c r="AV72" s="24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25"/>
    </row>
    <row r="73" spans="4:92" ht="14.25" customHeight="1" x14ac:dyDescent="0.35">
      <c r="D73" s="24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25"/>
      <c r="AV73" s="24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25"/>
    </row>
    <row r="74" spans="4:92" ht="14.25" customHeight="1" x14ac:dyDescent="0.35">
      <c r="D74" s="24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25"/>
      <c r="AV74" s="24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3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25"/>
    </row>
    <row r="75" spans="4:92" ht="14.25" customHeight="1" x14ac:dyDescent="0.35">
      <c r="D75" s="24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25"/>
      <c r="AV75" s="24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25"/>
    </row>
    <row r="76" spans="4:92" ht="14.25" customHeight="1" x14ac:dyDescent="0.35">
      <c r="D76" s="24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25"/>
      <c r="AV76" s="24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25"/>
    </row>
    <row r="77" spans="4:92" ht="14.25" customHeight="1" x14ac:dyDescent="0.35">
      <c r="D77" s="24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25"/>
      <c r="AV77" s="24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25"/>
    </row>
    <row r="78" spans="4:92" ht="14.25" customHeight="1" x14ac:dyDescent="0.35">
      <c r="D78" s="24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25"/>
      <c r="AV78" s="24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25"/>
    </row>
    <row r="79" spans="4:92" ht="14.25" customHeight="1" x14ac:dyDescent="0.35">
      <c r="D79" s="24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25"/>
      <c r="AV79" s="24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25"/>
    </row>
    <row r="80" spans="4:92" ht="14.25" customHeight="1" x14ac:dyDescent="0.35">
      <c r="D80" s="24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25"/>
      <c r="AV80" s="24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25"/>
    </row>
    <row r="81" spans="4:92" ht="14.25" customHeight="1" x14ac:dyDescent="0.35">
      <c r="D81" s="24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25"/>
      <c r="AV81" s="24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25"/>
    </row>
    <row r="82" spans="4:92" ht="14.25" customHeight="1" x14ac:dyDescent="0.35">
      <c r="D82" s="24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25"/>
      <c r="AV82" s="24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25"/>
    </row>
    <row r="83" spans="4:92" ht="14.25" customHeight="1" x14ac:dyDescent="0.35">
      <c r="D83" s="24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25"/>
      <c r="AV83" s="24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25"/>
    </row>
    <row r="84" spans="4:92" ht="14.25" customHeight="1" x14ac:dyDescent="0.35">
      <c r="D84" s="26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8"/>
      <c r="AV84" s="26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8"/>
    </row>
    <row r="85" spans="4:92" ht="14.25" customHeight="1" x14ac:dyDescent="0.35"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</row>
    <row r="86" spans="4:92" ht="14.25" customHeight="1" x14ac:dyDescent="0.35">
      <c r="D86" s="387" t="s">
        <v>22</v>
      </c>
      <c r="E86" s="387"/>
      <c r="F86" s="387"/>
      <c r="G86" s="387"/>
      <c r="H86" s="387"/>
      <c r="I86" s="387"/>
      <c r="J86" s="387"/>
      <c r="K86" s="387"/>
      <c r="L86" s="387"/>
      <c r="M86" s="387"/>
      <c r="N86" s="387"/>
      <c r="O86" s="387"/>
      <c r="P86" s="387"/>
      <c r="Q86" s="387"/>
      <c r="R86" s="387"/>
      <c r="S86" s="387"/>
      <c r="T86" s="387"/>
      <c r="U86" s="387"/>
      <c r="V86" s="387"/>
      <c r="W86" s="387"/>
      <c r="X86" s="387"/>
      <c r="Y86" s="387"/>
      <c r="Z86" s="387"/>
      <c r="AA86" s="387"/>
      <c r="AB86" s="387"/>
      <c r="AC86" s="387"/>
      <c r="AD86" s="387"/>
      <c r="AE86" s="387"/>
      <c r="AF86" s="387"/>
      <c r="AG86" s="387"/>
      <c r="AH86" s="387"/>
      <c r="AI86" s="387"/>
      <c r="AJ86" s="387"/>
      <c r="AK86" s="387"/>
      <c r="AL86" s="387"/>
      <c r="AM86" s="387"/>
      <c r="AN86" s="387"/>
      <c r="AO86" s="387"/>
      <c r="AP86" s="387"/>
      <c r="AQ86" s="387"/>
      <c r="AR86" s="387"/>
      <c r="AS86" s="387"/>
      <c r="AT86" s="387"/>
      <c r="AU86" s="387"/>
      <c r="AV86" s="387"/>
      <c r="AW86" s="387"/>
      <c r="AX86" s="387"/>
      <c r="AY86" s="387"/>
      <c r="AZ86" s="387"/>
      <c r="BA86" s="387"/>
      <c r="BB86" s="387"/>
      <c r="BC86" s="387"/>
      <c r="BD86" s="387"/>
      <c r="BE86" s="387"/>
      <c r="BF86" s="387"/>
      <c r="BG86" s="387"/>
      <c r="BH86" s="387"/>
      <c r="BI86" s="387"/>
      <c r="BJ86" s="387"/>
      <c r="BK86" s="387"/>
      <c r="BL86" s="387"/>
      <c r="BM86" s="387"/>
      <c r="BN86" s="387"/>
      <c r="BO86" s="387"/>
      <c r="BP86" s="387"/>
      <c r="BQ86" s="387"/>
      <c r="BR86" s="387"/>
      <c r="BS86" s="387"/>
      <c r="BT86" s="387"/>
      <c r="BU86" s="387"/>
      <c r="BV86" s="387"/>
      <c r="BW86" s="387"/>
      <c r="BX86" s="387"/>
      <c r="BY86" s="387"/>
      <c r="BZ86" s="387"/>
      <c r="CA86" s="387"/>
      <c r="CB86" s="387"/>
      <c r="CC86" s="387"/>
      <c r="CD86" s="387"/>
      <c r="CE86" s="387"/>
      <c r="CF86" s="387"/>
      <c r="CG86" s="387"/>
      <c r="CH86" s="387"/>
      <c r="CI86" s="387"/>
      <c r="CJ86" s="387"/>
      <c r="CK86" s="387"/>
      <c r="CL86" s="387"/>
      <c r="CM86" s="387"/>
      <c r="CN86" s="387"/>
    </row>
    <row r="87" spans="4:92" ht="14.25" customHeight="1" x14ac:dyDescent="0.35">
      <c r="D87" s="387"/>
      <c r="E87" s="387"/>
      <c r="F87" s="387"/>
      <c r="G87" s="387"/>
      <c r="H87" s="387"/>
      <c r="I87" s="387"/>
      <c r="J87" s="387"/>
      <c r="K87" s="387"/>
      <c r="L87" s="387"/>
      <c r="M87" s="387"/>
      <c r="N87" s="387"/>
      <c r="O87" s="387"/>
      <c r="P87" s="387"/>
      <c r="Q87" s="387"/>
      <c r="R87" s="387"/>
      <c r="S87" s="387"/>
      <c r="T87" s="387"/>
      <c r="U87" s="387"/>
      <c r="V87" s="387"/>
      <c r="W87" s="387"/>
      <c r="X87" s="387"/>
      <c r="Y87" s="387"/>
      <c r="Z87" s="387"/>
      <c r="AA87" s="387"/>
      <c r="AB87" s="387"/>
      <c r="AC87" s="387"/>
      <c r="AD87" s="387"/>
      <c r="AE87" s="387"/>
      <c r="AF87" s="387"/>
      <c r="AG87" s="387"/>
      <c r="AH87" s="387"/>
      <c r="AI87" s="387"/>
      <c r="AJ87" s="387"/>
      <c r="AK87" s="387"/>
      <c r="AL87" s="387"/>
      <c r="AM87" s="387"/>
      <c r="AN87" s="387"/>
      <c r="AO87" s="387"/>
      <c r="AP87" s="387"/>
      <c r="AQ87" s="387"/>
      <c r="AR87" s="387"/>
      <c r="AS87" s="387"/>
      <c r="AT87" s="387"/>
      <c r="AU87" s="387"/>
      <c r="AV87" s="387"/>
      <c r="AW87" s="387"/>
      <c r="AX87" s="387"/>
      <c r="AY87" s="387"/>
      <c r="AZ87" s="387"/>
      <c r="BA87" s="387"/>
      <c r="BB87" s="387"/>
      <c r="BC87" s="387"/>
      <c r="BD87" s="387"/>
      <c r="BE87" s="387"/>
      <c r="BF87" s="387"/>
      <c r="BG87" s="387"/>
      <c r="BH87" s="387"/>
      <c r="BI87" s="387"/>
      <c r="BJ87" s="387"/>
      <c r="BK87" s="387"/>
      <c r="BL87" s="387"/>
      <c r="BM87" s="387"/>
      <c r="BN87" s="387"/>
      <c r="BO87" s="387"/>
      <c r="BP87" s="387"/>
      <c r="BQ87" s="387"/>
      <c r="BR87" s="387"/>
      <c r="BS87" s="387"/>
      <c r="BT87" s="387"/>
      <c r="BU87" s="387"/>
      <c r="BV87" s="387"/>
      <c r="BW87" s="387"/>
      <c r="BX87" s="387"/>
      <c r="BY87" s="387"/>
      <c r="BZ87" s="387"/>
      <c r="CA87" s="387"/>
      <c r="CB87" s="387"/>
      <c r="CC87" s="387"/>
      <c r="CD87" s="387"/>
      <c r="CE87" s="387"/>
      <c r="CF87" s="387"/>
      <c r="CG87" s="387"/>
      <c r="CH87" s="387"/>
      <c r="CI87" s="387"/>
      <c r="CJ87" s="387"/>
      <c r="CK87" s="387"/>
      <c r="CL87" s="387"/>
      <c r="CM87" s="387"/>
      <c r="CN87" s="387"/>
    </row>
    <row r="88" spans="4:92" ht="14.25" customHeight="1" x14ac:dyDescent="0.35"/>
    <row r="89" spans="4:92" ht="14.25" customHeight="1" x14ac:dyDescent="0.35">
      <c r="E89" s="288" t="s">
        <v>23</v>
      </c>
      <c r="F89" s="288"/>
      <c r="G89" s="288"/>
      <c r="H89" s="381" t="s">
        <v>24</v>
      </c>
      <c r="I89" s="382"/>
      <c r="J89" s="382"/>
      <c r="K89" s="382"/>
      <c r="L89" s="382"/>
      <c r="M89" s="382"/>
      <c r="N89" s="382"/>
      <c r="O89" s="382"/>
      <c r="P89" s="382"/>
      <c r="Q89" s="382"/>
      <c r="R89" s="382"/>
      <c r="S89" s="382"/>
      <c r="T89" s="382"/>
      <c r="U89" s="382"/>
      <c r="V89" s="382"/>
      <c r="W89" s="382"/>
      <c r="X89" s="382"/>
      <c r="Y89" s="382"/>
      <c r="Z89" s="382"/>
      <c r="AA89" s="382"/>
      <c r="AB89" s="382"/>
      <c r="AC89" s="382"/>
      <c r="AD89" s="382"/>
      <c r="AE89" s="382"/>
      <c r="AF89" s="382"/>
      <c r="AG89" s="382"/>
      <c r="AH89" s="382"/>
      <c r="AI89" s="382"/>
      <c r="AJ89" s="382"/>
      <c r="AK89" s="382"/>
      <c r="AL89" s="382"/>
      <c r="AM89" s="382"/>
      <c r="AN89" s="382"/>
      <c r="AO89" s="382"/>
      <c r="AP89" s="382"/>
      <c r="AQ89" s="382"/>
      <c r="AR89" s="382"/>
      <c r="AS89" s="382"/>
      <c r="AT89" s="382"/>
      <c r="AU89" s="382"/>
      <c r="AV89" s="383"/>
      <c r="AW89" s="470" t="s">
        <v>25</v>
      </c>
      <c r="AX89" s="470"/>
      <c r="AY89" s="470"/>
      <c r="AZ89" s="470"/>
      <c r="BA89" s="470"/>
      <c r="BB89" s="470"/>
      <c r="BC89" s="470"/>
      <c r="BD89" s="470"/>
      <c r="BE89" s="470"/>
      <c r="BF89" s="470"/>
      <c r="BG89" s="470"/>
      <c r="BH89" s="470"/>
      <c r="BI89" s="470"/>
      <c r="BJ89" s="470"/>
      <c r="BK89" s="470"/>
      <c r="BL89" s="470"/>
      <c r="BM89" s="470"/>
      <c r="BN89" s="470"/>
      <c r="BO89" s="470"/>
      <c r="BP89" s="470"/>
      <c r="BQ89" s="470"/>
      <c r="BR89" s="470"/>
      <c r="BS89" s="470"/>
      <c r="BT89" s="470"/>
      <c r="BU89" s="470"/>
      <c r="BV89" s="470"/>
      <c r="BW89" s="470"/>
      <c r="BX89" s="470"/>
      <c r="BY89" s="470"/>
      <c r="BZ89" s="470"/>
      <c r="CA89" s="470"/>
      <c r="CB89" s="470"/>
      <c r="CC89" s="470"/>
      <c r="CD89" s="470"/>
      <c r="CE89" s="470"/>
      <c r="CF89" s="470"/>
      <c r="CG89" s="470"/>
      <c r="CH89" s="470"/>
      <c r="CI89" s="470"/>
      <c r="CJ89" s="470"/>
      <c r="CK89" s="470"/>
      <c r="CL89" s="470"/>
      <c r="CM89" s="470"/>
      <c r="CN89" s="470"/>
    </row>
    <row r="90" spans="4:92" ht="14.25" customHeight="1" x14ac:dyDescent="0.35">
      <c r="E90" s="288"/>
      <c r="F90" s="288"/>
      <c r="G90" s="288"/>
      <c r="H90" s="384"/>
      <c r="I90" s="385"/>
      <c r="J90" s="385"/>
      <c r="K90" s="385"/>
      <c r="L90" s="385"/>
      <c r="M90" s="385"/>
      <c r="N90" s="385"/>
      <c r="O90" s="385"/>
      <c r="P90" s="385"/>
      <c r="Q90" s="385"/>
      <c r="R90" s="385"/>
      <c r="S90" s="385"/>
      <c r="T90" s="385"/>
      <c r="U90" s="385"/>
      <c r="V90" s="385"/>
      <c r="W90" s="385"/>
      <c r="X90" s="385"/>
      <c r="Y90" s="385"/>
      <c r="Z90" s="385"/>
      <c r="AA90" s="385"/>
      <c r="AB90" s="385"/>
      <c r="AC90" s="385"/>
      <c r="AD90" s="385"/>
      <c r="AE90" s="385"/>
      <c r="AF90" s="385"/>
      <c r="AG90" s="385"/>
      <c r="AH90" s="385"/>
      <c r="AI90" s="385"/>
      <c r="AJ90" s="385"/>
      <c r="AK90" s="385"/>
      <c r="AL90" s="385"/>
      <c r="AM90" s="385"/>
      <c r="AN90" s="385"/>
      <c r="AO90" s="385"/>
      <c r="AP90" s="385"/>
      <c r="AQ90" s="385"/>
      <c r="AR90" s="385"/>
      <c r="AS90" s="385"/>
      <c r="AT90" s="385"/>
      <c r="AU90" s="385"/>
      <c r="AV90" s="386"/>
      <c r="AW90" s="470"/>
      <c r="AX90" s="470"/>
      <c r="AY90" s="470"/>
      <c r="AZ90" s="470"/>
      <c r="BA90" s="470"/>
      <c r="BB90" s="470"/>
      <c r="BC90" s="470"/>
      <c r="BD90" s="470"/>
      <c r="BE90" s="470"/>
      <c r="BF90" s="470"/>
      <c r="BG90" s="470"/>
      <c r="BH90" s="470"/>
      <c r="BI90" s="470"/>
      <c r="BJ90" s="470"/>
      <c r="BK90" s="470"/>
      <c r="BL90" s="470"/>
      <c r="BM90" s="470"/>
      <c r="BN90" s="470"/>
      <c r="BO90" s="470"/>
      <c r="BP90" s="470"/>
      <c r="BQ90" s="470"/>
      <c r="BR90" s="470"/>
      <c r="BS90" s="470"/>
      <c r="BT90" s="470"/>
      <c r="BU90" s="470"/>
      <c r="BV90" s="470"/>
      <c r="BW90" s="470"/>
      <c r="BX90" s="470"/>
      <c r="BY90" s="470"/>
      <c r="BZ90" s="470"/>
      <c r="CA90" s="470"/>
      <c r="CB90" s="470"/>
      <c r="CC90" s="470"/>
      <c r="CD90" s="470"/>
      <c r="CE90" s="470"/>
      <c r="CF90" s="470"/>
      <c r="CG90" s="470"/>
      <c r="CH90" s="470"/>
      <c r="CI90" s="470"/>
      <c r="CJ90" s="470"/>
      <c r="CK90" s="470"/>
      <c r="CL90" s="470"/>
      <c r="CM90" s="470"/>
      <c r="CN90" s="470"/>
    </row>
    <row r="91" spans="4:92" ht="14.25" customHeight="1" x14ac:dyDescent="0.35">
      <c r="E91" s="392">
        <v>1</v>
      </c>
      <c r="F91" s="392"/>
      <c r="G91" s="392"/>
      <c r="H91" s="388"/>
      <c r="I91" s="389"/>
      <c r="J91" s="389"/>
      <c r="K91" s="389"/>
      <c r="L91" s="389"/>
      <c r="M91" s="389"/>
      <c r="N91" s="389"/>
      <c r="O91" s="389"/>
      <c r="P91" s="389"/>
      <c r="Q91" s="389"/>
      <c r="R91" s="389"/>
      <c r="S91" s="389"/>
      <c r="T91" s="389"/>
      <c r="U91" s="389"/>
      <c r="V91" s="389"/>
      <c r="W91" s="389"/>
      <c r="X91" s="389"/>
      <c r="Y91" s="389"/>
      <c r="Z91" s="389"/>
      <c r="AA91" s="389"/>
      <c r="AB91" s="389"/>
      <c r="AC91" s="389"/>
      <c r="AD91" s="389"/>
      <c r="AE91" s="389"/>
      <c r="AF91" s="389"/>
      <c r="AG91" s="389"/>
      <c r="AH91" s="389"/>
      <c r="AI91" s="389"/>
      <c r="AJ91" s="389"/>
      <c r="AK91" s="389"/>
      <c r="AL91" s="389"/>
      <c r="AM91" s="389"/>
      <c r="AN91" s="389"/>
      <c r="AO91" s="389"/>
      <c r="AP91" s="389"/>
      <c r="AQ91" s="389"/>
      <c r="AR91" s="389"/>
      <c r="AS91" s="389"/>
      <c r="AT91" s="389"/>
      <c r="AU91" s="389"/>
      <c r="AV91" s="389"/>
      <c r="AW91" s="379"/>
      <c r="AX91" s="379"/>
      <c r="AY91" s="379"/>
      <c r="AZ91" s="379"/>
      <c r="BA91" s="379"/>
      <c r="BB91" s="379"/>
      <c r="BC91" s="379"/>
      <c r="BD91" s="379"/>
      <c r="BE91" s="379"/>
      <c r="BF91" s="379"/>
      <c r="BG91" s="379"/>
      <c r="BH91" s="379"/>
      <c r="BI91" s="379"/>
      <c r="BJ91" s="379"/>
      <c r="BK91" s="379"/>
      <c r="BL91" s="379"/>
      <c r="BM91" s="379"/>
      <c r="BN91" s="379"/>
      <c r="BO91" s="379"/>
      <c r="BP91" s="379"/>
      <c r="BQ91" s="379"/>
      <c r="BR91" s="379"/>
      <c r="BS91" s="379"/>
      <c r="BT91" s="379"/>
      <c r="BU91" s="379"/>
      <c r="BV91" s="379"/>
      <c r="BW91" s="379"/>
      <c r="BX91" s="379"/>
      <c r="BY91" s="379"/>
      <c r="BZ91" s="379"/>
      <c r="CA91" s="379"/>
      <c r="CB91" s="379"/>
      <c r="CC91" s="379"/>
      <c r="CD91" s="379"/>
      <c r="CE91" s="379"/>
      <c r="CF91" s="379"/>
      <c r="CG91" s="379"/>
      <c r="CH91" s="379"/>
      <c r="CI91" s="379"/>
      <c r="CJ91" s="379"/>
      <c r="CK91" s="379"/>
      <c r="CL91" s="379"/>
      <c r="CM91" s="379"/>
      <c r="CN91" s="379"/>
    </row>
    <row r="92" spans="4:92" ht="14.25" customHeight="1" x14ac:dyDescent="0.35">
      <c r="E92" s="392">
        <v>2</v>
      </c>
      <c r="F92" s="392"/>
      <c r="G92" s="392"/>
      <c r="H92" s="388"/>
      <c r="I92" s="389"/>
      <c r="J92" s="389"/>
      <c r="K92" s="389"/>
      <c r="L92" s="389"/>
      <c r="M92" s="389"/>
      <c r="N92" s="389"/>
      <c r="O92" s="389"/>
      <c r="P92" s="389"/>
      <c r="Q92" s="389"/>
      <c r="R92" s="389"/>
      <c r="S92" s="389"/>
      <c r="T92" s="389"/>
      <c r="U92" s="389"/>
      <c r="V92" s="389"/>
      <c r="W92" s="389"/>
      <c r="X92" s="389"/>
      <c r="Y92" s="389"/>
      <c r="Z92" s="389"/>
      <c r="AA92" s="389"/>
      <c r="AB92" s="389"/>
      <c r="AC92" s="389"/>
      <c r="AD92" s="389"/>
      <c r="AE92" s="389"/>
      <c r="AF92" s="389"/>
      <c r="AG92" s="389"/>
      <c r="AH92" s="389"/>
      <c r="AI92" s="389"/>
      <c r="AJ92" s="389"/>
      <c r="AK92" s="389"/>
      <c r="AL92" s="389"/>
      <c r="AM92" s="389"/>
      <c r="AN92" s="389"/>
      <c r="AO92" s="389"/>
      <c r="AP92" s="389"/>
      <c r="AQ92" s="389"/>
      <c r="AR92" s="389"/>
      <c r="AS92" s="389"/>
      <c r="AT92" s="389"/>
      <c r="AU92" s="389"/>
      <c r="AV92" s="389"/>
      <c r="AW92" s="379"/>
      <c r="AX92" s="379"/>
      <c r="AY92" s="379"/>
      <c r="AZ92" s="379"/>
      <c r="BA92" s="379"/>
      <c r="BB92" s="379"/>
      <c r="BC92" s="379"/>
      <c r="BD92" s="379"/>
      <c r="BE92" s="379"/>
      <c r="BF92" s="379"/>
      <c r="BG92" s="379"/>
      <c r="BH92" s="379"/>
      <c r="BI92" s="379"/>
      <c r="BJ92" s="379"/>
      <c r="BK92" s="379"/>
      <c r="BL92" s="379"/>
      <c r="BM92" s="379"/>
      <c r="BN92" s="379"/>
      <c r="BO92" s="379"/>
      <c r="BP92" s="379"/>
      <c r="BQ92" s="379"/>
      <c r="BR92" s="379"/>
      <c r="BS92" s="379"/>
      <c r="BT92" s="379"/>
      <c r="BU92" s="379"/>
      <c r="BV92" s="379"/>
      <c r="BW92" s="379"/>
      <c r="BX92" s="379"/>
      <c r="BY92" s="379"/>
      <c r="BZ92" s="379"/>
      <c r="CA92" s="379"/>
      <c r="CB92" s="379"/>
      <c r="CC92" s="379"/>
      <c r="CD92" s="379"/>
      <c r="CE92" s="379"/>
      <c r="CF92" s="379"/>
      <c r="CG92" s="379"/>
      <c r="CH92" s="379"/>
      <c r="CI92" s="379"/>
      <c r="CJ92" s="379"/>
      <c r="CK92" s="379"/>
      <c r="CL92" s="379"/>
      <c r="CM92" s="379"/>
      <c r="CN92" s="379"/>
    </row>
    <row r="93" spans="4:92" ht="14.25" customHeight="1" x14ac:dyDescent="0.35">
      <c r="E93" s="392">
        <v>3</v>
      </c>
      <c r="F93" s="392"/>
      <c r="G93" s="392"/>
      <c r="H93" s="388"/>
      <c r="I93" s="389"/>
      <c r="J93" s="389"/>
      <c r="K93" s="389"/>
      <c r="L93" s="389"/>
      <c r="M93" s="389"/>
      <c r="N93" s="389"/>
      <c r="O93" s="389"/>
      <c r="P93" s="389"/>
      <c r="Q93" s="389"/>
      <c r="R93" s="389"/>
      <c r="S93" s="389"/>
      <c r="T93" s="389"/>
      <c r="U93" s="389"/>
      <c r="V93" s="389"/>
      <c r="W93" s="389"/>
      <c r="X93" s="389"/>
      <c r="Y93" s="389"/>
      <c r="Z93" s="389"/>
      <c r="AA93" s="389"/>
      <c r="AB93" s="389"/>
      <c r="AC93" s="389"/>
      <c r="AD93" s="389"/>
      <c r="AE93" s="389"/>
      <c r="AF93" s="389"/>
      <c r="AG93" s="389"/>
      <c r="AH93" s="389"/>
      <c r="AI93" s="389"/>
      <c r="AJ93" s="389"/>
      <c r="AK93" s="389"/>
      <c r="AL93" s="389"/>
      <c r="AM93" s="389"/>
      <c r="AN93" s="389"/>
      <c r="AO93" s="389"/>
      <c r="AP93" s="389"/>
      <c r="AQ93" s="389"/>
      <c r="AR93" s="389"/>
      <c r="AS93" s="389"/>
      <c r="AT93" s="389"/>
      <c r="AU93" s="389"/>
      <c r="AV93" s="393"/>
      <c r="AW93" s="379"/>
      <c r="AX93" s="379"/>
      <c r="AY93" s="379"/>
      <c r="AZ93" s="379"/>
      <c r="BA93" s="379"/>
      <c r="BB93" s="379"/>
      <c r="BC93" s="379"/>
      <c r="BD93" s="379"/>
      <c r="BE93" s="379"/>
      <c r="BF93" s="379"/>
      <c r="BG93" s="379"/>
      <c r="BH93" s="379"/>
      <c r="BI93" s="379"/>
      <c r="BJ93" s="379"/>
      <c r="BK93" s="379"/>
      <c r="BL93" s="379"/>
      <c r="BM93" s="379"/>
      <c r="BN93" s="379"/>
      <c r="BO93" s="379"/>
      <c r="BP93" s="379"/>
      <c r="BQ93" s="379"/>
      <c r="BR93" s="379"/>
      <c r="BS93" s="379"/>
      <c r="BT93" s="379"/>
      <c r="BU93" s="379"/>
      <c r="BV93" s="379"/>
      <c r="BW93" s="379"/>
      <c r="BX93" s="379"/>
      <c r="BY93" s="379"/>
      <c r="BZ93" s="379"/>
      <c r="CA93" s="379"/>
      <c r="CB93" s="379"/>
      <c r="CC93" s="379"/>
      <c r="CD93" s="379"/>
      <c r="CE93" s="379"/>
      <c r="CF93" s="379"/>
      <c r="CG93" s="379"/>
      <c r="CH93" s="379"/>
      <c r="CI93" s="379"/>
      <c r="CJ93" s="379"/>
      <c r="CK93" s="379"/>
      <c r="CL93" s="379"/>
      <c r="CM93" s="379"/>
      <c r="CN93" s="379"/>
    </row>
    <row r="94" spans="4:92" ht="14.25" customHeight="1" x14ac:dyDescent="0.35">
      <c r="E94" s="392">
        <v>4</v>
      </c>
      <c r="F94" s="392"/>
      <c r="G94" s="392"/>
      <c r="H94" s="388"/>
      <c r="I94" s="389"/>
      <c r="J94" s="389"/>
      <c r="K94" s="389"/>
      <c r="L94" s="389"/>
      <c r="M94" s="389"/>
      <c r="N94" s="389"/>
      <c r="O94" s="389"/>
      <c r="P94" s="389"/>
      <c r="Q94" s="389"/>
      <c r="R94" s="389"/>
      <c r="S94" s="389"/>
      <c r="T94" s="389"/>
      <c r="U94" s="389"/>
      <c r="V94" s="389"/>
      <c r="W94" s="389"/>
      <c r="X94" s="389"/>
      <c r="Y94" s="389"/>
      <c r="Z94" s="389"/>
      <c r="AA94" s="389"/>
      <c r="AB94" s="389"/>
      <c r="AC94" s="389"/>
      <c r="AD94" s="389"/>
      <c r="AE94" s="389"/>
      <c r="AF94" s="389"/>
      <c r="AG94" s="389"/>
      <c r="AH94" s="389"/>
      <c r="AI94" s="389"/>
      <c r="AJ94" s="389"/>
      <c r="AK94" s="389"/>
      <c r="AL94" s="389"/>
      <c r="AM94" s="389"/>
      <c r="AN94" s="389"/>
      <c r="AO94" s="389"/>
      <c r="AP94" s="389"/>
      <c r="AQ94" s="389"/>
      <c r="AR94" s="389"/>
      <c r="AS94" s="389"/>
      <c r="AT94" s="389"/>
      <c r="AU94" s="389"/>
      <c r="AV94" s="393"/>
      <c r="AW94" s="379"/>
      <c r="AX94" s="379"/>
      <c r="AY94" s="379"/>
      <c r="AZ94" s="379"/>
      <c r="BA94" s="379"/>
      <c r="BB94" s="379"/>
      <c r="BC94" s="379"/>
      <c r="BD94" s="379"/>
      <c r="BE94" s="379"/>
      <c r="BF94" s="379"/>
      <c r="BG94" s="379"/>
      <c r="BH94" s="379"/>
      <c r="BI94" s="379"/>
      <c r="BJ94" s="379"/>
      <c r="BK94" s="379"/>
      <c r="BL94" s="379"/>
      <c r="BM94" s="379"/>
      <c r="BN94" s="379"/>
      <c r="BO94" s="379"/>
      <c r="BP94" s="379"/>
      <c r="BQ94" s="379"/>
      <c r="BR94" s="379"/>
      <c r="BS94" s="379"/>
      <c r="BT94" s="379"/>
      <c r="BU94" s="379"/>
      <c r="BV94" s="379"/>
      <c r="BW94" s="379"/>
      <c r="BX94" s="379"/>
      <c r="BY94" s="379"/>
      <c r="BZ94" s="379"/>
      <c r="CA94" s="379"/>
      <c r="CB94" s="379"/>
      <c r="CC94" s="379"/>
      <c r="CD94" s="379"/>
      <c r="CE94" s="379"/>
      <c r="CF94" s="379"/>
      <c r="CG94" s="379"/>
      <c r="CH94" s="379"/>
      <c r="CI94" s="379"/>
      <c r="CJ94" s="379"/>
      <c r="CK94" s="379"/>
      <c r="CL94" s="379"/>
      <c r="CM94" s="379"/>
      <c r="CN94" s="379"/>
    </row>
    <row r="95" spans="4:92" ht="14.25" customHeight="1" x14ac:dyDescent="0.35">
      <c r="E95" s="392">
        <v>5</v>
      </c>
      <c r="F95" s="392"/>
      <c r="G95" s="392"/>
      <c r="H95" s="388"/>
      <c r="I95" s="389"/>
      <c r="J95" s="389"/>
      <c r="K95" s="389"/>
      <c r="L95" s="389"/>
      <c r="M95" s="389"/>
      <c r="N95" s="389"/>
      <c r="O95" s="389"/>
      <c r="P95" s="389"/>
      <c r="Q95" s="389"/>
      <c r="R95" s="389"/>
      <c r="S95" s="389"/>
      <c r="T95" s="389"/>
      <c r="U95" s="389"/>
      <c r="V95" s="389"/>
      <c r="W95" s="389"/>
      <c r="X95" s="389"/>
      <c r="Y95" s="389"/>
      <c r="Z95" s="389"/>
      <c r="AA95" s="389"/>
      <c r="AB95" s="389"/>
      <c r="AC95" s="389"/>
      <c r="AD95" s="389"/>
      <c r="AE95" s="389"/>
      <c r="AF95" s="389"/>
      <c r="AG95" s="389"/>
      <c r="AH95" s="389"/>
      <c r="AI95" s="389"/>
      <c r="AJ95" s="389"/>
      <c r="AK95" s="389"/>
      <c r="AL95" s="389"/>
      <c r="AM95" s="389"/>
      <c r="AN95" s="389"/>
      <c r="AO95" s="389"/>
      <c r="AP95" s="389"/>
      <c r="AQ95" s="389"/>
      <c r="AR95" s="389"/>
      <c r="AS95" s="389"/>
      <c r="AT95" s="389"/>
      <c r="AU95" s="389"/>
      <c r="AV95" s="389"/>
      <c r="AW95" s="379"/>
      <c r="AX95" s="379"/>
      <c r="AY95" s="379"/>
      <c r="AZ95" s="379"/>
      <c r="BA95" s="379"/>
      <c r="BB95" s="379"/>
      <c r="BC95" s="379"/>
      <c r="BD95" s="379"/>
      <c r="BE95" s="379"/>
      <c r="BF95" s="379"/>
      <c r="BG95" s="379"/>
      <c r="BH95" s="379"/>
      <c r="BI95" s="379"/>
      <c r="BJ95" s="379"/>
      <c r="BK95" s="379"/>
      <c r="BL95" s="379"/>
      <c r="BM95" s="379"/>
      <c r="BN95" s="379"/>
      <c r="BO95" s="379"/>
      <c r="BP95" s="379"/>
      <c r="BQ95" s="379"/>
      <c r="BR95" s="379"/>
      <c r="BS95" s="379"/>
      <c r="BT95" s="379"/>
      <c r="BU95" s="379"/>
      <c r="BV95" s="379"/>
      <c r="BW95" s="379"/>
      <c r="BX95" s="379"/>
      <c r="BY95" s="379"/>
      <c r="BZ95" s="379"/>
      <c r="CA95" s="379"/>
      <c r="CB95" s="379"/>
      <c r="CC95" s="379"/>
      <c r="CD95" s="379"/>
      <c r="CE95" s="379"/>
      <c r="CF95" s="379"/>
      <c r="CG95" s="379"/>
      <c r="CH95" s="379"/>
      <c r="CI95" s="379"/>
      <c r="CJ95" s="379"/>
      <c r="CK95" s="379"/>
      <c r="CL95" s="379"/>
      <c r="CM95" s="379"/>
      <c r="CN95" s="379"/>
    </row>
    <row r="96" spans="4:92" ht="14.25" customHeight="1" x14ac:dyDescent="0.35">
      <c r="E96" s="392">
        <v>6</v>
      </c>
      <c r="F96" s="392"/>
      <c r="G96" s="392"/>
      <c r="H96" s="388"/>
      <c r="I96" s="389"/>
      <c r="J96" s="389"/>
      <c r="K96" s="389"/>
      <c r="L96" s="389"/>
      <c r="M96" s="389"/>
      <c r="N96" s="389"/>
      <c r="O96" s="389"/>
      <c r="P96" s="389"/>
      <c r="Q96" s="389"/>
      <c r="R96" s="389"/>
      <c r="S96" s="389"/>
      <c r="T96" s="389"/>
      <c r="U96" s="389"/>
      <c r="V96" s="389"/>
      <c r="W96" s="389"/>
      <c r="X96" s="389"/>
      <c r="Y96" s="389"/>
      <c r="Z96" s="389"/>
      <c r="AA96" s="389"/>
      <c r="AB96" s="389"/>
      <c r="AC96" s="389"/>
      <c r="AD96" s="389"/>
      <c r="AE96" s="389"/>
      <c r="AF96" s="389"/>
      <c r="AG96" s="389"/>
      <c r="AH96" s="389"/>
      <c r="AI96" s="389"/>
      <c r="AJ96" s="389"/>
      <c r="AK96" s="389"/>
      <c r="AL96" s="389"/>
      <c r="AM96" s="389"/>
      <c r="AN96" s="389"/>
      <c r="AO96" s="389"/>
      <c r="AP96" s="389"/>
      <c r="AQ96" s="389"/>
      <c r="AR96" s="389"/>
      <c r="AS96" s="389"/>
      <c r="AT96" s="389"/>
      <c r="AU96" s="389"/>
      <c r="AV96" s="389"/>
      <c r="AW96" s="379"/>
      <c r="AX96" s="379"/>
      <c r="AY96" s="379"/>
      <c r="AZ96" s="379"/>
      <c r="BA96" s="379"/>
      <c r="BB96" s="379"/>
      <c r="BC96" s="379"/>
      <c r="BD96" s="379"/>
      <c r="BE96" s="379"/>
      <c r="BF96" s="379"/>
      <c r="BG96" s="379"/>
      <c r="BH96" s="379"/>
      <c r="BI96" s="379"/>
      <c r="BJ96" s="379"/>
      <c r="BK96" s="379"/>
      <c r="BL96" s="379"/>
      <c r="BM96" s="379"/>
      <c r="BN96" s="379"/>
      <c r="BO96" s="379"/>
      <c r="BP96" s="379"/>
      <c r="BQ96" s="379"/>
      <c r="BR96" s="379"/>
      <c r="BS96" s="379"/>
      <c r="BT96" s="379"/>
      <c r="BU96" s="379"/>
      <c r="BV96" s="379"/>
      <c r="BW96" s="379"/>
      <c r="BX96" s="379"/>
      <c r="BY96" s="379"/>
      <c r="BZ96" s="379"/>
      <c r="CA96" s="379"/>
      <c r="CB96" s="379"/>
      <c r="CC96" s="379"/>
      <c r="CD96" s="379"/>
      <c r="CE96" s="379"/>
      <c r="CF96" s="379"/>
      <c r="CG96" s="379"/>
      <c r="CH96" s="379"/>
      <c r="CI96" s="379"/>
      <c r="CJ96" s="379"/>
      <c r="CK96" s="379"/>
      <c r="CL96" s="379"/>
      <c r="CM96" s="379"/>
      <c r="CN96" s="379"/>
    </row>
    <row r="97" spans="5:92" ht="14.25" customHeight="1" x14ac:dyDescent="0.35">
      <c r="E97" s="392">
        <v>7</v>
      </c>
      <c r="F97" s="392"/>
      <c r="G97" s="392"/>
      <c r="H97" s="388"/>
      <c r="I97" s="389"/>
      <c r="J97" s="389"/>
      <c r="K97" s="389"/>
      <c r="L97" s="389"/>
      <c r="M97" s="389"/>
      <c r="N97" s="389"/>
      <c r="O97" s="389"/>
      <c r="P97" s="389"/>
      <c r="Q97" s="389"/>
      <c r="R97" s="389"/>
      <c r="S97" s="389"/>
      <c r="T97" s="389"/>
      <c r="U97" s="389"/>
      <c r="V97" s="389"/>
      <c r="W97" s="389"/>
      <c r="X97" s="389"/>
      <c r="Y97" s="389"/>
      <c r="Z97" s="389"/>
      <c r="AA97" s="389"/>
      <c r="AB97" s="389"/>
      <c r="AC97" s="389"/>
      <c r="AD97" s="389"/>
      <c r="AE97" s="389"/>
      <c r="AF97" s="389"/>
      <c r="AG97" s="389"/>
      <c r="AH97" s="389"/>
      <c r="AI97" s="389"/>
      <c r="AJ97" s="389"/>
      <c r="AK97" s="389"/>
      <c r="AL97" s="389"/>
      <c r="AM97" s="389"/>
      <c r="AN97" s="389"/>
      <c r="AO97" s="389"/>
      <c r="AP97" s="389"/>
      <c r="AQ97" s="389"/>
      <c r="AR97" s="389"/>
      <c r="AS97" s="389"/>
      <c r="AT97" s="389"/>
      <c r="AU97" s="389"/>
      <c r="AV97" s="389"/>
      <c r="AW97" s="379"/>
      <c r="AX97" s="379"/>
      <c r="AY97" s="379"/>
      <c r="AZ97" s="379"/>
      <c r="BA97" s="379"/>
      <c r="BB97" s="379"/>
      <c r="BC97" s="379"/>
      <c r="BD97" s="379"/>
      <c r="BE97" s="379"/>
      <c r="BF97" s="379"/>
      <c r="BG97" s="379"/>
      <c r="BH97" s="379"/>
      <c r="BI97" s="379"/>
      <c r="BJ97" s="379"/>
      <c r="BK97" s="379"/>
      <c r="BL97" s="379"/>
      <c r="BM97" s="379"/>
      <c r="BN97" s="379"/>
      <c r="BO97" s="379"/>
      <c r="BP97" s="379"/>
      <c r="BQ97" s="379"/>
      <c r="BR97" s="379"/>
      <c r="BS97" s="379"/>
      <c r="BT97" s="379"/>
      <c r="BU97" s="379"/>
      <c r="BV97" s="379"/>
      <c r="BW97" s="379"/>
      <c r="BX97" s="379"/>
      <c r="BY97" s="379"/>
      <c r="BZ97" s="379"/>
      <c r="CA97" s="379"/>
      <c r="CB97" s="379"/>
      <c r="CC97" s="379"/>
      <c r="CD97" s="379"/>
      <c r="CE97" s="379"/>
      <c r="CF97" s="379"/>
      <c r="CG97" s="379"/>
      <c r="CH97" s="379"/>
      <c r="CI97" s="379"/>
      <c r="CJ97" s="379"/>
      <c r="CK97" s="379"/>
      <c r="CL97" s="379"/>
      <c r="CM97" s="379"/>
      <c r="CN97" s="379"/>
    </row>
    <row r="98" spans="5:92" ht="14.25" customHeight="1" x14ac:dyDescent="0.35">
      <c r="E98" s="392">
        <v>8</v>
      </c>
      <c r="F98" s="392"/>
      <c r="G98" s="392"/>
      <c r="H98" s="388"/>
      <c r="I98" s="389"/>
      <c r="J98" s="389"/>
      <c r="K98" s="389"/>
      <c r="L98" s="389"/>
      <c r="M98" s="389"/>
      <c r="N98" s="389"/>
      <c r="O98" s="389"/>
      <c r="P98" s="389"/>
      <c r="Q98" s="389"/>
      <c r="R98" s="389"/>
      <c r="S98" s="389"/>
      <c r="T98" s="389"/>
      <c r="U98" s="389"/>
      <c r="V98" s="389"/>
      <c r="W98" s="389"/>
      <c r="X98" s="389"/>
      <c r="Y98" s="389"/>
      <c r="Z98" s="389"/>
      <c r="AA98" s="389"/>
      <c r="AB98" s="389"/>
      <c r="AC98" s="389"/>
      <c r="AD98" s="389"/>
      <c r="AE98" s="389"/>
      <c r="AF98" s="389"/>
      <c r="AG98" s="389"/>
      <c r="AH98" s="389"/>
      <c r="AI98" s="389"/>
      <c r="AJ98" s="389"/>
      <c r="AK98" s="389"/>
      <c r="AL98" s="389"/>
      <c r="AM98" s="389"/>
      <c r="AN98" s="389"/>
      <c r="AO98" s="389"/>
      <c r="AP98" s="389"/>
      <c r="AQ98" s="389"/>
      <c r="AR98" s="389"/>
      <c r="AS98" s="389"/>
      <c r="AT98" s="389"/>
      <c r="AU98" s="389"/>
      <c r="AV98" s="389"/>
      <c r="AW98" s="379"/>
      <c r="AX98" s="379"/>
      <c r="AY98" s="379"/>
      <c r="AZ98" s="379"/>
      <c r="BA98" s="379"/>
      <c r="BB98" s="379"/>
      <c r="BC98" s="379"/>
      <c r="BD98" s="379"/>
      <c r="BE98" s="379"/>
      <c r="BF98" s="379"/>
      <c r="BG98" s="379"/>
      <c r="BH98" s="379"/>
      <c r="BI98" s="379"/>
      <c r="BJ98" s="379"/>
      <c r="BK98" s="379"/>
      <c r="BL98" s="379"/>
      <c r="BM98" s="379"/>
      <c r="BN98" s="379"/>
      <c r="BO98" s="379"/>
      <c r="BP98" s="379"/>
      <c r="BQ98" s="379"/>
      <c r="BR98" s="379"/>
      <c r="BS98" s="379"/>
      <c r="BT98" s="379"/>
      <c r="BU98" s="379"/>
      <c r="BV98" s="379"/>
      <c r="BW98" s="379"/>
      <c r="BX98" s="379"/>
      <c r="BY98" s="379"/>
      <c r="BZ98" s="379"/>
      <c r="CA98" s="379"/>
      <c r="CB98" s="379"/>
      <c r="CC98" s="379"/>
      <c r="CD98" s="379"/>
      <c r="CE98" s="379"/>
      <c r="CF98" s="379"/>
      <c r="CG98" s="379"/>
      <c r="CH98" s="379"/>
      <c r="CI98" s="379"/>
      <c r="CJ98" s="379"/>
      <c r="CK98" s="379"/>
      <c r="CL98" s="379"/>
      <c r="CM98" s="379"/>
      <c r="CN98" s="379"/>
    </row>
    <row r="99" spans="5:92" ht="14.25" customHeight="1" x14ac:dyDescent="0.35">
      <c r="E99" s="392">
        <v>9</v>
      </c>
      <c r="F99" s="392"/>
      <c r="G99" s="392"/>
      <c r="H99" s="388"/>
      <c r="I99" s="389"/>
      <c r="J99" s="389"/>
      <c r="K99" s="389"/>
      <c r="L99" s="389"/>
      <c r="M99" s="389"/>
      <c r="N99" s="389"/>
      <c r="O99" s="389"/>
      <c r="P99" s="389"/>
      <c r="Q99" s="389"/>
      <c r="R99" s="389"/>
      <c r="S99" s="389"/>
      <c r="T99" s="389"/>
      <c r="U99" s="389"/>
      <c r="V99" s="389"/>
      <c r="W99" s="389"/>
      <c r="X99" s="389"/>
      <c r="Y99" s="389"/>
      <c r="Z99" s="389"/>
      <c r="AA99" s="389"/>
      <c r="AB99" s="389"/>
      <c r="AC99" s="389"/>
      <c r="AD99" s="389"/>
      <c r="AE99" s="389"/>
      <c r="AF99" s="389"/>
      <c r="AG99" s="389"/>
      <c r="AH99" s="389"/>
      <c r="AI99" s="389"/>
      <c r="AJ99" s="389"/>
      <c r="AK99" s="389"/>
      <c r="AL99" s="389"/>
      <c r="AM99" s="389"/>
      <c r="AN99" s="389"/>
      <c r="AO99" s="389"/>
      <c r="AP99" s="389"/>
      <c r="AQ99" s="389"/>
      <c r="AR99" s="389"/>
      <c r="AS99" s="389"/>
      <c r="AT99" s="389"/>
      <c r="AU99" s="389"/>
      <c r="AV99" s="389"/>
      <c r="AW99" s="379"/>
      <c r="AX99" s="379"/>
      <c r="AY99" s="379"/>
      <c r="AZ99" s="379"/>
      <c r="BA99" s="379"/>
      <c r="BB99" s="379"/>
      <c r="BC99" s="379"/>
      <c r="BD99" s="379"/>
      <c r="BE99" s="379"/>
      <c r="BF99" s="379"/>
      <c r="BG99" s="379"/>
      <c r="BH99" s="379"/>
      <c r="BI99" s="379"/>
      <c r="BJ99" s="379"/>
      <c r="BK99" s="379"/>
      <c r="BL99" s="379"/>
      <c r="BM99" s="379"/>
      <c r="BN99" s="379"/>
      <c r="BO99" s="379"/>
      <c r="BP99" s="379"/>
      <c r="BQ99" s="379"/>
      <c r="BR99" s="379"/>
      <c r="BS99" s="379"/>
      <c r="BT99" s="379"/>
      <c r="BU99" s="379"/>
      <c r="BV99" s="379"/>
      <c r="BW99" s="379"/>
      <c r="BX99" s="379"/>
      <c r="BY99" s="379"/>
      <c r="BZ99" s="379"/>
      <c r="CA99" s="379"/>
      <c r="CB99" s="379"/>
      <c r="CC99" s="379"/>
      <c r="CD99" s="379"/>
      <c r="CE99" s="379"/>
      <c r="CF99" s="379"/>
      <c r="CG99" s="379"/>
      <c r="CH99" s="379"/>
      <c r="CI99" s="379"/>
      <c r="CJ99" s="379"/>
      <c r="CK99" s="379"/>
      <c r="CL99" s="379"/>
      <c r="CM99" s="379"/>
      <c r="CN99" s="379"/>
    </row>
    <row r="100" spans="5:92" ht="14.25" customHeight="1" x14ac:dyDescent="0.35">
      <c r="E100" s="392">
        <v>10</v>
      </c>
      <c r="F100" s="392"/>
      <c r="G100" s="392"/>
      <c r="H100" s="388"/>
      <c r="I100" s="389"/>
      <c r="J100" s="389"/>
      <c r="K100" s="389"/>
      <c r="L100" s="389"/>
      <c r="M100" s="389"/>
      <c r="N100" s="389"/>
      <c r="O100" s="389"/>
      <c r="P100" s="389"/>
      <c r="Q100" s="389"/>
      <c r="R100" s="389"/>
      <c r="S100" s="389"/>
      <c r="T100" s="389"/>
      <c r="U100" s="389"/>
      <c r="V100" s="389"/>
      <c r="W100" s="389"/>
      <c r="X100" s="389"/>
      <c r="Y100" s="389"/>
      <c r="Z100" s="389"/>
      <c r="AA100" s="389"/>
      <c r="AB100" s="389"/>
      <c r="AC100" s="389"/>
      <c r="AD100" s="389"/>
      <c r="AE100" s="389"/>
      <c r="AF100" s="389"/>
      <c r="AG100" s="389"/>
      <c r="AH100" s="389"/>
      <c r="AI100" s="389"/>
      <c r="AJ100" s="389"/>
      <c r="AK100" s="389"/>
      <c r="AL100" s="389"/>
      <c r="AM100" s="389"/>
      <c r="AN100" s="389"/>
      <c r="AO100" s="389"/>
      <c r="AP100" s="389"/>
      <c r="AQ100" s="389"/>
      <c r="AR100" s="389"/>
      <c r="AS100" s="389"/>
      <c r="AT100" s="389"/>
      <c r="AU100" s="389"/>
      <c r="AV100" s="389"/>
      <c r="AW100" s="379"/>
      <c r="AX100" s="379"/>
      <c r="AY100" s="379"/>
      <c r="AZ100" s="379"/>
      <c r="BA100" s="379"/>
      <c r="BB100" s="379"/>
      <c r="BC100" s="379"/>
      <c r="BD100" s="379"/>
      <c r="BE100" s="379"/>
      <c r="BF100" s="379"/>
      <c r="BG100" s="379"/>
      <c r="BH100" s="379"/>
      <c r="BI100" s="379"/>
      <c r="BJ100" s="379"/>
      <c r="BK100" s="379"/>
      <c r="BL100" s="379"/>
      <c r="BM100" s="379"/>
      <c r="BN100" s="379"/>
      <c r="BO100" s="379"/>
      <c r="BP100" s="379"/>
      <c r="BQ100" s="379"/>
      <c r="BR100" s="379"/>
      <c r="BS100" s="379"/>
      <c r="BT100" s="379"/>
      <c r="BU100" s="379"/>
      <c r="BV100" s="379"/>
      <c r="BW100" s="379"/>
      <c r="BX100" s="379"/>
      <c r="BY100" s="379"/>
      <c r="BZ100" s="379"/>
      <c r="CA100" s="379"/>
      <c r="CB100" s="379"/>
      <c r="CC100" s="379"/>
      <c r="CD100" s="379"/>
      <c r="CE100" s="379"/>
      <c r="CF100" s="379"/>
      <c r="CG100" s="379"/>
      <c r="CH100" s="379"/>
      <c r="CI100" s="379"/>
      <c r="CJ100" s="379"/>
      <c r="CK100" s="379"/>
      <c r="CL100" s="379"/>
      <c r="CM100" s="379"/>
      <c r="CN100" s="379"/>
    </row>
    <row r="101" spans="5:92" ht="14.25" customHeight="1" x14ac:dyDescent="0.35">
      <c r="E101" s="392">
        <v>11</v>
      </c>
      <c r="F101" s="392"/>
      <c r="G101" s="392"/>
      <c r="H101" s="388"/>
      <c r="I101" s="389"/>
      <c r="J101" s="389"/>
      <c r="K101" s="389"/>
      <c r="L101" s="389"/>
      <c r="M101" s="389"/>
      <c r="N101" s="389"/>
      <c r="O101" s="389"/>
      <c r="P101" s="389"/>
      <c r="Q101" s="389"/>
      <c r="R101" s="389"/>
      <c r="S101" s="389"/>
      <c r="T101" s="389"/>
      <c r="U101" s="389"/>
      <c r="V101" s="389"/>
      <c r="W101" s="389"/>
      <c r="X101" s="389"/>
      <c r="Y101" s="389"/>
      <c r="Z101" s="389"/>
      <c r="AA101" s="389"/>
      <c r="AB101" s="389"/>
      <c r="AC101" s="389"/>
      <c r="AD101" s="389"/>
      <c r="AE101" s="389"/>
      <c r="AF101" s="389"/>
      <c r="AG101" s="389"/>
      <c r="AH101" s="389"/>
      <c r="AI101" s="389"/>
      <c r="AJ101" s="389"/>
      <c r="AK101" s="389"/>
      <c r="AL101" s="389"/>
      <c r="AM101" s="389"/>
      <c r="AN101" s="389"/>
      <c r="AO101" s="389"/>
      <c r="AP101" s="389"/>
      <c r="AQ101" s="389"/>
      <c r="AR101" s="389"/>
      <c r="AS101" s="389"/>
      <c r="AT101" s="389"/>
      <c r="AU101" s="389"/>
      <c r="AV101" s="389"/>
      <c r="AW101" s="379"/>
      <c r="AX101" s="379"/>
      <c r="AY101" s="379"/>
      <c r="AZ101" s="379"/>
      <c r="BA101" s="379"/>
      <c r="BB101" s="379"/>
      <c r="BC101" s="379"/>
      <c r="BD101" s="379"/>
      <c r="BE101" s="379"/>
      <c r="BF101" s="379"/>
      <c r="BG101" s="379"/>
      <c r="BH101" s="379"/>
      <c r="BI101" s="379"/>
      <c r="BJ101" s="379"/>
      <c r="BK101" s="379"/>
      <c r="BL101" s="379"/>
      <c r="BM101" s="379"/>
      <c r="BN101" s="379"/>
      <c r="BO101" s="379"/>
      <c r="BP101" s="379"/>
      <c r="BQ101" s="379"/>
      <c r="BR101" s="379"/>
      <c r="BS101" s="379"/>
      <c r="BT101" s="379"/>
      <c r="BU101" s="379"/>
      <c r="BV101" s="379"/>
      <c r="BW101" s="379"/>
      <c r="BX101" s="379"/>
      <c r="BY101" s="379"/>
      <c r="BZ101" s="379"/>
      <c r="CA101" s="379"/>
      <c r="CB101" s="379"/>
      <c r="CC101" s="379"/>
      <c r="CD101" s="379"/>
      <c r="CE101" s="379"/>
      <c r="CF101" s="379"/>
      <c r="CG101" s="379"/>
      <c r="CH101" s="379"/>
      <c r="CI101" s="379"/>
      <c r="CJ101" s="379"/>
      <c r="CK101" s="379"/>
      <c r="CL101" s="379"/>
      <c r="CM101" s="379"/>
      <c r="CN101" s="379"/>
    </row>
    <row r="102" spans="5:92" ht="14.25" customHeight="1" x14ac:dyDescent="0.35">
      <c r="E102" s="392">
        <v>12</v>
      </c>
      <c r="F102" s="392"/>
      <c r="G102" s="392"/>
      <c r="H102" s="388"/>
      <c r="I102" s="389"/>
      <c r="J102" s="389"/>
      <c r="K102" s="389"/>
      <c r="L102" s="389"/>
      <c r="M102" s="389"/>
      <c r="N102" s="389"/>
      <c r="O102" s="389"/>
      <c r="P102" s="389"/>
      <c r="Q102" s="389"/>
      <c r="R102" s="389"/>
      <c r="S102" s="389"/>
      <c r="T102" s="389"/>
      <c r="U102" s="389"/>
      <c r="V102" s="389"/>
      <c r="W102" s="389"/>
      <c r="X102" s="389"/>
      <c r="Y102" s="389"/>
      <c r="Z102" s="389"/>
      <c r="AA102" s="389"/>
      <c r="AB102" s="389"/>
      <c r="AC102" s="389"/>
      <c r="AD102" s="389"/>
      <c r="AE102" s="389"/>
      <c r="AF102" s="389"/>
      <c r="AG102" s="389"/>
      <c r="AH102" s="389"/>
      <c r="AI102" s="389"/>
      <c r="AJ102" s="389"/>
      <c r="AK102" s="389"/>
      <c r="AL102" s="389"/>
      <c r="AM102" s="389"/>
      <c r="AN102" s="389"/>
      <c r="AO102" s="389"/>
      <c r="AP102" s="389"/>
      <c r="AQ102" s="389"/>
      <c r="AR102" s="389"/>
      <c r="AS102" s="389"/>
      <c r="AT102" s="389"/>
      <c r="AU102" s="389"/>
      <c r="AV102" s="389"/>
      <c r="AW102" s="379"/>
      <c r="AX102" s="379"/>
      <c r="AY102" s="379"/>
      <c r="AZ102" s="379"/>
      <c r="BA102" s="379"/>
      <c r="BB102" s="379"/>
      <c r="BC102" s="379"/>
      <c r="BD102" s="379"/>
      <c r="BE102" s="379"/>
      <c r="BF102" s="379"/>
      <c r="BG102" s="379"/>
      <c r="BH102" s="379"/>
      <c r="BI102" s="379"/>
      <c r="BJ102" s="379"/>
      <c r="BK102" s="379"/>
      <c r="BL102" s="379"/>
      <c r="BM102" s="379"/>
      <c r="BN102" s="379"/>
      <c r="BO102" s="379"/>
      <c r="BP102" s="379"/>
      <c r="BQ102" s="379"/>
      <c r="BR102" s="379"/>
      <c r="BS102" s="379"/>
      <c r="BT102" s="379"/>
      <c r="BU102" s="379"/>
      <c r="BV102" s="379"/>
      <c r="BW102" s="379"/>
      <c r="BX102" s="379"/>
      <c r="BY102" s="379"/>
      <c r="BZ102" s="379"/>
      <c r="CA102" s="379"/>
      <c r="CB102" s="379"/>
      <c r="CC102" s="379"/>
      <c r="CD102" s="379"/>
      <c r="CE102" s="379"/>
      <c r="CF102" s="379"/>
      <c r="CG102" s="379"/>
      <c r="CH102" s="379"/>
      <c r="CI102" s="379"/>
      <c r="CJ102" s="379"/>
      <c r="CK102" s="379"/>
      <c r="CL102" s="379"/>
      <c r="CM102" s="379"/>
      <c r="CN102" s="379"/>
    </row>
    <row r="103" spans="5:92" ht="14.25" customHeight="1" x14ac:dyDescent="0.35">
      <c r="E103" s="392">
        <v>13</v>
      </c>
      <c r="F103" s="392"/>
      <c r="G103" s="392"/>
      <c r="H103" s="388"/>
      <c r="I103" s="389"/>
      <c r="J103" s="389"/>
      <c r="K103" s="389"/>
      <c r="L103" s="389"/>
      <c r="M103" s="389"/>
      <c r="N103" s="389"/>
      <c r="O103" s="389"/>
      <c r="P103" s="389"/>
      <c r="Q103" s="389"/>
      <c r="R103" s="389"/>
      <c r="S103" s="389"/>
      <c r="T103" s="389"/>
      <c r="U103" s="389"/>
      <c r="V103" s="389"/>
      <c r="W103" s="389"/>
      <c r="X103" s="389"/>
      <c r="Y103" s="389"/>
      <c r="Z103" s="389"/>
      <c r="AA103" s="389"/>
      <c r="AB103" s="389"/>
      <c r="AC103" s="389"/>
      <c r="AD103" s="389"/>
      <c r="AE103" s="389"/>
      <c r="AF103" s="389"/>
      <c r="AG103" s="389"/>
      <c r="AH103" s="389"/>
      <c r="AI103" s="389"/>
      <c r="AJ103" s="389"/>
      <c r="AK103" s="389"/>
      <c r="AL103" s="389"/>
      <c r="AM103" s="389"/>
      <c r="AN103" s="389"/>
      <c r="AO103" s="389"/>
      <c r="AP103" s="389"/>
      <c r="AQ103" s="389"/>
      <c r="AR103" s="389"/>
      <c r="AS103" s="389"/>
      <c r="AT103" s="389"/>
      <c r="AU103" s="389"/>
      <c r="AV103" s="389"/>
      <c r="AW103" s="379"/>
      <c r="AX103" s="379"/>
      <c r="AY103" s="379"/>
      <c r="AZ103" s="379"/>
      <c r="BA103" s="379"/>
      <c r="BB103" s="379"/>
      <c r="BC103" s="379"/>
      <c r="BD103" s="379"/>
      <c r="BE103" s="379"/>
      <c r="BF103" s="379"/>
      <c r="BG103" s="379"/>
      <c r="BH103" s="379"/>
      <c r="BI103" s="379"/>
      <c r="BJ103" s="379"/>
      <c r="BK103" s="379"/>
      <c r="BL103" s="379"/>
      <c r="BM103" s="379"/>
      <c r="BN103" s="379"/>
      <c r="BO103" s="379"/>
      <c r="BP103" s="379"/>
      <c r="BQ103" s="379"/>
      <c r="BR103" s="379"/>
      <c r="BS103" s="379"/>
      <c r="BT103" s="379"/>
      <c r="BU103" s="379"/>
      <c r="BV103" s="379"/>
      <c r="BW103" s="379"/>
      <c r="BX103" s="379"/>
      <c r="BY103" s="379"/>
      <c r="BZ103" s="379"/>
      <c r="CA103" s="379"/>
      <c r="CB103" s="379"/>
      <c r="CC103" s="379"/>
      <c r="CD103" s="379"/>
      <c r="CE103" s="379"/>
      <c r="CF103" s="379"/>
      <c r="CG103" s="379"/>
      <c r="CH103" s="379"/>
      <c r="CI103" s="379"/>
      <c r="CJ103" s="379"/>
      <c r="CK103" s="379"/>
      <c r="CL103" s="379"/>
      <c r="CM103" s="379"/>
      <c r="CN103" s="379"/>
    </row>
    <row r="104" spans="5:92" ht="14.25" customHeight="1" x14ac:dyDescent="0.35">
      <c r="E104" s="392">
        <v>14</v>
      </c>
      <c r="F104" s="392"/>
      <c r="G104" s="392"/>
      <c r="H104" s="388"/>
      <c r="I104" s="389"/>
      <c r="J104" s="389"/>
      <c r="K104" s="389"/>
      <c r="L104" s="389"/>
      <c r="M104" s="389"/>
      <c r="N104" s="389"/>
      <c r="O104" s="389"/>
      <c r="P104" s="389"/>
      <c r="Q104" s="389"/>
      <c r="R104" s="389"/>
      <c r="S104" s="389"/>
      <c r="T104" s="389"/>
      <c r="U104" s="389"/>
      <c r="V104" s="389"/>
      <c r="W104" s="389"/>
      <c r="X104" s="389"/>
      <c r="Y104" s="389"/>
      <c r="Z104" s="389"/>
      <c r="AA104" s="389"/>
      <c r="AB104" s="389"/>
      <c r="AC104" s="389"/>
      <c r="AD104" s="389"/>
      <c r="AE104" s="389"/>
      <c r="AF104" s="389"/>
      <c r="AG104" s="389"/>
      <c r="AH104" s="389"/>
      <c r="AI104" s="389"/>
      <c r="AJ104" s="389"/>
      <c r="AK104" s="389"/>
      <c r="AL104" s="389"/>
      <c r="AM104" s="389"/>
      <c r="AN104" s="389"/>
      <c r="AO104" s="389"/>
      <c r="AP104" s="389"/>
      <c r="AQ104" s="389"/>
      <c r="AR104" s="389"/>
      <c r="AS104" s="389"/>
      <c r="AT104" s="389"/>
      <c r="AU104" s="389"/>
      <c r="AV104" s="389"/>
      <c r="AW104" s="379"/>
      <c r="AX104" s="379"/>
      <c r="AY104" s="379"/>
      <c r="AZ104" s="379"/>
      <c r="BA104" s="379"/>
      <c r="BB104" s="379"/>
      <c r="BC104" s="379"/>
      <c r="BD104" s="379"/>
      <c r="BE104" s="379"/>
      <c r="BF104" s="379"/>
      <c r="BG104" s="379"/>
      <c r="BH104" s="379"/>
      <c r="BI104" s="379"/>
      <c r="BJ104" s="379"/>
      <c r="BK104" s="379"/>
      <c r="BL104" s="379"/>
      <c r="BM104" s="379"/>
      <c r="BN104" s="379"/>
      <c r="BO104" s="379"/>
      <c r="BP104" s="379"/>
      <c r="BQ104" s="379"/>
      <c r="BR104" s="379"/>
      <c r="BS104" s="379"/>
      <c r="BT104" s="379"/>
      <c r="BU104" s="379"/>
      <c r="BV104" s="379"/>
      <c r="BW104" s="379"/>
      <c r="BX104" s="379"/>
      <c r="BY104" s="379"/>
      <c r="BZ104" s="379"/>
      <c r="CA104" s="379"/>
      <c r="CB104" s="379"/>
      <c r="CC104" s="379"/>
      <c r="CD104" s="379"/>
      <c r="CE104" s="379"/>
      <c r="CF104" s="379"/>
      <c r="CG104" s="379"/>
      <c r="CH104" s="379"/>
      <c r="CI104" s="379"/>
      <c r="CJ104" s="379"/>
      <c r="CK104" s="379"/>
      <c r="CL104" s="379"/>
      <c r="CM104" s="379"/>
      <c r="CN104" s="379"/>
    </row>
    <row r="105" spans="5:92" ht="14.25" customHeight="1" x14ac:dyDescent="0.35">
      <c r="E105" s="392">
        <v>15</v>
      </c>
      <c r="F105" s="392"/>
      <c r="G105" s="392"/>
      <c r="H105" s="388"/>
      <c r="I105" s="389"/>
      <c r="J105" s="389"/>
      <c r="K105" s="389"/>
      <c r="L105" s="389"/>
      <c r="M105" s="389"/>
      <c r="N105" s="389"/>
      <c r="O105" s="389"/>
      <c r="P105" s="389"/>
      <c r="Q105" s="389"/>
      <c r="R105" s="389"/>
      <c r="S105" s="389"/>
      <c r="T105" s="389"/>
      <c r="U105" s="389"/>
      <c r="V105" s="389"/>
      <c r="W105" s="389"/>
      <c r="X105" s="389"/>
      <c r="Y105" s="389"/>
      <c r="Z105" s="389"/>
      <c r="AA105" s="389"/>
      <c r="AB105" s="389"/>
      <c r="AC105" s="389"/>
      <c r="AD105" s="389"/>
      <c r="AE105" s="389"/>
      <c r="AF105" s="389"/>
      <c r="AG105" s="389"/>
      <c r="AH105" s="389"/>
      <c r="AI105" s="389"/>
      <c r="AJ105" s="389"/>
      <c r="AK105" s="389"/>
      <c r="AL105" s="389"/>
      <c r="AM105" s="389"/>
      <c r="AN105" s="389"/>
      <c r="AO105" s="389"/>
      <c r="AP105" s="389"/>
      <c r="AQ105" s="389"/>
      <c r="AR105" s="389"/>
      <c r="AS105" s="389"/>
      <c r="AT105" s="389"/>
      <c r="AU105" s="389"/>
      <c r="AV105" s="389"/>
      <c r="AW105" s="379"/>
      <c r="AX105" s="379"/>
      <c r="AY105" s="379"/>
      <c r="AZ105" s="379"/>
      <c r="BA105" s="379"/>
      <c r="BB105" s="379"/>
      <c r="BC105" s="379"/>
      <c r="BD105" s="379"/>
      <c r="BE105" s="379"/>
      <c r="BF105" s="379"/>
      <c r="BG105" s="379"/>
      <c r="BH105" s="379"/>
      <c r="BI105" s="379"/>
      <c r="BJ105" s="379"/>
      <c r="BK105" s="379"/>
      <c r="BL105" s="379"/>
      <c r="BM105" s="379"/>
      <c r="BN105" s="379"/>
      <c r="BO105" s="379"/>
      <c r="BP105" s="379"/>
      <c r="BQ105" s="379"/>
      <c r="BR105" s="379"/>
      <c r="BS105" s="379"/>
      <c r="BT105" s="379"/>
      <c r="BU105" s="379"/>
      <c r="BV105" s="379"/>
      <c r="BW105" s="379"/>
      <c r="BX105" s="379"/>
      <c r="BY105" s="379"/>
      <c r="BZ105" s="379"/>
      <c r="CA105" s="379"/>
      <c r="CB105" s="379"/>
      <c r="CC105" s="379"/>
      <c r="CD105" s="379"/>
      <c r="CE105" s="379"/>
      <c r="CF105" s="379"/>
      <c r="CG105" s="379"/>
      <c r="CH105" s="379"/>
      <c r="CI105" s="379"/>
      <c r="CJ105" s="379"/>
      <c r="CK105" s="379"/>
      <c r="CL105" s="379"/>
      <c r="CM105" s="379"/>
      <c r="CN105" s="379"/>
    </row>
    <row r="106" spans="5:92" ht="14.25" customHeight="1" x14ac:dyDescent="0.35">
      <c r="E106" s="392">
        <v>16</v>
      </c>
      <c r="F106" s="392"/>
      <c r="G106" s="392"/>
      <c r="H106" s="388"/>
      <c r="I106" s="389"/>
      <c r="J106" s="389"/>
      <c r="K106" s="389"/>
      <c r="L106" s="389"/>
      <c r="M106" s="389"/>
      <c r="N106" s="389"/>
      <c r="O106" s="389"/>
      <c r="P106" s="389"/>
      <c r="Q106" s="389"/>
      <c r="R106" s="389"/>
      <c r="S106" s="389"/>
      <c r="T106" s="389"/>
      <c r="U106" s="389"/>
      <c r="V106" s="389"/>
      <c r="W106" s="389"/>
      <c r="X106" s="389"/>
      <c r="Y106" s="389"/>
      <c r="Z106" s="389"/>
      <c r="AA106" s="389"/>
      <c r="AB106" s="389"/>
      <c r="AC106" s="389"/>
      <c r="AD106" s="389"/>
      <c r="AE106" s="389"/>
      <c r="AF106" s="389"/>
      <c r="AG106" s="389"/>
      <c r="AH106" s="389"/>
      <c r="AI106" s="389"/>
      <c r="AJ106" s="389"/>
      <c r="AK106" s="389"/>
      <c r="AL106" s="389"/>
      <c r="AM106" s="389"/>
      <c r="AN106" s="389"/>
      <c r="AO106" s="389"/>
      <c r="AP106" s="389"/>
      <c r="AQ106" s="389"/>
      <c r="AR106" s="389"/>
      <c r="AS106" s="389"/>
      <c r="AT106" s="389"/>
      <c r="AU106" s="389"/>
      <c r="AV106" s="389"/>
      <c r="AW106" s="379"/>
      <c r="AX106" s="379"/>
      <c r="AY106" s="379"/>
      <c r="AZ106" s="379"/>
      <c r="BA106" s="379"/>
      <c r="BB106" s="379"/>
      <c r="BC106" s="379"/>
      <c r="BD106" s="379"/>
      <c r="BE106" s="379"/>
      <c r="BF106" s="379"/>
      <c r="BG106" s="379"/>
      <c r="BH106" s="379"/>
      <c r="BI106" s="379"/>
      <c r="BJ106" s="379"/>
      <c r="BK106" s="379"/>
      <c r="BL106" s="379"/>
      <c r="BM106" s="379"/>
      <c r="BN106" s="379"/>
      <c r="BO106" s="379"/>
      <c r="BP106" s="379"/>
      <c r="BQ106" s="379"/>
      <c r="BR106" s="379"/>
      <c r="BS106" s="379"/>
      <c r="BT106" s="379"/>
      <c r="BU106" s="379"/>
      <c r="BV106" s="379"/>
      <c r="BW106" s="379"/>
      <c r="BX106" s="379"/>
      <c r="BY106" s="379"/>
      <c r="BZ106" s="379"/>
      <c r="CA106" s="379"/>
      <c r="CB106" s="379"/>
      <c r="CC106" s="379"/>
      <c r="CD106" s="379"/>
      <c r="CE106" s="379"/>
      <c r="CF106" s="379"/>
      <c r="CG106" s="379"/>
      <c r="CH106" s="379"/>
      <c r="CI106" s="379"/>
      <c r="CJ106" s="379"/>
      <c r="CK106" s="379"/>
      <c r="CL106" s="379"/>
      <c r="CM106" s="379"/>
      <c r="CN106" s="379"/>
    </row>
    <row r="107" spans="5:92" ht="14.25" customHeight="1" x14ac:dyDescent="0.35">
      <c r="E107" s="392">
        <v>17</v>
      </c>
      <c r="F107" s="392"/>
      <c r="G107" s="392"/>
      <c r="H107" s="388"/>
      <c r="I107" s="389"/>
      <c r="J107" s="389"/>
      <c r="K107" s="389"/>
      <c r="L107" s="389"/>
      <c r="M107" s="389"/>
      <c r="N107" s="389"/>
      <c r="O107" s="389"/>
      <c r="P107" s="389"/>
      <c r="Q107" s="389"/>
      <c r="R107" s="389"/>
      <c r="S107" s="389"/>
      <c r="T107" s="389"/>
      <c r="U107" s="389"/>
      <c r="V107" s="389"/>
      <c r="W107" s="389"/>
      <c r="X107" s="389"/>
      <c r="Y107" s="389"/>
      <c r="Z107" s="389"/>
      <c r="AA107" s="389"/>
      <c r="AB107" s="389"/>
      <c r="AC107" s="389"/>
      <c r="AD107" s="389"/>
      <c r="AE107" s="389"/>
      <c r="AF107" s="389"/>
      <c r="AG107" s="389"/>
      <c r="AH107" s="389"/>
      <c r="AI107" s="389"/>
      <c r="AJ107" s="389"/>
      <c r="AK107" s="389"/>
      <c r="AL107" s="389"/>
      <c r="AM107" s="389"/>
      <c r="AN107" s="389"/>
      <c r="AO107" s="389"/>
      <c r="AP107" s="389"/>
      <c r="AQ107" s="389"/>
      <c r="AR107" s="389"/>
      <c r="AS107" s="389"/>
      <c r="AT107" s="389"/>
      <c r="AU107" s="389"/>
      <c r="AV107" s="389"/>
      <c r="AW107" s="379"/>
      <c r="AX107" s="379"/>
      <c r="AY107" s="379"/>
      <c r="AZ107" s="379"/>
      <c r="BA107" s="379"/>
      <c r="BB107" s="379"/>
      <c r="BC107" s="379"/>
      <c r="BD107" s="379"/>
      <c r="BE107" s="379"/>
      <c r="BF107" s="379"/>
      <c r="BG107" s="379"/>
      <c r="BH107" s="379"/>
      <c r="BI107" s="379"/>
      <c r="BJ107" s="379"/>
      <c r="BK107" s="379"/>
      <c r="BL107" s="379"/>
      <c r="BM107" s="379"/>
      <c r="BN107" s="379"/>
      <c r="BO107" s="379"/>
      <c r="BP107" s="379"/>
      <c r="BQ107" s="379"/>
      <c r="BR107" s="379"/>
      <c r="BS107" s="379"/>
      <c r="BT107" s="379"/>
      <c r="BU107" s="379"/>
      <c r="BV107" s="379"/>
      <c r="BW107" s="379"/>
      <c r="BX107" s="379"/>
      <c r="BY107" s="379"/>
      <c r="BZ107" s="379"/>
      <c r="CA107" s="379"/>
      <c r="CB107" s="379"/>
      <c r="CC107" s="379"/>
      <c r="CD107" s="379"/>
      <c r="CE107" s="379"/>
      <c r="CF107" s="379"/>
      <c r="CG107" s="379"/>
      <c r="CH107" s="379"/>
      <c r="CI107" s="379"/>
      <c r="CJ107" s="379"/>
      <c r="CK107" s="379"/>
      <c r="CL107" s="379"/>
      <c r="CM107" s="379"/>
      <c r="CN107" s="379"/>
    </row>
    <row r="108" spans="5:92" ht="14.25" customHeight="1" x14ac:dyDescent="0.35">
      <c r="E108" s="392">
        <v>18</v>
      </c>
      <c r="F108" s="392"/>
      <c r="G108" s="392"/>
      <c r="H108" s="388"/>
      <c r="I108" s="389"/>
      <c r="J108" s="389"/>
      <c r="K108" s="389"/>
      <c r="L108" s="389"/>
      <c r="M108" s="389"/>
      <c r="N108" s="389"/>
      <c r="O108" s="389"/>
      <c r="P108" s="389"/>
      <c r="Q108" s="389"/>
      <c r="R108" s="389"/>
      <c r="S108" s="389"/>
      <c r="T108" s="389"/>
      <c r="U108" s="389"/>
      <c r="V108" s="389"/>
      <c r="W108" s="389"/>
      <c r="X108" s="389"/>
      <c r="Y108" s="389"/>
      <c r="Z108" s="389"/>
      <c r="AA108" s="389"/>
      <c r="AB108" s="389"/>
      <c r="AC108" s="389"/>
      <c r="AD108" s="389"/>
      <c r="AE108" s="389"/>
      <c r="AF108" s="389"/>
      <c r="AG108" s="389"/>
      <c r="AH108" s="389"/>
      <c r="AI108" s="389"/>
      <c r="AJ108" s="389"/>
      <c r="AK108" s="389"/>
      <c r="AL108" s="389"/>
      <c r="AM108" s="389"/>
      <c r="AN108" s="389"/>
      <c r="AO108" s="389"/>
      <c r="AP108" s="389"/>
      <c r="AQ108" s="389"/>
      <c r="AR108" s="389"/>
      <c r="AS108" s="389"/>
      <c r="AT108" s="389"/>
      <c r="AU108" s="389"/>
      <c r="AV108" s="389"/>
      <c r="AW108" s="379"/>
      <c r="AX108" s="379"/>
      <c r="AY108" s="379"/>
      <c r="AZ108" s="379"/>
      <c r="BA108" s="379"/>
      <c r="BB108" s="379"/>
      <c r="BC108" s="379"/>
      <c r="BD108" s="379"/>
      <c r="BE108" s="379"/>
      <c r="BF108" s="379"/>
      <c r="BG108" s="379"/>
      <c r="BH108" s="379"/>
      <c r="BI108" s="379"/>
      <c r="BJ108" s="379"/>
      <c r="BK108" s="379"/>
      <c r="BL108" s="379"/>
      <c r="BM108" s="379"/>
      <c r="BN108" s="379"/>
      <c r="BO108" s="379"/>
      <c r="BP108" s="379"/>
      <c r="BQ108" s="379"/>
      <c r="BR108" s="379"/>
      <c r="BS108" s="379"/>
      <c r="BT108" s="379"/>
      <c r="BU108" s="379"/>
      <c r="BV108" s="379"/>
      <c r="BW108" s="379"/>
      <c r="BX108" s="379"/>
      <c r="BY108" s="379"/>
      <c r="BZ108" s="379"/>
      <c r="CA108" s="379"/>
      <c r="CB108" s="379"/>
      <c r="CC108" s="379"/>
      <c r="CD108" s="379"/>
      <c r="CE108" s="379"/>
      <c r="CF108" s="379"/>
      <c r="CG108" s="379"/>
      <c r="CH108" s="379"/>
      <c r="CI108" s="379"/>
      <c r="CJ108" s="379"/>
      <c r="CK108" s="379"/>
      <c r="CL108" s="379"/>
      <c r="CM108" s="379"/>
      <c r="CN108" s="379"/>
    </row>
    <row r="109" spans="5:92" ht="14.25" customHeight="1" x14ac:dyDescent="0.35">
      <c r="E109" s="392">
        <v>19</v>
      </c>
      <c r="F109" s="392"/>
      <c r="G109" s="392"/>
      <c r="H109" s="388"/>
      <c r="I109" s="389"/>
      <c r="J109" s="389"/>
      <c r="K109" s="389"/>
      <c r="L109" s="389"/>
      <c r="M109" s="389"/>
      <c r="N109" s="389"/>
      <c r="O109" s="389"/>
      <c r="P109" s="389"/>
      <c r="Q109" s="389"/>
      <c r="R109" s="389"/>
      <c r="S109" s="389"/>
      <c r="T109" s="389"/>
      <c r="U109" s="389"/>
      <c r="V109" s="389"/>
      <c r="W109" s="389"/>
      <c r="X109" s="389"/>
      <c r="Y109" s="389"/>
      <c r="Z109" s="389"/>
      <c r="AA109" s="389"/>
      <c r="AB109" s="389"/>
      <c r="AC109" s="389"/>
      <c r="AD109" s="389"/>
      <c r="AE109" s="389"/>
      <c r="AF109" s="389"/>
      <c r="AG109" s="389"/>
      <c r="AH109" s="389"/>
      <c r="AI109" s="389"/>
      <c r="AJ109" s="389"/>
      <c r="AK109" s="389"/>
      <c r="AL109" s="389"/>
      <c r="AM109" s="389"/>
      <c r="AN109" s="389"/>
      <c r="AO109" s="389"/>
      <c r="AP109" s="389"/>
      <c r="AQ109" s="389"/>
      <c r="AR109" s="389"/>
      <c r="AS109" s="389"/>
      <c r="AT109" s="389"/>
      <c r="AU109" s="389"/>
      <c r="AV109" s="389"/>
      <c r="AW109" s="379"/>
      <c r="AX109" s="379"/>
      <c r="AY109" s="379"/>
      <c r="AZ109" s="379"/>
      <c r="BA109" s="379"/>
      <c r="BB109" s="379"/>
      <c r="BC109" s="379"/>
      <c r="BD109" s="379"/>
      <c r="BE109" s="379"/>
      <c r="BF109" s="379"/>
      <c r="BG109" s="379"/>
      <c r="BH109" s="379"/>
      <c r="BI109" s="379"/>
      <c r="BJ109" s="379"/>
      <c r="BK109" s="379"/>
      <c r="BL109" s="379"/>
      <c r="BM109" s="379"/>
      <c r="BN109" s="379"/>
      <c r="BO109" s="379"/>
      <c r="BP109" s="379"/>
      <c r="BQ109" s="379"/>
      <c r="BR109" s="379"/>
      <c r="BS109" s="379"/>
      <c r="BT109" s="379"/>
      <c r="BU109" s="379"/>
      <c r="BV109" s="379"/>
      <c r="BW109" s="379"/>
      <c r="BX109" s="379"/>
      <c r="BY109" s="379"/>
      <c r="BZ109" s="379"/>
      <c r="CA109" s="379"/>
      <c r="CB109" s="379"/>
      <c r="CC109" s="379"/>
      <c r="CD109" s="379"/>
      <c r="CE109" s="379"/>
      <c r="CF109" s="379"/>
      <c r="CG109" s="379"/>
      <c r="CH109" s="379"/>
      <c r="CI109" s="379"/>
      <c r="CJ109" s="379"/>
      <c r="CK109" s="379"/>
      <c r="CL109" s="379"/>
      <c r="CM109" s="379"/>
      <c r="CN109" s="379"/>
    </row>
    <row r="110" spans="5:92" ht="14.25" customHeight="1" x14ac:dyDescent="0.35">
      <c r="E110" s="392">
        <v>20</v>
      </c>
      <c r="F110" s="392"/>
      <c r="G110" s="392"/>
      <c r="H110" s="388"/>
      <c r="I110" s="389"/>
      <c r="J110" s="389"/>
      <c r="K110" s="389"/>
      <c r="L110" s="389"/>
      <c r="M110" s="389"/>
      <c r="N110" s="389"/>
      <c r="O110" s="389"/>
      <c r="P110" s="389"/>
      <c r="Q110" s="389"/>
      <c r="R110" s="389"/>
      <c r="S110" s="389"/>
      <c r="T110" s="389"/>
      <c r="U110" s="389"/>
      <c r="V110" s="389"/>
      <c r="W110" s="389"/>
      <c r="X110" s="389"/>
      <c r="Y110" s="389"/>
      <c r="Z110" s="389"/>
      <c r="AA110" s="389"/>
      <c r="AB110" s="389"/>
      <c r="AC110" s="389"/>
      <c r="AD110" s="389"/>
      <c r="AE110" s="389"/>
      <c r="AF110" s="389"/>
      <c r="AG110" s="389"/>
      <c r="AH110" s="389"/>
      <c r="AI110" s="389"/>
      <c r="AJ110" s="389"/>
      <c r="AK110" s="389"/>
      <c r="AL110" s="389"/>
      <c r="AM110" s="389"/>
      <c r="AN110" s="389"/>
      <c r="AO110" s="389"/>
      <c r="AP110" s="389"/>
      <c r="AQ110" s="389"/>
      <c r="AR110" s="389"/>
      <c r="AS110" s="389"/>
      <c r="AT110" s="389"/>
      <c r="AU110" s="389"/>
      <c r="AV110" s="389"/>
      <c r="AW110" s="379"/>
      <c r="AX110" s="379"/>
      <c r="AY110" s="379"/>
      <c r="AZ110" s="379"/>
      <c r="BA110" s="379"/>
      <c r="BB110" s="379"/>
      <c r="BC110" s="379"/>
      <c r="BD110" s="379"/>
      <c r="BE110" s="379"/>
      <c r="BF110" s="379"/>
      <c r="BG110" s="379"/>
      <c r="BH110" s="379"/>
      <c r="BI110" s="379"/>
      <c r="BJ110" s="379"/>
      <c r="BK110" s="379"/>
      <c r="BL110" s="379"/>
      <c r="BM110" s="379"/>
      <c r="BN110" s="379"/>
      <c r="BO110" s="379"/>
      <c r="BP110" s="379"/>
      <c r="BQ110" s="379"/>
      <c r="BR110" s="379"/>
      <c r="BS110" s="379"/>
      <c r="BT110" s="379"/>
      <c r="BU110" s="379"/>
      <c r="BV110" s="379"/>
      <c r="BW110" s="379"/>
      <c r="BX110" s="379"/>
      <c r="BY110" s="379"/>
      <c r="BZ110" s="379"/>
      <c r="CA110" s="379"/>
      <c r="CB110" s="379"/>
      <c r="CC110" s="379"/>
      <c r="CD110" s="379"/>
      <c r="CE110" s="379"/>
      <c r="CF110" s="379"/>
      <c r="CG110" s="379"/>
      <c r="CH110" s="379"/>
      <c r="CI110" s="379"/>
      <c r="CJ110" s="379"/>
      <c r="CK110" s="379"/>
      <c r="CL110" s="379"/>
      <c r="CM110" s="379"/>
      <c r="CN110" s="379"/>
    </row>
    <row r="111" spans="5:92" ht="14.25" customHeight="1" x14ac:dyDescent="0.35">
      <c r="E111" s="392">
        <v>21</v>
      </c>
      <c r="F111" s="392"/>
      <c r="G111" s="392"/>
      <c r="H111" s="388"/>
      <c r="I111" s="389"/>
      <c r="J111" s="389"/>
      <c r="K111" s="389"/>
      <c r="L111" s="389"/>
      <c r="M111" s="389"/>
      <c r="N111" s="389"/>
      <c r="O111" s="389"/>
      <c r="P111" s="389"/>
      <c r="Q111" s="389"/>
      <c r="R111" s="389"/>
      <c r="S111" s="389"/>
      <c r="T111" s="389"/>
      <c r="U111" s="389"/>
      <c r="V111" s="389"/>
      <c r="W111" s="389"/>
      <c r="X111" s="389"/>
      <c r="Y111" s="389"/>
      <c r="Z111" s="389"/>
      <c r="AA111" s="389"/>
      <c r="AB111" s="389"/>
      <c r="AC111" s="389"/>
      <c r="AD111" s="389"/>
      <c r="AE111" s="389"/>
      <c r="AF111" s="389"/>
      <c r="AG111" s="389"/>
      <c r="AH111" s="389"/>
      <c r="AI111" s="389"/>
      <c r="AJ111" s="389"/>
      <c r="AK111" s="389"/>
      <c r="AL111" s="389"/>
      <c r="AM111" s="389"/>
      <c r="AN111" s="389"/>
      <c r="AO111" s="389"/>
      <c r="AP111" s="389"/>
      <c r="AQ111" s="389"/>
      <c r="AR111" s="389"/>
      <c r="AS111" s="389"/>
      <c r="AT111" s="389"/>
      <c r="AU111" s="389"/>
      <c r="AV111" s="389"/>
      <c r="AW111" s="379"/>
      <c r="AX111" s="379"/>
      <c r="AY111" s="379"/>
      <c r="AZ111" s="379"/>
      <c r="BA111" s="379"/>
      <c r="BB111" s="379"/>
      <c r="BC111" s="379"/>
      <c r="BD111" s="379"/>
      <c r="BE111" s="379"/>
      <c r="BF111" s="379"/>
      <c r="BG111" s="379"/>
      <c r="BH111" s="379"/>
      <c r="BI111" s="379"/>
      <c r="BJ111" s="379"/>
      <c r="BK111" s="379"/>
      <c r="BL111" s="379"/>
      <c r="BM111" s="379"/>
      <c r="BN111" s="379"/>
      <c r="BO111" s="379"/>
      <c r="BP111" s="379"/>
      <c r="BQ111" s="379"/>
      <c r="BR111" s="379"/>
      <c r="BS111" s="379"/>
      <c r="BT111" s="379"/>
      <c r="BU111" s="379"/>
      <c r="BV111" s="379"/>
      <c r="BW111" s="379"/>
      <c r="BX111" s="379"/>
      <c r="BY111" s="379"/>
      <c r="BZ111" s="379"/>
      <c r="CA111" s="379"/>
      <c r="CB111" s="379"/>
      <c r="CC111" s="379"/>
      <c r="CD111" s="379"/>
      <c r="CE111" s="379"/>
      <c r="CF111" s="379"/>
      <c r="CG111" s="379"/>
      <c r="CH111" s="379"/>
      <c r="CI111" s="379"/>
      <c r="CJ111" s="379"/>
      <c r="CK111" s="379"/>
      <c r="CL111" s="379"/>
      <c r="CM111" s="379"/>
      <c r="CN111" s="379"/>
    </row>
    <row r="112" spans="5:92" ht="14.25" customHeight="1" x14ac:dyDescent="0.35">
      <c r="E112" s="392">
        <v>22</v>
      </c>
      <c r="F112" s="392"/>
      <c r="G112" s="392"/>
      <c r="H112" s="388"/>
      <c r="I112" s="389"/>
      <c r="J112" s="389"/>
      <c r="K112" s="389"/>
      <c r="L112" s="389"/>
      <c r="M112" s="389"/>
      <c r="N112" s="389"/>
      <c r="O112" s="389"/>
      <c r="P112" s="389"/>
      <c r="Q112" s="389"/>
      <c r="R112" s="389"/>
      <c r="S112" s="389"/>
      <c r="T112" s="389"/>
      <c r="U112" s="389"/>
      <c r="V112" s="389"/>
      <c r="W112" s="389"/>
      <c r="X112" s="389"/>
      <c r="Y112" s="389"/>
      <c r="Z112" s="389"/>
      <c r="AA112" s="389"/>
      <c r="AB112" s="389"/>
      <c r="AC112" s="389"/>
      <c r="AD112" s="389"/>
      <c r="AE112" s="389"/>
      <c r="AF112" s="389"/>
      <c r="AG112" s="389"/>
      <c r="AH112" s="389"/>
      <c r="AI112" s="389"/>
      <c r="AJ112" s="389"/>
      <c r="AK112" s="389"/>
      <c r="AL112" s="389"/>
      <c r="AM112" s="389"/>
      <c r="AN112" s="389"/>
      <c r="AO112" s="389"/>
      <c r="AP112" s="389"/>
      <c r="AQ112" s="389"/>
      <c r="AR112" s="389"/>
      <c r="AS112" s="389"/>
      <c r="AT112" s="389"/>
      <c r="AU112" s="389"/>
      <c r="AV112" s="389"/>
      <c r="AW112" s="379"/>
      <c r="AX112" s="379"/>
      <c r="AY112" s="379"/>
      <c r="AZ112" s="379"/>
      <c r="BA112" s="379"/>
      <c r="BB112" s="379"/>
      <c r="BC112" s="379"/>
      <c r="BD112" s="379"/>
      <c r="BE112" s="379"/>
      <c r="BF112" s="379"/>
      <c r="BG112" s="379"/>
      <c r="BH112" s="379"/>
      <c r="BI112" s="379"/>
      <c r="BJ112" s="379"/>
      <c r="BK112" s="379"/>
      <c r="BL112" s="379"/>
      <c r="BM112" s="379"/>
      <c r="BN112" s="379"/>
      <c r="BO112" s="379"/>
      <c r="BP112" s="379"/>
      <c r="BQ112" s="379"/>
      <c r="BR112" s="379"/>
      <c r="BS112" s="379"/>
      <c r="BT112" s="379"/>
      <c r="BU112" s="379"/>
      <c r="BV112" s="379"/>
      <c r="BW112" s="379"/>
      <c r="BX112" s="379"/>
      <c r="BY112" s="379"/>
      <c r="BZ112" s="379"/>
      <c r="CA112" s="379"/>
      <c r="CB112" s="379"/>
      <c r="CC112" s="379"/>
      <c r="CD112" s="379"/>
      <c r="CE112" s="379"/>
      <c r="CF112" s="379"/>
      <c r="CG112" s="379"/>
      <c r="CH112" s="379"/>
      <c r="CI112" s="379"/>
      <c r="CJ112" s="379"/>
      <c r="CK112" s="379"/>
      <c r="CL112" s="379"/>
      <c r="CM112" s="379"/>
      <c r="CN112" s="379"/>
    </row>
    <row r="113" spans="4:92" ht="14.25" customHeight="1" x14ac:dyDescent="0.35">
      <c r="E113" s="392">
        <v>23</v>
      </c>
      <c r="F113" s="392"/>
      <c r="G113" s="392"/>
      <c r="H113" s="388"/>
      <c r="I113" s="389"/>
      <c r="J113" s="389"/>
      <c r="K113" s="389"/>
      <c r="L113" s="389"/>
      <c r="M113" s="389"/>
      <c r="N113" s="389"/>
      <c r="O113" s="389"/>
      <c r="P113" s="389"/>
      <c r="Q113" s="389"/>
      <c r="R113" s="389"/>
      <c r="S113" s="389"/>
      <c r="T113" s="389"/>
      <c r="U113" s="389"/>
      <c r="V113" s="389"/>
      <c r="W113" s="389"/>
      <c r="X113" s="389"/>
      <c r="Y113" s="389"/>
      <c r="Z113" s="389"/>
      <c r="AA113" s="389"/>
      <c r="AB113" s="389"/>
      <c r="AC113" s="389"/>
      <c r="AD113" s="389"/>
      <c r="AE113" s="389"/>
      <c r="AF113" s="389"/>
      <c r="AG113" s="389"/>
      <c r="AH113" s="389"/>
      <c r="AI113" s="389"/>
      <c r="AJ113" s="389"/>
      <c r="AK113" s="389"/>
      <c r="AL113" s="389"/>
      <c r="AM113" s="389"/>
      <c r="AN113" s="389"/>
      <c r="AO113" s="389"/>
      <c r="AP113" s="389"/>
      <c r="AQ113" s="389"/>
      <c r="AR113" s="389"/>
      <c r="AS113" s="389"/>
      <c r="AT113" s="389"/>
      <c r="AU113" s="389"/>
      <c r="AV113" s="389"/>
      <c r="AW113" s="379"/>
      <c r="AX113" s="379"/>
      <c r="AY113" s="379"/>
      <c r="AZ113" s="379"/>
      <c r="BA113" s="379"/>
      <c r="BB113" s="379"/>
      <c r="BC113" s="379"/>
      <c r="BD113" s="379"/>
      <c r="BE113" s="379"/>
      <c r="BF113" s="379"/>
      <c r="BG113" s="379"/>
      <c r="BH113" s="379"/>
      <c r="BI113" s="379"/>
      <c r="BJ113" s="379"/>
      <c r="BK113" s="379"/>
      <c r="BL113" s="379"/>
      <c r="BM113" s="379"/>
      <c r="BN113" s="379"/>
      <c r="BO113" s="379"/>
      <c r="BP113" s="379"/>
      <c r="BQ113" s="379"/>
      <c r="BR113" s="379"/>
      <c r="BS113" s="379"/>
      <c r="BT113" s="379"/>
      <c r="BU113" s="379"/>
      <c r="BV113" s="379"/>
      <c r="BW113" s="379"/>
      <c r="BX113" s="379"/>
      <c r="BY113" s="379"/>
      <c r="BZ113" s="379"/>
      <c r="CA113" s="379"/>
      <c r="CB113" s="379"/>
      <c r="CC113" s="379"/>
      <c r="CD113" s="379"/>
      <c r="CE113" s="379"/>
      <c r="CF113" s="379"/>
      <c r="CG113" s="379"/>
      <c r="CH113" s="379"/>
      <c r="CI113" s="379"/>
      <c r="CJ113" s="379"/>
      <c r="CK113" s="379"/>
      <c r="CL113" s="379"/>
      <c r="CM113" s="379"/>
      <c r="CN113" s="379"/>
    </row>
    <row r="114" spans="4:92" ht="14.25" customHeight="1" x14ac:dyDescent="0.35">
      <c r="E114" s="392">
        <v>24</v>
      </c>
      <c r="F114" s="392"/>
      <c r="G114" s="392"/>
      <c r="H114" s="388"/>
      <c r="I114" s="389"/>
      <c r="J114" s="389"/>
      <c r="K114" s="389"/>
      <c r="L114" s="389"/>
      <c r="M114" s="389"/>
      <c r="N114" s="389"/>
      <c r="O114" s="389"/>
      <c r="P114" s="389"/>
      <c r="Q114" s="389"/>
      <c r="R114" s="389"/>
      <c r="S114" s="389"/>
      <c r="T114" s="389"/>
      <c r="U114" s="389"/>
      <c r="V114" s="389"/>
      <c r="W114" s="389"/>
      <c r="X114" s="389"/>
      <c r="Y114" s="389"/>
      <c r="Z114" s="389"/>
      <c r="AA114" s="389"/>
      <c r="AB114" s="389"/>
      <c r="AC114" s="389"/>
      <c r="AD114" s="389"/>
      <c r="AE114" s="389"/>
      <c r="AF114" s="389"/>
      <c r="AG114" s="389"/>
      <c r="AH114" s="389"/>
      <c r="AI114" s="389"/>
      <c r="AJ114" s="389"/>
      <c r="AK114" s="389"/>
      <c r="AL114" s="389"/>
      <c r="AM114" s="389"/>
      <c r="AN114" s="389"/>
      <c r="AO114" s="389"/>
      <c r="AP114" s="389"/>
      <c r="AQ114" s="389"/>
      <c r="AR114" s="389"/>
      <c r="AS114" s="389"/>
      <c r="AT114" s="389"/>
      <c r="AU114" s="389"/>
      <c r="AV114" s="389"/>
      <c r="AW114" s="379"/>
      <c r="AX114" s="379"/>
      <c r="AY114" s="379"/>
      <c r="AZ114" s="379"/>
      <c r="BA114" s="379"/>
      <c r="BB114" s="379"/>
      <c r="BC114" s="379"/>
      <c r="BD114" s="379"/>
      <c r="BE114" s="379"/>
      <c r="BF114" s="379"/>
      <c r="BG114" s="379"/>
      <c r="BH114" s="379"/>
      <c r="BI114" s="379"/>
      <c r="BJ114" s="379"/>
      <c r="BK114" s="379"/>
      <c r="BL114" s="379"/>
      <c r="BM114" s="379"/>
      <c r="BN114" s="379"/>
      <c r="BO114" s="379"/>
      <c r="BP114" s="379"/>
      <c r="BQ114" s="379"/>
      <c r="BR114" s="379"/>
      <c r="BS114" s="379"/>
      <c r="BT114" s="379"/>
      <c r="BU114" s="379"/>
      <c r="BV114" s="379"/>
      <c r="BW114" s="379"/>
      <c r="BX114" s="379"/>
      <c r="BY114" s="379"/>
      <c r="BZ114" s="379"/>
      <c r="CA114" s="379"/>
      <c r="CB114" s="379"/>
      <c r="CC114" s="379"/>
      <c r="CD114" s="379"/>
      <c r="CE114" s="379"/>
      <c r="CF114" s="379"/>
      <c r="CG114" s="379"/>
      <c r="CH114" s="379"/>
      <c r="CI114" s="379"/>
      <c r="CJ114" s="379"/>
      <c r="CK114" s="379"/>
      <c r="CL114" s="379"/>
      <c r="CM114" s="379"/>
      <c r="CN114" s="379"/>
    </row>
    <row r="115" spans="4:92" ht="14.25" customHeight="1" x14ac:dyDescent="0.35">
      <c r="E115" s="392">
        <v>25</v>
      </c>
      <c r="F115" s="392"/>
      <c r="G115" s="392"/>
      <c r="H115" s="388"/>
      <c r="I115" s="389"/>
      <c r="J115" s="389"/>
      <c r="K115" s="389"/>
      <c r="L115" s="389"/>
      <c r="M115" s="389"/>
      <c r="N115" s="389"/>
      <c r="O115" s="389"/>
      <c r="P115" s="389"/>
      <c r="Q115" s="389"/>
      <c r="R115" s="389"/>
      <c r="S115" s="389"/>
      <c r="T115" s="389"/>
      <c r="U115" s="389"/>
      <c r="V115" s="389"/>
      <c r="W115" s="389"/>
      <c r="X115" s="389"/>
      <c r="Y115" s="389"/>
      <c r="Z115" s="389"/>
      <c r="AA115" s="389"/>
      <c r="AB115" s="389"/>
      <c r="AC115" s="389"/>
      <c r="AD115" s="389"/>
      <c r="AE115" s="389"/>
      <c r="AF115" s="389"/>
      <c r="AG115" s="389"/>
      <c r="AH115" s="389"/>
      <c r="AI115" s="389"/>
      <c r="AJ115" s="389"/>
      <c r="AK115" s="389"/>
      <c r="AL115" s="389"/>
      <c r="AM115" s="389"/>
      <c r="AN115" s="389"/>
      <c r="AO115" s="389"/>
      <c r="AP115" s="389"/>
      <c r="AQ115" s="389"/>
      <c r="AR115" s="389"/>
      <c r="AS115" s="389"/>
      <c r="AT115" s="389"/>
      <c r="AU115" s="389"/>
      <c r="AV115" s="389"/>
      <c r="AW115" s="379"/>
      <c r="AX115" s="379"/>
      <c r="AY115" s="379"/>
      <c r="AZ115" s="379"/>
      <c r="BA115" s="379"/>
      <c r="BB115" s="379"/>
      <c r="BC115" s="379"/>
      <c r="BD115" s="379"/>
      <c r="BE115" s="379"/>
      <c r="BF115" s="379"/>
      <c r="BG115" s="379"/>
      <c r="BH115" s="379"/>
      <c r="BI115" s="379"/>
      <c r="BJ115" s="379"/>
      <c r="BK115" s="379"/>
      <c r="BL115" s="379"/>
      <c r="BM115" s="379"/>
      <c r="BN115" s="379"/>
      <c r="BO115" s="379"/>
      <c r="BP115" s="379"/>
      <c r="BQ115" s="379"/>
      <c r="BR115" s="379"/>
      <c r="BS115" s="379"/>
      <c r="BT115" s="379"/>
      <c r="BU115" s="379"/>
      <c r="BV115" s="379"/>
      <c r="BW115" s="379"/>
      <c r="BX115" s="379"/>
      <c r="BY115" s="379"/>
      <c r="BZ115" s="379"/>
      <c r="CA115" s="379"/>
      <c r="CB115" s="379"/>
      <c r="CC115" s="379"/>
      <c r="CD115" s="379"/>
      <c r="CE115" s="379"/>
      <c r="CF115" s="379"/>
      <c r="CG115" s="379"/>
      <c r="CH115" s="379"/>
      <c r="CI115" s="379"/>
      <c r="CJ115" s="379"/>
      <c r="CK115" s="379"/>
      <c r="CL115" s="379"/>
      <c r="CM115" s="379"/>
      <c r="CN115" s="379"/>
    </row>
    <row r="116" spans="4:92" ht="14.25" customHeight="1" x14ac:dyDescent="0.35">
      <c r="E116" s="392">
        <v>26</v>
      </c>
      <c r="F116" s="392"/>
      <c r="G116" s="392"/>
      <c r="H116" s="388"/>
      <c r="I116" s="389"/>
      <c r="J116" s="389"/>
      <c r="K116" s="389"/>
      <c r="L116" s="389"/>
      <c r="M116" s="389"/>
      <c r="N116" s="389"/>
      <c r="O116" s="389"/>
      <c r="P116" s="389"/>
      <c r="Q116" s="389"/>
      <c r="R116" s="389"/>
      <c r="S116" s="389"/>
      <c r="T116" s="389"/>
      <c r="U116" s="389"/>
      <c r="V116" s="389"/>
      <c r="W116" s="389"/>
      <c r="X116" s="389"/>
      <c r="Y116" s="389"/>
      <c r="Z116" s="389"/>
      <c r="AA116" s="389"/>
      <c r="AB116" s="389"/>
      <c r="AC116" s="389"/>
      <c r="AD116" s="389"/>
      <c r="AE116" s="389"/>
      <c r="AF116" s="389"/>
      <c r="AG116" s="389"/>
      <c r="AH116" s="389"/>
      <c r="AI116" s="389"/>
      <c r="AJ116" s="389"/>
      <c r="AK116" s="389"/>
      <c r="AL116" s="389"/>
      <c r="AM116" s="389"/>
      <c r="AN116" s="389"/>
      <c r="AO116" s="389"/>
      <c r="AP116" s="389"/>
      <c r="AQ116" s="389"/>
      <c r="AR116" s="389"/>
      <c r="AS116" s="389"/>
      <c r="AT116" s="389"/>
      <c r="AU116" s="389"/>
      <c r="AV116" s="389"/>
      <c r="AW116" s="379"/>
      <c r="AX116" s="379"/>
      <c r="AY116" s="379"/>
      <c r="AZ116" s="379"/>
      <c r="BA116" s="379"/>
      <c r="BB116" s="379"/>
      <c r="BC116" s="379"/>
      <c r="BD116" s="379"/>
      <c r="BE116" s="379"/>
      <c r="BF116" s="379"/>
      <c r="BG116" s="379"/>
      <c r="BH116" s="379"/>
      <c r="BI116" s="379"/>
      <c r="BJ116" s="379"/>
      <c r="BK116" s="379"/>
      <c r="BL116" s="379"/>
      <c r="BM116" s="379"/>
      <c r="BN116" s="379"/>
      <c r="BO116" s="379"/>
      <c r="BP116" s="379"/>
      <c r="BQ116" s="379"/>
      <c r="BR116" s="379"/>
      <c r="BS116" s="379"/>
      <c r="BT116" s="379"/>
      <c r="BU116" s="379"/>
      <c r="BV116" s="379"/>
      <c r="BW116" s="379"/>
      <c r="BX116" s="379"/>
      <c r="BY116" s="379"/>
      <c r="BZ116" s="379"/>
      <c r="CA116" s="379"/>
      <c r="CB116" s="379"/>
      <c r="CC116" s="379"/>
      <c r="CD116" s="379"/>
      <c r="CE116" s="379"/>
      <c r="CF116" s="379"/>
      <c r="CG116" s="379"/>
      <c r="CH116" s="379"/>
      <c r="CI116" s="379"/>
      <c r="CJ116" s="379"/>
      <c r="CK116" s="379"/>
      <c r="CL116" s="379"/>
      <c r="CM116" s="379"/>
      <c r="CN116" s="379"/>
    </row>
    <row r="117" spans="4:92" ht="14.25" customHeight="1" x14ac:dyDescent="0.35">
      <c r="E117" s="392">
        <v>27</v>
      </c>
      <c r="F117" s="392"/>
      <c r="G117" s="392"/>
      <c r="H117" s="388"/>
      <c r="I117" s="389"/>
      <c r="J117" s="389"/>
      <c r="K117" s="389"/>
      <c r="L117" s="389"/>
      <c r="M117" s="389"/>
      <c r="N117" s="389"/>
      <c r="O117" s="389"/>
      <c r="P117" s="389"/>
      <c r="Q117" s="389"/>
      <c r="R117" s="389"/>
      <c r="S117" s="389"/>
      <c r="T117" s="389"/>
      <c r="U117" s="389"/>
      <c r="V117" s="389"/>
      <c r="W117" s="389"/>
      <c r="X117" s="389"/>
      <c r="Y117" s="389"/>
      <c r="Z117" s="389"/>
      <c r="AA117" s="389"/>
      <c r="AB117" s="389"/>
      <c r="AC117" s="389"/>
      <c r="AD117" s="389"/>
      <c r="AE117" s="389"/>
      <c r="AF117" s="389"/>
      <c r="AG117" s="389"/>
      <c r="AH117" s="389"/>
      <c r="AI117" s="389"/>
      <c r="AJ117" s="389"/>
      <c r="AK117" s="389"/>
      <c r="AL117" s="389"/>
      <c r="AM117" s="389"/>
      <c r="AN117" s="389"/>
      <c r="AO117" s="389"/>
      <c r="AP117" s="389"/>
      <c r="AQ117" s="389"/>
      <c r="AR117" s="389"/>
      <c r="AS117" s="389"/>
      <c r="AT117" s="389"/>
      <c r="AU117" s="389"/>
      <c r="AV117" s="389"/>
      <c r="AW117" s="379"/>
      <c r="AX117" s="379"/>
      <c r="AY117" s="379"/>
      <c r="AZ117" s="379"/>
      <c r="BA117" s="379"/>
      <c r="BB117" s="379"/>
      <c r="BC117" s="379"/>
      <c r="BD117" s="379"/>
      <c r="BE117" s="379"/>
      <c r="BF117" s="379"/>
      <c r="BG117" s="379"/>
      <c r="BH117" s="379"/>
      <c r="BI117" s="379"/>
      <c r="BJ117" s="379"/>
      <c r="BK117" s="379"/>
      <c r="BL117" s="379"/>
      <c r="BM117" s="379"/>
      <c r="BN117" s="379"/>
      <c r="BO117" s="379"/>
      <c r="BP117" s="379"/>
      <c r="BQ117" s="379"/>
      <c r="BR117" s="379"/>
      <c r="BS117" s="379"/>
      <c r="BT117" s="379"/>
      <c r="BU117" s="379"/>
      <c r="BV117" s="379"/>
      <c r="BW117" s="379"/>
      <c r="BX117" s="379"/>
      <c r="BY117" s="379"/>
      <c r="BZ117" s="379"/>
      <c r="CA117" s="379"/>
      <c r="CB117" s="379"/>
      <c r="CC117" s="379"/>
      <c r="CD117" s="379"/>
      <c r="CE117" s="379"/>
      <c r="CF117" s="379"/>
      <c r="CG117" s="379"/>
      <c r="CH117" s="379"/>
      <c r="CI117" s="379"/>
      <c r="CJ117" s="379"/>
      <c r="CK117" s="379"/>
      <c r="CL117" s="379"/>
      <c r="CM117" s="379"/>
      <c r="CN117" s="379"/>
    </row>
    <row r="118" spans="4:92" ht="14.25" customHeight="1" x14ac:dyDescent="0.35">
      <c r="E118" s="392">
        <v>28</v>
      </c>
      <c r="F118" s="392"/>
      <c r="G118" s="392"/>
      <c r="H118" s="388"/>
      <c r="I118" s="389"/>
      <c r="J118" s="389"/>
      <c r="K118" s="389"/>
      <c r="L118" s="389"/>
      <c r="M118" s="389"/>
      <c r="N118" s="389"/>
      <c r="O118" s="389"/>
      <c r="P118" s="389"/>
      <c r="Q118" s="389"/>
      <c r="R118" s="389"/>
      <c r="S118" s="389"/>
      <c r="T118" s="389"/>
      <c r="U118" s="389"/>
      <c r="V118" s="389"/>
      <c r="W118" s="389"/>
      <c r="X118" s="389"/>
      <c r="Y118" s="389"/>
      <c r="Z118" s="389"/>
      <c r="AA118" s="389"/>
      <c r="AB118" s="389"/>
      <c r="AC118" s="389"/>
      <c r="AD118" s="389"/>
      <c r="AE118" s="389"/>
      <c r="AF118" s="389"/>
      <c r="AG118" s="389"/>
      <c r="AH118" s="389"/>
      <c r="AI118" s="389"/>
      <c r="AJ118" s="389"/>
      <c r="AK118" s="389"/>
      <c r="AL118" s="389"/>
      <c r="AM118" s="389"/>
      <c r="AN118" s="389"/>
      <c r="AO118" s="389"/>
      <c r="AP118" s="389"/>
      <c r="AQ118" s="389"/>
      <c r="AR118" s="389"/>
      <c r="AS118" s="389"/>
      <c r="AT118" s="389"/>
      <c r="AU118" s="389"/>
      <c r="AV118" s="389"/>
      <c r="AW118" s="379"/>
      <c r="AX118" s="379"/>
      <c r="AY118" s="379"/>
      <c r="AZ118" s="379"/>
      <c r="BA118" s="379"/>
      <c r="BB118" s="379"/>
      <c r="BC118" s="379"/>
      <c r="BD118" s="379"/>
      <c r="BE118" s="379"/>
      <c r="BF118" s="379"/>
      <c r="BG118" s="379"/>
      <c r="BH118" s="379"/>
      <c r="BI118" s="379"/>
      <c r="BJ118" s="379"/>
      <c r="BK118" s="379"/>
      <c r="BL118" s="379"/>
      <c r="BM118" s="379"/>
      <c r="BN118" s="379"/>
      <c r="BO118" s="379"/>
      <c r="BP118" s="379"/>
      <c r="BQ118" s="379"/>
      <c r="BR118" s="379"/>
      <c r="BS118" s="379"/>
      <c r="BT118" s="379"/>
      <c r="BU118" s="379"/>
      <c r="BV118" s="379"/>
      <c r="BW118" s="379"/>
      <c r="BX118" s="379"/>
      <c r="BY118" s="379"/>
      <c r="BZ118" s="379"/>
      <c r="CA118" s="379"/>
      <c r="CB118" s="379"/>
      <c r="CC118" s="379"/>
      <c r="CD118" s="379"/>
      <c r="CE118" s="379"/>
      <c r="CF118" s="379"/>
      <c r="CG118" s="379"/>
      <c r="CH118" s="379"/>
      <c r="CI118" s="379"/>
      <c r="CJ118" s="379"/>
      <c r="CK118" s="379"/>
      <c r="CL118" s="379"/>
      <c r="CM118" s="379"/>
      <c r="CN118" s="379"/>
    </row>
    <row r="119" spans="4:92" ht="14.25" customHeight="1" x14ac:dyDescent="0.35">
      <c r="E119" s="392">
        <v>29</v>
      </c>
      <c r="F119" s="392"/>
      <c r="G119" s="392"/>
      <c r="H119" s="388"/>
      <c r="I119" s="389"/>
      <c r="J119" s="389"/>
      <c r="K119" s="389"/>
      <c r="L119" s="389"/>
      <c r="M119" s="389"/>
      <c r="N119" s="389"/>
      <c r="O119" s="389"/>
      <c r="P119" s="389"/>
      <c r="Q119" s="389"/>
      <c r="R119" s="389"/>
      <c r="S119" s="389"/>
      <c r="T119" s="389"/>
      <c r="U119" s="389"/>
      <c r="V119" s="389"/>
      <c r="W119" s="389"/>
      <c r="X119" s="389"/>
      <c r="Y119" s="389"/>
      <c r="Z119" s="389"/>
      <c r="AA119" s="389"/>
      <c r="AB119" s="389"/>
      <c r="AC119" s="389"/>
      <c r="AD119" s="389"/>
      <c r="AE119" s="389"/>
      <c r="AF119" s="389"/>
      <c r="AG119" s="389"/>
      <c r="AH119" s="389"/>
      <c r="AI119" s="389"/>
      <c r="AJ119" s="389"/>
      <c r="AK119" s="389"/>
      <c r="AL119" s="389"/>
      <c r="AM119" s="389"/>
      <c r="AN119" s="389"/>
      <c r="AO119" s="389"/>
      <c r="AP119" s="389"/>
      <c r="AQ119" s="389"/>
      <c r="AR119" s="389"/>
      <c r="AS119" s="389"/>
      <c r="AT119" s="389"/>
      <c r="AU119" s="389"/>
      <c r="AV119" s="389"/>
      <c r="AW119" s="379"/>
      <c r="AX119" s="379"/>
      <c r="AY119" s="379"/>
      <c r="AZ119" s="379"/>
      <c r="BA119" s="379"/>
      <c r="BB119" s="379"/>
      <c r="BC119" s="379"/>
      <c r="BD119" s="379"/>
      <c r="BE119" s="379"/>
      <c r="BF119" s="379"/>
      <c r="BG119" s="379"/>
      <c r="BH119" s="379"/>
      <c r="BI119" s="379"/>
      <c r="BJ119" s="379"/>
      <c r="BK119" s="379"/>
      <c r="BL119" s="379"/>
      <c r="BM119" s="379"/>
      <c r="BN119" s="379"/>
      <c r="BO119" s="379"/>
      <c r="BP119" s="379"/>
      <c r="BQ119" s="379"/>
      <c r="BR119" s="379"/>
      <c r="BS119" s="379"/>
      <c r="BT119" s="379"/>
      <c r="BU119" s="379"/>
      <c r="BV119" s="379"/>
      <c r="BW119" s="379"/>
      <c r="BX119" s="379"/>
      <c r="BY119" s="379"/>
      <c r="BZ119" s="379"/>
      <c r="CA119" s="379"/>
      <c r="CB119" s="379"/>
      <c r="CC119" s="379"/>
      <c r="CD119" s="379"/>
      <c r="CE119" s="379"/>
      <c r="CF119" s="379"/>
      <c r="CG119" s="379"/>
      <c r="CH119" s="379"/>
      <c r="CI119" s="379"/>
      <c r="CJ119" s="379"/>
      <c r="CK119" s="379"/>
      <c r="CL119" s="379"/>
      <c r="CM119" s="379"/>
      <c r="CN119" s="379"/>
    </row>
    <row r="120" spans="4:92" ht="14.25" customHeight="1" x14ac:dyDescent="0.35">
      <c r="E120" s="392">
        <v>30</v>
      </c>
      <c r="F120" s="392"/>
      <c r="G120" s="392"/>
      <c r="H120" s="388"/>
      <c r="I120" s="389"/>
      <c r="J120" s="389"/>
      <c r="K120" s="389"/>
      <c r="L120" s="389"/>
      <c r="M120" s="389"/>
      <c r="N120" s="389"/>
      <c r="O120" s="389"/>
      <c r="P120" s="389"/>
      <c r="Q120" s="389"/>
      <c r="R120" s="389"/>
      <c r="S120" s="389"/>
      <c r="T120" s="389"/>
      <c r="U120" s="389"/>
      <c r="V120" s="389"/>
      <c r="W120" s="389"/>
      <c r="X120" s="389"/>
      <c r="Y120" s="389"/>
      <c r="Z120" s="389"/>
      <c r="AA120" s="389"/>
      <c r="AB120" s="389"/>
      <c r="AC120" s="389"/>
      <c r="AD120" s="389"/>
      <c r="AE120" s="389"/>
      <c r="AF120" s="389"/>
      <c r="AG120" s="389"/>
      <c r="AH120" s="389"/>
      <c r="AI120" s="389"/>
      <c r="AJ120" s="389"/>
      <c r="AK120" s="389"/>
      <c r="AL120" s="389"/>
      <c r="AM120" s="389"/>
      <c r="AN120" s="389"/>
      <c r="AO120" s="389"/>
      <c r="AP120" s="389"/>
      <c r="AQ120" s="389"/>
      <c r="AR120" s="389"/>
      <c r="AS120" s="389"/>
      <c r="AT120" s="389"/>
      <c r="AU120" s="389"/>
      <c r="AV120" s="389"/>
      <c r="AW120" s="379"/>
      <c r="AX120" s="379"/>
      <c r="AY120" s="379"/>
      <c r="AZ120" s="379"/>
      <c r="BA120" s="379"/>
      <c r="BB120" s="379"/>
      <c r="BC120" s="379"/>
      <c r="BD120" s="379"/>
      <c r="BE120" s="379"/>
      <c r="BF120" s="379"/>
      <c r="BG120" s="379"/>
      <c r="BH120" s="379"/>
      <c r="BI120" s="379"/>
      <c r="BJ120" s="379"/>
      <c r="BK120" s="379"/>
      <c r="BL120" s="379"/>
      <c r="BM120" s="379"/>
      <c r="BN120" s="379"/>
      <c r="BO120" s="379"/>
      <c r="BP120" s="379"/>
      <c r="BQ120" s="379"/>
      <c r="BR120" s="379"/>
      <c r="BS120" s="379"/>
      <c r="BT120" s="379"/>
      <c r="BU120" s="379"/>
      <c r="BV120" s="379"/>
      <c r="BW120" s="379"/>
      <c r="BX120" s="379"/>
      <c r="BY120" s="379"/>
      <c r="BZ120" s="379"/>
      <c r="CA120" s="379"/>
      <c r="CB120" s="379"/>
      <c r="CC120" s="379"/>
      <c r="CD120" s="379"/>
      <c r="CE120" s="379"/>
      <c r="CF120" s="379"/>
      <c r="CG120" s="379"/>
      <c r="CH120" s="379"/>
      <c r="CI120" s="379"/>
      <c r="CJ120" s="379"/>
      <c r="CK120" s="379"/>
      <c r="CL120" s="379"/>
      <c r="CM120" s="379"/>
      <c r="CN120" s="379"/>
    </row>
    <row r="121" spans="4:92" ht="30.75" customHeight="1" x14ac:dyDescent="0.35">
      <c r="E121" s="434" t="s">
        <v>1122</v>
      </c>
      <c r="F121" s="255"/>
      <c r="G121" s="255"/>
      <c r="H121" s="255"/>
      <c r="I121" s="255"/>
      <c r="J121" s="255"/>
      <c r="K121" s="255"/>
      <c r="L121" s="255"/>
      <c r="M121" s="255"/>
      <c r="N121" s="255"/>
      <c r="O121" s="255"/>
      <c r="P121" s="255"/>
      <c r="Q121" s="255"/>
      <c r="R121" s="255"/>
      <c r="S121" s="255"/>
      <c r="T121" s="255"/>
      <c r="U121" s="255"/>
      <c r="V121" s="255"/>
      <c r="W121" s="255"/>
      <c r="X121" s="255"/>
      <c r="Y121" s="255"/>
      <c r="Z121" s="255"/>
      <c r="AA121" s="255"/>
      <c r="AB121" s="255"/>
      <c r="AC121" s="255"/>
      <c r="AD121" s="255"/>
      <c r="AE121" s="255"/>
      <c r="AF121" s="255"/>
      <c r="AG121" s="255"/>
      <c r="AH121" s="255"/>
      <c r="AI121" s="255"/>
      <c r="AJ121" s="255"/>
      <c r="AK121" s="255"/>
      <c r="AL121" s="255"/>
      <c r="AM121" s="255"/>
      <c r="AN121" s="255"/>
      <c r="AO121" s="255"/>
      <c r="AP121" s="255"/>
      <c r="AQ121" s="255"/>
      <c r="AR121" s="255"/>
      <c r="AS121" s="255"/>
      <c r="AT121" s="255"/>
      <c r="AU121" s="255"/>
      <c r="AV121" s="255"/>
      <c r="AW121" s="255"/>
      <c r="AX121" s="255"/>
      <c r="AY121" s="255"/>
      <c r="AZ121" s="255"/>
      <c r="BA121" s="255"/>
      <c r="BB121" s="255"/>
      <c r="BC121" s="255"/>
      <c r="BD121" s="255"/>
      <c r="BE121" s="255"/>
      <c r="BF121" s="255"/>
      <c r="BG121" s="255"/>
      <c r="BH121" s="255"/>
      <c r="BI121" s="255"/>
      <c r="BJ121" s="255"/>
      <c r="BK121" s="255"/>
      <c r="BL121" s="255"/>
      <c r="BM121" s="255"/>
      <c r="BN121" s="255"/>
      <c r="BO121" s="255"/>
      <c r="BP121" s="255"/>
      <c r="BQ121" s="255"/>
      <c r="BR121" s="255"/>
      <c r="BS121" s="255"/>
      <c r="BT121" s="255"/>
      <c r="BU121" s="255"/>
      <c r="BV121" s="255"/>
      <c r="BW121" s="255"/>
      <c r="BX121" s="255"/>
      <c r="BY121" s="255"/>
      <c r="BZ121" s="255"/>
      <c r="CA121" s="255"/>
      <c r="CB121" s="255"/>
      <c r="CC121" s="255"/>
      <c r="CD121" s="255"/>
      <c r="CE121" s="255"/>
      <c r="CF121" s="255"/>
      <c r="CG121" s="255"/>
      <c r="CH121" s="255"/>
      <c r="CI121" s="255"/>
      <c r="CJ121" s="255"/>
      <c r="CK121" s="255"/>
      <c r="CL121" s="255"/>
      <c r="CM121" s="255"/>
      <c r="CN121" s="255"/>
    </row>
    <row r="122" spans="4:92" ht="14.25" customHeight="1" x14ac:dyDescent="0.35"/>
    <row r="123" spans="4:92" ht="14.25" customHeight="1" x14ac:dyDescent="0.35">
      <c r="D123" s="387" t="s">
        <v>26</v>
      </c>
      <c r="E123" s="387"/>
      <c r="F123" s="387"/>
      <c r="G123" s="387"/>
      <c r="H123" s="387"/>
      <c r="I123" s="387"/>
      <c r="J123" s="387"/>
      <c r="K123" s="387"/>
      <c r="L123" s="387"/>
      <c r="M123" s="387"/>
      <c r="N123" s="387"/>
      <c r="O123" s="387"/>
      <c r="P123" s="387"/>
      <c r="Q123" s="387"/>
      <c r="R123" s="387"/>
      <c r="S123" s="387"/>
      <c r="T123" s="387"/>
      <c r="U123" s="387"/>
      <c r="V123" s="387"/>
      <c r="W123" s="387"/>
      <c r="X123" s="387"/>
      <c r="Y123" s="387"/>
      <c r="Z123" s="387"/>
      <c r="AA123" s="387"/>
      <c r="AB123" s="387"/>
      <c r="AC123" s="387"/>
      <c r="AD123" s="387"/>
      <c r="AE123" s="387"/>
      <c r="AF123" s="387"/>
      <c r="AG123" s="387"/>
      <c r="AH123" s="387"/>
      <c r="AI123" s="387"/>
      <c r="AJ123" s="387"/>
      <c r="AK123" s="387"/>
      <c r="AL123" s="387"/>
      <c r="AM123" s="387"/>
      <c r="AN123" s="387"/>
      <c r="AO123" s="387"/>
      <c r="AP123" s="387"/>
      <c r="AQ123" s="387"/>
      <c r="AR123" s="387"/>
      <c r="AS123" s="387"/>
      <c r="AT123" s="387"/>
      <c r="AU123" s="387"/>
      <c r="AV123" s="387"/>
      <c r="AW123" s="387"/>
      <c r="AX123" s="387"/>
      <c r="AY123" s="387"/>
      <c r="AZ123" s="387"/>
      <c r="BA123" s="387"/>
      <c r="BB123" s="387"/>
      <c r="BC123" s="387"/>
      <c r="BD123" s="387"/>
      <c r="BE123" s="387"/>
      <c r="BF123" s="387"/>
      <c r="BG123" s="387"/>
      <c r="BH123" s="387"/>
      <c r="BI123" s="387"/>
      <c r="BJ123" s="387"/>
      <c r="BK123" s="387"/>
      <c r="BL123" s="387"/>
      <c r="BM123" s="387"/>
      <c r="BN123" s="387"/>
      <c r="BO123" s="387"/>
      <c r="BP123" s="387"/>
      <c r="BQ123" s="387"/>
      <c r="BR123" s="387"/>
      <c r="BS123" s="387"/>
      <c r="BT123" s="387"/>
      <c r="BU123" s="387"/>
      <c r="BV123" s="387"/>
      <c r="BW123" s="387"/>
      <c r="BX123" s="387"/>
      <c r="BY123" s="387"/>
      <c r="BZ123" s="387"/>
      <c r="CA123" s="387"/>
      <c r="CB123" s="387"/>
      <c r="CC123" s="387"/>
      <c r="CD123" s="387"/>
      <c r="CE123" s="387"/>
      <c r="CF123" s="387"/>
      <c r="CG123" s="387"/>
      <c r="CH123" s="387"/>
      <c r="CI123" s="387"/>
      <c r="CJ123" s="387"/>
      <c r="CK123" s="387"/>
      <c r="CL123" s="387"/>
      <c r="CM123" s="387"/>
      <c r="CN123" s="387"/>
    </row>
    <row r="124" spans="4:92" ht="14.25" customHeight="1" x14ac:dyDescent="0.35">
      <c r="D124" s="387"/>
      <c r="E124" s="387"/>
      <c r="F124" s="387"/>
      <c r="G124" s="387"/>
      <c r="H124" s="387"/>
      <c r="I124" s="387"/>
      <c r="J124" s="387"/>
      <c r="K124" s="387"/>
      <c r="L124" s="387"/>
      <c r="M124" s="387"/>
      <c r="N124" s="387"/>
      <c r="O124" s="387"/>
      <c r="P124" s="387"/>
      <c r="Q124" s="387"/>
      <c r="R124" s="387"/>
      <c r="S124" s="387"/>
      <c r="T124" s="387"/>
      <c r="U124" s="387"/>
      <c r="V124" s="387"/>
      <c r="W124" s="387"/>
      <c r="X124" s="387"/>
      <c r="Y124" s="387"/>
      <c r="Z124" s="387"/>
      <c r="AA124" s="387"/>
      <c r="AB124" s="387"/>
      <c r="AC124" s="387"/>
      <c r="AD124" s="387"/>
      <c r="AE124" s="387"/>
      <c r="AF124" s="387"/>
      <c r="AG124" s="387"/>
      <c r="AH124" s="387"/>
      <c r="AI124" s="387"/>
      <c r="AJ124" s="387"/>
      <c r="AK124" s="387"/>
      <c r="AL124" s="387"/>
      <c r="AM124" s="387"/>
      <c r="AN124" s="387"/>
      <c r="AO124" s="387"/>
      <c r="AP124" s="387"/>
      <c r="AQ124" s="387"/>
      <c r="AR124" s="387"/>
      <c r="AS124" s="387"/>
      <c r="AT124" s="387"/>
      <c r="AU124" s="387"/>
      <c r="AV124" s="387"/>
      <c r="AW124" s="387"/>
      <c r="AX124" s="387"/>
      <c r="AY124" s="387"/>
      <c r="AZ124" s="387"/>
      <c r="BA124" s="387"/>
      <c r="BB124" s="387"/>
      <c r="BC124" s="387"/>
      <c r="BD124" s="387"/>
      <c r="BE124" s="387"/>
      <c r="BF124" s="387"/>
      <c r="BG124" s="387"/>
      <c r="BH124" s="387"/>
      <c r="BI124" s="387"/>
      <c r="BJ124" s="387"/>
      <c r="BK124" s="387"/>
      <c r="BL124" s="387"/>
      <c r="BM124" s="387"/>
      <c r="BN124" s="387"/>
      <c r="BO124" s="387"/>
      <c r="BP124" s="387"/>
      <c r="BQ124" s="387"/>
      <c r="BR124" s="387"/>
      <c r="BS124" s="387"/>
      <c r="BT124" s="387"/>
      <c r="BU124" s="387"/>
      <c r="BV124" s="387"/>
      <c r="BW124" s="387"/>
      <c r="BX124" s="387"/>
      <c r="BY124" s="387"/>
      <c r="BZ124" s="387"/>
      <c r="CA124" s="387"/>
      <c r="CB124" s="387"/>
      <c r="CC124" s="387"/>
      <c r="CD124" s="387"/>
      <c r="CE124" s="387"/>
      <c r="CF124" s="387"/>
      <c r="CG124" s="387"/>
      <c r="CH124" s="387"/>
      <c r="CI124" s="387"/>
      <c r="CJ124" s="387"/>
      <c r="CK124" s="387"/>
      <c r="CL124" s="387"/>
      <c r="CM124" s="387"/>
      <c r="CN124" s="387"/>
    </row>
    <row r="125" spans="4:92" ht="14.25" customHeight="1" x14ac:dyDescent="0.35"/>
    <row r="126" spans="4:92" ht="14.25" customHeight="1" x14ac:dyDescent="0.35">
      <c r="E126" s="256" t="s">
        <v>88</v>
      </c>
      <c r="F126" s="256"/>
      <c r="G126" s="256"/>
      <c r="H126" s="256"/>
      <c r="I126" s="256"/>
      <c r="J126" s="256"/>
      <c r="K126" s="256"/>
      <c r="L126" s="256"/>
      <c r="M126" s="256"/>
      <c r="N126" s="256"/>
      <c r="O126" s="256"/>
      <c r="P126" s="256"/>
      <c r="Q126" s="256"/>
      <c r="R126" s="256"/>
      <c r="S126" s="256"/>
      <c r="T126" s="256"/>
      <c r="U126" s="256"/>
      <c r="V126" s="256"/>
      <c r="W126" s="256"/>
      <c r="X126" s="256"/>
      <c r="Y126" s="256"/>
      <c r="Z126" s="256"/>
      <c r="AA126" s="256"/>
      <c r="AB126" s="256"/>
      <c r="AC126" s="256"/>
      <c r="AD126" s="256"/>
      <c r="AE126" s="256"/>
      <c r="AF126" s="256"/>
      <c r="AG126" s="256"/>
      <c r="AH126" s="256"/>
      <c r="AI126" s="256"/>
      <c r="AJ126" s="256"/>
      <c r="AK126" s="256"/>
      <c r="AL126" s="256"/>
      <c r="AM126" s="256"/>
      <c r="AN126" s="256"/>
      <c r="AO126" s="256"/>
      <c r="AP126" s="256"/>
      <c r="AQ126" s="256"/>
      <c r="AR126" s="256"/>
      <c r="AS126" s="256"/>
      <c r="AT126" s="256"/>
      <c r="AU126" s="256"/>
      <c r="AV126" s="256"/>
      <c r="AW126" s="256"/>
    </row>
    <row r="127" spans="4:92" ht="14.25" customHeight="1" x14ac:dyDescent="0.35">
      <c r="E127" s="256"/>
      <c r="F127" s="256"/>
      <c r="G127" s="256"/>
      <c r="H127" s="256"/>
      <c r="I127" s="256"/>
      <c r="J127" s="256"/>
      <c r="K127" s="256"/>
      <c r="L127" s="256"/>
      <c r="M127" s="256"/>
      <c r="N127" s="256"/>
      <c r="O127" s="256"/>
      <c r="P127" s="256"/>
      <c r="Q127" s="256"/>
      <c r="R127" s="256"/>
      <c r="S127" s="256"/>
      <c r="T127" s="256"/>
      <c r="U127" s="256"/>
      <c r="V127" s="256"/>
      <c r="W127" s="256"/>
      <c r="X127" s="256"/>
      <c r="Y127" s="256"/>
      <c r="Z127" s="256"/>
      <c r="AA127" s="256"/>
      <c r="AB127" s="256"/>
      <c r="AC127" s="256"/>
      <c r="AD127" s="256"/>
      <c r="AE127" s="256"/>
      <c r="AF127" s="256"/>
      <c r="AG127" s="256"/>
      <c r="AH127" s="256"/>
      <c r="AI127" s="256"/>
      <c r="AJ127" s="256"/>
      <c r="AK127" s="256"/>
      <c r="AL127" s="256"/>
      <c r="AM127" s="256"/>
      <c r="AN127" s="256"/>
      <c r="AO127" s="256"/>
      <c r="AP127" s="256"/>
      <c r="AQ127" s="256"/>
      <c r="AR127" s="256"/>
      <c r="AS127" s="256"/>
      <c r="AT127" s="256"/>
      <c r="AU127" s="256"/>
      <c r="AV127" s="256"/>
      <c r="AW127" s="256"/>
    </row>
    <row r="128" spans="4:92" ht="14.25" customHeight="1" x14ac:dyDescent="0.35">
      <c r="E128" s="172" t="s">
        <v>23</v>
      </c>
      <c r="F128" s="172"/>
      <c r="G128" s="398" t="s">
        <v>57</v>
      </c>
      <c r="H128" s="398"/>
      <c r="I128" s="398"/>
      <c r="J128" s="398"/>
      <c r="K128" s="398"/>
      <c r="L128" s="398"/>
      <c r="M128" s="398"/>
      <c r="N128" s="398"/>
      <c r="O128" s="398"/>
      <c r="P128" s="398"/>
      <c r="Q128" s="398"/>
      <c r="R128" s="398"/>
      <c r="S128" s="398"/>
      <c r="T128" s="201" t="s">
        <v>58</v>
      </c>
      <c r="U128" s="201"/>
      <c r="V128" s="201"/>
      <c r="W128" s="201"/>
      <c r="X128" s="201"/>
      <c r="Y128" s="201"/>
      <c r="Z128" s="201"/>
      <c r="AA128" s="201"/>
      <c r="AB128" s="201"/>
      <c r="AC128" s="201"/>
      <c r="AD128" s="201"/>
      <c r="AE128" s="201"/>
      <c r="AF128" s="201"/>
      <c r="AG128" s="201"/>
      <c r="AH128" s="201"/>
      <c r="AI128" s="398" t="s">
        <v>103</v>
      </c>
      <c r="AJ128" s="398"/>
      <c r="AK128" s="398"/>
      <c r="AL128" s="398"/>
      <c r="AM128" s="398"/>
      <c r="AN128" s="398"/>
      <c r="AO128" s="398"/>
      <c r="AP128" s="398" t="s">
        <v>104</v>
      </c>
      <c r="AQ128" s="398"/>
      <c r="AR128" s="398"/>
      <c r="AS128" s="398"/>
      <c r="AT128" s="398"/>
      <c r="AU128" s="398"/>
      <c r="AV128" s="398"/>
      <c r="AW128" s="398" t="s">
        <v>105</v>
      </c>
      <c r="AX128" s="398"/>
      <c r="AY128" s="398"/>
      <c r="AZ128" s="398"/>
      <c r="BA128" s="398"/>
      <c r="BB128" s="398"/>
      <c r="BC128" s="398"/>
      <c r="BD128" s="398" t="s">
        <v>106</v>
      </c>
      <c r="BE128" s="398"/>
      <c r="BF128" s="398"/>
      <c r="BG128" s="398"/>
      <c r="BH128" s="398"/>
      <c r="BI128" s="398"/>
      <c r="BJ128" s="398"/>
      <c r="BK128" s="398" t="s">
        <v>107</v>
      </c>
      <c r="BL128" s="398"/>
      <c r="BM128" s="398"/>
      <c r="BN128" s="398"/>
      <c r="BO128" s="398"/>
      <c r="BP128" s="398"/>
      <c r="BQ128" s="398"/>
      <c r="BR128" s="398" t="s">
        <v>108</v>
      </c>
      <c r="BS128" s="398"/>
      <c r="BT128" s="398"/>
      <c r="BU128" s="398"/>
      <c r="BV128" s="398"/>
      <c r="BW128" s="398"/>
      <c r="BX128" s="398"/>
      <c r="BY128" s="398" t="s">
        <v>109</v>
      </c>
      <c r="BZ128" s="398"/>
      <c r="CA128" s="398"/>
      <c r="CB128" s="398"/>
      <c r="CC128" s="398"/>
      <c r="CD128" s="398"/>
      <c r="CE128" s="398"/>
      <c r="CF128" s="409" t="s">
        <v>59</v>
      </c>
      <c r="CG128" s="409"/>
      <c r="CH128" s="409"/>
      <c r="CI128" s="409"/>
      <c r="CJ128" s="409"/>
      <c r="CK128" s="409"/>
      <c r="CL128" s="409"/>
      <c r="CM128" s="409"/>
      <c r="CN128" s="409"/>
    </row>
    <row r="129" spans="5:92" ht="14.25" customHeight="1" x14ac:dyDescent="0.35">
      <c r="E129" s="172"/>
      <c r="F129" s="172"/>
      <c r="G129" s="398"/>
      <c r="H129" s="398"/>
      <c r="I129" s="398"/>
      <c r="J129" s="398"/>
      <c r="K129" s="398"/>
      <c r="L129" s="398"/>
      <c r="M129" s="398"/>
      <c r="N129" s="398"/>
      <c r="O129" s="398"/>
      <c r="P129" s="398"/>
      <c r="Q129" s="398"/>
      <c r="R129" s="398"/>
      <c r="S129" s="398"/>
      <c r="T129" s="201"/>
      <c r="U129" s="201"/>
      <c r="V129" s="201"/>
      <c r="W129" s="201"/>
      <c r="X129" s="201"/>
      <c r="Y129" s="201"/>
      <c r="Z129" s="201"/>
      <c r="AA129" s="201"/>
      <c r="AB129" s="201"/>
      <c r="AC129" s="201"/>
      <c r="AD129" s="201"/>
      <c r="AE129" s="201"/>
      <c r="AF129" s="201"/>
      <c r="AG129" s="201"/>
      <c r="AH129" s="201"/>
      <c r="AI129" s="398"/>
      <c r="AJ129" s="398"/>
      <c r="AK129" s="398"/>
      <c r="AL129" s="398"/>
      <c r="AM129" s="398"/>
      <c r="AN129" s="398"/>
      <c r="AO129" s="398"/>
      <c r="AP129" s="398"/>
      <c r="AQ129" s="398"/>
      <c r="AR129" s="398"/>
      <c r="AS129" s="398"/>
      <c r="AT129" s="398"/>
      <c r="AU129" s="398"/>
      <c r="AV129" s="398"/>
      <c r="AW129" s="398"/>
      <c r="AX129" s="398"/>
      <c r="AY129" s="398"/>
      <c r="AZ129" s="398"/>
      <c r="BA129" s="398"/>
      <c r="BB129" s="398"/>
      <c r="BC129" s="398"/>
      <c r="BD129" s="398"/>
      <c r="BE129" s="398"/>
      <c r="BF129" s="398"/>
      <c r="BG129" s="398"/>
      <c r="BH129" s="398"/>
      <c r="BI129" s="398"/>
      <c r="BJ129" s="398"/>
      <c r="BK129" s="398"/>
      <c r="BL129" s="398"/>
      <c r="BM129" s="398"/>
      <c r="BN129" s="398"/>
      <c r="BO129" s="398"/>
      <c r="BP129" s="398"/>
      <c r="BQ129" s="398"/>
      <c r="BR129" s="398"/>
      <c r="BS129" s="398"/>
      <c r="BT129" s="398"/>
      <c r="BU129" s="398"/>
      <c r="BV129" s="398"/>
      <c r="BW129" s="398"/>
      <c r="BX129" s="398"/>
      <c r="BY129" s="398"/>
      <c r="BZ129" s="398"/>
      <c r="CA129" s="398"/>
      <c r="CB129" s="398"/>
      <c r="CC129" s="398"/>
      <c r="CD129" s="398"/>
      <c r="CE129" s="398"/>
      <c r="CF129" s="409" t="s">
        <v>60</v>
      </c>
      <c r="CG129" s="409"/>
      <c r="CH129" s="409"/>
      <c r="CI129" s="409"/>
      <c r="CJ129" s="409"/>
      <c r="CK129" s="409" t="s">
        <v>61</v>
      </c>
      <c r="CL129" s="409"/>
      <c r="CM129" s="409"/>
      <c r="CN129" s="409"/>
    </row>
    <row r="130" spans="5:92" ht="14.25" customHeight="1" x14ac:dyDescent="0.35">
      <c r="E130" s="394">
        <v>1</v>
      </c>
      <c r="F130" s="394"/>
      <c r="G130" s="394"/>
      <c r="H130" s="394"/>
      <c r="I130" s="394"/>
      <c r="J130" s="394"/>
      <c r="K130" s="394"/>
      <c r="L130" s="394"/>
      <c r="M130" s="394"/>
      <c r="N130" s="394"/>
      <c r="O130" s="394"/>
      <c r="P130" s="394"/>
      <c r="Q130" s="394"/>
      <c r="R130" s="394"/>
      <c r="S130" s="394"/>
      <c r="T130" s="394" t="s">
        <v>741</v>
      </c>
      <c r="U130" s="394"/>
      <c r="V130" s="394"/>
      <c r="W130" s="394"/>
      <c r="X130" s="394"/>
      <c r="Y130" s="394"/>
      <c r="Z130" s="394"/>
      <c r="AA130" s="394"/>
      <c r="AB130" s="394"/>
      <c r="AC130" s="394"/>
      <c r="AD130" s="394"/>
      <c r="AE130" s="394"/>
      <c r="AF130" s="394"/>
      <c r="AG130" s="394"/>
      <c r="AH130" s="394"/>
      <c r="AI130" s="394"/>
      <c r="AJ130" s="394"/>
      <c r="AK130" s="394"/>
      <c r="AL130" s="394"/>
      <c r="AM130" s="394"/>
      <c r="AN130" s="394"/>
      <c r="AO130" s="394"/>
      <c r="AP130" s="394"/>
      <c r="AQ130" s="394"/>
      <c r="AR130" s="394"/>
      <c r="AS130" s="394"/>
      <c r="AT130" s="394"/>
      <c r="AU130" s="394"/>
      <c r="AV130" s="394"/>
      <c r="AW130" s="394"/>
      <c r="AX130" s="394"/>
      <c r="AY130" s="394"/>
      <c r="AZ130" s="394"/>
      <c r="BA130" s="394"/>
      <c r="BB130" s="394"/>
      <c r="BC130" s="394"/>
      <c r="BD130" s="394"/>
      <c r="BE130" s="394"/>
      <c r="BF130" s="394"/>
      <c r="BG130" s="394"/>
      <c r="BH130" s="394"/>
      <c r="BI130" s="394"/>
      <c r="BJ130" s="394"/>
      <c r="BK130" s="406"/>
      <c r="BL130" s="407"/>
      <c r="BM130" s="407"/>
      <c r="BN130" s="407"/>
      <c r="BO130" s="407"/>
      <c r="BP130" s="407"/>
      <c r="BQ130" s="408"/>
      <c r="BR130" s="406"/>
      <c r="BS130" s="407"/>
      <c r="BT130" s="407"/>
      <c r="BU130" s="407"/>
      <c r="BV130" s="407"/>
      <c r="BW130" s="407"/>
      <c r="BX130" s="408"/>
      <c r="BY130" s="394">
        <v>29</v>
      </c>
      <c r="BZ130" s="394"/>
      <c r="CA130" s="394"/>
      <c r="CB130" s="394"/>
      <c r="CC130" s="394"/>
      <c r="CD130" s="394"/>
      <c r="CE130" s="394"/>
      <c r="CF130" s="394"/>
      <c r="CG130" s="394"/>
      <c r="CH130" s="394"/>
      <c r="CI130" s="394"/>
      <c r="CJ130" s="394"/>
      <c r="CK130" s="394" t="s">
        <v>694</v>
      </c>
      <c r="CL130" s="394"/>
      <c r="CM130" s="394"/>
      <c r="CN130" s="394"/>
    </row>
    <row r="131" spans="5:92" ht="14.25" customHeight="1" x14ac:dyDescent="0.35">
      <c r="E131" s="394">
        <v>2</v>
      </c>
      <c r="F131" s="394"/>
      <c r="G131" s="394"/>
      <c r="H131" s="394"/>
      <c r="I131" s="394"/>
      <c r="J131" s="394"/>
      <c r="K131" s="394"/>
      <c r="L131" s="394"/>
      <c r="M131" s="394"/>
      <c r="N131" s="394"/>
      <c r="O131" s="394"/>
      <c r="P131" s="394"/>
      <c r="Q131" s="394"/>
      <c r="R131" s="394"/>
      <c r="S131" s="394"/>
      <c r="T131" s="394" t="s">
        <v>742</v>
      </c>
      <c r="U131" s="394"/>
      <c r="V131" s="394"/>
      <c r="W131" s="394"/>
      <c r="X131" s="394"/>
      <c r="Y131" s="394"/>
      <c r="Z131" s="394"/>
      <c r="AA131" s="394"/>
      <c r="AB131" s="394"/>
      <c r="AC131" s="394"/>
      <c r="AD131" s="394"/>
      <c r="AE131" s="394"/>
      <c r="AF131" s="394"/>
      <c r="AG131" s="394"/>
      <c r="AH131" s="394"/>
      <c r="AI131" s="394"/>
      <c r="AJ131" s="394"/>
      <c r="AK131" s="394"/>
      <c r="AL131" s="394"/>
      <c r="AM131" s="394"/>
      <c r="AN131" s="394"/>
      <c r="AO131" s="394"/>
      <c r="AP131" s="394"/>
      <c r="AQ131" s="394"/>
      <c r="AR131" s="394"/>
      <c r="AS131" s="394"/>
      <c r="AT131" s="394"/>
      <c r="AU131" s="394"/>
      <c r="AV131" s="394"/>
      <c r="AW131" s="394"/>
      <c r="AX131" s="394"/>
      <c r="AY131" s="394"/>
      <c r="AZ131" s="394"/>
      <c r="BA131" s="394"/>
      <c r="BB131" s="394"/>
      <c r="BC131" s="394"/>
      <c r="BD131" s="394"/>
      <c r="BE131" s="394"/>
      <c r="BF131" s="394"/>
      <c r="BG131" s="394"/>
      <c r="BH131" s="394"/>
      <c r="BI131" s="394"/>
      <c r="BJ131" s="394"/>
      <c r="BK131" s="406"/>
      <c r="BL131" s="407"/>
      <c r="BM131" s="407"/>
      <c r="BN131" s="407"/>
      <c r="BO131" s="407"/>
      <c r="BP131" s="407"/>
      <c r="BQ131" s="408"/>
      <c r="BR131" s="406"/>
      <c r="BS131" s="407"/>
      <c r="BT131" s="407"/>
      <c r="BU131" s="407"/>
      <c r="BV131" s="407"/>
      <c r="BW131" s="407"/>
      <c r="BX131" s="408"/>
      <c r="BY131" s="394">
        <v>38</v>
      </c>
      <c r="BZ131" s="394"/>
      <c r="CA131" s="394"/>
      <c r="CB131" s="394"/>
      <c r="CC131" s="394"/>
      <c r="CD131" s="394"/>
      <c r="CE131" s="394"/>
      <c r="CF131" s="394"/>
      <c r="CG131" s="394"/>
      <c r="CH131" s="394"/>
      <c r="CI131" s="394"/>
      <c r="CJ131" s="394"/>
      <c r="CK131" s="394" t="s">
        <v>694</v>
      </c>
      <c r="CL131" s="394"/>
      <c r="CM131" s="394"/>
      <c r="CN131" s="394"/>
    </row>
    <row r="132" spans="5:92" ht="14.25" customHeight="1" x14ac:dyDescent="0.35">
      <c r="E132" s="394">
        <v>3</v>
      </c>
      <c r="F132" s="394"/>
      <c r="G132" s="394"/>
      <c r="H132" s="394"/>
      <c r="I132" s="394"/>
      <c r="J132" s="394"/>
      <c r="K132" s="394"/>
      <c r="L132" s="394"/>
      <c r="M132" s="394"/>
      <c r="N132" s="394"/>
      <c r="O132" s="394"/>
      <c r="P132" s="394"/>
      <c r="Q132" s="394"/>
      <c r="R132" s="394"/>
      <c r="S132" s="394"/>
      <c r="T132" s="394" t="s">
        <v>743</v>
      </c>
      <c r="U132" s="394"/>
      <c r="V132" s="394"/>
      <c r="W132" s="394"/>
      <c r="X132" s="394"/>
      <c r="Y132" s="394"/>
      <c r="Z132" s="394"/>
      <c r="AA132" s="394"/>
      <c r="AB132" s="394"/>
      <c r="AC132" s="394"/>
      <c r="AD132" s="394"/>
      <c r="AE132" s="394"/>
      <c r="AF132" s="394"/>
      <c r="AG132" s="394"/>
      <c r="AH132" s="394"/>
      <c r="AI132" s="394"/>
      <c r="AJ132" s="394"/>
      <c r="AK132" s="394"/>
      <c r="AL132" s="394"/>
      <c r="AM132" s="394"/>
      <c r="AN132" s="394"/>
      <c r="AO132" s="394"/>
      <c r="AP132" s="394"/>
      <c r="AQ132" s="394"/>
      <c r="AR132" s="394"/>
      <c r="AS132" s="394"/>
      <c r="AT132" s="394"/>
      <c r="AU132" s="394"/>
      <c r="AV132" s="394"/>
      <c r="AW132" s="394"/>
      <c r="AX132" s="394"/>
      <c r="AY132" s="394"/>
      <c r="AZ132" s="394"/>
      <c r="BA132" s="394"/>
      <c r="BB132" s="394"/>
      <c r="BC132" s="394"/>
      <c r="BD132" s="394"/>
      <c r="BE132" s="394"/>
      <c r="BF132" s="394"/>
      <c r="BG132" s="394"/>
      <c r="BH132" s="394"/>
      <c r="BI132" s="394"/>
      <c r="BJ132" s="394"/>
      <c r="BK132" s="406"/>
      <c r="BL132" s="407"/>
      <c r="BM132" s="407"/>
      <c r="BN132" s="407"/>
      <c r="BO132" s="407"/>
      <c r="BP132" s="407"/>
      <c r="BQ132" s="408"/>
      <c r="BR132" s="406"/>
      <c r="BS132" s="407"/>
      <c r="BT132" s="407"/>
      <c r="BU132" s="407"/>
      <c r="BV132" s="407"/>
      <c r="BW132" s="407"/>
      <c r="BX132" s="408"/>
      <c r="BY132" s="394">
        <v>22</v>
      </c>
      <c r="BZ132" s="394"/>
      <c r="CA132" s="394"/>
      <c r="CB132" s="394"/>
      <c r="CC132" s="394"/>
      <c r="CD132" s="394"/>
      <c r="CE132" s="394"/>
      <c r="CF132" s="394"/>
      <c r="CG132" s="394"/>
      <c r="CH132" s="394"/>
      <c r="CI132" s="394"/>
      <c r="CJ132" s="394"/>
      <c r="CK132" s="394" t="s">
        <v>694</v>
      </c>
      <c r="CL132" s="394"/>
      <c r="CM132" s="394"/>
      <c r="CN132" s="394"/>
    </row>
    <row r="133" spans="5:92" ht="14.25" customHeight="1" x14ac:dyDescent="0.35">
      <c r="E133" s="394">
        <v>4</v>
      </c>
      <c r="F133" s="394"/>
      <c r="G133" s="394"/>
      <c r="H133" s="394"/>
      <c r="I133" s="394"/>
      <c r="J133" s="394"/>
      <c r="K133" s="394"/>
      <c r="L133" s="394"/>
      <c r="M133" s="394"/>
      <c r="N133" s="394"/>
      <c r="O133" s="394"/>
      <c r="P133" s="394"/>
      <c r="Q133" s="394"/>
      <c r="R133" s="394"/>
      <c r="S133" s="394"/>
      <c r="T133" s="394" t="s">
        <v>744</v>
      </c>
      <c r="U133" s="394"/>
      <c r="V133" s="394"/>
      <c r="W133" s="394"/>
      <c r="X133" s="394"/>
      <c r="Y133" s="394"/>
      <c r="Z133" s="394"/>
      <c r="AA133" s="394"/>
      <c r="AB133" s="394"/>
      <c r="AC133" s="394"/>
      <c r="AD133" s="394"/>
      <c r="AE133" s="394"/>
      <c r="AF133" s="394"/>
      <c r="AG133" s="394"/>
      <c r="AH133" s="394"/>
      <c r="AI133" s="394"/>
      <c r="AJ133" s="394"/>
      <c r="AK133" s="394"/>
      <c r="AL133" s="394"/>
      <c r="AM133" s="394"/>
      <c r="AN133" s="394"/>
      <c r="AO133" s="394"/>
      <c r="AP133" s="394"/>
      <c r="AQ133" s="394"/>
      <c r="AR133" s="394"/>
      <c r="AS133" s="394"/>
      <c r="AT133" s="394"/>
      <c r="AU133" s="394"/>
      <c r="AV133" s="394"/>
      <c r="AW133" s="394"/>
      <c r="AX133" s="394"/>
      <c r="AY133" s="394"/>
      <c r="AZ133" s="394"/>
      <c r="BA133" s="394"/>
      <c r="BB133" s="394"/>
      <c r="BC133" s="394"/>
      <c r="BD133" s="394"/>
      <c r="BE133" s="394"/>
      <c r="BF133" s="394"/>
      <c r="BG133" s="394"/>
      <c r="BH133" s="394"/>
      <c r="BI133" s="394"/>
      <c r="BJ133" s="394"/>
      <c r="BK133" s="406"/>
      <c r="BL133" s="407"/>
      <c r="BM133" s="407"/>
      <c r="BN133" s="407"/>
      <c r="BO133" s="407"/>
      <c r="BP133" s="407"/>
      <c r="BQ133" s="408"/>
      <c r="BR133" s="406"/>
      <c r="BS133" s="407"/>
      <c r="BT133" s="407"/>
      <c r="BU133" s="407"/>
      <c r="BV133" s="407"/>
      <c r="BW133" s="407"/>
      <c r="BX133" s="408"/>
      <c r="BY133" s="394">
        <v>87</v>
      </c>
      <c r="BZ133" s="394"/>
      <c r="CA133" s="394"/>
      <c r="CB133" s="394"/>
      <c r="CC133" s="394"/>
      <c r="CD133" s="394"/>
      <c r="CE133" s="394"/>
      <c r="CF133" s="394"/>
      <c r="CG133" s="394"/>
      <c r="CH133" s="394"/>
      <c r="CI133" s="394"/>
      <c r="CJ133" s="394"/>
      <c r="CK133" s="394" t="s">
        <v>694</v>
      </c>
      <c r="CL133" s="394"/>
      <c r="CM133" s="394"/>
      <c r="CN133" s="394"/>
    </row>
    <row r="134" spans="5:92" ht="14.25" customHeight="1" x14ac:dyDescent="0.35">
      <c r="E134" s="394">
        <v>5</v>
      </c>
      <c r="F134" s="394"/>
      <c r="G134" s="394"/>
      <c r="H134" s="394"/>
      <c r="I134" s="394"/>
      <c r="J134" s="394"/>
      <c r="K134" s="394"/>
      <c r="L134" s="394"/>
      <c r="M134" s="394"/>
      <c r="N134" s="394"/>
      <c r="O134" s="394"/>
      <c r="P134" s="394"/>
      <c r="Q134" s="394"/>
      <c r="R134" s="394"/>
      <c r="S134" s="394"/>
      <c r="T134" s="394" t="s">
        <v>745</v>
      </c>
      <c r="U134" s="394"/>
      <c r="V134" s="394"/>
      <c r="W134" s="394"/>
      <c r="X134" s="394"/>
      <c r="Y134" s="394"/>
      <c r="Z134" s="394"/>
      <c r="AA134" s="394"/>
      <c r="AB134" s="394"/>
      <c r="AC134" s="394"/>
      <c r="AD134" s="394"/>
      <c r="AE134" s="394"/>
      <c r="AF134" s="394"/>
      <c r="AG134" s="394"/>
      <c r="AH134" s="394"/>
      <c r="AI134" s="394"/>
      <c r="AJ134" s="394"/>
      <c r="AK134" s="394"/>
      <c r="AL134" s="394"/>
      <c r="AM134" s="394"/>
      <c r="AN134" s="394"/>
      <c r="AO134" s="394"/>
      <c r="AP134" s="394"/>
      <c r="AQ134" s="394"/>
      <c r="AR134" s="394"/>
      <c r="AS134" s="394"/>
      <c r="AT134" s="394"/>
      <c r="AU134" s="394"/>
      <c r="AV134" s="394"/>
      <c r="AW134" s="394"/>
      <c r="AX134" s="394"/>
      <c r="AY134" s="394"/>
      <c r="AZ134" s="394"/>
      <c r="BA134" s="394"/>
      <c r="BB134" s="394"/>
      <c r="BC134" s="394"/>
      <c r="BD134" s="394"/>
      <c r="BE134" s="394"/>
      <c r="BF134" s="394"/>
      <c r="BG134" s="394"/>
      <c r="BH134" s="394"/>
      <c r="BI134" s="394"/>
      <c r="BJ134" s="394"/>
      <c r="BK134" s="406"/>
      <c r="BL134" s="407"/>
      <c r="BM134" s="407"/>
      <c r="BN134" s="407"/>
      <c r="BO134" s="407"/>
      <c r="BP134" s="407"/>
      <c r="BQ134" s="408"/>
      <c r="BR134" s="406"/>
      <c r="BS134" s="407"/>
      <c r="BT134" s="407"/>
      <c r="BU134" s="407"/>
      <c r="BV134" s="407"/>
      <c r="BW134" s="407"/>
      <c r="BX134" s="408"/>
      <c r="BY134" s="394">
        <v>123</v>
      </c>
      <c r="BZ134" s="394"/>
      <c r="CA134" s="394"/>
      <c r="CB134" s="394"/>
      <c r="CC134" s="394"/>
      <c r="CD134" s="394"/>
      <c r="CE134" s="394"/>
      <c r="CF134" s="394"/>
      <c r="CG134" s="394"/>
      <c r="CH134" s="394"/>
      <c r="CI134" s="394"/>
      <c r="CJ134" s="394"/>
      <c r="CK134" s="394" t="s">
        <v>694</v>
      </c>
      <c r="CL134" s="394"/>
      <c r="CM134" s="394"/>
      <c r="CN134" s="394"/>
    </row>
    <row r="135" spans="5:92" ht="14.25" customHeight="1" x14ac:dyDescent="0.35">
      <c r="E135" s="394">
        <v>6</v>
      </c>
      <c r="F135" s="394"/>
      <c r="G135" s="394"/>
      <c r="H135" s="394"/>
      <c r="I135" s="394"/>
      <c r="J135" s="394"/>
      <c r="K135" s="394"/>
      <c r="L135" s="394"/>
      <c r="M135" s="394"/>
      <c r="N135" s="394"/>
      <c r="O135" s="394"/>
      <c r="P135" s="394"/>
      <c r="Q135" s="394"/>
      <c r="R135" s="394"/>
      <c r="S135" s="394"/>
      <c r="T135" s="394" t="s">
        <v>746</v>
      </c>
      <c r="U135" s="394"/>
      <c r="V135" s="394"/>
      <c r="W135" s="394"/>
      <c r="X135" s="394"/>
      <c r="Y135" s="394"/>
      <c r="Z135" s="394"/>
      <c r="AA135" s="394"/>
      <c r="AB135" s="394"/>
      <c r="AC135" s="394"/>
      <c r="AD135" s="394"/>
      <c r="AE135" s="394"/>
      <c r="AF135" s="394"/>
      <c r="AG135" s="394"/>
      <c r="AH135" s="394"/>
      <c r="AI135" s="394"/>
      <c r="AJ135" s="394"/>
      <c r="AK135" s="394"/>
      <c r="AL135" s="394"/>
      <c r="AM135" s="394"/>
      <c r="AN135" s="394"/>
      <c r="AO135" s="394"/>
      <c r="AP135" s="394"/>
      <c r="AQ135" s="394"/>
      <c r="AR135" s="394"/>
      <c r="AS135" s="394"/>
      <c r="AT135" s="394"/>
      <c r="AU135" s="394"/>
      <c r="AV135" s="394"/>
      <c r="AW135" s="394"/>
      <c r="AX135" s="394"/>
      <c r="AY135" s="394"/>
      <c r="AZ135" s="394"/>
      <c r="BA135" s="394"/>
      <c r="BB135" s="394"/>
      <c r="BC135" s="394"/>
      <c r="BD135" s="394"/>
      <c r="BE135" s="394"/>
      <c r="BF135" s="394"/>
      <c r="BG135" s="394"/>
      <c r="BH135" s="394"/>
      <c r="BI135" s="394"/>
      <c r="BJ135" s="394"/>
      <c r="BK135" s="406"/>
      <c r="BL135" s="407"/>
      <c r="BM135" s="407"/>
      <c r="BN135" s="407"/>
      <c r="BO135" s="407"/>
      <c r="BP135" s="407"/>
      <c r="BQ135" s="408"/>
      <c r="BR135" s="406"/>
      <c r="BS135" s="407"/>
      <c r="BT135" s="407"/>
      <c r="BU135" s="407"/>
      <c r="BV135" s="407"/>
      <c r="BW135" s="407"/>
      <c r="BX135" s="408"/>
      <c r="BY135" s="394">
        <v>260</v>
      </c>
      <c r="BZ135" s="394"/>
      <c r="CA135" s="394"/>
      <c r="CB135" s="394"/>
      <c r="CC135" s="394"/>
      <c r="CD135" s="394"/>
      <c r="CE135" s="394"/>
      <c r="CF135" s="394"/>
      <c r="CG135" s="394"/>
      <c r="CH135" s="394"/>
      <c r="CI135" s="394"/>
      <c r="CJ135" s="394"/>
      <c r="CK135" s="394" t="s">
        <v>694</v>
      </c>
      <c r="CL135" s="394"/>
      <c r="CM135" s="394"/>
      <c r="CN135" s="394"/>
    </row>
    <row r="136" spans="5:92" ht="14.25" customHeight="1" x14ac:dyDescent="0.35">
      <c r="E136" s="394">
        <v>7</v>
      </c>
      <c r="F136" s="394"/>
      <c r="G136" s="394"/>
      <c r="H136" s="394"/>
      <c r="I136" s="394"/>
      <c r="J136" s="394"/>
      <c r="K136" s="394"/>
      <c r="L136" s="394"/>
      <c r="M136" s="394"/>
      <c r="N136" s="394"/>
      <c r="O136" s="394"/>
      <c r="P136" s="394"/>
      <c r="Q136" s="394"/>
      <c r="R136" s="394"/>
      <c r="S136" s="394"/>
      <c r="T136" s="394" t="s">
        <v>747</v>
      </c>
      <c r="U136" s="394"/>
      <c r="V136" s="394"/>
      <c r="W136" s="394"/>
      <c r="X136" s="394"/>
      <c r="Y136" s="394"/>
      <c r="Z136" s="394"/>
      <c r="AA136" s="394"/>
      <c r="AB136" s="394"/>
      <c r="AC136" s="394"/>
      <c r="AD136" s="394"/>
      <c r="AE136" s="394"/>
      <c r="AF136" s="394"/>
      <c r="AG136" s="394"/>
      <c r="AH136" s="394"/>
      <c r="AI136" s="394"/>
      <c r="AJ136" s="394"/>
      <c r="AK136" s="394"/>
      <c r="AL136" s="394"/>
      <c r="AM136" s="394"/>
      <c r="AN136" s="394"/>
      <c r="AO136" s="394"/>
      <c r="AP136" s="394"/>
      <c r="AQ136" s="394"/>
      <c r="AR136" s="394"/>
      <c r="AS136" s="394"/>
      <c r="AT136" s="394"/>
      <c r="AU136" s="394"/>
      <c r="AV136" s="394"/>
      <c r="AW136" s="394"/>
      <c r="AX136" s="394"/>
      <c r="AY136" s="394"/>
      <c r="AZ136" s="394"/>
      <c r="BA136" s="394"/>
      <c r="BB136" s="394"/>
      <c r="BC136" s="394"/>
      <c r="BD136" s="394"/>
      <c r="BE136" s="394"/>
      <c r="BF136" s="394"/>
      <c r="BG136" s="394"/>
      <c r="BH136" s="394"/>
      <c r="BI136" s="394"/>
      <c r="BJ136" s="394"/>
      <c r="BK136" s="406"/>
      <c r="BL136" s="407"/>
      <c r="BM136" s="407"/>
      <c r="BN136" s="407"/>
      <c r="BO136" s="407"/>
      <c r="BP136" s="407"/>
      <c r="BQ136" s="408"/>
      <c r="BR136" s="406"/>
      <c r="BS136" s="407"/>
      <c r="BT136" s="407"/>
      <c r="BU136" s="407"/>
      <c r="BV136" s="407"/>
      <c r="BW136" s="407"/>
      <c r="BX136" s="408"/>
      <c r="BY136" s="394">
        <v>111</v>
      </c>
      <c r="BZ136" s="394"/>
      <c r="CA136" s="394"/>
      <c r="CB136" s="394"/>
      <c r="CC136" s="394"/>
      <c r="CD136" s="394"/>
      <c r="CE136" s="394"/>
      <c r="CF136" s="394"/>
      <c r="CG136" s="394"/>
      <c r="CH136" s="394"/>
      <c r="CI136" s="394"/>
      <c r="CJ136" s="394"/>
      <c r="CK136" s="394" t="s">
        <v>694</v>
      </c>
      <c r="CL136" s="394"/>
      <c r="CM136" s="394"/>
      <c r="CN136" s="394"/>
    </row>
    <row r="137" spans="5:92" ht="14.25" customHeight="1" x14ac:dyDescent="0.35">
      <c r="E137" s="394">
        <v>8</v>
      </c>
      <c r="F137" s="394"/>
      <c r="G137" s="394"/>
      <c r="H137" s="394"/>
      <c r="I137" s="394"/>
      <c r="J137" s="394"/>
      <c r="K137" s="394"/>
      <c r="L137" s="394"/>
      <c r="M137" s="394"/>
      <c r="N137" s="394"/>
      <c r="O137" s="394"/>
      <c r="P137" s="394"/>
      <c r="Q137" s="394"/>
      <c r="R137" s="394"/>
      <c r="S137" s="394"/>
      <c r="T137" s="394" t="s">
        <v>748</v>
      </c>
      <c r="U137" s="394"/>
      <c r="V137" s="394"/>
      <c r="W137" s="394"/>
      <c r="X137" s="394"/>
      <c r="Y137" s="394"/>
      <c r="Z137" s="394"/>
      <c r="AA137" s="394"/>
      <c r="AB137" s="394"/>
      <c r="AC137" s="394"/>
      <c r="AD137" s="394"/>
      <c r="AE137" s="394"/>
      <c r="AF137" s="394"/>
      <c r="AG137" s="394"/>
      <c r="AH137" s="394"/>
      <c r="AI137" s="394"/>
      <c r="AJ137" s="394"/>
      <c r="AK137" s="394"/>
      <c r="AL137" s="394"/>
      <c r="AM137" s="394"/>
      <c r="AN137" s="394"/>
      <c r="AO137" s="394"/>
      <c r="AP137" s="394"/>
      <c r="AQ137" s="394"/>
      <c r="AR137" s="394"/>
      <c r="AS137" s="394"/>
      <c r="AT137" s="394"/>
      <c r="AU137" s="394"/>
      <c r="AV137" s="394"/>
      <c r="AW137" s="394"/>
      <c r="AX137" s="394"/>
      <c r="AY137" s="394"/>
      <c r="AZ137" s="394"/>
      <c r="BA137" s="394"/>
      <c r="BB137" s="394"/>
      <c r="BC137" s="394"/>
      <c r="BD137" s="394"/>
      <c r="BE137" s="394"/>
      <c r="BF137" s="394"/>
      <c r="BG137" s="394"/>
      <c r="BH137" s="394"/>
      <c r="BI137" s="394"/>
      <c r="BJ137" s="394"/>
      <c r="BK137" s="406"/>
      <c r="BL137" s="407"/>
      <c r="BM137" s="407"/>
      <c r="BN137" s="407"/>
      <c r="BO137" s="407"/>
      <c r="BP137" s="407"/>
      <c r="BQ137" s="408"/>
      <c r="BR137" s="406"/>
      <c r="BS137" s="407"/>
      <c r="BT137" s="407"/>
      <c r="BU137" s="407"/>
      <c r="BV137" s="407"/>
      <c r="BW137" s="407"/>
      <c r="BX137" s="408"/>
      <c r="BY137" s="394">
        <v>48</v>
      </c>
      <c r="BZ137" s="394"/>
      <c r="CA137" s="394"/>
      <c r="CB137" s="394"/>
      <c r="CC137" s="394"/>
      <c r="CD137" s="394"/>
      <c r="CE137" s="394"/>
      <c r="CF137" s="394"/>
      <c r="CG137" s="394"/>
      <c r="CH137" s="394"/>
      <c r="CI137" s="394"/>
      <c r="CJ137" s="394"/>
      <c r="CK137" s="394" t="s">
        <v>694</v>
      </c>
      <c r="CL137" s="394"/>
      <c r="CM137" s="394"/>
      <c r="CN137" s="394"/>
    </row>
    <row r="138" spans="5:92" ht="14.25" customHeight="1" x14ac:dyDescent="0.35">
      <c r="E138" s="394">
        <v>9</v>
      </c>
      <c r="F138" s="394"/>
      <c r="G138" s="394"/>
      <c r="H138" s="394"/>
      <c r="I138" s="394"/>
      <c r="J138" s="394"/>
      <c r="K138" s="394"/>
      <c r="L138" s="394"/>
      <c r="M138" s="394"/>
      <c r="N138" s="394"/>
      <c r="O138" s="394"/>
      <c r="P138" s="394"/>
      <c r="Q138" s="394"/>
      <c r="R138" s="394"/>
      <c r="S138" s="394"/>
      <c r="T138" s="394" t="s">
        <v>749</v>
      </c>
      <c r="U138" s="394"/>
      <c r="V138" s="394"/>
      <c r="W138" s="394"/>
      <c r="X138" s="394"/>
      <c r="Y138" s="394"/>
      <c r="Z138" s="394"/>
      <c r="AA138" s="394"/>
      <c r="AB138" s="394"/>
      <c r="AC138" s="394"/>
      <c r="AD138" s="394"/>
      <c r="AE138" s="394"/>
      <c r="AF138" s="394"/>
      <c r="AG138" s="394"/>
      <c r="AH138" s="394"/>
      <c r="AI138" s="394"/>
      <c r="AJ138" s="394"/>
      <c r="AK138" s="394"/>
      <c r="AL138" s="394"/>
      <c r="AM138" s="394"/>
      <c r="AN138" s="394"/>
      <c r="AO138" s="394"/>
      <c r="AP138" s="394"/>
      <c r="AQ138" s="394"/>
      <c r="AR138" s="394"/>
      <c r="AS138" s="394"/>
      <c r="AT138" s="394"/>
      <c r="AU138" s="394"/>
      <c r="AV138" s="394"/>
      <c r="AW138" s="394"/>
      <c r="AX138" s="394"/>
      <c r="AY138" s="394"/>
      <c r="AZ138" s="394"/>
      <c r="BA138" s="394"/>
      <c r="BB138" s="394"/>
      <c r="BC138" s="394"/>
      <c r="BD138" s="394"/>
      <c r="BE138" s="394"/>
      <c r="BF138" s="394"/>
      <c r="BG138" s="394"/>
      <c r="BH138" s="394"/>
      <c r="BI138" s="394"/>
      <c r="BJ138" s="394"/>
      <c r="BK138" s="406"/>
      <c r="BL138" s="407"/>
      <c r="BM138" s="407"/>
      <c r="BN138" s="407"/>
      <c r="BO138" s="407"/>
      <c r="BP138" s="407"/>
      <c r="BQ138" s="408"/>
      <c r="BR138" s="406"/>
      <c r="BS138" s="407"/>
      <c r="BT138" s="407"/>
      <c r="BU138" s="407"/>
      <c r="BV138" s="407"/>
      <c r="BW138" s="407"/>
      <c r="BX138" s="408"/>
      <c r="BY138" s="394">
        <v>309</v>
      </c>
      <c r="BZ138" s="394"/>
      <c r="CA138" s="394"/>
      <c r="CB138" s="394"/>
      <c r="CC138" s="394"/>
      <c r="CD138" s="394"/>
      <c r="CE138" s="394"/>
      <c r="CF138" s="394"/>
      <c r="CG138" s="394"/>
      <c r="CH138" s="394"/>
      <c r="CI138" s="394"/>
      <c r="CJ138" s="394"/>
      <c r="CK138" s="394" t="s">
        <v>694</v>
      </c>
      <c r="CL138" s="394"/>
      <c r="CM138" s="394"/>
      <c r="CN138" s="394"/>
    </row>
    <row r="139" spans="5:92" ht="14.25" customHeight="1" x14ac:dyDescent="0.35">
      <c r="E139" s="394">
        <v>10</v>
      </c>
      <c r="F139" s="394"/>
      <c r="G139" s="394"/>
      <c r="H139" s="394"/>
      <c r="I139" s="394"/>
      <c r="J139" s="394"/>
      <c r="K139" s="394"/>
      <c r="L139" s="394"/>
      <c r="M139" s="394"/>
      <c r="N139" s="394"/>
      <c r="O139" s="394"/>
      <c r="P139" s="394"/>
      <c r="Q139" s="394"/>
      <c r="R139" s="394"/>
      <c r="S139" s="394"/>
      <c r="T139" s="394" t="s">
        <v>750</v>
      </c>
      <c r="U139" s="394"/>
      <c r="V139" s="394"/>
      <c r="W139" s="394"/>
      <c r="X139" s="394"/>
      <c r="Y139" s="394"/>
      <c r="Z139" s="394"/>
      <c r="AA139" s="394"/>
      <c r="AB139" s="394"/>
      <c r="AC139" s="394"/>
      <c r="AD139" s="394"/>
      <c r="AE139" s="394"/>
      <c r="AF139" s="394"/>
      <c r="AG139" s="394"/>
      <c r="AH139" s="394"/>
      <c r="AI139" s="394"/>
      <c r="AJ139" s="394"/>
      <c r="AK139" s="394"/>
      <c r="AL139" s="394"/>
      <c r="AM139" s="394"/>
      <c r="AN139" s="394"/>
      <c r="AO139" s="394"/>
      <c r="AP139" s="394"/>
      <c r="AQ139" s="394"/>
      <c r="AR139" s="394"/>
      <c r="AS139" s="394"/>
      <c r="AT139" s="394"/>
      <c r="AU139" s="394"/>
      <c r="AV139" s="394"/>
      <c r="AW139" s="394"/>
      <c r="AX139" s="394"/>
      <c r="AY139" s="394"/>
      <c r="AZ139" s="394"/>
      <c r="BA139" s="394"/>
      <c r="BB139" s="394"/>
      <c r="BC139" s="394"/>
      <c r="BD139" s="394"/>
      <c r="BE139" s="394"/>
      <c r="BF139" s="394"/>
      <c r="BG139" s="394"/>
      <c r="BH139" s="394"/>
      <c r="BI139" s="394"/>
      <c r="BJ139" s="394"/>
      <c r="BK139" s="406"/>
      <c r="BL139" s="407"/>
      <c r="BM139" s="407"/>
      <c r="BN139" s="407"/>
      <c r="BO139" s="407"/>
      <c r="BP139" s="407"/>
      <c r="BQ139" s="408"/>
      <c r="BR139" s="406"/>
      <c r="BS139" s="407"/>
      <c r="BT139" s="407"/>
      <c r="BU139" s="407"/>
      <c r="BV139" s="407"/>
      <c r="BW139" s="407"/>
      <c r="BX139" s="408"/>
      <c r="BY139" s="394">
        <v>36</v>
      </c>
      <c r="BZ139" s="394"/>
      <c r="CA139" s="394"/>
      <c r="CB139" s="394"/>
      <c r="CC139" s="394"/>
      <c r="CD139" s="394"/>
      <c r="CE139" s="394"/>
      <c r="CF139" s="394"/>
      <c r="CG139" s="394"/>
      <c r="CH139" s="394"/>
      <c r="CI139" s="394"/>
      <c r="CJ139" s="394"/>
      <c r="CK139" s="394" t="s">
        <v>694</v>
      </c>
      <c r="CL139" s="394"/>
      <c r="CM139" s="394"/>
      <c r="CN139" s="394"/>
    </row>
    <row r="140" spans="5:92" ht="14.25" customHeight="1" x14ac:dyDescent="0.35">
      <c r="E140" s="394">
        <v>11</v>
      </c>
      <c r="F140" s="394"/>
      <c r="G140" s="394"/>
      <c r="H140" s="394"/>
      <c r="I140" s="394"/>
      <c r="J140" s="394"/>
      <c r="K140" s="394"/>
      <c r="L140" s="394"/>
      <c r="M140" s="394"/>
      <c r="N140" s="394"/>
      <c r="O140" s="394"/>
      <c r="P140" s="394"/>
      <c r="Q140" s="394"/>
      <c r="R140" s="394"/>
      <c r="S140" s="394"/>
      <c r="T140" s="394" t="s">
        <v>751</v>
      </c>
      <c r="U140" s="394"/>
      <c r="V140" s="394"/>
      <c r="W140" s="394"/>
      <c r="X140" s="394"/>
      <c r="Y140" s="394"/>
      <c r="Z140" s="394"/>
      <c r="AA140" s="394"/>
      <c r="AB140" s="394"/>
      <c r="AC140" s="394"/>
      <c r="AD140" s="394"/>
      <c r="AE140" s="394"/>
      <c r="AF140" s="394"/>
      <c r="AG140" s="394"/>
      <c r="AH140" s="394"/>
      <c r="AI140" s="394"/>
      <c r="AJ140" s="394"/>
      <c r="AK140" s="394"/>
      <c r="AL140" s="394"/>
      <c r="AM140" s="394"/>
      <c r="AN140" s="394"/>
      <c r="AO140" s="394"/>
      <c r="AP140" s="394"/>
      <c r="AQ140" s="394"/>
      <c r="AR140" s="394"/>
      <c r="AS140" s="394"/>
      <c r="AT140" s="394"/>
      <c r="AU140" s="394"/>
      <c r="AV140" s="394"/>
      <c r="AW140" s="394"/>
      <c r="AX140" s="394"/>
      <c r="AY140" s="394"/>
      <c r="AZ140" s="394"/>
      <c r="BA140" s="394"/>
      <c r="BB140" s="394"/>
      <c r="BC140" s="394"/>
      <c r="BD140" s="394"/>
      <c r="BE140" s="394"/>
      <c r="BF140" s="394"/>
      <c r="BG140" s="394"/>
      <c r="BH140" s="394"/>
      <c r="BI140" s="394"/>
      <c r="BJ140" s="394"/>
      <c r="BK140" s="406"/>
      <c r="BL140" s="407"/>
      <c r="BM140" s="407"/>
      <c r="BN140" s="407"/>
      <c r="BO140" s="407"/>
      <c r="BP140" s="407"/>
      <c r="BQ140" s="408"/>
      <c r="BR140" s="406"/>
      <c r="BS140" s="407"/>
      <c r="BT140" s="407"/>
      <c r="BU140" s="407"/>
      <c r="BV140" s="407"/>
      <c r="BW140" s="407"/>
      <c r="BX140" s="408"/>
      <c r="BY140" s="394">
        <v>23</v>
      </c>
      <c r="BZ140" s="394"/>
      <c r="CA140" s="394"/>
      <c r="CB140" s="394"/>
      <c r="CC140" s="394"/>
      <c r="CD140" s="394"/>
      <c r="CE140" s="394"/>
      <c r="CF140" s="394"/>
      <c r="CG140" s="394"/>
      <c r="CH140" s="394"/>
      <c r="CI140" s="394"/>
      <c r="CJ140" s="394"/>
      <c r="CK140" s="394" t="s">
        <v>694</v>
      </c>
      <c r="CL140" s="394"/>
      <c r="CM140" s="394"/>
      <c r="CN140" s="394"/>
    </row>
    <row r="141" spans="5:92" ht="14.25" customHeight="1" x14ac:dyDescent="0.35">
      <c r="E141" s="394">
        <v>12</v>
      </c>
      <c r="F141" s="394"/>
      <c r="G141" s="394"/>
      <c r="H141" s="394"/>
      <c r="I141" s="394"/>
      <c r="J141" s="394"/>
      <c r="K141" s="394"/>
      <c r="L141" s="394"/>
      <c r="M141" s="394"/>
      <c r="N141" s="394"/>
      <c r="O141" s="394"/>
      <c r="P141" s="394"/>
      <c r="Q141" s="394"/>
      <c r="R141" s="394"/>
      <c r="S141" s="394"/>
      <c r="T141" s="394" t="s">
        <v>752</v>
      </c>
      <c r="U141" s="394"/>
      <c r="V141" s="394"/>
      <c r="W141" s="394"/>
      <c r="X141" s="394"/>
      <c r="Y141" s="394"/>
      <c r="Z141" s="394"/>
      <c r="AA141" s="394"/>
      <c r="AB141" s="394"/>
      <c r="AC141" s="394"/>
      <c r="AD141" s="394"/>
      <c r="AE141" s="394"/>
      <c r="AF141" s="394"/>
      <c r="AG141" s="394"/>
      <c r="AH141" s="394"/>
      <c r="AI141" s="394"/>
      <c r="AJ141" s="394"/>
      <c r="AK141" s="394"/>
      <c r="AL141" s="394"/>
      <c r="AM141" s="394"/>
      <c r="AN141" s="394"/>
      <c r="AO141" s="394"/>
      <c r="AP141" s="394"/>
      <c r="AQ141" s="394"/>
      <c r="AR141" s="394"/>
      <c r="AS141" s="394"/>
      <c r="AT141" s="394"/>
      <c r="AU141" s="394"/>
      <c r="AV141" s="394"/>
      <c r="AW141" s="394"/>
      <c r="AX141" s="394"/>
      <c r="AY141" s="394"/>
      <c r="AZ141" s="394"/>
      <c r="BA141" s="394"/>
      <c r="BB141" s="394"/>
      <c r="BC141" s="394"/>
      <c r="BD141" s="394"/>
      <c r="BE141" s="394"/>
      <c r="BF141" s="394"/>
      <c r="BG141" s="394"/>
      <c r="BH141" s="394"/>
      <c r="BI141" s="394"/>
      <c r="BJ141" s="394"/>
      <c r="BK141" s="406"/>
      <c r="BL141" s="407"/>
      <c r="BM141" s="407"/>
      <c r="BN141" s="407"/>
      <c r="BO141" s="407"/>
      <c r="BP141" s="407"/>
      <c r="BQ141" s="408"/>
      <c r="BR141" s="406"/>
      <c r="BS141" s="407"/>
      <c r="BT141" s="407"/>
      <c r="BU141" s="407"/>
      <c r="BV141" s="407"/>
      <c r="BW141" s="407"/>
      <c r="BX141" s="408"/>
      <c r="BY141" s="394">
        <v>43</v>
      </c>
      <c r="BZ141" s="394"/>
      <c r="CA141" s="394"/>
      <c r="CB141" s="394"/>
      <c r="CC141" s="394"/>
      <c r="CD141" s="394"/>
      <c r="CE141" s="394"/>
      <c r="CF141" s="394"/>
      <c r="CG141" s="394"/>
      <c r="CH141" s="394"/>
      <c r="CI141" s="394"/>
      <c r="CJ141" s="394"/>
      <c r="CK141" s="394" t="s">
        <v>694</v>
      </c>
      <c r="CL141" s="394"/>
      <c r="CM141" s="394"/>
      <c r="CN141" s="394"/>
    </row>
    <row r="142" spans="5:92" ht="14.25" customHeight="1" x14ac:dyDescent="0.35">
      <c r="E142" s="394">
        <v>13</v>
      </c>
      <c r="F142" s="394"/>
      <c r="G142" s="394"/>
      <c r="H142" s="394"/>
      <c r="I142" s="394"/>
      <c r="J142" s="394"/>
      <c r="K142" s="394"/>
      <c r="L142" s="394"/>
      <c r="M142" s="394"/>
      <c r="N142" s="394"/>
      <c r="O142" s="394"/>
      <c r="P142" s="394"/>
      <c r="Q142" s="394"/>
      <c r="R142" s="394"/>
      <c r="S142" s="394"/>
      <c r="T142" s="394" t="s">
        <v>753</v>
      </c>
      <c r="U142" s="394"/>
      <c r="V142" s="394"/>
      <c r="W142" s="394"/>
      <c r="X142" s="394"/>
      <c r="Y142" s="394"/>
      <c r="Z142" s="394"/>
      <c r="AA142" s="394"/>
      <c r="AB142" s="394"/>
      <c r="AC142" s="394"/>
      <c r="AD142" s="394"/>
      <c r="AE142" s="394"/>
      <c r="AF142" s="394"/>
      <c r="AG142" s="394"/>
      <c r="AH142" s="394"/>
      <c r="AI142" s="394"/>
      <c r="AJ142" s="394"/>
      <c r="AK142" s="394"/>
      <c r="AL142" s="394"/>
      <c r="AM142" s="394"/>
      <c r="AN142" s="394"/>
      <c r="AO142" s="394"/>
      <c r="AP142" s="394"/>
      <c r="AQ142" s="394"/>
      <c r="AR142" s="394"/>
      <c r="AS142" s="394"/>
      <c r="AT142" s="394"/>
      <c r="AU142" s="394"/>
      <c r="AV142" s="394"/>
      <c r="AW142" s="394"/>
      <c r="AX142" s="394"/>
      <c r="AY142" s="394"/>
      <c r="AZ142" s="394"/>
      <c r="BA142" s="394"/>
      <c r="BB142" s="394"/>
      <c r="BC142" s="394"/>
      <c r="BD142" s="394"/>
      <c r="BE142" s="394"/>
      <c r="BF142" s="394"/>
      <c r="BG142" s="394"/>
      <c r="BH142" s="394"/>
      <c r="BI142" s="394"/>
      <c r="BJ142" s="394"/>
      <c r="BK142" s="406"/>
      <c r="BL142" s="407"/>
      <c r="BM142" s="407"/>
      <c r="BN142" s="407"/>
      <c r="BO142" s="407"/>
      <c r="BP142" s="407"/>
      <c r="BQ142" s="408"/>
      <c r="BR142" s="406"/>
      <c r="BS142" s="407"/>
      <c r="BT142" s="407"/>
      <c r="BU142" s="407"/>
      <c r="BV142" s="407"/>
      <c r="BW142" s="407"/>
      <c r="BX142" s="408"/>
      <c r="BY142" s="394">
        <v>32</v>
      </c>
      <c r="BZ142" s="394"/>
      <c r="CA142" s="394"/>
      <c r="CB142" s="394"/>
      <c r="CC142" s="394"/>
      <c r="CD142" s="394"/>
      <c r="CE142" s="394"/>
      <c r="CF142" s="394"/>
      <c r="CG142" s="394"/>
      <c r="CH142" s="394"/>
      <c r="CI142" s="394"/>
      <c r="CJ142" s="394"/>
      <c r="CK142" s="394" t="s">
        <v>694</v>
      </c>
      <c r="CL142" s="394"/>
      <c r="CM142" s="394"/>
      <c r="CN142" s="394"/>
    </row>
    <row r="143" spans="5:92" ht="14.25" customHeight="1" x14ac:dyDescent="0.35">
      <c r="E143" s="394">
        <v>14</v>
      </c>
      <c r="F143" s="394"/>
      <c r="G143" s="394"/>
      <c r="H143" s="394"/>
      <c r="I143" s="394"/>
      <c r="J143" s="394"/>
      <c r="K143" s="394"/>
      <c r="L143" s="394"/>
      <c r="M143" s="394"/>
      <c r="N143" s="394"/>
      <c r="O143" s="394"/>
      <c r="P143" s="394"/>
      <c r="Q143" s="394"/>
      <c r="R143" s="394"/>
      <c r="S143" s="394"/>
      <c r="T143" s="394" t="s">
        <v>754</v>
      </c>
      <c r="U143" s="394"/>
      <c r="V143" s="394"/>
      <c r="W143" s="394"/>
      <c r="X143" s="394"/>
      <c r="Y143" s="394"/>
      <c r="Z143" s="394"/>
      <c r="AA143" s="394"/>
      <c r="AB143" s="394"/>
      <c r="AC143" s="394"/>
      <c r="AD143" s="394"/>
      <c r="AE143" s="394"/>
      <c r="AF143" s="394"/>
      <c r="AG143" s="394"/>
      <c r="AH143" s="394"/>
      <c r="AI143" s="394"/>
      <c r="AJ143" s="394"/>
      <c r="AK143" s="394"/>
      <c r="AL143" s="394"/>
      <c r="AM143" s="394"/>
      <c r="AN143" s="394"/>
      <c r="AO143" s="394"/>
      <c r="AP143" s="394"/>
      <c r="AQ143" s="394"/>
      <c r="AR143" s="394"/>
      <c r="AS143" s="394"/>
      <c r="AT143" s="394"/>
      <c r="AU143" s="394"/>
      <c r="AV143" s="394"/>
      <c r="AW143" s="394"/>
      <c r="AX143" s="394"/>
      <c r="AY143" s="394"/>
      <c r="AZ143" s="394"/>
      <c r="BA143" s="394"/>
      <c r="BB143" s="394"/>
      <c r="BC143" s="394"/>
      <c r="BD143" s="394"/>
      <c r="BE143" s="394"/>
      <c r="BF143" s="394"/>
      <c r="BG143" s="394"/>
      <c r="BH143" s="394"/>
      <c r="BI143" s="394"/>
      <c r="BJ143" s="394"/>
      <c r="BK143" s="406"/>
      <c r="BL143" s="407"/>
      <c r="BM143" s="407"/>
      <c r="BN143" s="407"/>
      <c r="BO143" s="407"/>
      <c r="BP143" s="407"/>
      <c r="BQ143" s="408"/>
      <c r="BR143" s="406"/>
      <c r="BS143" s="407"/>
      <c r="BT143" s="407"/>
      <c r="BU143" s="407"/>
      <c r="BV143" s="407"/>
      <c r="BW143" s="407"/>
      <c r="BX143" s="408"/>
      <c r="BY143" s="394">
        <v>204</v>
      </c>
      <c r="BZ143" s="394"/>
      <c r="CA143" s="394"/>
      <c r="CB143" s="394"/>
      <c r="CC143" s="394"/>
      <c r="CD143" s="394"/>
      <c r="CE143" s="394"/>
      <c r="CF143" s="394"/>
      <c r="CG143" s="394"/>
      <c r="CH143" s="394"/>
      <c r="CI143" s="394"/>
      <c r="CJ143" s="394"/>
      <c r="CK143" s="394" t="s">
        <v>694</v>
      </c>
      <c r="CL143" s="394"/>
      <c r="CM143" s="394"/>
      <c r="CN143" s="394"/>
    </row>
    <row r="144" spans="5:92" ht="14.25" customHeight="1" x14ac:dyDescent="0.35">
      <c r="E144" s="394">
        <v>15</v>
      </c>
      <c r="F144" s="394"/>
      <c r="G144" s="394"/>
      <c r="H144" s="394"/>
      <c r="I144" s="394"/>
      <c r="J144" s="394"/>
      <c r="K144" s="394"/>
      <c r="L144" s="394"/>
      <c r="M144" s="394"/>
      <c r="N144" s="394"/>
      <c r="O144" s="394"/>
      <c r="P144" s="394"/>
      <c r="Q144" s="394"/>
      <c r="R144" s="394"/>
      <c r="S144" s="394"/>
      <c r="T144" s="394" t="s">
        <v>755</v>
      </c>
      <c r="U144" s="394"/>
      <c r="V144" s="394"/>
      <c r="W144" s="394"/>
      <c r="X144" s="394"/>
      <c r="Y144" s="394"/>
      <c r="Z144" s="394"/>
      <c r="AA144" s="394"/>
      <c r="AB144" s="394"/>
      <c r="AC144" s="394"/>
      <c r="AD144" s="394"/>
      <c r="AE144" s="394"/>
      <c r="AF144" s="394"/>
      <c r="AG144" s="394"/>
      <c r="AH144" s="394"/>
      <c r="AI144" s="394"/>
      <c r="AJ144" s="394"/>
      <c r="AK144" s="394"/>
      <c r="AL144" s="394"/>
      <c r="AM144" s="394"/>
      <c r="AN144" s="394"/>
      <c r="AO144" s="394"/>
      <c r="AP144" s="394"/>
      <c r="AQ144" s="394"/>
      <c r="AR144" s="394"/>
      <c r="AS144" s="394"/>
      <c r="AT144" s="394"/>
      <c r="AU144" s="394"/>
      <c r="AV144" s="394"/>
      <c r="AW144" s="394"/>
      <c r="AX144" s="394"/>
      <c r="AY144" s="394"/>
      <c r="AZ144" s="394"/>
      <c r="BA144" s="394"/>
      <c r="BB144" s="394"/>
      <c r="BC144" s="394"/>
      <c r="BD144" s="394"/>
      <c r="BE144" s="394"/>
      <c r="BF144" s="394"/>
      <c r="BG144" s="394"/>
      <c r="BH144" s="394"/>
      <c r="BI144" s="394"/>
      <c r="BJ144" s="394"/>
      <c r="BK144" s="406"/>
      <c r="BL144" s="407"/>
      <c r="BM144" s="407"/>
      <c r="BN144" s="407"/>
      <c r="BO144" s="407"/>
      <c r="BP144" s="407"/>
      <c r="BQ144" s="408"/>
      <c r="BR144" s="406"/>
      <c r="BS144" s="407"/>
      <c r="BT144" s="407"/>
      <c r="BU144" s="407"/>
      <c r="BV144" s="407"/>
      <c r="BW144" s="407"/>
      <c r="BX144" s="408"/>
      <c r="BY144" s="394">
        <v>265</v>
      </c>
      <c r="BZ144" s="394"/>
      <c r="CA144" s="394"/>
      <c r="CB144" s="394"/>
      <c r="CC144" s="394"/>
      <c r="CD144" s="394"/>
      <c r="CE144" s="394"/>
      <c r="CF144" s="394"/>
      <c r="CG144" s="394"/>
      <c r="CH144" s="394"/>
      <c r="CI144" s="394"/>
      <c r="CJ144" s="394"/>
      <c r="CK144" s="394" t="s">
        <v>694</v>
      </c>
      <c r="CL144" s="394"/>
      <c r="CM144" s="394"/>
      <c r="CN144" s="394"/>
    </row>
    <row r="145" spans="5:92" ht="14.25" customHeight="1" x14ac:dyDescent="0.35">
      <c r="E145" s="394">
        <v>17</v>
      </c>
      <c r="F145" s="394"/>
      <c r="G145" s="394"/>
      <c r="H145" s="394"/>
      <c r="I145" s="394"/>
      <c r="J145" s="394"/>
      <c r="K145" s="394"/>
      <c r="L145" s="394"/>
      <c r="M145" s="394"/>
      <c r="N145" s="394"/>
      <c r="O145" s="394"/>
      <c r="P145" s="394"/>
      <c r="Q145" s="394"/>
      <c r="R145" s="394"/>
      <c r="S145" s="394"/>
      <c r="T145" s="394" t="s">
        <v>756</v>
      </c>
      <c r="U145" s="394"/>
      <c r="V145" s="394"/>
      <c r="W145" s="394"/>
      <c r="X145" s="394"/>
      <c r="Y145" s="394"/>
      <c r="Z145" s="394"/>
      <c r="AA145" s="394"/>
      <c r="AB145" s="394"/>
      <c r="AC145" s="394"/>
      <c r="AD145" s="394"/>
      <c r="AE145" s="394"/>
      <c r="AF145" s="394"/>
      <c r="AG145" s="394"/>
      <c r="AH145" s="394"/>
      <c r="AI145" s="394"/>
      <c r="AJ145" s="394"/>
      <c r="AK145" s="394"/>
      <c r="AL145" s="394"/>
      <c r="AM145" s="394"/>
      <c r="AN145" s="394"/>
      <c r="AO145" s="394"/>
      <c r="AP145" s="394"/>
      <c r="AQ145" s="394"/>
      <c r="AR145" s="394"/>
      <c r="AS145" s="394"/>
      <c r="AT145" s="394"/>
      <c r="AU145" s="394"/>
      <c r="AV145" s="394"/>
      <c r="AW145" s="394"/>
      <c r="AX145" s="394"/>
      <c r="AY145" s="394"/>
      <c r="AZ145" s="394"/>
      <c r="BA145" s="394"/>
      <c r="BB145" s="394"/>
      <c r="BC145" s="394"/>
      <c r="BD145" s="394"/>
      <c r="BE145" s="394"/>
      <c r="BF145" s="394"/>
      <c r="BG145" s="394"/>
      <c r="BH145" s="394"/>
      <c r="BI145" s="394"/>
      <c r="BJ145" s="394"/>
      <c r="BK145" s="406"/>
      <c r="BL145" s="407"/>
      <c r="BM145" s="407"/>
      <c r="BN145" s="407"/>
      <c r="BO145" s="407"/>
      <c r="BP145" s="407"/>
      <c r="BQ145" s="408"/>
      <c r="BR145" s="406"/>
      <c r="BS145" s="407"/>
      <c r="BT145" s="407"/>
      <c r="BU145" s="407"/>
      <c r="BV145" s="407"/>
      <c r="BW145" s="407"/>
      <c r="BX145" s="408"/>
      <c r="BY145" s="394">
        <v>187</v>
      </c>
      <c r="BZ145" s="394"/>
      <c r="CA145" s="394"/>
      <c r="CB145" s="394"/>
      <c r="CC145" s="394"/>
      <c r="CD145" s="394"/>
      <c r="CE145" s="394"/>
      <c r="CF145" s="394"/>
      <c r="CG145" s="394"/>
      <c r="CH145" s="394"/>
      <c r="CI145" s="394"/>
      <c r="CJ145" s="394"/>
      <c r="CK145" s="394" t="s">
        <v>694</v>
      </c>
      <c r="CL145" s="394"/>
      <c r="CM145" s="394"/>
      <c r="CN145" s="394"/>
    </row>
    <row r="146" spans="5:92" ht="14.25" customHeight="1" x14ac:dyDescent="0.35">
      <c r="E146" s="394">
        <v>18</v>
      </c>
      <c r="F146" s="394"/>
      <c r="G146" s="394"/>
      <c r="H146" s="394"/>
      <c r="I146" s="394"/>
      <c r="J146" s="394"/>
      <c r="K146" s="394"/>
      <c r="L146" s="394"/>
      <c r="M146" s="394"/>
      <c r="N146" s="394"/>
      <c r="O146" s="394"/>
      <c r="P146" s="394"/>
      <c r="Q146" s="394"/>
      <c r="R146" s="394"/>
      <c r="S146" s="394"/>
      <c r="T146" s="394" t="s">
        <v>757</v>
      </c>
      <c r="U146" s="394"/>
      <c r="V146" s="394"/>
      <c r="W146" s="394"/>
      <c r="X146" s="394"/>
      <c r="Y146" s="394"/>
      <c r="Z146" s="394"/>
      <c r="AA146" s="394"/>
      <c r="AB146" s="394"/>
      <c r="AC146" s="394"/>
      <c r="AD146" s="394"/>
      <c r="AE146" s="394"/>
      <c r="AF146" s="394"/>
      <c r="AG146" s="394"/>
      <c r="AH146" s="394"/>
      <c r="AI146" s="394"/>
      <c r="AJ146" s="394"/>
      <c r="AK146" s="394"/>
      <c r="AL146" s="394"/>
      <c r="AM146" s="394"/>
      <c r="AN146" s="394"/>
      <c r="AO146" s="394"/>
      <c r="AP146" s="394"/>
      <c r="AQ146" s="394"/>
      <c r="AR146" s="394"/>
      <c r="AS146" s="394"/>
      <c r="AT146" s="394"/>
      <c r="AU146" s="394"/>
      <c r="AV146" s="394"/>
      <c r="AW146" s="394"/>
      <c r="AX146" s="394"/>
      <c r="AY146" s="394"/>
      <c r="AZ146" s="394"/>
      <c r="BA146" s="394"/>
      <c r="BB146" s="394"/>
      <c r="BC146" s="394"/>
      <c r="BD146" s="394"/>
      <c r="BE146" s="394"/>
      <c r="BF146" s="394"/>
      <c r="BG146" s="394"/>
      <c r="BH146" s="394"/>
      <c r="BI146" s="394"/>
      <c r="BJ146" s="394"/>
      <c r="BK146" s="406"/>
      <c r="BL146" s="407"/>
      <c r="BM146" s="407"/>
      <c r="BN146" s="407"/>
      <c r="BO146" s="407"/>
      <c r="BP146" s="407"/>
      <c r="BQ146" s="408"/>
      <c r="BR146" s="406"/>
      <c r="BS146" s="407"/>
      <c r="BT146" s="407"/>
      <c r="BU146" s="407"/>
      <c r="BV146" s="407"/>
      <c r="BW146" s="407"/>
      <c r="BX146" s="408"/>
      <c r="BY146" s="394">
        <v>200</v>
      </c>
      <c r="BZ146" s="394"/>
      <c r="CA146" s="394"/>
      <c r="CB146" s="394"/>
      <c r="CC146" s="394"/>
      <c r="CD146" s="394"/>
      <c r="CE146" s="394"/>
      <c r="CF146" s="394"/>
      <c r="CG146" s="394"/>
      <c r="CH146" s="394"/>
      <c r="CI146" s="394"/>
      <c r="CJ146" s="394"/>
      <c r="CK146" s="394" t="s">
        <v>694</v>
      </c>
      <c r="CL146" s="394"/>
      <c r="CM146" s="394"/>
      <c r="CN146" s="394"/>
    </row>
    <row r="147" spans="5:92" ht="14.25" customHeight="1" x14ac:dyDescent="0.35">
      <c r="E147" s="394">
        <v>19</v>
      </c>
      <c r="F147" s="394"/>
      <c r="G147" s="394"/>
      <c r="H147" s="394"/>
      <c r="I147" s="394"/>
      <c r="J147" s="394"/>
      <c r="K147" s="394"/>
      <c r="L147" s="394"/>
      <c r="M147" s="394"/>
      <c r="N147" s="394"/>
      <c r="O147" s="394"/>
      <c r="P147" s="394"/>
      <c r="Q147" s="394"/>
      <c r="R147" s="394"/>
      <c r="S147" s="394"/>
      <c r="T147" s="394" t="s">
        <v>758</v>
      </c>
      <c r="U147" s="394"/>
      <c r="V147" s="394"/>
      <c r="W147" s="394"/>
      <c r="X147" s="394"/>
      <c r="Y147" s="394"/>
      <c r="Z147" s="394"/>
      <c r="AA147" s="394"/>
      <c r="AB147" s="394"/>
      <c r="AC147" s="394"/>
      <c r="AD147" s="394"/>
      <c r="AE147" s="394"/>
      <c r="AF147" s="394"/>
      <c r="AG147" s="394"/>
      <c r="AH147" s="394"/>
      <c r="AI147" s="394"/>
      <c r="AJ147" s="394"/>
      <c r="AK147" s="394"/>
      <c r="AL147" s="394"/>
      <c r="AM147" s="394"/>
      <c r="AN147" s="394"/>
      <c r="AO147" s="394"/>
      <c r="AP147" s="394"/>
      <c r="AQ147" s="394"/>
      <c r="AR147" s="394"/>
      <c r="AS147" s="394"/>
      <c r="AT147" s="394"/>
      <c r="AU147" s="394"/>
      <c r="AV147" s="394"/>
      <c r="AW147" s="394"/>
      <c r="AX147" s="394"/>
      <c r="AY147" s="394"/>
      <c r="AZ147" s="394"/>
      <c r="BA147" s="394"/>
      <c r="BB147" s="394"/>
      <c r="BC147" s="394"/>
      <c r="BD147" s="394"/>
      <c r="BE147" s="394"/>
      <c r="BF147" s="394"/>
      <c r="BG147" s="394"/>
      <c r="BH147" s="394"/>
      <c r="BI147" s="394"/>
      <c r="BJ147" s="394"/>
      <c r="BK147" s="406"/>
      <c r="BL147" s="407"/>
      <c r="BM147" s="407"/>
      <c r="BN147" s="407"/>
      <c r="BO147" s="407"/>
      <c r="BP147" s="407"/>
      <c r="BQ147" s="408"/>
      <c r="BR147" s="406"/>
      <c r="BS147" s="407"/>
      <c r="BT147" s="407"/>
      <c r="BU147" s="407"/>
      <c r="BV147" s="407"/>
      <c r="BW147" s="407"/>
      <c r="BX147" s="408"/>
      <c r="BY147" s="394">
        <v>188</v>
      </c>
      <c r="BZ147" s="394"/>
      <c r="CA147" s="394"/>
      <c r="CB147" s="394"/>
      <c r="CC147" s="394"/>
      <c r="CD147" s="394"/>
      <c r="CE147" s="394"/>
      <c r="CF147" s="394"/>
      <c r="CG147" s="394"/>
      <c r="CH147" s="394"/>
      <c r="CI147" s="394"/>
      <c r="CJ147" s="394"/>
      <c r="CK147" s="394" t="s">
        <v>694</v>
      </c>
      <c r="CL147" s="394"/>
      <c r="CM147" s="394"/>
      <c r="CN147" s="394"/>
    </row>
    <row r="148" spans="5:92" ht="14.25" customHeight="1" x14ac:dyDescent="0.35">
      <c r="E148" s="394">
        <v>20</v>
      </c>
      <c r="F148" s="394"/>
      <c r="G148" s="394"/>
      <c r="H148" s="394"/>
      <c r="I148" s="394"/>
      <c r="J148" s="394"/>
      <c r="K148" s="394"/>
      <c r="L148" s="394"/>
      <c r="M148" s="394"/>
      <c r="N148" s="394"/>
      <c r="O148" s="394"/>
      <c r="P148" s="394"/>
      <c r="Q148" s="394"/>
      <c r="R148" s="394"/>
      <c r="S148" s="394"/>
      <c r="T148" s="394" t="s">
        <v>759</v>
      </c>
      <c r="U148" s="394"/>
      <c r="V148" s="394"/>
      <c r="W148" s="394"/>
      <c r="X148" s="394"/>
      <c r="Y148" s="394"/>
      <c r="Z148" s="394"/>
      <c r="AA148" s="394"/>
      <c r="AB148" s="394"/>
      <c r="AC148" s="394"/>
      <c r="AD148" s="394"/>
      <c r="AE148" s="394"/>
      <c r="AF148" s="394"/>
      <c r="AG148" s="394"/>
      <c r="AH148" s="394"/>
      <c r="AI148" s="394"/>
      <c r="AJ148" s="394"/>
      <c r="AK148" s="394"/>
      <c r="AL148" s="394"/>
      <c r="AM148" s="394"/>
      <c r="AN148" s="394"/>
      <c r="AO148" s="394"/>
      <c r="AP148" s="394"/>
      <c r="AQ148" s="394"/>
      <c r="AR148" s="394"/>
      <c r="AS148" s="394"/>
      <c r="AT148" s="394"/>
      <c r="AU148" s="394"/>
      <c r="AV148" s="394"/>
      <c r="AW148" s="394"/>
      <c r="AX148" s="394"/>
      <c r="AY148" s="394"/>
      <c r="AZ148" s="394"/>
      <c r="BA148" s="394"/>
      <c r="BB148" s="394"/>
      <c r="BC148" s="394"/>
      <c r="BD148" s="394"/>
      <c r="BE148" s="394"/>
      <c r="BF148" s="394"/>
      <c r="BG148" s="394"/>
      <c r="BH148" s="394"/>
      <c r="BI148" s="394"/>
      <c r="BJ148" s="394"/>
      <c r="BK148" s="406"/>
      <c r="BL148" s="407"/>
      <c r="BM148" s="407"/>
      <c r="BN148" s="407"/>
      <c r="BO148" s="407"/>
      <c r="BP148" s="407"/>
      <c r="BQ148" s="408"/>
      <c r="BR148" s="406"/>
      <c r="BS148" s="407"/>
      <c r="BT148" s="407"/>
      <c r="BU148" s="407"/>
      <c r="BV148" s="407"/>
      <c r="BW148" s="407"/>
      <c r="BX148" s="408"/>
      <c r="BY148" s="394">
        <v>7</v>
      </c>
      <c r="BZ148" s="394"/>
      <c r="CA148" s="394"/>
      <c r="CB148" s="394"/>
      <c r="CC148" s="394"/>
      <c r="CD148" s="394"/>
      <c r="CE148" s="394"/>
      <c r="CF148" s="394"/>
      <c r="CG148" s="394"/>
      <c r="CH148" s="394"/>
      <c r="CI148" s="394"/>
      <c r="CJ148" s="394"/>
      <c r="CK148" s="394" t="s">
        <v>694</v>
      </c>
      <c r="CL148" s="394"/>
      <c r="CM148" s="394"/>
      <c r="CN148" s="394"/>
    </row>
    <row r="149" spans="5:92" ht="14.25" customHeight="1" x14ac:dyDescent="0.35">
      <c r="E149" s="394">
        <v>21</v>
      </c>
      <c r="F149" s="394"/>
      <c r="G149" s="394"/>
      <c r="H149" s="394"/>
      <c r="I149" s="394"/>
      <c r="J149" s="394"/>
      <c r="K149" s="394"/>
      <c r="L149" s="394"/>
      <c r="M149" s="394"/>
      <c r="N149" s="394"/>
      <c r="O149" s="394"/>
      <c r="P149" s="394"/>
      <c r="Q149" s="394"/>
      <c r="R149" s="394"/>
      <c r="S149" s="394"/>
      <c r="T149" s="394" t="s">
        <v>760</v>
      </c>
      <c r="U149" s="394"/>
      <c r="V149" s="394"/>
      <c r="W149" s="394"/>
      <c r="X149" s="394"/>
      <c r="Y149" s="394"/>
      <c r="Z149" s="394"/>
      <c r="AA149" s="394"/>
      <c r="AB149" s="394"/>
      <c r="AC149" s="394"/>
      <c r="AD149" s="394"/>
      <c r="AE149" s="394"/>
      <c r="AF149" s="394"/>
      <c r="AG149" s="394"/>
      <c r="AH149" s="394"/>
      <c r="AI149" s="394"/>
      <c r="AJ149" s="394"/>
      <c r="AK149" s="394"/>
      <c r="AL149" s="394"/>
      <c r="AM149" s="394"/>
      <c r="AN149" s="394"/>
      <c r="AO149" s="394"/>
      <c r="AP149" s="394"/>
      <c r="AQ149" s="394"/>
      <c r="AR149" s="394"/>
      <c r="AS149" s="394"/>
      <c r="AT149" s="394"/>
      <c r="AU149" s="394"/>
      <c r="AV149" s="394"/>
      <c r="AW149" s="394"/>
      <c r="AX149" s="394"/>
      <c r="AY149" s="394"/>
      <c r="AZ149" s="394"/>
      <c r="BA149" s="394"/>
      <c r="BB149" s="394"/>
      <c r="BC149" s="394"/>
      <c r="BD149" s="394"/>
      <c r="BE149" s="394"/>
      <c r="BF149" s="394"/>
      <c r="BG149" s="394"/>
      <c r="BH149" s="394"/>
      <c r="BI149" s="394"/>
      <c r="BJ149" s="394"/>
      <c r="BK149" s="406"/>
      <c r="BL149" s="407"/>
      <c r="BM149" s="407"/>
      <c r="BN149" s="407"/>
      <c r="BO149" s="407"/>
      <c r="BP149" s="407"/>
      <c r="BQ149" s="408"/>
      <c r="BR149" s="406"/>
      <c r="BS149" s="407"/>
      <c r="BT149" s="407"/>
      <c r="BU149" s="407"/>
      <c r="BV149" s="407"/>
      <c r="BW149" s="407"/>
      <c r="BX149" s="408"/>
      <c r="BY149" s="394">
        <v>39</v>
      </c>
      <c r="BZ149" s="394"/>
      <c r="CA149" s="394"/>
      <c r="CB149" s="394"/>
      <c r="CC149" s="394"/>
      <c r="CD149" s="394"/>
      <c r="CE149" s="394"/>
      <c r="CF149" s="394"/>
      <c r="CG149" s="394"/>
      <c r="CH149" s="394"/>
      <c r="CI149" s="394"/>
      <c r="CJ149" s="394"/>
      <c r="CK149" s="394" t="s">
        <v>694</v>
      </c>
      <c r="CL149" s="394"/>
      <c r="CM149" s="394"/>
      <c r="CN149" s="394"/>
    </row>
    <row r="150" spans="5:92" ht="14.25" customHeight="1" x14ac:dyDescent="0.35">
      <c r="E150" s="394">
        <v>22</v>
      </c>
      <c r="F150" s="394"/>
      <c r="G150" s="394"/>
      <c r="H150" s="394"/>
      <c r="I150" s="394"/>
      <c r="J150" s="394"/>
      <c r="K150" s="394"/>
      <c r="L150" s="394"/>
      <c r="M150" s="394"/>
      <c r="N150" s="394"/>
      <c r="O150" s="394"/>
      <c r="P150" s="394"/>
      <c r="Q150" s="394"/>
      <c r="R150" s="394"/>
      <c r="S150" s="394"/>
      <c r="T150" s="394" t="s">
        <v>761</v>
      </c>
      <c r="U150" s="394"/>
      <c r="V150" s="394"/>
      <c r="W150" s="394"/>
      <c r="X150" s="394"/>
      <c r="Y150" s="394"/>
      <c r="Z150" s="394"/>
      <c r="AA150" s="394"/>
      <c r="AB150" s="394"/>
      <c r="AC150" s="394"/>
      <c r="AD150" s="394"/>
      <c r="AE150" s="394"/>
      <c r="AF150" s="394"/>
      <c r="AG150" s="394"/>
      <c r="AH150" s="394"/>
      <c r="AI150" s="394"/>
      <c r="AJ150" s="394"/>
      <c r="AK150" s="394"/>
      <c r="AL150" s="394"/>
      <c r="AM150" s="394"/>
      <c r="AN150" s="394"/>
      <c r="AO150" s="394"/>
      <c r="AP150" s="394"/>
      <c r="AQ150" s="394"/>
      <c r="AR150" s="394"/>
      <c r="AS150" s="394"/>
      <c r="AT150" s="394"/>
      <c r="AU150" s="394"/>
      <c r="AV150" s="394"/>
      <c r="AW150" s="394"/>
      <c r="AX150" s="394"/>
      <c r="AY150" s="394"/>
      <c r="AZ150" s="394"/>
      <c r="BA150" s="394"/>
      <c r="BB150" s="394"/>
      <c r="BC150" s="394"/>
      <c r="BD150" s="394"/>
      <c r="BE150" s="394"/>
      <c r="BF150" s="394"/>
      <c r="BG150" s="394"/>
      <c r="BH150" s="394"/>
      <c r="BI150" s="394"/>
      <c r="BJ150" s="394"/>
      <c r="BK150" s="406"/>
      <c r="BL150" s="407"/>
      <c r="BM150" s="407"/>
      <c r="BN150" s="407"/>
      <c r="BO150" s="407"/>
      <c r="BP150" s="407"/>
      <c r="BQ150" s="408"/>
      <c r="BR150" s="406"/>
      <c r="BS150" s="407"/>
      <c r="BT150" s="407"/>
      <c r="BU150" s="407"/>
      <c r="BV150" s="407"/>
      <c r="BW150" s="407"/>
      <c r="BX150" s="408"/>
      <c r="BY150" s="394">
        <v>178</v>
      </c>
      <c r="BZ150" s="394"/>
      <c r="CA150" s="394"/>
      <c r="CB150" s="394"/>
      <c r="CC150" s="394"/>
      <c r="CD150" s="394"/>
      <c r="CE150" s="394"/>
      <c r="CF150" s="394"/>
      <c r="CG150" s="394"/>
      <c r="CH150" s="394"/>
      <c r="CI150" s="394"/>
      <c r="CJ150" s="394"/>
      <c r="CK150" s="394" t="s">
        <v>694</v>
      </c>
      <c r="CL150" s="394"/>
      <c r="CM150" s="394"/>
      <c r="CN150" s="394"/>
    </row>
    <row r="151" spans="5:92" ht="14.25" customHeight="1" x14ac:dyDescent="0.35">
      <c r="E151" s="394">
        <v>23</v>
      </c>
      <c r="F151" s="394"/>
      <c r="G151" s="394"/>
      <c r="H151" s="394"/>
      <c r="I151" s="394"/>
      <c r="J151" s="394"/>
      <c r="K151" s="394"/>
      <c r="L151" s="394"/>
      <c r="M151" s="394"/>
      <c r="N151" s="394"/>
      <c r="O151" s="394"/>
      <c r="P151" s="394"/>
      <c r="Q151" s="394"/>
      <c r="R151" s="394"/>
      <c r="S151" s="394"/>
      <c r="T151" s="394" t="s">
        <v>762</v>
      </c>
      <c r="U151" s="394"/>
      <c r="V151" s="394"/>
      <c r="W151" s="394"/>
      <c r="X151" s="394"/>
      <c r="Y151" s="394"/>
      <c r="Z151" s="394"/>
      <c r="AA151" s="394"/>
      <c r="AB151" s="394"/>
      <c r="AC151" s="394"/>
      <c r="AD151" s="394"/>
      <c r="AE151" s="394"/>
      <c r="AF151" s="394"/>
      <c r="AG151" s="394"/>
      <c r="AH151" s="394"/>
      <c r="AI151" s="394"/>
      <c r="AJ151" s="394"/>
      <c r="AK151" s="394"/>
      <c r="AL151" s="394"/>
      <c r="AM151" s="394"/>
      <c r="AN151" s="394"/>
      <c r="AO151" s="394"/>
      <c r="AP151" s="394"/>
      <c r="AQ151" s="394"/>
      <c r="AR151" s="394"/>
      <c r="AS151" s="394"/>
      <c r="AT151" s="394"/>
      <c r="AU151" s="394"/>
      <c r="AV151" s="394"/>
      <c r="AW151" s="394"/>
      <c r="AX151" s="394"/>
      <c r="AY151" s="394"/>
      <c r="AZ151" s="394"/>
      <c r="BA151" s="394"/>
      <c r="BB151" s="394"/>
      <c r="BC151" s="394"/>
      <c r="BD151" s="394"/>
      <c r="BE151" s="394"/>
      <c r="BF151" s="394"/>
      <c r="BG151" s="394"/>
      <c r="BH151" s="394"/>
      <c r="BI151" s="394"/>
      <c r="BJ151" s="394"/>
      <c r="BK151" s="406"/>
      <c r="BL151" s="407"/>
      <c r="BM151" s="407"/>
      <c r="BN151" s="407"/>
      <c r="BO151" s="407"/>
      <c r="BP151" s="407"/>
      <c r="BQ151" s="408"/>
      <c r="BR151" s="406"/>
      <c r="BS151" s="407"/>
      <c r="BT151" s="407"/>
      <c r="BU151" s="407"/>
      <c r="BV151" s="407"/>
      <c r="BW151" s="407"/>
      <c r="BX151" s="408"/>
      <c r="BY151" s="394">
        <v>209</v>
      </c>
      <c r="BZ151" s="394"/>
      <c r="CA151" s="394"/>
      <c r="CB151" s="394"/>
      <c r="CC151" s="394"/>
      <c r="CD151" s="394"/>
      <c r="CE151" s="394"/>
      <c r="CF151" s="394"/>
      <c r="CG151" s="394"/>
      <c r="CH151" s="394"/>
      <c r="CI151" s="394"/>
      <c r="CJ151" s="394"/>
      <c r="CK151" s="394" t="s">
        <v>694</v>
      </c>
      <c r="CL151" s="394"/>
      <c r="CM151" s="394"/>
      <c r="CN151" s="394"/>
    </row>
    <row r="152" spans="5:92" ht="14.25" customHeight="1" x14ac:dyDescent="0.35">
      <c r="E152" s="394">
        <v>24</v>
      </c>
      <c r="F152" s="394"/>
      <c r="G152" s="394"/>
      <c r="H152" s="394"/>
      <c r="I152" s="394"/>
      <c r="J152" s="394"/>
      <c r="K152" s="394"/>
      <c r="L152" s="394"/>
      <c r="M152" s="394"/>
      <c r="N152" s="394"/>
      <c r="O152" s="394"/>
      <c r="P152" s="394"/>
      <c r="Q152" s="394"/>
      <c r="R152" s="394"/>
      <c r="S152" s="394"/>
      <c r="T152" s="394" t="s">
        <v>763</v>
      </c>
      <c r="U152" s="394"/>
      <c r="V152" s="394"/>
      <c r="W152" s="394"/>
      <c r="X152" s="394"/>
      <c r="Y152" s="394"/>
      <c r="Z152" s="394"/>
      <c r="AA152" s="394"/>
      <c r="AB152" s="394"/>
      <c r="AC152" s="394"/>
      <c r="AD152" s="394"/>
      <c r="AE152" s="394"/>
      <c r="AF152" s="394"/>
      <c r="AG152" s="394"/>
      <c r="AH152" s="394"/>
      <c r="AI152" s="394"/>
      <c r="AJ152" s="394"/>
      <c r="AK152" s="394"/>
      <c r="AL152" s="394"/>
      <c r="AM152" s="394"/>
      <c r="AN152" s="394"/>
      <c r="AO152" s="394"/>
      <c r="AP152" s="394"/>
      <c r="AQ152" s="394"/>
      <c r="AR152" s="394"/>
      <c r="AS152" s="394"/>
      <c r="AT152" s="394"/>
      <c r="AU152" s="394"/>
      <c r="AV152" s="394"/>
      <c r="AW152" s="394"/>
      <c r="AX152" s="394"/>
      <c r="AY152" s="394"/>
      <c r="AZ152" s="394"/>
      <c r="BA152" s="394"/>
      <c r="BB152" s="394"/>
      <c r="BC152" s="394"/>
      <c r="BD152" s="394"/>
      <c r="BE152" s="394"/>
      <c r="BF152" s="394"/>
      <c r="BG152" s="394"/>
      <c r="BH152" s="394"/>
      <c r="BI152" s="394"/>
      <c r="BJ152" s="394"/>
      <c r="BK152" s="406"/>
      <c r="BL152" s="407"/>
      <c r="BM152" s="407"/>
      <c r="BN152" s="407"/>
      <c r="BO152" s="407"/>
      <c r="BP152" s="407"/>
      <c r="BQ152" s="408"/>
      <c r="BR152" s="406"/>
      <c r="BS152" s="407"/>
      <c r="BT152" s="407"/>
      <c r="BU152" s="407"/>
      <c r="BV152" s="407"/>
      <c r="BW152" s="407"/>
      <c r="BX152" s="408"/>
      <c r="BY152" s="394">
        <v>26</v>
      </c>
      <c r="BZ152" s="394"/>
      <c r="CA152" s="394"/>
      <c r="CB152" s="394"/>
      <c r="CC152" s="394"/>
      <c r="CD152" s="394"/>
      <c r="CE152" s="394"/>
      <c r="CF152" s="394"/>
      <c r="CG152" s="394"/>
      <c r="CH152" s="394"/>
      <c r="CI152" s="394"/>
      <c r="CJ152" s="394"/>
      <c r="CK152" s="394" t="s">
        <v>694</v>
      </c>
      <c r="CL152" s="394"/>
      <c r="CM152" s="394"/>
      <c r="CN152" s="394"/>
    </row>
    <row r="153" spans="5:92" ht="14.25" customHeight="1" x14ac:dyDescent="0.35">
      <c r="E153" s="394">
        <v>25</v>
      </c>
      <c r="F153" s="394"/>
      <c r="G153" s="394"/>
      <c r="H153" s="394"/>
      <c r="I153" s="394"/>
      <c r="J153" s="394"/>
      <c r="K153" s="394"/>
      <c r="L153" s="394"/>
      <c r="M153" s="394"/>
      <c r="N153" s="394"/>
      <c r="O153" s="394"/>
      <c r="P153" s="394"/>
      <c r="Q153" s="394"/>
      <c r="R153" s="394"/>
      <c r="S153" s="394"/>
      <c r="T153" s="394" t="s">
        <v>764</v>
      </c>
      <c r="U153" s="394"/>
      <c r="V153" s="394"/>
      <c r="W153" s="394"/>
      <c r="X153" s="394"/>
      <c r="Y153" s="394"/>
      <c r="Z153" s="394"/>
      <c r="AA153" s="394"/>
      <c r="AB153" s="394"/>
      <c r="AC153" s="394"/>
      <c r="AD153" s="394"/>
      <c r="AE153" s="394"/>
      <c r="AF153" s="394"/>
      <c r="AG153" s="394"/>
      <c r="AH153" s="394"/>
      <c r="AI153" s="394"/>
      <c r="AJ153" s="394"/>
      <c r="AK153" s="394"/>
      <c r="AL153" s="394"/>
      <c r="AM153" s="394"/>
      <c r="AN153" s="394"/>
      <c r="AO153" s="394"/>
      <c r="AP153" s="394"/>
      <c r="AQ153" s="394"/>
      <c r="AR153" s="394"/>
      <c r="AS153" s="394"/>
      <c r="AT153" s="394"/>
      <c r="AU153" s="394"/>
      <c r="AV153" s="394"/>
      <c r="AW153" s="394"/>
      <c r="AX153" s="394"/>
      <c r="AY153" s="394"/>
      <c r="AZ153" s="394"/>
      <c r="BA153" s="394"/>
      <c r="BB153" s="394"/>
      <c r="BC153" s="394"/>
      <c r="BD153" s="394"/>
      <c r="BE153" s="394"/>
      <c r="BF153" s="394"/>
      <c r="BG153" s="394"/>
      <c r="BH153" s="394"/>
      <c r="BI153" s="394"/>
      <c r="BJ153" s="394"/>
      <c r="BK153" s="406"/>
      <c r="BL153" s="407"/>
      <c r="BM153" s="407"/>
      <c r="BN153" s="407"/>
      <c r="BO153" s="407"/>
      <c r="BP153" s="407"/>
      <c r="BQ153" s="408"/>
      <c r="BR153" s="406"/>
      <c r="BS153" s="407"/>
      <c r="BT153" s="407"/>
      <c r="BU153" s="407"/>
      <c r="BV153" s="407"/>
      <c r="BW153" s="407"/>
      <c r="BX153" s="408"/>
      <c r="BY153" s="394">
        <v>53</v>
      </c>
      <c r="BZ153" s="394"/>
      <c r="CA153" s="394"/>
      <c r="CB153" s="394"/>
      <c r="CC153" s="394"/>
      <c r="CD153" s="394"/>
      <c r="CE153" s="394"/>
      <c r="CF153" s="394"/>
      <c r="CG153" s="394"/>
      <c r="CH153" s="394"/>
      <c r="CI153" s="394"/>
      <c r="CJ153" s="394"/>
      <c r="CK153" s="394" t="s">
        <v>694</v>
      </c>
      <c r="CL153" s="394"/>
      <c r="CM153" s="394"/>
      <c r="CN153" s="394"/>
    </row>
    <row r="154" spans="5:92" ht="14.25" customHeight="1" x14ac:dyDescent="0.35">
      <c r="E154" s="394">
        <v>26</v>
      </c>
      <c r="F154" s="394"/>
      <c r="G154" s="394"/>
      <c r="H154" s="394"/>
      <c r="I154" s="394"/>
      <c r="J154" s="394"/>
      <c r="K154" s="394"/>
      <c r="L154" s="394"/>
      <c r="M154" s="394"/>
      <c r="N154" s="394"/>
      <c r="O154" s="394"/>
      <c r="P154" s="394"/>
      <c r="Q154" s="394"/>
      <c r="R154" s="394"/>
      <c r="S154" s="394"/>
      <c r="T154" s="394" t="s">
        <v>765</v>
      </c>
      <c r="U154" s="394"/>
      <c r="V154" s="394"/>
      <c r="W154" s="394"/>
      <c r="X154" s="394"/>
      <c r="Y154" s="394"/>
      <c r="Z154" s="394"/>
      <c r="AA154" s="394"/>
      <c r="AB154" s="394"/>
      <c r="AC154" s="394"/>
      <c r="AD154" s="394"/>
      <c r="AE154" s="394"/>
      <c r="AF154" s="394"/>
      <c r="AG154" s="394"/>
      <c r="AH154" s="394"/>
      <c r="AI154" s="394"/>
      <c r="AJ154" s="394"/>
      <c r="AK154" s="394"/>
      <c r="AL154" s="394"/>
      <c r="AM154" s="394"/>
      <c r="AN154" s="394"/>
      <c r="AO154" s="394"/>
      <c r="AP154" s="394"/>
      <c r="AQ154" s="394"/>
      <c r="AR154" s="394"/>
      <c r="AS154" s="394"/>
      <c r="AT154" s="394"/>
      <c r="AU154" s="394"/>
      <c r="AV154" s="394"/>
      <c r="AW154" s="394"/>
      <c r="AX154" s="394"/>
      <c r="AY154" s="394"/>
      <c r="AZ154" s="394"/>
      <c r="BA154" s="394"/>
      <c r="BB154" s="394"/>
      <c r="BC154" s="394"/>
      <c r="BD154" s="394"/>
      <c r="BE154" s="394"/>
      <c r="BF154" s="394"/>
      <c r="BG154" s="394"/>
      <c r="BH154" s="394"/>
      <c r="BI154" s="394"/>
      <c r="BJ154" s="394"/>
      <c r="BK154" s="406"/>
      <c r="BL154" s="407"/>
      <c r="BM154" s="407"/>
      <c r="BN154" s="407"/>
      <c r="BO154" s="407"/>
      <c r="BP154" s="407"/>
      <c r="BQ154" s="408"/>
      <c r="BR154" s="406"/>
      <c r="BS154" s="407"/>
      <c r="BT154" s="407"/>
      <c r="BU154" s="407"/>
      <c r="BV154" s="407"/>
      <c r="BW154" s="407"/>
      <c r="BX154" s="408"/>
      <c r="BY154" s="394">
        <v>61</v>
      </c>
      <c r="BZ154" s="394"/>
      <c r="CA154" s="394"/>
      <c r="CB154" s="394"/>
      <c r="CC154" s="394"/>
      <c r="CD154" s="394"/>
      <c r="CE154" s="394"/>
      <c r="CF154" s="394"/>
      <c r="CG154" s="394"/>
      <c r="CH154" s="394"/>
      <c r="CI154" s="394"/>
      <c r="CJ154" s="394"/>
      <c r="CK154" s="394" t="s">
        <v>694</v>
      </c>
      <c r="CL154" s="394"/>
      <c r="CM154" s="394"/>
      <c r="CN154" s="394"/>
    </row>
    <row r="155" spans="5:92" ht="14.25" customHeight="1" x14ac:dyDescent="0.35">
      <c r="E155" s="394">
        <v>27</v>
      </c>
      <c r="F155" s="394"/>
      <c r="G155" s="394"/>
      <c r="H155" s="394"/>
      <c r="I155" s="394"/>
      <c r="J155" s="394"/>
      <c r="K155" s="394"/>
      <c r="L155" s="394"/>
      <c r="M155" s="394"/>
      <c r="N155" s="394"/>
      <c r="O155" s="394"/>
      <c r="P155" s="394"/>
      <c r="Q155" s="394"/>
      <c r="R155" s="394"/>
      <c r="S155" s="394"/>
      <c r="T155" s="394" t="s">
        <v>766</v>
      </c>
      <c r="U155" s="394"/>
      <c r="V155" s="394"/>
      <c r="W155" s="394"/>
      <c r="X155" s="394"/>
      <c r="Y155" s="394"/>
      <c r="Z155" s="394"/>
      <c r="AA155" s="394"/>
      <c r="AB155" s="394"/>
      <c r="AC155" s="394"/>
      <c r="AD155" s="394"/>
      <c r="AE155" s="394"/>
      <c r="AF155" s="394"/>
      <c r="AG155" s="394"/>
      <c r="AH155" s="394"/>
      <c r="AI155" s="394"/>
      <c r="AJ155" s="394"/>
      <c r="AK155" s="394"/>
      <c r="AL155" s="394"/>
      <c r="AM155" s="394"/>
      <c r="AN155" s="394"/>
      <c r="AO155" s="394"/>
      <c r="AP155" s="394"/>
      <c r="AQ155" s="394"/>
      <c r="AR155" s="394"/>
      <c r="AS155" s="394"/>
      <c r="AT155" s="394"/>
      <c r="AU155" s="394"/>
      <c r="AV155" s="394"/>
      <c r="AW155" s="394"/>
      <c r="AX155" s="394"/>
      <c r="AY155" s="394"/>
      <c r="AZ155" s="394"/>
      <c r="BA155" s="394"/>
      <c r="BB155" s="394"/>
      <c r="BC155" s="394"/>
      <c r="BD155" s="394"/>
      <c r="BE155" s="394"/>
      <c r="BF155" s="394"/>
      <c r="BG155" s="394"/>
      <c r="BH155" s="394"/>
      <c r="BI155" s="394"/>
      <c r="BJ155" s="394"/>
      <c r="BK155" s="406"/>
      <c r="BL155" s="407"/>
      <c r="BM155" s="407"/>
      <c r="BN155" s="407"/>
      <c r="BO155" s="407"/>
      <c r="BP155" s="407"/>
      <c r="BQ155" s="408"/>
      <c r="BR155" s="406"/>
      <c r="BS155" s="407"/>
      <c r="BT155" s="407"/>
      <c r="BU155" s="407"/>
      <c r="BV155" s="407"/>
      <c r="BW155" s="407"/>
      <c r="BX155" s="408"/>
      <c r="BY155" s="394">
        <v>45</v>
      </c>
      <c r="BZ155" s="394"/>
      <c r="CA155" s="394"/>
      <c r="CB155" s="394"/>
      <c r="CC155" s="394"/>
      <c r="CD155" s="394"/>
      <c r="CE155" s="394"/>
      <c r="CF155" s="394"/>
      <c r="CG155" s="394"/>
      <c r="CH155" s="394"/>
      <c r="CI155" s="394"/>
      <c r="CJ155" s="394"/>
      <c r="CK155" s="394" t="s">
        <v>694</v>
      </c>
      <c r="CL155" s="394"/>
      <c r="CM155" s="394"/>
      <c r="CN155" s="394"/>
    </row>
    <row r="156" spans="5:92" ht="14.25" customHeight="1" x14ac:dyDescent="0.35">
      <c r="E156" s="394">
        <v>28</v>
      </c>
      <c r="F156" s="394"/>
      <c r="G156" s="394"/>
      <c r="H156" s="394"/>
      <c r="I156" s="394"/>
      <c r="J156" s="394"/>
      <c r="K156" s="394"/>
      <c r="L156" s="394"/>
      <c r="M156" s="394"/>
      <c r="N156" s="394"/>
      <c r="O156" s="394"/>
      <c r="P156" s="394"/>
      <c r="Q156" s="394"/>
      <c r="R156" s="394"/>
      <c r="S156" s="394"/>
      <c r="T156" s="394" t="s">
        <v>767</v>
      </c>
      <c r="U156" s="394"/>
      <c r="V156" s="394"/>
      <c r="W156" s="394"/>
      <c r="X156" s="394"/>
      <c r="Y156" s="394"/>
      <c r="Z156" s="394"/>
      <c r="AA156" s="394"/>
      <c r="AB156" s="394"/>
      <c r="AC156" s="394"/>
      <c r="AD156" s="394"/>
      <c r="AE156" s="394"/>
      <c r="AF156" s="394"/>
      <c r="AG156" s="394"/>
      <c r="AH156" s="394"/>
      <c r="AI156" s="394"/>
      <c r="AJ156" s="394"/>
      <c r="AK156" s="394"/>
      <c r="AL156" s="394"/>
      <c r="AM156" s="394"/>
      <c r="AN156" s="394"/>
      <c r="AO156" s="394"/>
      <c r="AP156" s="394"/>
      <c r="AQ156" s="394"/>
      <c r="AR156" s="394"/>
      <c r="AS156" s="394"/>
      <c r="AT156" s="394"/>
      <c r="AU156" s="394"/>
      <c r="AV156" s="394"/>
      <c r="AW156" s="394"/>
      <c r="AX156" s="394"/>
      <c r="AY156" s="394"/>
      <c r="AZ156" s="394"/>
      <c r="BA156" s="394"/>
      <c r="BB156" s="394"/>
      <c r="BC156" s="394"/>
      <c r="BD156" s="394"/>
      <c r="BE156" s="394"/>
      <c r="BF156" s="394"/>
      <c r="BG156" s="394"/>
      <c r="BH156" s="394"/>
      <c r="BI156" s="394"/>
      <c r="BJ156" s="394"/>
      <c r="BK156" s="406"/>
      <c r="BL156" s="407"/>
      <c r="BM156" s="407"/>
      <c r="BN156" s="407"/>
      <c r="BO156" s="407"/>
      <c r="BP156" s="407"/>
      <c r="BQ156" s="408"/>
      <c r="BR156" s="406"/>
      <c r="BS156" s="407"/>
      <c r="BT156" s="407"/>
      <c r="BU156" s="407"/>
      <c r="BV156" s="407"/>
      <c r="BW156" s="407"/>
      <c r="BX156" s="408"/>
      <c r="BY156" s="394">
        <v>190</v>
      </c>
      <c r="BZ156" s="394"/>
      <c r="CA156" s="394"/>
      <c r="CB156" s="394"/>
      <c r="CC156" s="394"/>
      <c r="CD156" s="394"/>
      <c r="CE156" s="394"/>
      <c r="CF156" s="394"/>
      <c r="CG156" s="394"/>
      <c r="CH156" s="394"/>
      <c r="CI156" s="394"/>
      <c r="CJ156" s="394"/>
      <c r="CK156" s="394" t="s">
        <v>694</v>
      </c>
      <c r="CL156" s="394"/>
      <c r="CM156" s="394"/>
      <c r="CN156" s="394"/>
    </row>
    <row r="157" spans="5:92" ht="14.25" customHeight="1" x14ac:dyDescent="0.35">
      <c r="E157" s="394">
        <v>29</v>
      </c>
      <c r="F157" s="394"/>
      <c r="G157" s="394"/>
      <c r="H157" s="394"/>
      <c r="I157" s="394"/>
      <c r="J157" s="394"/>
      <c r="K157" s="394"/>
      <c r="L157" s="394"/>
      <c r="M157" s="394"/>
      <c r="N157" s="394"/>
      <c r="O157" s="394"/>
      <c r="P157" s="394"/>
      <c r="Q157" s="394"/>
      <c r="R157" s="394"/>
      <c r="S157" s="394"/>
      <c r="T157" s="394" t="s">
        <v>768</v>
      </c>
      <c r="U157" s="394"/>
      <c r="V157" s="394"/>
      <c r="W157" s="394"/>
      <c r="X157" s="394"/>
      <c r="Y157" s="394"/>
      <c r="Z157" s="394"/>
      <c r="AA157" s="394"/>
      <c r="AB157" s="394"/>
      <c r="AC157" s="394"/>
      <c r="AD157" s="394"/>
      <c r="AE157" s="394"/>
      <c r="AF157" s="394"/>
      <c r="AG157" s="394"/>
      <c r="AH157" s="394"/>
      <c r="AI157" s="394"/>
      <c r="AJ157" s="394"/>
      <c r="AK157" s="394"/>
      <c r="AL157" s="394"/>
      <c r="AM157" s="394"/>
      <c r="AN157" s="394"/>
      <c r="AO157" s="394"/>
      <c r="AP157" s="394"/>
      <c r="AQ157" s="394"/>
      <c r="AR157" s="394"/>
      <c r="AS157" s="394"/>
      <c r="AT157" s="394"/>
      <c r="AU157" s="394"/>
      <c r="AV157" s="394"/>
      <c r="AW157" s="394"/>
      <c r="AX157" s="394"/>
      <c r="AY157" s="394"/>
      <c r="AZ157" s="394"/>
      <c r="BA157" s="394"/>
      <c r="BB157" s="394"/>
      <c r="BC157" s="394"/>
      <c r="BD157" s="394"/>
      <c r="BE157" s="394"/>
      <c r="BF157" s="394"/>
      <c r="BG157" s="394"/>
      <c r="BH157" s="394"/>
      <c r="BI157" s="394"/>
      <c r="BJ157" s="394"/>
      <c r="BK157" s="406"/>
      <c r="BL157" s="407"/>
      <c r="BM157" s="407"/>
      <c r="BN157" s="407"/>
      <c r="BO157" s="407"/>
      <c r="BP157" s="407"/>
      <c r="BQ157" s="408"/>
      <c r="BR157" s="406"/>
      <c r="BS157" s="407"/>
      <c r="BT157" s="407"/>
      <c r="BU157" s="407"/>
      <c r="BV157" s="407"/>
      <c r="BW157" s="407"/>
      <c r="BX157" s="408"/>
      <c r="BY157" s="394">
        <v>13</v>
      </c>
      <c r="BZ157" s="394"/>
      <c r="CA157" s="394"/>
      <c r="CB157" s="394"/>
      <c r="CC157" s="394"/>
      <c r="CD157" s="394"/>
      <c r="CE157" s="394"/>
      <c r="CF157" s="394"/>
      <c r="CG157" s="394"/>
      <c r="CH157" s="394"/>
      <c r="CI157" s="394"/>
      <c r="CJ157" s="394"/>
      <c r="CK157" s="394" t="s">
        <v>694</v>
      </c>
      <c r="CL157" s="394"/>
      <c r="CM157" s="394"/>
      <c r="CN157" s="394"/>
    </row>
    <row r="158" spans="5:92" ht="14.25" customHeight="1" x14ac:dyDescent="0.35">
      <c r="E158" s="394">
        <v>30</v>
      </c>
      <c r="F158" s="394"/>
      <c r="G158" s="394"/>
      <c r="H158" s="394"/>
      <c r="I158" s="394"/>
      <c r="J158" s="394"/>
      <c r="K158" s="394"/>
      <c r="L158" s="394"/>
      <c r="M158" s="394"/>
      <c r="N158" s="394"/>
      <c r="O158" s="394"/>
      <c r="P158" s="394"/>
      <c r="Q158" s="394"/>
      <c r="R158" s="394"/>
      <c r="S158" s="394"/>
      <c r="T158" s="394" t="s">
        <v>769</v>
      </c>
      <c r="U158" s="394"/>
      <c r="V158" s="394"/>
      <c r="W158" s="394"/>
      <c r="X158" s="394"/>
      <c r="Y158" s="394"/>
      <c r="Z158" s="394"/>
      <c r="AA158" s="394"/>
      <c r="AB158" s="394"/>
      <c r="AC158" s="394"/>
      <c r="AD158" s="394"/>
      <c r="AE158" s="394"/>
      <c r="AF158" s="394"/>
      <c r="AG158" s="394"/>
      <c r="AH158" s="394"/>
      <c r="AI158" s="394"/>
      <c r="AJ158" s="394"/>
      <c r="AK158" s="394"/>
      <c r="AL158" s="394"/>
      <c r="AM158" s="394"/>
      <c r="AN158" s="394"/>
      <c r="AO158" s="394"/>
      <c r="AP158" s="394"/>
      <c r="AQ158" s="394"/>
      <c r="AR158" s="394"/>
      <c r="AS158" s="394"/>
      <c r="AT158" s="394"/>
      <c r="AU158" s="394"/>
      <c r="AV158" s="394"/>
      <c r="AW158" s="394"/>
      <c r="AX158" s="394"/>
      <c r="AY158" s="394"/>
      <c r="AZ158" s="394"/>
      <c r="BA158" s="394"/>
      <c r="BB158" s="394"/>
      <c r="BC158" s="394"/>
      <c r="BD158" s="394"/>
      <c r="BE158" s="394"/>
      <c r="BF158" s="394"/>
      <c r="BG158" s="394"/>
      <c r="BH158" s="394"/>
      <c r="BI158" s="394"/>
      <c r="BJ158" s="394"/>
      <c r="BK158" s="406"/>
      <c r="BL158" s="407"/>
      <c r="BM158" s="407"/>
      <c r="BN158" s="407"/>
      <c r="BO158" s="407"/>
      <c r="BP158" s="407"/>
      <c r="BQ158" s="408"/>
      <c r="BR158" s="406"/>
      <c r="BS158" s="407"/>
      <c r="BT158" s="407"/>
      <c r="BU158" s="407"/>
      <c r="BV158" s="407"/>
      <c r="BW158" s="407"/>
      <c r="BX158" s="408"/>
      <c r="BY158" s="394">
        <v>116</v>
      </c>
      <c r="BZ158" s="394"/>
      <c r="CA158" s="394"/>
      <c r="CB158" s="394"/>
      <c r="CC158" s="394"/>
      <c r="CD158" s="394"/>
      <c r="CE158" s="394"/>
      <c r="CF158" s="394"/>
      <c r="CG158" s="394"/>
      <c r="CH158" s="394"/>
      <c r="CI158" s="394"/>
      <c r="CJ158" s="394"/>
      <c r="CK158" s="394" t="s">
        <v>694</v>
      </c>
      <c r="CL158" s="394"/>
      <c r="CM158" s="394"/>
      <c r="CN158" s="394"/>
    </row>
    <row r="159" spans="5:92" ht="14.25" customHeight="1" x14ac:dyDescent="0.35">
      <c r="E159" s="394">
        <v>31</v>
      </c>
      <c r="F159" s="394"/>
      <c r="G159" s="394"/>
      <c r="H159" s="394"/>
      <c r="I159" s="394"/>
      <c r="J159" s="394"/>
      <c r="K159" s="394"/>
      <c r="L159" s="394"/>
      <c r="M159" s="394"/>
      <c r="N159" s="394"/>
      <c r="O159" s="394"/>
      <c r="P159" s="394"/>
      <c r="Q159" s="394"/>
      <c r="R159" s="394"/>
      <c r="S159" s="394"/>
      <c r="T159" s="394" t="s">
        <v>770</v>
      </c>
      <c r="U159" s="394"/>
      <c r="V159" s="394"/>
      <c r="W159" s="394"/>
      <c r="X159" s="394"/>
      <c r="Y159" s="394"/>
      <c r="Z159" s="394"/>
      <c r="AA159" s="394"/>
      <c r="AB159" s="394"/>
      <c r="AC159" s="394"/>
      <c r="AD159" s="394"/>
      <c r="AE159" s="394"/>
      <c r="AF159" s="394"/>
      <c r="AG159" s="394"/>
      <c r="AH159" s="394"/>
      <c r="AI159" s="394"/>
      <c r="AJ159" s="394"/>
      <c r="AK159" s="394"/>
      <c r="AL159" s="394"/>
      <c r="AM159" s="394"/>
      <c r="AN159" s="394"/>
      <c r="AO159" s="394"/>
      <c r="AP159" s="394"/>
      <c r="AQ159" s="394"/>
      <c r="AR159" s="394"/>
      <c r="AS159" s="394"/>
      <c r="AT159" s="394"/>
      <c r="AU159" s="394"/>
      <c r="AV159" s="394"/>
      <c r="AW159" s="394"/>
      <c r="AX159" s="394"/>
      <c r="AY159" s="394"/>
      <c r="AZ159" s="394"/>
      <c r="BA159" s="394"/>
      <c r="BB159" s="394"/>
      <c r="BC159" s="394"/>
      <c r="BD159" s="394"/>
      <c r="BE159" s="394"/>
      <c r="BF159" s="394"/>
      <c r="BG159" s="394"/>
      <c r="BH159" s="394"/>
      <c r="BI159" s="394"/>
      <c r="BJ159" s="394"/>
      <c r="BK159" s="406"/>
      <c r="BL159" s="407"/>
      <c r="BM159" s="407"/>
      <c r="BN159" s="407"/>
      <c r="BO159" s="407"/>
      <c r="BP159" s="407"/>
      <c r="BQ159" s="408"/>
      <c r="BR159" s="406"/>
      <c r="BS159" s="407"/>
      <c r="BT159" s="407"/>
      <c r="BU159" s="407"/>
      <c r="BV159" s="407"/>
      <c r="BW159" s="407"/>
      <c r="BX159" s="408"/>
      <c r="BY159" s="394">
        <v>35</v>
      </c>
      <c r="BZ159" s="394"/>
      <c r="CA159" s="394"/>
      <c r="CB159" s="394"/>
      <c r="CC159" s="394"/>
      <c r="CD159" s="394"/>
      <c r="CE159" s="394"/>
      <c r="CF159" s="394"/>
      <c r="CG159" s="394"/>
      <c r="CH159" s="394"/>
      <c r="CI159" s="394"/>
      <c r="CJ159" s="394"/>
      <c r="CK159" s="394" t="s">
        <v>694</v>
      </c>
      <c r="CL159" s="394"/>
      <c r="CM159" s="394"/>
      <c r="CN159" s="394"/>
    </row>
    <row r="160" spans="5:92" ht="14.25" customHeight="1" x14ac:dyDescent="0.35">
      <c r="E160" s="394">
        <v>32</v>
      </c>
      <c r="F160" s="394"/>
      <c r="G160" s="394"/>
      <c r="H160" s="394"/>
      <c r="I160" s="394"/>
      <c r="J160" s="394"/>
      <c r="K160" s="394"/>
      <c r="L160" s="394"/>
      <c r="M160" s="394"/>
      <c r="N160" s="394"/>
      <c r="O160" s="394"/>
      <c r="P160" s="394"/>
      <c r="Q160" s="394"/>
      <c r="R160" s="394"/>
      <c r="S160" s="394"/>
      <c r="T160" s="394" t="s">
        <v>771</v>
      </c>
      <c r="U160" s="394"/>
      <c r="V160" s="394"/>
      <c r="W160" s="394"/>
      <c r="X160" s="394"/>
      <c r="Y160" s="394"/>
      <c r="Z160" s="394"/>
      <c r="AA160" s="394"/>
      <c r="AB160" s="394"/>
      <c r="AC160" s="394"/>
      <c r="AD160" s="394"/>
      <c r="AE160" s="394"/>
      <c r="AF160" s="394"/>
      <c r="AG160" s="394"/>
      <c r="AH160" s="394"/>
      <c r="AI160" s="394"/>
      <c r="AJ160" s="394"/>
      <c r="AK160" s="394"/>
      <c r="AL160" s="394"/>
      <c r="AM160" s="394"/>
      <c r="AN160" s="394"/>
      <c r="AO160" s="394"/>
      <c r="AP160" s="394"/>
      <c r="AQ160" s="394"/>
      <c r="AR160" s="394"/>
      <c r="AS160" s="394"/>
      <c r="AT160" s="394"/>
      <c r="AU160" s="394"/>
      <c r="AV160" s="394"/>
      <c r="AW160" s="394"/>
      <c r="AX160" s="394"/>
      <c r="AY160" s="394"/>
      <c r="AZ160" s="394"/>
      <c r="BA160" s="394"/>
      <c r="BB160" s="394"/>
      <c r="BC160" s="394"/>
      <c r="BD160" s="394"/>
      <c r="BE160" s="394"/>
      <c r="BF160" s="394"/>
      <c r="BG160" s="394"/>
      <c r="BH160" s="394"/>
      <c r="BI160" s="394"/>
      <c r="BJ160" s="394"/>
      <c r="BK160" s="406"/>
      <c r="BL160" s="407"/>
      <c r="BM160" s="407"/>
      <c r="BN160" s="407"/>
      <c r="BO160" s="407"/>
      <c r="BP160" s="407"/>
      <c r="BQ160" s="408"/>
      <c r="BR160" s="406"/>
      <c r="BS160" s="407"/>
      <c r="BT160" s="407"/>
      <c r="BU160" s="407"/>
      <c r="BV160" s="407"/>
      <c r="BW160" s="407"/>
      <c r="BX160" s="408"/>
      <c r="BY160" s="394">
        <v>14</v>
      </c>
      <c r="BZ160" s="394"/>
      <c r="CA160" s="394"/>
      <c r="CB160" s="394"/>
      <c r="CC160" s="394"/>
      <c r="CD160" s="394"/>
      <c r="CE160" s="394"/>
      <c r="CF160" s="394"/>
      <c r="CG160" s="394"/>
      <c r="CH160" s="394"/>
      <c r="CI160" s="394"/>
      <c r="CJ160" s="394"/>
      <c r="CK160" s="394" t="s">
        <v>694</v>
      </c>
      <c r="CL160" s="394"/>
      <c r="CM160" s="394"/>
      <c r="CN160" s="394"/>
    </row>
    <row r="161" spans="5:92" ht="14.25" customHeight="1" x14ac:dyDescent="0.35">
      <c r="E161" s="394">
        <v>33</v>
      </c>
      <c r="F161" s="394"/>
      <c r="G161" s="394"/>
      <c r="H161" s="394"/>
      <c r="I161" s="394"/>
      <c r="J161" s="394"/>
      <c r="K161" s="394"/>
      <c r="L161" s="394"/>
      <c r="M161" s="394"/>
      <c r="N161" s="394"/>
      <c r="O161" s="394"/>
      <c r="P161" s="394"/>
      <c r="Q161" s="394"/>
      <c r="R161" s="394"/>
      <c r="S161" s="394"/>
      <c r="T161" s="394" t="s">
        <v>772</v>
      </c>
      <c r="U161" s="394"/>
      <c r="V161" s="394"/>
      <c r="W161" s="394"/>
      <c r="X161" s="394"/>
      <c r="Y161" s="394"/>
      <c r="Z161" s="394"/>
      <c r="AA161" s="394"/>
      <c r="AB161" s="394"/>
      <c r="AC161" s="394"/>
      <c r="AD161" s="394"/>
      <c r="AE161" s="394"/>
      <c r="AF161" s="394"/>
      <c r="AG161" s="394"/>
      <c r="AH161" s="394"/>
      <c r="AI161" s="394"/>
      <c r="AJ161" s="394"/>
      <c r="AK161" s="394"/>
      <c r="AL161" s="394"/>
      <c r="AM161" s="394"/>
      <c r="AN161" s="394"/>
      <c r="AO161" s="394"/>
      <c r="AP161" s="394"/>
      <c r="AQ161" s="394"/>
      <c r="AR161" s="394"/>
      <c r="AS161" s="394"/>
      <c r="AT161" s="394"/>
      <c r="AU161" s="394"/>
      <c r="AV161" s="394"/>
      <c r="AW161" s="394"/>
      <c r="AX161" s="394"/>
      <c r="AY161" s="394"/>
      <c r="AZ161" s="394"/>
      <c r="BA161" s="394"/>
      <c r="BB161" s="394"/>
      <c r="BC161" s="394"/>
      <c r="BD161" s="394"/>
      <c r="BE161" s="394"/>
      <c r="BF161" s="394"/>
      <c r="BG161" s="394"/>
      <c r="BH161" s="394"/>
      <c r="BI161" s="394"/>
      <c r="BJ161" s="394"/>
      <c r="BK161" s="406"/>
      <c r="BL161" s="407"/>
      <c r="BM161" s="407"/>
      <c r="BN161" s="407"/>
      <c r="BO161" s="407"/>
      <c r="BP161" s="407"/>
      <c r="BQ161" s="408"/>
      <c r="BR161" s="406"/>
      <c r="BS161" s="407"/>
      <c r="BT161" s="407"/>
      <c r="BU161" s="407"/>
      <c r="BV161" s="407"/>
      <c r="BW161" s="407"/>
      <c r="BX161" s="408"/>
      <c r="BY161" s="394">
        <v>7</v>
      </c>
      <c r="BZ161" s="394"/>
      <c r="CA161" s="394"/>
      <c r="CB161" s="394"/>
      <c r="CC161" s="394"/>
      <c r="CD161" s="394"/>
      <c r="CE161" s="394"/>
      <c r="CF161" s="394"/>
      <c r="CG161" s="394"/>
      <c r="CH161" s="394"/>
      <c r="CI161" s="394"/>
      <c r="CJ161" s="394"/>
      <c r="CK161" s="394" t="s">
        <v>694</v>
      </c>
      <c r="CL161" s="394"/>
      <c r="CM161" s="394"/>
      <c r="CN161" s="394"/>
    </row>
    <row r="162" spans="5:92" ht="14.25" customHeight="1" x14ac:dyDescent="0.35">
      <c r="E162" s="394">
        <v>34</v>
      </c>
      <c r="F162" s="394"/>
      <c r="G162" s="394"/>
      <c r="H162" s="394"/>
      <c r="I162" s="394"/>
      <c r="J162" s="394"/>
      <c r="K162" s="394"/>
      <c r="L162" s="394"/>
      <c r="M162" s="394"/>
      <c r="N162" s="394"/>
      <c r="O162" s="394"/>
      <c r="P162" s="394"/>
      <c r="Q162" s="394"/>
      <c r="R162" s="394"/>
      <c r="S162" s="394"/>
      <c r="T162" s="394" t="s">
        <v>773</v>
      </c>
      <c r="U162" s="394"/>
      <c r="V162" s="394"/>
      <c r="W162" s="394"/>
      <c r="X162" s="394"/>
      <c r="Y162" s="394"/>
      <c r="Z162" s="394"/>
      <c r="AA162" s="394"/>
      <c r="AB162" s="394"/>
      <c r="AC162" s="394"/>
      <c r="AD162" s="394"/>
      <c r="AE162" s="394"/>
      <c r="AF162" s="394"/>
      <c r="AG162" s="394"/>
      <c r="AH162" s="394"/>
      <c r="AI162" s="394"/>
      <c r="AJ162" s="394"/>
      <c r="AK162" s="394"/>
      <c r="AL162" s="394"/>
      <c r="AM162" s="394"/>
      <c r="AN162" s="394"/>
      <c r="AO162" s="394"/>
      <c r="AP162" s="394"/>
      <c r="AQ162" s="394"/>
      <c r="AR162" s="394"/>
      <c r="AS162" s="394"/>
      <c r="AT162" s="394"/>
      <c r="AU162" s="394"/>
      <c r="AV162" s="394"/>
      <c r="AW162" s="394"/>
      <c r="AX162" s="394"/>
      <c r="AY162" s="394"/>
      <c r="AZ162" s="394"/>
      <c r="BA162" s="394"/>
      <c r="BB162" s="394"/>
      <c r="BC162" s="394"/>
      <c r="BD162" s="394"/>
      <c r="BE162" s="394"/>
      <c r="BF162" s="394"/>
      <c r="BG162" s="394"/>
      <c r="BH162" s="394"/>
      <c r="BI162" s="394"/>
      <c r="BJ162" s="394"/>
      <c r="BK162" s="406"/>
      <c r="BL162" s="407"/>
      <c r="BM162" s="407"/>
      <c r="BN162" s="407"/>
      <c r="BO162" s="407"/>
      <c r="BP162" s="407"/>
      <c r="BQ162" s="408"/>
      <c r="BR162" s="406"/>
      <c r="BS162" s="407"/>
      <c r="BT162" s="407"/>
      <c r="BU162" s="407"/>
      <c r="BV162" s="407"/>
      <c r="BW162" s="407"/>
      <c r="BX162" s="408"/>
      <c r="BY162" s="394">
        <v>79</v>
      </c>
      <c r="BZ162" s="394"/>
      <c r="CA162" s="394"/>
      <c r="CB162" s="394"/>
      <c r="CC162" s="394"/>
      <c r="CD162" s="394"/>
      <c r="CE162" s="394"/>
      <c r="CF162" s="394"/>
      <c r="CG162" s="394"/>
      <c r="CH162" s="394"/>
      <c r="CI162" s="394"/>
      <c r="CJ162" s="394"/>
      <c r="CK162" s="394" t="s">
        <v>694</v>
      </c>
      <c r="CL162" s="394"/>
      <c r="CM162" s="394"/>
      <c r="CN162" s="394"/>
    </row>
    <row r="163" spans="5:92" ht="14.25" customHeight="1" x14ac:dyDescent="0.35">
      <c r="E163" s="394">
        <v>35</v>
      </c>
      <c r="F163" s="394"/>
      <c r="G163" s="394"/>
      <c r="H163" s="394"/>
      <c r="I163" s="394"/>
      <c r="J163" s="394"/>
      <c r="K163" s="394"/>
      <c r="L163" s="394"/>
      <c r="M163" s="394"/>
      <c r="N163" s="394"/>
      <c r="O163" s="394"/>
      <c r="P163" s="394"/>
      <c r="Q163" s="394"/>
      <c r="R163" s="394"/>
      <c r="S163" s="394"/>
      <c r="T163" s="394" t="s">
        <v>774</v>
      </c>
      <c r="U163" s="394"/>
      <c r="V163" s="394"/>
      <c r="W163" s="394"/>
      <c r="X163" s="394"/>
      <c r="Y163" s="394"/>
      <c r="Z163" s="394"/>
      <c r="AA163" s="394"/>
      <c r="AB163" s="394"/>
      <c r="AC163" s="394"/>
      <c r="AD163" s="394"/>
      <c r="AE163" s="394"/>
      <c r="AF163" s="394"/>
      <c r="AG163" s="394"/>
      <c r="AH163" s="394"/>
      <c r="AI163" s="394"/>
      <c r="AJ163" s="394"/>
      <c r="AK163" s="394"/>
      <c r="AL163" s="394"/>
      <c r="AM163" s="394"/>
      <c r="AN163" s="394"/>
      <c r="AO163" s="394"/>
      <c r="AP163" s="394"/>
      <c r="AQ163" s="394"/>
      <c r="AR163" s="394"/>
      <c r="AS163" s="394"/>
      <c r="AT163" s="394"/>
      <c r="AU163" s="394"/>
      <c r="AV163" s="394"/>
      <c r="AW163" s="394"/>
      <c r="AX163" s="394"/>
      <c r="AY163" s="394"/>
      <c r="AZ163" s="394"/>
      <c r="BA163" s="394"/>
      <c r="BB163" s="394"/>
      <c r="BC163" s="394"/>
      <c r="BD163" s="394"/>
      <c r="BE163" s="394"/>
      <c r="BF163" s="394"/>
      <c r="BG163" s="394"/>
      <c r="BH163" s="394"/>
      <c r="BI163" s="394"/>
      <c r="BJ163" s="394"/>
      <c r="BK163" s="406"/>
      <c r="BL163" s="407"/>
      <c r="BM163" s="407"/>
      <c r="BN163" s="407"/>
      <c r="BO163" s="407"/>
      <c r="BP163" s="407"/>
      <c r="BQ163" s="408"/>
      <c r="BR163" s="406"/>
      <c r="BS163" s="407"/>
      <c r="BT163" s="407"/>
      <c r="BU163" s="407"/>
      <c r="BV163" s="407"/>
      <c r="BW163" s="407"/>
      <c r="BX163" s="408"/>
      <c r="BY163" s="394">
        <v>486</v>
      </c>
      <c r="BZ163" s="394"/>
      <c r="CA163" s="394"/>
      <c r="CB163" s="394"/>
      <c r="CC163" s="394"/>
      <c r="CD163" s="394"/>
      <c r="CE163" s="394"/>
      <c r="CF163" s="394"/>
      <c r="CG163" s="394"/>
      <c r="CH163" s="394"/>
      <c r="CI163" s="394"/>
      <c r="CJ163" s="394"/>
      <c r="CK163" s="394" t="s">
        <v>694</v>
      </c>
      <c r="CL163" s="394"/>
      <c r="CM163" s="394"/>
      <c r="CN163" s="394"/>
    </row>
    <row r="164" spans="5:92" ht="14.25" customHeight="1" x14ac:dyDescent="0.35">
      <c r="E164" s="394">
        <v>36</v>
      </c>
      <c r="F164" s="394"/>
      <c r="G164" s="394"/>
      <c r="H164" s="394"/>
      <c r="I164" s="394"/>
      <c r="J164" s="394"/>
      <c r="K164" s="394"/>
      <c r="L164" s="394"/>
      <c r="M164" s="394"/>
      <c r="N164" s="394"/>
      <c r="O164" s="394"/>
      <c r="P164" s="394"/>
      <c r="Q164" s="394"/>
      <c r="R164" s="394"/>
      <c r="S164" s="394"/>
      <c r="T164" s="394" t="s">
        <v>775</v>
      </c>
      <c r="U164" s="394"/>
      <c r="V164" s="394"/>
      <c r="W164" s="394"/>
      <c r="X164" s="394"/>
      <c r="Y164" s="394"/>
      <c r="Z164" s="394"/>
      <c r="AA164" s="394"/>
      <c r="AB164" s="394"/>
      <c r="AC164" s="394"/>
      <c r="AD164" s="394"/>
      <c r="AE164" s="394"/>
      <c r="AF164" s="394"/>
      <c r="AG164" s="394"/>
      <c r="AH164" s="394"/>
      <c r="AI164" s="394"/>
      <c r="AJ164" s="394"/>
      <c r="AK164" s="394"/>
      <c r="AL164" s="394"/>
      <c r="AM164" s="394"/>
      <c r="AN164" s="394"/>
      <c r="AO164" s="394"/>
      <c r="AP164" s="394"/>
      <c r="AQ164" s="394"/>
      <c r="AR164" s="394"/>
      <c r="AS164" s="394"/>
      <c r="AT164" s="394"/>
      <c r="AU164" s="394"/>
      <c r="AV164" s="394"/>
      <c r="AW164" s="394"/>
      <c r="AX164" s="394"/>
      <c r="AY164" s="394"/>
      <c r="AZ164" s="394"/>
      <c r="BA164" s="394"/>
      <c r="BB164" s="394"/>
      <c r="BC164" s="394"/>
      <c r="BD164" s="394"/>
      <c r="BE164" s="394"/>
      <c r="BF164" s="394"/>
      <c r="BG164" s="394"/>
      <c r="BH164" s="394"/>
      <c r="BI164" s="394"/>
      <c r="BJ164" s="394"/>
      <c r="BK164" s="406"/>
      <c r="BL164" s="407"/>
      <c r="BM164" s="407"/>
      <c r="BN164" s="407"/>
      <c r="BO164" s="407"/>
      <c r="BP164" s="407"/>
      <c r="BQ164" s="408"/>
      <c r="BR164" s="406"/>
      <c r="BS164" s="407"/>
      <c r="BT164" s="407"/>
      <c r="BU164" s="407"/>
      <c r="BV164" s="407"/>
      <c r="BW164" s="407"/>
      <c r="BX164" s="408"/>
      <c r="BY164" s="394">
        <v>16</v>
      </c>
      <c r="BZ164" s="394"/>
      <c r="CA164" s="394"/>
      <c r="CB164" s="394"/>
      <c r="CC164" s="394"/>
      <c r="CD164" s="394"/>
      <c r="CE164" s="394"/>
      <c r="CF164" s="394"/>
      <c r="CG164" s="394"/>
      <c r="CH164" s="394"/>
      <c r="CI164" s="394"/>
      <c r="CJ164" s="394"/>
      <c r="CK164" s="394" t="s">
        <v>694</v>
      </c>
      <c r="CL164" s="394"/>
      <c r="CM164" s="394"/>
      <c r="CN164" s="394"/>
    </row>
    <row r="165" spans="5:92" ht="14.25" customHeight="1" x14ac:dyDescent="0.35">
      <c r="E165" s="394">
        <v>37</v>
      </c>
      <c r="F165" s="394"/>
      <c r="G165" s="394"/>
      <c r="H165" s="394"/>
      <c r="I165" s="394"/>
      <c r="J165" s="394"/>
      <c r="K165" s="394"/>
      <c r="L165" s="394"/>
      <c r="M165" s="394"/>
      <c r="N165" s="394"/>
      <c r="O165" s="394"/>
      <c r="P165" s="394"/>
      <c r="Q165" s="394"/>
      <c r="R165" s="394"/>
      <c r="S165" s="394"/>
      <c r="T165" s="394" t="s">
        <v>776</v>
      </c>
      <c r="U165" s="394"/>
      <c r="V165" s="394"/>
      <c r="W165" s="394"/>
      <c r="X165" s="394"/>
      <c r="Y165" s="394"/>
      <c r="Z165" s="394"/>
      <c r="AA165" s="394"/>
      <c r="AB165" s="394"/>
      <c r="AC165" s="394"/>
      <c r="AD165" s="394"/>
      <c r="AE165" s="394"/>
      <c r="AF165" s="394"/>
      <c r="AG165" s="394"/>
      <c r="AH165" s="394"/>
      <c r="AI165" s="394"/>
      <c r="AJ165" s="394"/>
      <c r="AK165" s="394"/>
      <c r="AL165" s="394"/>
      <c r="AM165" s="394"/>
      <c r="AN165" s="394"/>
      <c r="AO165" s="394"/>
      <c r="AP165" s="394"/>
      <c r="AQ165" s="394"/>
      <c r="AR165" s="394"/>
      <c r="AS165" s="394"/>
      <c r="AT165" s="394"/>
      <c r="AU165" s="394"/>
      <c r="AV165" s="394"/>
      <c r="AW165" s="394"/>
      <c r="AX165" s="394"/>
      <c r="AY165" s="394"/>
      <c r="AZ165" s="394"/>
      <c r="BA165" s="394"/>
      <c r="BB165" s="394"/>
      <c r="BC165" s="394"/>
      <c r="BD165" s="394"/>
      <c r="BE165" s="394"/>
      <c r="BF165" s="394"/>
      <c r="BG165" s="394"/>
      <c r="BH165" s="394"/>
      <c r="BI165" s="394"/>
      <c r="BJ165" s="394"/>
      <c r="BK165" s="406"/>
      <c r="BL165" s="407"/>
      <c r="BM165" s="407"/>
      <c r="BN165" s="407"/>
      <c r="BO165" s="407"/>
      <c r="BP165" s="407"/>
      <c r="BQ165" s="408"/>
      <c r="BR165" s="406"/>
      <c r="BS165" s="407"/>
      <c r="BT165" s="407"/>
      <c r="BU165" s="407"/>
      <c r="BV165" s="407"/>
      <c r="BW165" s="407"/>
      <c r="BX165" s="408"/>
      <c r="BY165" s="394">
        <v>77</v>
      </c>
      <c r="BZ165" s="394"/>
      <c r="CA165" s="394"/>
      <c r="CB165" s="394"/>
      <c r="CC165" s="394"/>
      <c r="CD165" s="394"/>
      <c r="CE165" s="394"/>
      <c r="CF165" s="394"/>
      <c r="CG165" s="394"/>
      <c r="CH165" s="394"/>
      <c r="CI165" s="394"/>
      <c r="CJ165" s="394"/>
      <c r="CK165" s="394" t="s">
        <v>694</v>
      </c>
      <c r="CL165" s="394"/>
      <c r="CM165" s="394"/>
      <c r="CN165" s="394"/>
    </row>
    <row r="166" spans="5:92" ht="14.25" customHeight="1" x14ac:dyDescent="0.35">
      <c r="E166" s="394">
        <v>38</v>
      </c>
      <c r="F166" s="394"/>
      <c r="G166" s="394"/>
      <c r="H166" s="394"/>
      <c r="I166" s="394"/>
      <c r="J166" s="394"/>
      <c r="K166" s="394"/>
      <c r="L166" s="394"/>
      <c r="M166" s="394"/>
      <c r="N166" s="394"/>
      <c r="O166" s="394"/>
      <c r="P166" s="394"/>
      <c r="Q166" s="394"/>
      <c r="R166" s="394"/>
      <c r="S166" s="394"/>
      <c r="T166" s="394" t="s">
        <v>777</v>
      </c>
      <c r="U166" s="394"/>
      <c r="V166" s="394"/>
      <c r="W166" s="394"/>
      <c r="X166" s="394"/>
      <c r="Y166" s="394"/>
      <c r="Z166" s="394"/>
      <c r="AA166" s="394"/>
      <c r="AB166" s="394"/>
      <c r="AC166" s="394"/>
      <c r="AD166" s="394"/>
      <c r="AE166" s="394"/>
      <c r="AF166" s="394"/>
      <c r="AG166" s="394"/>
      <c r="AH166" s="394"/>
      <c r="AI166" s="394"/>
      <c r="AJ166" s="394"/>
      <c r="AK166" s="394"/>
      <c r="AL166" s="394"/>
      <c r="AM166" s="394"/>
      <c r="AN166" s="394"/>
      <c r="AO166" s="394"/>
      <c r="AP166" s="394"/>
      <c r="AQ166" s="394"/>
      <c r="AR166" s="394"/>
      <c r="AS166" s="394"/>
      <c r="AT166" s="394"/>
      <c r="AU166" s="394"/>
      <c r="AV166" s="394"/>
      <c r="AW166" s="394"/>
      <c r="AX166" s="394"/>
      <c r="AY166" s="394"/>
      <c r="AZ166" s="394"/>
      <c r="BA166" s="394"/>
      <c r="BB166" s="394"/>
      <c r="BC166" s="394"/>
      <c r="BD166" s="394"/>
      <c r="BE166" s="394"/>
      <c r="BF166" s="394"/>
      <c r="BG166" s="394"/>
      <c r="BH166" s="394"/>
      <c r="BI166" s="394"/>
      <c r="BJ166" s="394"/>
      <c r="BK166" s="406"/>
      <c r="BL166" s="407"/>
      <c r="BM166" s="407"/>
      <c r="BN166" s="407"/>
      <c r="BO166" s="407"/>
      <c r="BP166" s="407"/>
      <c r="BQ166" s="408"/>
      <c r="BR166" s="406"/>
      <c r="BS166" s="407"/>
      <c r="BT166" s="407"/>
      <c r="BU166" s="407"/>
      <c r="BV166" s="407"/>
      <c r="BW166" s="407"/>
      <c r="BX166" s="408"/>
      <c r="BY166" s="394">
        <v>29</v>
      </c>
      <c r="BZ166" s="394"/>
      <c r="CA166" s="394"/>
      <c r="CB166" s="394"/>
      <c r="CC166" s="394"/>
      <c r="CD166" s="394"/>
      <c r="CE166" s="394"/>
      <c r="CF166" s="394"/>
      <c r="CG166" s="394"/>
      <c r="CH166" s="394"/>
      <c r="CI166" s="394"/>
      <c r="CJ166" s="394"/>
      <c r="CK166" s="394" t="s">
        <v>694</v>
      </c>
      <c r="CL166" s="394"/>
      <c r="CM166" s="394"/>
      <c r="CN166" s="394"/>
    </row>
    <row r="167" spans="5:92" ht="14.25" customHeight="1" x14ac:dyDescent="0.35">
      <c r="E167" s="394">
        <v>39</v>
      </c>
      <c r="F167" s="394"/>
      <c r="G167" s="394"/>
      <c r="H167" s="394"/>
      <c r="I167" s="394"/>
      <c r="J167" s="394"/>
      <c r="K167" s="394"/>
      <c r="L167" s="394"/>
      <c r="M167" s="394"/>
      <c r="N167" s="394"/>
      <c r="O167" s="394"/>
      <c r="P167" s="394"/>
      <c r="Q167" s="394"/>
      <c r="R167" s="394"/>
      <c r="S167" s="394"/>
      <c r="T167" s="394" t="s">
        <v>778</v>
      </c>
      <c r="U167" s="394"/>
      <c r="V167" s="394"/>
      <c r="W167" s="394"/>
      <c r="X167" s="394"/>
      <c r="Y167" s="394"/>
      <c r="Z167" s="394"/>
      <c r="AA167" s="394"/>
      <c r="AB167" s="394"/>
      <c r="AC167" s="394"/>
      <c r="AD167" s="394"/>
      <c r="AE167" s="394"/>
      <c r="AF167" s="394"/>
      <c r="AG167" s="394"/>
      <c r="AH167" s="394"/>
      <c r="AI167" s="394"/>
      <c r="AJ167" s="394"/>
      <c r="AK167" s="394"/>
      <c r="AL167" s="394"/>
      <c r="AM167" s="394"/>
      <c r="AN167" s="394"/>
      <c r="AO167" s="394"/>
      <c r="AP167" s="394"/>
      <c r="AQ167" s="394"/>
      <c r="AR167" s="394"/>
      <c r="AS167" s="394"/>
      <c r="AT167" s="394"/>
      <c r="AU167" s="394"/>
      <c r="AV167" s="394"/>
      <c r="AW167" s="394"/>
      <c r="AX167" s="394"/>
      <c r="AY167" s="394"/>
      <c r="AZ167" s="394"/>
      <c r="BA167" s="394"/>
      <c r="BB167" s="394"/>
      <c r="BC167" s="394"/>
      <c r="BD167" s="394"/>
      <c r="BE167" s="394"/>
      <c r="BF167" s="394"/>
      <c r="BG167" s="394"/>
      <c r="BH167" s="394"/>
      <c r="BI167" s="394"/>
      <c r="BJ167" s="394"/>
      <c r="BK167" s="406"/>
      <c r="BL167" s="407"/>
      <c r="BM167" s="407"/>
      <c r="BN167" s="407"/>
      <c r="BO167" s="407"/>
      <c r="BP167" s="407"/>
      <c r="BQ167" s="408"/>
      <c r="BR167" s="406"/>
      <c r="BS167" s="407"/>
      <c r="BT167" s="407"/>
      <c r="BU167" s="407"/>
      <c r="BV167" s="407"/>
      <c r="BW167" s="407"/>
      <c r="BX167" s="408"/>
      <c r="BY167" s="394">
        <v>10</v>
      </c>
      <c r="BZ167" s="394"/>
      <c r="CA167" s="394"/>
      <c r="CB167" s="394"/>
      <c r="CC167" s="394"/>
      <c r="CD167" s="394"/>
      <c r="CE167" s="394"/>
      <c r="CF167" s="394"/>
      <c r="CG167" s="394"/>
      <c r="CH167" s="394"/>
      <c r="CI167" s="394"/>
      <c r="CJ167" s="394"/>
      <c r="CK167" s="394" t="s">
        <v>694</v>
      </c>
      <c r="CL167" s="394"/>
      <c r="CM167" s="394"/>
      <c r="CN167" s="394"/>
    </row>
    <row r="168" spans="5:92" ht="14.25" customHeight="1" x14ac:dyDescent="0.35">
      <c r="E168" s="394">
        <v>40</v>
      </c>
      <c r="F168" s="394"/>
      <c r="G168" s="394"/>
      <c r="H168" s="394"/>
      <c r="I168" s="394"/>
      <c r="J168" s="394"/>
      <c r="K168" s="394"/>
      <c r="L168" s="394"/>
      <c r="M168" s="394"/>
      <c r="N168" s="394"/>
      <c r="O168" s="394"/>
      <c r="P168" s="394"/>
      <c r="Q168" s="394"/>
      <c r="R168" s="394"/>
      <c r="S168" s="394"/>
      <c r="T168" s="394" t="s">
        <v>779</v>
      </c>
      <c r="U168" s="394"/>
      <c r="V168" s="394"/>
      <c r="W168" s="394"/>
      <c r="X168" s="394"/>
      <c r="Y168" s="394"/>
      <c r="Z168" s="394"/>
      <c r="AA168" s="394"/>
      <c r="AB168" s="394"/>
      <c r="AC168" s="394"/>
      <c r="AD168" s="394"/>
      <c r="AE168" s="394"/>
      <c r="AF168" s="394"/>
      <c r="AG168" s="394"/>
      <c r="AH168" s="394"/>
      <c r="AI168" s="394"/>
      <c r="AJ168" s="394"/>
      <c r="AK168" s="394"/>
      <c r="AL168" s="394"/>
      <c r="AM168" s="394"/>
      <c r="AN168" s="394"/>
      <c r="AO168" s="394"/>
      <c r="AP168" s="394"/>
      <c r="AQ168" s="394"/>
      <c r="AR168" s="394"/>
      <c r="AS168" s="394"/>
      <c r="AT168" s="394"/>
      <c r="AU168" s="394"/>
      <c r="AV168" s="394"/>
      <c r="AW168" s="394"/>
      <c r="AX168" s="394"/>
      <c r="AY168" s="394"/>
      <c r="AZ168" s="394"/>
      <c r="BA168" s="394"/>
      <c r="BB168" s="394"/>
      <c r="BC168" s="394"/>
      <c r="BD168" s="394"/>
      <c r="BE168" s="394"/>
      <c r="BF168" s="394"/>
      <c r="BG168" s="394"/>
      <c r="BH168" s="394"/>
      <c r="BI168" s="394"/>
      <c r="BJ168" s="394"/>
      <c r="BK168" s="406"/>
      <c r="BL168" s="407"/>
      <c r="BM168" s="407"/>
      <c r="BN168" s="407"/>
      <c r="BO168" s="407"/>
      <c r="BP168" s="407"/>
      <c r="BQ168" s="408"/>
      <c r="BR168" s="406"/>
      <c r="BS168" s="407"/>
      <c r="BT168" s="407"/>
      <c r="BU168" s="407"/>
      <c r="BV168" s="407"/>
      <c r="BW168" s="407"/>
      <c r="BX168" s="408"/>
      <c r="BY168" s="394">
        <v>57</v>
      </c>
      <c r="BZ168" s="394"/>
      <c r="CA168" s="394"/>
      <c r="CB168" s="394"/>
      <c r="CC168" s="394"/>
      <c r="CD168" s="394"/>
      <c r="CE168" s="394"/>
      <c r="CF168" s="394"/>
      <c r="CG168" s="394"/>
      <c r="CH168" s="394"/>
      <c r="CI168" s="394"/>
      <c r="CJ168" s="394"/>
      <c r="CK168" s="394" t="s">
        <v>694</v>
      </c>
      <c r="CL168" s="394"/>
      <c r="CM168" s="394"/>
      <c r="CN168" s="394"/>
    </row>
    <row r="169" spans="5:92" ht="14.25" customHeight="1" x14ac:dyDescent="0.35">
      <c r="E169" s="394">
        <v>41</v>
      </c>
      <c r="F169" s="394"/>
      <c r="G169" s="394"/>
      <c r="H169" s="394"/>
      <c r="I169" s="394"/>
      <c r="J169" s="394"/>
      <c r="K169" s="394"/>
      <c r="L169" s="394"/>
      <c r="M169" s="394"/>
      <c r="N169" s="394"/>
      <c r="O169" s="394"/>
      <c r="P169" s="394"/>
      <c r="Q169" s="394"/>
      <c r="R169" s="394"/>
      <c r="S169" s="394"/>
      <c r="T169" s="394" t="s">
        <v>780</v>
      </c>
      <c r="U169" s="394"/>
      <c r="V169" s="394"/>
      <c r="W169" s="394"/>
      <c r="X169" s="394"/>
      <c r="Y169" s="394"/>
      <c r="Z169" s="394"/>
      <c r="AA169" s="394"/>
      <c r="AB169" s="394"/>
      <c r="AC169" s="394"/>
      <c r="AD169" s="394"/>
      <c r="AE169" s="394"/>
      <c r="AF169" s="394"/>
      <c r="AG169" s="394"/>
      <c r="AH169" s="394"/>
      <c r="AI169" s="394"/>
      <c r="AJ169" s="394"/>
      <c r="AK169" s="394"/>
      <c r="AL169" s="394"/>
      <c r="AM169" s="394"/>
      <c r="AN169" s="394"/>
      <c r="AO169" s="394"/>
      <c r="AP169" s="394"/>
      <c r="AQ169" s="394"/>
      <c r="AR169" s="394"/>
      <c r="AS169" s="394"/>
      <c r="AT169" s="394"/>
      <c r="AU169" s="394"/>
      <c r="AV169" s="394"/>
      <c r="AW169" s="394"/>
      <c r="AX169" s="394"/>
      <c r="AY169" s="394"/>
      <c r="AZ169" s="394"/>
      <c r="BA169" s="394"/>
      <c r="BB169" s="394"/>
      <c r="BC169" s="394"/>
      <c r="BD169" s="394"/>
      <c r="BE169" s="394"/>
      <c r="BF169" s="394"/>
      <c r="BG169" s="394"/>
      <c r="BH169" s="394"/>
      <c r="BI169" s="394"/>
      <c r="BJ169" s="394"/>
      <c r="BK169" s="406"/>
      <c r="BL169" s="407"/>
      <c r="BM169" s="407"/>
      <c r="BN169" s="407"/>
      <c r="BO169" s="407"/>
      <c r="BP169" s="407"/>
      <c r="BQ169" s="408"/>
      <c r="BR169" s="406"/>
      <c r="BS169" s="407"/>
      <c r="BT169" s="407"/>
      <c r="BU169" s="407"/>
      <c r="BV169" s="407"/>
      <c r="BW169" s="407"/>
      <c r="BX169" s="408"/>
      <c r="BY169" s="394">
        <v>215</v>
      </c>
      <c r="BZ169" s="394"/>
      <c r="CA169" s="394"/>
      <c r="CB169" s="394"/>
      <c r="CC169" s="394"/>
      <c r="CD169" s="394"/>
      <c r="CE169" s="394"/>
      <c r="CF169" s="394"/>
      <c r="CG169" s="394"/>
      <c r="CH169" s="394"/>
      <c r="CI169" s="394"/>
      <c r="CJ169" s="394"/>
      <c r="CK169" s="394" t="s">
        <v>694</v>
      </c>
      <c r="CL169" s="394"/>
      <c r="CM169" s="394"/>
      <c r="CN169" s="394"/>
    </row>
    <row r="170" spans="5:92" ht="14.25" customHeight="1" x14ac:dyDescent="0.35">
      <c r="E170" s="394">
        <v>42</v>
      </c>
      <c r="F170" s="394"/>
      <c r="G170" s="394"/>
      <c r="H170" s="394"/>
      <c r="I170" s="394"/>
      <c r="J170" s="394"/>
      <c r="K170" s="394"/>
      <c r="L170" s="394"/>
      <c r="M170" s="394"/>
      <c r="N170" s="394"/>
      <c r="O170" s="394"/>
      <c r="P170" s="394"/>
      <c r="Q170" s="394"/>
      <c r="R170" s="394"/>
      <c r="S170" s="394"/>
      <c r="T170" s="394" t="s">
        <v>781</v>
      </c>
      <c r="U170" s="394"/>
      <c r="V170" s="394"/>
      <c r="W170" s="394"/>
      <c r="X170" s="394"/>
      <c r="Y170" s="394"/>
      <c r="Z170" s="394"/>
      <c r="AA170" s="394"/>
      <c r="AB170" s="394"/>
      <c r="AC170" s="394"/>
      <c r="AD170" s="394"/>
      <c r="AE170" s="394"/>
      <c r="AF170" s="394"/>
      <c r="AG170" s="394"/>
      <c r="AH170" s="394"/>
      <c r="AI170" s="394"/>
      <c r="AJ170" s="394"/>
      <c r="AK170" s="394"/>
      <c r="AL170" s="394"/>
      <c r="AM170" s="394"/>
      <c r="AN170" s="394"/>
      <c r="AO170" s="394"/>
      <c r="AP170" s="394"/>
      <c r="AQ170" s="394"/>
      <c r="AR170" s="394"/>
      <c r="AS170" s="394"/>
      <c r="AT170" s="394"/>
      <c r="AU170" s="394"/>
      <c r="AV170" s="394"/>
      <c r="AW170" s="394"/>
      <c r="AX170" s="394"/>
      <c r="AY170" s="394"/>
      <c r="AZ170" s="394"/>
      <c r="BA170" s="394"/>
      <c r="BB170" s="394"/>
      <c r="BC170" s="394"/>
      <c r="BD170" s="394"/>
      <c r="BE170" s="394"/>
      <c r="BF170" s="394"/>
      <c r="BG170" s="394"/>
      <c r="BH170" s="394"/>
      <c r="BI170" s="394"/>
      <c r="BJ170" s="394"/>
      <c r="BK170" s="406"/>
      <c r="BL170" s="407"/>
      <c r="BM170" s="407"/>
      <c r="BN170" s="407"/>
      <c r="BO170" s="407"/>
      <c r="BP170" s="407"/>
      <c r="BQ170" s="408"/>
      <c r="BR170" s="406"/>
      <c r="BS170" s="407"/>
      <c r="BT170" s="407"/>
      <c r="BU170" s="407"/>
      <c r="BV170" s="407"/>
      <c r="BW170" s="407"/>
      <c r="BX170" s="408"/>
      <c r="BY170" s="394">
        <v>59</v>
      </c>
      <c r="BZ170" s="394"/>
      <c r="CA170" s="394"/>
      <c r="CB170" s="394"/>
      <c r="CC170" s="394"/>
      <c r="CD170" s="394"/>
      <c r="CE170" s="394"/>
      <c r="CF170" s="394"/>
      <c r="CG170" s="394"/>
      <c r="CH170" s="394"/>
      <c r="CI170" s="394"/>
      <c r="CJ170" s="394"/>
      <c r="CK170" s="394" t="s">
        <v>694</v>
      </c>
      <c r="CL170" s="394"/>
      <c r="CM170" s="394"/>
      <c r="CN170" s="394"/>
    </row>
    <row r="171" spans="5:92" ht="14.25" customHeight="1" x14ac:dyDescent="0.35">
      <c r="E171" s="394">
        <v>43</v>
      </c>
      <c r="F171" s="394"/>
      <c r="G171" s="394"/>
      <c r="H171" s="394"/>
      <c r="I171" s="394"/>
      <c r="J171" s="394"/>
      <c r="K171" s="394"/>
      <c r="L171" s="394"/>
      <c r="M171" s="394"/>
      <c r="N171" s="394"/>
      <c r="O171" s="394"/>
      <c r="P171" s="394"/>
      <c r="Q171" s="394"/>
      <c r="R171" s="394"/>
      <c r="S171" s="394"/>
      <c r="T171" s="394" t="s">
        <v>782</v>
      </c>
      <c r="U171" s="394"/>
      <c r="V171" s="394"/>
      <c r="W171" s="394"/>
      <c r="X171" s="394"/>
      <c r="Y171" s="394"/>
      <c r="Z171" s="394"/>
      <c r="AA171" s="394"/>
      <c r="AB171" s="394"/>
      <c r="AC171" s="394"/>
      <c r="AD171" s="394"/>
      <c r="AE171" s="394"/>
      <c r="AF171" s="394"/>
      <c r="AG171" s="394"/>
      <c r="AH171" s="394"/>
      <c r="AI171" s="394"/>
      <c r="AJ171" s="394"/>
      <c r="AK171" s="394"/>
      <c r="AL171" s="394"/>
      <c r="AM171" s="394"/>
      <c r="AN171" s="394"/>
      <c r="AO171" s="394"/>
      <c r="AP171" s="394"/>
      <c r="AQ171" s="394"/>
      <c r="AR171" s="394"/>
      <c r="AS171" s="394"/>
      <c r="AT171" s="394"/>
      <c r="AU171" s="394"/>
      <c r="AV171" s="394"/>
      <c r="AW171" s="394"/>
      <c r="AX171" s="394"/>
      <c r="AY171" s="394"/>
      <c r="AZ171" s="394"/>
      <c r="BA171" s="394"/>
      <c r="BB171" s="394"/>
      <c r="BC171" s="394"/>
      <c r="BD171" s="394"/>
      <c r="BE171" s="394"/>
      <c r="BF171" s="394"/>
      <c r="BG171" s="394"/>
      <c r="BH171" s="394"/>
      <c r="BI171" s="394"/>
      <c r="BJ171" s="394"/>
      <c r="BK171" s="406"/>
      <c r="BL171" s="407"/>
      <c r="BM171" s="407"/>
      <c r="BN171" s="407"/>
      <c r="BO171" s="407"/>
      <c r="BP171" s="407"/>
      <c r="BQ171" s="408"/>
      <c r="BR171" s="406"/>
      <c r="BS171" s="407"/>
      <c r="BT171" s="407"/>
      <c r="BU171" s="407"/>
      <c r="BV171" s="407"/>
      <c r="BW171" s="407"/>
      <c r="BX171" s="408"/>
      <c r="BY171" s="394">
        <v>183</v>
      </c>
      <c r="BZ171" s="394"/>
      <c r="CA171" s="394"/>
      <c r="CB171" s="394"/>
      <c r="CC171" s="394"/>
      <c r="CD171" s="394"/>
      <c r="CE171" s="394"/>
      <c r="CF171" s="394"/>
      <c r="CG171" s="394"/>
      <c r="CH171" s="394"/>
      <c r="CI171" s="394"/>
      <c r="CJ171" s="394"/>
      <c r="CK171" s="394" t="s">
        <v>694</v>
      </c>
      <c r="CL171" s="394"/>
      <c r="CM171" s="394"/>
      <c r="CN171" s="394"/>
    </row>
    <row r="172" spans="5:92" ht="14.25" customHeight="1" x14ac:dyDescent="0.35">
      <c r="E172" s="394">
        <v>44</v>
      </c>
      <c r="F172" s="394"/>
      <c r="G172" s="394"/>
      <c r="H172" s="394"/>
      <c r="I172" s="394"/>
      <c r="J172" s="394"/>
      <c r="K172" s="394"/>
      <c r="L172" s="394"/>
      <c r="M172" s="394"/>
      <c r="N172" s="394"/>
      <c r="O172" s="394"/>
      <c r="P172" s="394"/>
      <c r="Q172" s="394"/>
      <c r="R172" s="394"/>
      <c r="S172" s="394"/>
      <c r="T172" s="394" t="s">
        <v>783</v>
      </c>
      <c r="U172" s="394"/>
      <c r="V172" s="394"/>
      <c r="W172" s="394"/>
      <c r="X172" s="394"/>
      <c r="Y172" s="394"/>
      <c r="Z172" s="394"/>
      <c r="AA172" s="394"/>
      <c r="AB172" s="394"/>
      <c r="AC172" s="394"/>
      <c r="AD172" s="394"/>
      <c r="AE172" s="394"/>
      <c r="AF172" s="394"/>
      <c r="AG172" s="394"/>
      <c r="AH172" s="394"/>
      <c r="AI172" s="394"/>
      <c r="AJ172" s="394"/>
      <c r="AK172" s="394"/>
      <c r="AL172" s="394"/>
      <c r="AM172" s="394"/>
      <c r="AN172" s="394"/>
      <c r="AO172" s="394"/>
      <c r="AP172" s="394"/>
      <c r="AQ172" s="394"/>
      <c r="AR172" s="394"/>
      <c r="AS172" s="394"/>
      <c r="AT172" s="394"/>
      <c r="AU172" s="394"/>
      <c r="AV172" s="394"/>
      <c r="AW172" s="394"/>
      <c r="AX172" s="394"/>
      <c r="AY172" s="394"/>
      <c r="AZ172" s="394"/>
      <c r="BA172" s="394"/>
      <c r="BB172" s="394"/>
      <c r="BC172" s="394"/>
      <c r="BD172" s="394"/>
      <c r="BE172" s="394"/>
      <c r="BF172" s="394"/>
      <c r="BG172" s="394"/>
      <c r="BH172" s="394"/>
      <c r="BI172" s="394"/>
      <c r="BJ172" s="394"/>
      <c r="BK172" s="406"/>
      <c r="BL172" s="407"/>
      <c r="BM172" s="407"/>
      <c r="BN172" s="407"/>
      <c r="BO172" s="407"/>
      <c r="BP172" s="407"/>
      <c r="BQ172" s="408"/>
      <c r="BR172" s="406"/>
      <c r="BS172" s="407"/>
      <c r="BT172" s="407"/>
      <c r="BU172" s="407"/>
      <c r="BV172" s="407"/>
      <c r="BW172" s="407"/>
      <c r="BX172" s="408"/>
      <c r="BY172" s="394">
        <v>613</v>
      </c>
      <c r="BZ172" s="394"/>
      <c r="CA172" s="394"/>
      <c r="CB172" s="394"/>
      <c r="CC172" s="394"/>
      <c r="CD172" s="394"/>
      <c r="CE172" s="394"/>
      <c r="CF172" s="394"/>
      <c r="CG172" s="394"/>
      <c r="CH172" s="394"/>
      <c r="CI172" s="394"/>
      <c r="CJ172" s="394"/>
      <c r="CK172" s="394" t="s">
        <v>694</v>
      </c>
      <c r="CL172" s="394"/>
      <c r="CM172" s="394"/>
      <c r="CN172" s="394"/>
    </row>
    <row r="173" spans="5:92" ht="14.25" customHeight="1" x14ac:dyDescent="0.35">
      <c r="E173" s="394">
        <v>45</v>
      </c>
      <c r="F173" s="394"/>
      <c r="G173" s="394"/>
      <c r="H173" s="394"/>
      <c r="I173" s="394"/>
      <c r="J173" s="394"/>
      <c r="K173" s="394"/>
      <c r="L173" s="394"/>
      <c r="M173" s="394"/>
      <c r="N173" s="394"/>
      <c r="O173" s="394"/>
      <c r="P173" s="394"/>
      <c r="Q173" s="394"/>
      <c r="R173" s="394"/>
      <c r="S173" s="394"/>
      <c r="T173" s="394" t="s">
        <v>784</v>
      </c>
      <c r="U173" s="394"/>
      <c r="V173" s="394"/>
      <c r="W173" s="394"/>
      <c r="X173" s="394"/>
      <c r="Y173" s="394"/>
      <c r="Z173" s="394"/>
      <c r="AA173" s="394"/>
      <c r="AB173" s="394"/>
      <c r="AC173" s="394"/>
      <c r="AD173" s="394"/>
      <c r="AE173" s="394"/>
      <c r="AF173" s="394"/>
      <c r="AG173" s="394"/>
      <c r="AH173" s="394"/>
      <c r="AI173" s="394"/>
      <c r="AJ173" s="394"/>
      <c r="AK173" s="394"/>
      <c r="AL173" s="394"/>
      <c r="AM173" s="394"/>
      <c r="AN173" s="394"/>
      <c r="AO173" s="394"/>
      <c r="AP173" s="394"/>
      <c r="AQ173" s="394"/>
      <c r="AR173" s="394"/>
      <c r="AS173" s="394"/>
      <c r="AT173" s="394"/>
      <c r="AU173" s="394"/>
      <c r="AV173" s="394"/>
      <c r="AW173" s="394"/>
      <c r="AX173" s="394"/>
      <c r="AY173" s="394"/>
      <c r="AZ173" s="394"/>
      <c r="BA173" s="394"/>
      <c r="BB173" s="394"/>
      <c r="BC173" s="394"/>
      <c r="BD173" s="394"/>
      <c r="BE173" s="394"/>
      <c r="BF173" s="394"/>
      <c r="BG173" s="394"/>
      <c r="BH173" s="394"/>
      <c r="BI173" s="394"/>
      <c r="BJ173" s="394"/>
      <c r="BK173" s="406"/>
      <c r="BL173" s="407"/>
      <c r="BM173" s="407"/>
      <c r="BN173" s="407"/>
      <c r="BO173" s="407"/>
      <c r="BP173" s="407"/>
      <c r="BQ173" s="408"/>
      <c r="BR173" s="406"/>
      <c r="BS173" s="407"/>
      <c r="BT173" s="407"/>
      <c r="BU173" s="407"/>
      <c r="BV173" s="407"/>
      <c r="BW173" s="407"/>
      <c r="BX173" s="408"/>
      <c r="BY173" s="394">
        <v>590</v>
      </c>
      <c r="BZ173" s="394"/>
      <c r="CA173" s="394"/>
      <c r="CB173" s="394"/>
      <c r="CC173" s="394"/>
      <c r="CD173" s="394"/>
      <c r="CE173" s="394"/>
      <c r="CF173" s="394" t="s">
        <v>694</v>
      </c>
      <c r="CG173" s="394"/>
      <c r="CH173" s="394"/>
      <c r="CI173" s="394"/>
      <c r="CJ173" s="394"/>
      <c r="CK173" s="394"/>
      <c r="CL173" s="394"/>
      <c r="CM173" s="394"/>
      <c r="CN173" s="394"/>
    </row>
    <row r="174" spans="5:92" ht="14.25" customHeight="1" x14ac:dyDescent="0.35">
      <c r="E174" s="394">
        <v>46</v>
      </c>
      <c r="F174" s="394"/>
      <c r="G174" s="394"/>
      <c r="H174" s="394"/>
      <c r="I174" s="394"/>
      <c r="J174" s="394"/>
      <c r="K174" s="394"/>
      <c r="L174" s="394"/>
      <c r="M174" s="394"/>
      <c r="N174" s="394"/>
      <c r="O174" s="394"/>
      <c r="P174" s="394"/>
      <c r="Q174" s="394"/>
      <c r="R174" s="394"/>
      <c r="S174" s="394"/>
      <c r="T174" s="394" t="s">
        <v>785</v>
      </c>
      <c r="U174" s="394"/>
      <c r="V174" s="394"/>
      <c r="W174" s="394"/>
      <c r="X174" s="394"/>
      <c r="Y174" s="394"/>
      <c r="Z174" s="394"/>
      <c r="AA174" s="394"/>
      <c r="AB174" s="394"/>
      <c r="AC174" s="394"/>
      <c r="AD174" s="394"/>
      <c r="AE174" s="394"/>
      <c r="AF174" s="394"/>
      <c r="AG174" s="394"/>
      <c r="AH174" s="394"/>
      <c r="AI174" s="394"/>
      <c r="AJ174" s="394"/>
      <c r="AK174" s="394"/>
      <c r="AL174" s="394"/>
      <c r="AM174" s="394"/>
      <c r="AN174" s="394"/>
      <c r="AO174" s="394"/>
      <c r="AP174" s="394"/>
      <c r="AQ174" s="394"/>
      <c r="AR174" s="394"/>
      <c r="AS174" s="394"/>
      <c r="AT174" s="394"/>
      <c r="AU174" s="394"/>
      <c r="AV174" s="394"/>
      <c r="AW174" s="394"/>
      <c r="AX174" s="394"/>
      <c r="AY174" s="394"/>
      <c r="AZ174" s="394"/>
      <c r="BA174" s="394"/>
      <c r="BB174" s="394"/>
      <c r="BC174" s="394"/>
      <c r="BD174" s="394"/>
      <c r="BE174" s="394"/>
      <c r="BF174" s="394"/>
      <c r="BG174" s="394"/>
      <c r="BH174" s="394"/>
      <c r="BI174" s="394"/>
      <c r="BJ174" s="394"/>
      <c r="BK174" s="406"/>
      <c r="BL174" s="407"/>
      <c r="BM174" s="407"/>
      <c r="BN174" s="407"/>
      <c r="BO174" s="407"/>
      <c r="BP174" s="407"/>
      <c r="BQ174" s="408"/>
      <c r="BR174" s="406"/>
      <c r="BS174" s="407"/>
      <c r="BT174" s="407"/>
      <c r="BU174" s="407"/>
      <c r="BV174" s="407"/>
      <c r="BW174" s="407"/>
      <c r="BX174" s="408"/>
      <c r="BY174" s="394">
        <v>301</v>
      </c>
      <c r="BZ174" s="394"/>
      <c r="CA174" s="394"/>
      <c r="CB174" s="394"/>
      <c r="CC174" s="394"/>
      <c r="CD174" s="394"/>
      <c r="CE174" s="394"/>
      <c r="CF174" s="394"/>
      <c r="CG174" s="394"/>
      <c r="CH174" s="394"/>
      <c r="CI174" s="394"/>
      <c r="CJ174" s="394"/>
      <c r="CK174" s="394" t="s">
        <v>694</v>
      </c>
      <c r="CL174" s="394"/>
      <c r="CM174" s="394"/>
      <c r="CN174" s="394"/>
    </row>
    <row r="175" spans="5:92" ht="14.25" customHeight="1" x14ac:dyDescent="0.35">
      <c r="E175" s="394">
        <v>47</v>
      </c>
      <c r="F175" s="394"/>
      <c r="G175" s="394"/>
      <c r="H175" s="394"/>
      <c r="I175" s="394"/>
      <c r="J175" s="394"/>
      <c r="K175" s="394"/>
      <c r="L175" s="394"/>
      <c r="M175" s="394"/>
      <c r="N175" s="394"/>
      <c r="O175" s="394"/>
      <c r="P175" s="394"/>
      <c r="Q175" s="394"/>
      <c r="R175" s="394"/>
      <c r="S175" s="394"/>
      <c r="T175" s="394" t="s">
        <v>786</v>
      </c>
      <c r="U175" s="394"/>
      <c r="V175" s="394"/>
      <c r="W175" s="394"/>
      <c r="X175" s="394"/>
      <c r="Y175" s="394"/>
      <c r="Z175" s="394"/>
      <c r="AA175" s="394"/>
      <c r="AB175" s="394"/>
      <c r="AC175" s="394"/>
      <c r="AD175" s="394"/>
      <c r="AE175" s="394"/>
      <c r="AF175" s="394"/>
      <c r="AG175" s="394"/>
      <c r="AH175" s="394"/>
      <c r="AI175" s="394"/>
      <c r="AJ175" s="394"/>
      <c r="AK175" s="394"/>
      <c r="AL175" s="394"/>
      <c r="AM175" s="394"/>
      <c r="AN175" s="394"/>
      <c r="AO175" s="394"/>
      <c r="AP175" s="394"/>
      <c r="AQ175" s="394"/>
      <c r="AR175" s="394"/>
      <c r="AS175" s="394"/>
      <c r="AT175" s="394"/>
      <c r="AU175" s="394"/>
      <c r="AV175" s="394"/>
      <c r="AW175" s="394"/>
      <c r="AX175" s="394"/>
      <c r="AY175" s="394"/>
      <c r="AZ175" s="394"/>
      <c r="BA175" s="394"/>
      <c r="BB175" s="394"/>
      <c r="BC175" s="394"/>
      <c r="BD175" s="394"/>
      <c r="BE175" s="394"/>
      <c r="BF175" s="394"/>
      <c r="BG175" s="394"/>
      <c r="BH175" s="394"/>
      <c r="BI175" s="394"/>
      <c r="BJ175" s="394"/>
      <c r="BK175" s="406"/>
      <c r="BL175" s="407"/>
      <c r="BM175" s="407"/>
      <c r="BN175" s="407"/>
      <c r="BO175" s="407"/>
      <c r="BP175" s="407"/>
      <c r="BQ175" s="408"/>
      <c r="BR175" s="406"/>
      <c r="BS175" s="407"/>
      <c r="BT175" s="407"/>
      <c r="BU175" s="407"/>
      <c r="BV175" s="407"/>
      <c r="BW175" s="407"/>
      <c r="BX175" s="408"/>
      <c r="BY175" s="394">
        <v>84</v>
      </c>
      <c r="BZ175" s="394"/>
      <c r="CA175" s="394"/>
      <c r="CB175" s="394"/>
      <c r="CC175" s="394"/>
      <c r="CD175" s="394"/>
      <c r="CE175" s="394"/>
      <c r="CF175" s="394"/>
      <c r="CG175" s="394"/>
      <c r="CH175" s="394"/>
      <c r="CI175" s="394"/>
      <c r="CJ175" s="394"/>
      <c r="CK175" s="394" t="s">
        <v>694</v>
      </c>
      <c r="CL175" s="394"/>
      <c r="CM175" s="394"/>
      <c r="CN175" s="394"/>
    </row>
    <row r="176" spans="5:92" ht="14.25" customHeight="1" x14ac:dyDescent="0.35">
      <c r="E176" s="394">
        <v>48</v>
      </c>
      <c r="F176" s="394"/>
      <c r="G176" s="394"/>
      <c r="H176" s="394"/>
      <c r="I176" s="394"/>
      <c r="J176" s="394"/>
      <c r="K176" s="394"/>
      <c r="L176" s="394"/>
      <c r="M176" s="394"/>
      <c r="N176" s="394"/>
      <c r="O176" s="394"/>
      <c r="P176" s="394"/>
      <c r="Q176" s="394"/>
      <c r="R176" s="394"/>
      <c r="S176" s="394"/>
      <c r="T176" s="394" t="s">
        <v>787</v>
      </c>
      <c r="U176" s="394"/>
      <c r="V176" s="394"/>
      <c r="W176" s="394"/>
      <c r="X176" s="394"/>
      <c r="Y176" s="394"/>
      <c r="Z176" s="394"/>
      <c r="AA176" s="394"/>
      <c r="AB176" s="394"/>
      <c r="AC176" s="394"/>
      <c r="AD176" s="394"/>
      <c r="AE176" s="394"/>
      <c r="AF176" s="394"/>
      <c r="AG176" s="394"/>
      <c r="AH176" s="394"/>
      <c r="AI176" s="394"/>
      <c r="AJ176" s="394"/>
      <c r="AK176" s="394"/>
      <c r="AL176" s="394"/>
      <c r="AM176" s="394"/>
      <c r="AN176" s="394"/>
      <c r="AO176" s="394"/>
      <c r="AP176" s="394"/>
      <c r="AQ176" s="394"/>
      <c r="AR176" s="394"/>
      <c r="AS176" s="394"/>
      <c r="AT176" s="394"/>
      <c r="AU176" s="394"/>
      <c r="AV176" s="394"/>
      <c r="AW176" s="394"/>
      <c r="AX176" s="394"/>
      <c r="AY176" s="394"/>
      <c r="AZ176" s="394"/>
      <c r="BA176" s="394"/>
      <c r="BB176" s="394"/>
      <c r="BC176" s="394"/>
      <c r="BD176" s="394"/>
      <c r="BE176" s="394"/>
      <c r="BF176" s="394"/>
      <c r="BG176" s="394"/>
      <c r="BH176" s="394"/>
      <c r="BI176" s="394"/>
      <c r="BJ176" s="394"/>
      <c r="BK176" s="406"/>
      <c r="BL176" s="407"/>
      <c r="BM176" s="407"/>
      <c r="BN176" s="407"/>
      <c r="BO176" s="407"/>
      <c r="BP176" s="407"/>
      <c r="BQ176" s="408"/>
      <c r="BR176" s="406"/>
      <c r="BS176" s="407"/>
      <c r="BT176" s="407"/>
      <c r="BU176" s="407"/>
      <c r="BV176" s="407"/>
      <c r="BW176" s="407"/>
      <c r="BX176" s="408"/>
      <c r="BY176" s="394">
        <v>614</v>
      </c>
      <c r="BZ176" s="394"/>
      <c r="CA176" s="394"/>
      <c r="CB176" s="394"/>
      <c r="CC176" s="394"/>
      <c r="CD176" s="394"/>
      <c r="CE176" s="394"/>
      <c r="CF176" s="394"/>
      <c r="CG176" s="394"/>
      <c r="CH176" s="394"/>
      <c r="CI176" s="394"/>
      <c r="CJ176" s="394"/>
      <c r="CK176" s="394" t="s">
        <v>694</v>
      </c>
      <c r="CL176" s="394"/>
      <c r="CM176" s="394"/>
      <c r="CN176" s="394"/>
    </row>
    <row r="177" spans="4:92" ht="14.25" customHeight="1" x14ac:dyDescent="0.35">
      <c r="E177" s="394">
        <v>49</v>
      </c>
      <c r="F177" s="394"/>
      <c r="G177" s="394"/>
      <c r="H177" s="394"/>
      <c r="I177" s="394"/>
      <c r="J177" s="394"/>
      <c r="K177" s="394"/>
      <c r="L177" s="394"/>
      <c r="M177" s="394"/>
      <c r="N177" s="394"/>
      <c r="O177" s="394"/>
      <c r="P177" s="394"/>
      <c r="Q177" s="394"/>
      <c r="R177" s="394"/>
      <c r="S177" s="394"/>
      <c r="T177" s="394" t="s">
        <v>788</v>
      </c>
      <c r="U177" s="394"/>
      <c r="V177" s="394"/>
      <c r="W177" s="394"/>
      <c r="X177" s="394"/>
      <c r="Y177" s="394"/>
      <c r="Z177" s="394"/>
      <c r="AA177" s="394"/>
      <c r="AB177" s="394"/>
      <c r="AC177" s="394"/>
      <c r="AD177" s="394"/>
      <c r="AE177" s="394"/>
      <c r="AF177" s="394"/>
      <c r="AG177" s="394"/>
      <c r="AH177" s="394"/>
      <c r="AI177" s="394"/>
      <c r="AJ177" s="394"/>
      <c r="AK177" s="394"/>
      <c r="AL177" s="394"/>
      <c r="AM177" s="394"/>
      <c r="AN177" s="394"/>
      <c r="AO177" s="394"/>
      <c r="AP177" s="394"/>
      <c r="AQ177" s="394"/>
      <c r="AR177" s="394"/>
      <c r="AS177" s="394"/>
      <c r="AT177" s="394"/>
      <c r="AU177" s="394"/>
      <c r="AV177" s="394"/>
      <c r="AW177" s="394"/>
      <c r="AX177" s="394"/>
      <c r="AY177" s="394"/>
      <c r="AZ177" s="394"/>
      <c r="BA177" s="394"/>
      <c r="BB177" s="394"/>
      <c r="BC177" s="394"/>
      <c r="BD177" s="394"/>
      <c r="BE177" s="394"/>
      <c r="BF177" s="394"/>
      <c r="BG177" s="394"/>
      <c r="BH177" s="394"/>
      <c r="BI177" s="394"/>
      <c r="BJ177" s="394"/>
      <c r="BK177" s="406"/>
      <c r="BL177" s="407"/>
      <c r="BM177" s="407"/>
      <c r="BN177" s="407"/>
      <c r="BO177" s="407"/>
      <c r="BP177" s="407"/>
      <c r="BQ177" s="408"/>
      <c r="BR177" s="406"/>
      <c r="BS177" s="407"/>
      <c r="BT177" s="407"/>
      <c r="BU177" s="407"/>
      <c r="BV177" s="407"/>
      <c r="BW177" s="407"/>
      <c r="BX177" s="408"/>
      <c r="BY177" s="394">
        <v>439</v>
      </c>
      <c r="BZ177" s="394"/>
      <c r="CA177" s="394"/>
      <c r="CB177" s="394"/>
      <c r="CC177" s="394"/>
      <c r="CD177" s="394"/>
      <c r="CE177" s="394"/>
      <c r="CF177" s="394"/>
      <c r="CG177" s="394"/>
      <c r="CH177" s="394"/>
      <c r="CI177" s="394"/>
      <c r="CJ177" s="394"/>
      <c r="CK177" s="394" t="s">
        <v>694</v>
      </c>
      <c r="CL177" s="394"/>
      <c r="CM177" s="394"/>
      <c r="CN177" s="394"/>
    </row>
    <row r="178" spans="4:92" ht="14.25" customHeight="1" x14ac:dyDescent="0.35">
      <c r="E178" s="394">
        <v>50</v>
      </c>
      <c r="F178" s="394"/>
      <c r="G178" s="394"/>
      <c r="H178" s="394"/>
      <c r="I178" s="394"/>
      <c r="J178" s="394"/>
      <c r="K178" s="394"/>
      <c r="L178" s="394"/>
      <c r="M178" s="394"/>
      <c r="N178" s="394"/>
      <c r="O178" s="394"/>
      <c r="P178" s="394"/>
      <c r="Q178" s="394"/>
      <c r="R178" s="394"/>
      <c r="S178" s="394"/>
      <c r="T178" s="394" t="s">
        <v>789</v>
      </c>
      <c r="U178" s="394"/>
      <c r="V178" s="394"/>
      <c r="W178" s="394"/>
      <c r="X178" s="394"/>
      <c r="Y178" s="394"/>
      <c r="Z178" s="394"/>
      <c r="AA178" s="394"/>
      <c r="AB178" s="394"/>
      <c r="AC178" s="394"/>
      <c r="AD178" s="394"/>
      <c r="AE178" s="394"/>
      <c r="AF178" s="394"/>
      <c r="AG178" s="394"/>
      <c r="AH178" s="394"/>
      <c r="AI178" s="394"/>
      <c r="AJ178" s="394"/>
      <c r="AK178" s="394"/>
      <c r="AL178" s="394"/>
      <c r="AM178" s="394"/>
      <c r="AN178" s="394"/>
      <c r="AO178" s="394"/>
      <c r="AP178" s="394"/>
      <c r="AQ178" s="394"/>
      <c r="AR178" s="394"/>
      <c r="AS178" s="394"/>
      <c r="AT178" s="394"/>
      <c r="AU178" s="394"/>
      <c r="AV178" s="394"/>
      <c r="AW178" s="394"/>
      <c r="AX178" s="394"/>
      <c r="AY178" s="394"/>
      <c r="AZ178" s="394"/>
      <c r="BA178" s="394"/>
      <c r="BB178" s="394"/>
      <c r="BC178" s="394"/>
      <c r="BD178" s="394"/>
      <c r="BE178" s="394"/>
      <c r="BF178" s="394"/>
      <c r="BG178" s="394"/>
      <c r="BH178" s="394"/>
      <c r="BI178" s="394"/>
      <c r="BJ178" s="394"/>
      <c r="BK178" s="406"/>
      <c r="BL178" s="407"/>
      <c r="BM178" s="407"/>
      <c r="BN178" s="407"/>
      <c r="BO178" s="407"/>
      <c r="BP178" s="407"/>
      <c r="BQ178" s="408"/>
      <c r="BR178" s="406"/>
      <c r="BS178" s="407"/>
      <c r="BT178" s="407"/>
      <c r="BU178" s="407"/>
      <c r="BV178" s="407"/>
      <c r="BW178" s="407"/>
      <c r="BX178" s="408"/>
      <c r="BY178" s="394">
        <v>653</v>
      </c>
      <c r="BZ178" s="394"/>
      <c r="CA178" s="394"/>
      <c r="CB178" s="394"/>
      <c r="CC178" s="394"/>
      <c r="CD178" s="394"/>
      <c r="CE178" s="394"/>
      <c r="CF178" s="394"/>
      <c r="CG178" s="394"/>
      <c r="CH178" s="394"/>
      <c r="CI178" s="394"/>
      <c r="CJ178" s="394"/>
      <c r="CK178" s="394" t="s">
        <v>694</v>
      </c>
      <c r="CL178" s="394"/>
      <c r="CM178" s="394"/>
      <c r="CN178" s="394"/>
    </row>
    <row r="179" spans="4:92" ht="14.25" customHeight="1" x14ac:dyDescent="0.35">
      <c r="E179" s="394">
        <v>51</v>
      </c>
      <c r="F179" s="394"/>
      <c r="G179" s="394"/>
      <c r="H179" s="394"/>
      <c r="I179" s="394"/>
      <c r="J179" s="394"/>
      <c r="K179" s="394"/>
      <c r="L179" s="394"/>
      <c r="M179" s="394"/>
      <c r="N179" s="394"/>
      <c r="O179" s="394"/>
      <c r="P179" s="394"/>
      <c r="Q179" s="394"/>
      <c r="R179" s="394"/>
      <c r="S179" s="394"/>
      <c r="T179" s="394" t="s">
        <v>790</v>
      </c>
      <c r="U179" s="394"/>
      <c r="V179" s="394"/>
      <c r="W179" s="394"/>
      <c r="X179" s="394"/>
      <c r="Y179" s="394"/>
      <c r="Z179" s="394"/>
      <c r="AA179" s="394"/>
      <c r="AB179" s="394"/>
      <c r="AC179" s="394"/>
      <c r="AD179" s="394"/>
      <c r="AE179" s="394"/>
      <c r="AF179" s="394"/>
      <c r="AG179" s="394"/>
      <c r="AH179" s="394"/>
      <c r="AI179" s="394"/>
      <c r="AJ179" s="394"/>
      <c r="AK179" s="394"/>
      <c r="AL179" s="394"/>
      <c r="AM179" s="394"/>
      <c r="AN179" s="394"/>
      <c r="AO179" s="394"/>
      <c r="AP179" s="394"/>
      <c r="AQ179" s="394"/>
      <c r="AR179" s="394"/>
      <c r="AS179" s="394"/>
      <c r="AT179" s="394"/>
      <c r="AU179" s="394"/>
      <c r="AV179" s="394"/>
      <c r="AW179" s="394"/>
      <c r="AX179" s="394"/>
      <c r="AY179" s="394"/>
      <c r="AZ179" s="394"/>
      <c r="BA179" s="394"/>
      <c r="BB179" s="394"/>
      <c r="BC179" s="394"/>
      <c r="BD179" s="394"/>
      <c r="BE179" s="394"/>
      <c r="BF179" s="394"/>
      <c r="BG179" s="394"/>
      <c r="BH179" s="394"/>
      <c r="BI179" s="394"/>
      <c r="BJ179" s="394"/>
      <c r="BK179" s="406"/>
      <c r="BL179" s="407"/>
      <c r="BM179" s="407"/>
      <c r="BN179" s="407"/>
      <c r="BO179" s="407"/>
      <c r="BP179" s="407"/>
      <c r="BQ179" s="408"/>
      <c r="BR179" s="406"/>
      <c r="BS179" s="407"/>
      <c r="BT179" s="407"/>
      <c r="BU179" s="407"/>
      <c r="BV179" s="407"/>
      <c r="BW179" s="407"/>
      <c r="BX179" s="408"/>
      <c r="BY179" s="394">
        <v>205</v>
      </c>
      <c r="BZ179" s="394"/>
      <c r="CA179" s="394"/>
      <c r="CB179" s="394"/>
      <c r="CC179" s="394"/>
      <c r="CD179" s="394"/>
      <c r="CE179" s="394"/>
      <c r="CF179" s="394"/>
      <c r="CG179" s="394"/>
      <c r="CH179" s="394"/>
      <c r="CI179" s="394"/>
      <c r="CJ179" s="394"/>
      <c r="CK179" s="394" t="s">
        <v>694</v>
      </c>
      <c r="CL179" s="394"/>
      <c r="CM179" s="394"/>
      <c r="CN179" s="394"/>
    </row>
    <row r="180" spans="4:92" ht="14.25" customHeight="1" x14ac:dyDescent="0.35">
      <c r="E180" s="394">
        <v>52</v>
      </c>
      <c r="F180" s="394"/>
      <c r="G180" s="394"/>
      <c r="H180" s="394"/>
      <c r="I180" s="394"/>
      <c r="J180" s="394"/>
      <c r="K180" s="394"/>
      <c r="L180" s="394"/>
      <c r="M180" s="394"/>
      <c r="N180" s="394"/>
      <c r="O180" s="394"/>
      <c r="P180" s="394"/>
      <c r="Q180" s="394"/>
      <c r="R180" s="394"/>
      <c r="S180" s="394"/>
      <c r="T180" s="394" t="s">
        <v>791</v>
      </c>
      <c r="U180" s="394"/>
      <c r="V180" s="394"/>
      <c r="W180" s="394"/>
      <c r="X180" s="394"/>
      <c r="Y180" s="394"/>
      <c r="Z180" s="394"/>
      <c r="AA180" s="394"/>
      <c r="AB180" s="394"/>
      <c r="AC180" s="394"/>
      <c r="AD180" s="394"/>
      <c r="AE180" s="394"/>
      <c r="AF180" s="394"/>
      <c r="AG180" s="394"/>
      <c r="AH180" s="394"/>
      <c r="AI180" s="394"/>
      <c r="AJ180" s="394"/>
      <c r="AK180" s="394"/>
      <c r="AL180" s="394"/>
      <c r="AM180" s="394"/>
      <c r="AN180" s="394"/>
      <c r="AO180" s="394"/>
      <c r="AP180" s="394"/>
      <c r="AQ180" s="394"/>
      <c r="AR180" s="394"/>
      <c r="AS180" s="394"/>
      <c r="AT180" s="394"/>
      <c r="AU180" s="394"/>
      <c r="AV180" s="394"/>
      <c r="AW180" s="394"/>
      <c r="AX180" s="394"/>
      <c r="AY180" s="394"/>
      <c r="AZ180" s="394"/>
      <c r="BA180" s="394"/>
      <c r="BB180" s="394"/>
      <c r="BC180" s="394"/>
      <c r="BD180" s="394"/>
      <c r="BE180" s="394"/>
      <c r="BF180" s="394"/>
      <c r="BG180" s="394"/>
      <c r="BH180" s="394"/>
      <c r="BI180" s="394"/>
      <c r="BJ180" s="394"/>
      <c r="BK180" s="406"/>
      <c r="BL180" s="407"/>
      <c r="BM180" s="407"/>
      <c r="BN180" s="407"/>
      <c r="BO180" s="407"/>
      <c r="BP180" s="407"/>
      <c r="BQ180" s="408"/>
      <c r="BR180" s="406"/>
      <c r="BS180" s="407"/>
      <c r="BT180" s="407"/>
      <c r="BU180" s="407"/>
      <c r="BV180" s="407"/>
      <c r="BW180" s="407"/>
      <c r="BX180" s="408"/>
      <c r="BY180" s="394">
        <v>120</v>
      </c>
      <c r="BZ180" s="394"/>
      <c r="CA180" s="394"/>
      <c r="CB180" s="394"/>
      <c r="CC180" s="394"/>
      <c r="CD180" s="394"/>
      <c r="CE180" s="394"/>
      <c r="CF180" s="394"/>
      <c r="CG180" s="394"/>
      <c r="CH180" s="394"/>
      <c r="CI180" s="394"/>
      <c r="CJ180" s="394"/>
      <c r="CK180" s="394" t="s">
        <v>694</v>
      </c>
      <c r="CL180" s="394"/>
      <c r="CM180" s="394"/>
      <c r="CN180" s="394"/>
    </row>
    <row r="181" spans="4:92" ht="14.25" customHeight="1" x14ac:dyDescent="0.35">
      <c r="E181" s="255" t="s">
        <v>47</v>
      </c>
      <c r="F181" s="255"/>
      <c r="G181" s="255"/>
      <c r="H181" s="255"/>
      <c r="I181" s="255"/>
      <c r="J181" s="255"/>
      <c r="K181" s="255"/>
      <c r="L181" s="255"/>
      <c r="M181" s="255"/>
      <c r="N181" s="255"/>
      <c r="O181" s="255"/>
      <c r="P181" s="255"/>
      <c r="Q181" s="255"/>
      <c r="R181" s="255"/>
      <c r="S181" s="255"/>
      <c r="T181" s="255"/>
      <c r="U181" s="255"/>
      <c r="V181" s="255"/>
      <c r="W181" s="255"/>
      <c r="X181" s="255"/>
      <c r="Y181" s="255"/>
      <c r="Z181" s="255"/>
      <c r="AA181" s="255"/>
      <c r="AB181" s="255"/>
      <c r="AC181" s="255"/>
      <c r="AD181" s="255"/>
      <c r="AE181" s="255"/>
      <c r="AF181" s="255"/>
      <c r="AG181" s="255"/>
      <c r="AH181" s="255"/>
      <c r="AI181" s="255"/>
      <c r="AJ181" s="255"/>
      <c r="AK181" s="255"/>
      <c r="AL181" s="255"/>
      <c r="AM181" s="255"/>
      <c r="AN181" s="255"/>
      <c r="AO181" s="255"/>
      <c r="AP181" s="255"/>
      <c r="AQ181" s="255"/>
      <c r="AR181" s="255"/>
      <c r="AS181" s="255"/>
      <c r="AT181" s="255"/>
      <c r="AU181" s="255"/>
      <c r="AV181" s="255"/>
      <c r="AW181" s="255"/>
      <c r="AX181" s="255"/>
      <c r="AY181" s="255"/>
      <c r="AZ181" s="255"/>
      <c r="BA181" s="255"/>
      <c r="BB181" s="255"/>
      <c r="BC181" s="255"/>
      <c r="BD181" s="255"/>
      <c r="BE181" s="255"/>
      <c r="BF181" s="255"/>
      <c r="BG181" s="255"/>
      <c r="BH181" s="255"/>
      <c r="BI181" s="255"/>
      <c r="BJ181" s="255"/>
      <c r="BK181" s="255"/>
      <c r="BL181" s="255"/>
      <c r="BM181" s="255"/>
      <c r="BN181" s="255"/>
      <c r="BO181" s="255"/>
      <c r="BP181" s="255"/>
      <c r="BQ181" s="255"/>
      <c r="BR181" s="255"/>
      <c r="BS181" s="255"/>
      <c r="BT181" s="255"/>
      <c r="BU181" s="255"/>
      <c r="BV181" s="255"/>
      <c r="BW181" s="255"/>
      <c r="BX181" s="255"/>
      <c r="BY181" s="255"/>
      <c r="BZ181" s="255"/>
      <c r="CA181" s="255"/>
      <c r="CB181" s="255"/>
      <c r="CC181" s="255"/>
      <c r="CD181" s="255"/>
      <c r="CE181" s="255"/>
      <c r="CF181" s="255"/>
      <c r="CG181" s="255"/>
      <c r="CH181" s="255"/>
      <c r="CI181" s="255"/>
      <c r="CJ181" s="255"/>
      <c r="CK181" s="255"/>
      <c r="CL181" s="255"/>
      <c r="CM181" s="255"/>
    </row>
    <row r="182" spans="4:92" ht="14.25" customHeight="1" x14ac:dyDescent="0.35">
      <c r="E182" s="436" t="s">
        <v>110</v>
      </c>
      <c r="F182" s="436"/>
      <c r="G182" s="436"/>
      <c r="H182" s="436"/>
      <c r="I182" s="436"/>
      <c r="J182" s="436"/>
      <c r="K182" s="436"/>
      <c r="L182" s="436"/>
      <c r="M182" s="436"/>
      <c r="N182" s="436"/>
      <c r="O182" s="436"/>
      <c r="P182" s="436"/>
      <c r="Q182" s="436"/>
      <c r="R182" s="436"/>
      <c r="S182" s="436"/>
      <c r="T182" s="436"/>
      <c r="U182" s="436"/>
      <c r="V182" s="436"/>
      <c r="W182" s="436"/>
      <c r="X182" s="436"/>
      <c r="Y182" s="436"/>
      <c r="Z182" s="436"/>
      <c r="AA182" s="436"/>
      <c r="AB182" s="436"/>
      <c r="AC182" s="436"/>
      <c r="AD182" s="436"/>
      <c r="AE182" s="436"/>
      <c r="AF182" s="436"/>
      <c r="AG182" s="436"/>
    </row>
    <row r="183" spans="4:92" ht="14.25" customHeight="1" x14ac:dyDescent="0.35">
      <c r="E183" s="146"/>
      <c r="F183" s="146"/>
      <c r="G183" s="146"/>
      <c r="H183" s="146"/>
      <c r="I183" s="146"/>
      <c r="J183" s="146"/>
      <c r="K183" s="146"/>
      <c r="L183" s="146"/>
      <c r="M183" s="146"/>
      <c r="N183" s="146"/>
      <c r="O183" s="146"/>
      <c r="P183" s="146"/>
      <c r="Q183" s="146"/>
      <c r="R183" s="146"/>
      <c r="S183" s="146"/>
      <c r="T183" s="146"/>
      <c r="U183" s="146"/>
      <c r="V183" s="146"/>
      <c r="W183" s="146"/>
      <c r="X183" s="146"/>
      <c r="Y183" s="146"/>
      <c r="Z183" s="146"/>
      <c r="AA183" s="146"/>
      <c r="AB183" s="146"/>
      <c r="AC183" s="146"/>
      <c r="AD183" s="146"/>
      <c r="AE183" s="146"/>
      <c r="AF183" s="146"/>
      <c r="AG183" s="146"/>
    </row>
    <row r="184" spans="4:92" ht="14.25" customHeight="1" x14ac:dyDescent="0.35">
      <c r="D184" s="256" t="s">
        <v>89</v>
      </c>
      <c r="E184" s="256"/>
      <c r="F184" s="256"/>
      <c r="G184" s="256"/>
      <c r="H184" s="256"/>
      <c r="I184" s="256"/>
      <c r="J184" s="256"/>
      <c r="K184" s="256"/>
      <c r="L184" s="256"/>
      <c r="M184" s="256"/>
      <c r="N184" s="256"/>
      <c r="O184" s="256"/>
      <c r="P184" s="256"/>
      <c r="Q184" s="256"/>
      <c r="R184" s="256"/>
      <c r="S184" s="256"/>
      <c r="T184" s="256"/>
      <c r="U184" s="256"/>
      <c r="V184" s="256"/>
      <c r="W184" s="256"/>
      <c r="X184" s="256"/>
      <c r="Y184" s="256"/>
      <c r="Z184" s="256"/>
      <c r="AA184" s="256"/>
      <c r="AB184" s="256"/>
      <c r="AC184" s="256"/>
      <c r="AD184" s="256"/>
      <c r="AE184" s="256"/>
      <c r="AF184" s="256"/>
      <c r="AG184" s="256"/>
      <c r="AH184" s="256"/>
      <c r="AI184" s="256"/>
      <c r="AJ184" s="256"/>
      <c r="AK184" s="256"/>
      <c r="AL184" s="256"/>
      <c r="AM184" s="256"/>
      <c r="AN184" s="256"/>
      <c r="AO184" s="256"/>
      <c r="AP184" s="256"/>
      <c r="AQ184" s="256"/>
      <c r="AR184" s="256"/>
      <c r="AS184" s="256"/>
      <c r="AT184" s="256"/>
      <c r="AU184" s="9"/>
      <c r="AV184" s="256" t="s">
        <v>90</v>
      </c>
      <c r="AW184" s="256"/>
      <c r="AX184" s="256"/>
      <c r="AY184" s="256"/>
      <c r="AZ184" s="256"/>
      <c r="BA184" s="256"/>
      <c r="BB184" s="256"/>
      <c r="BC184" s="256"/>
      <c r="BD184" s="256"/>
      <c r="BE184" s="256"/>
      <c r="BF184" s="256"/>
      <c r="BG184" s="256"/>
      <c r="BH184" s="256"/>
      <c r="BI184" s="256"/>
      <c r="BJ184" s="256"/>
      <c r="BK184" s="256"/>
      <c r="BL184" s="256"/>
    </row>
    <row r="185" spans="4:92" ht="14.25" customHeight="1" x14ac:dyDescent="0.35">
      <c r="D185" s="251"/>
      <c r="E185" s="251"/>
      <c r="F185" s="251"/>
      <c r="G185" s="251"/>
      <c r="H185" s="251"/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251"/>
      <c r="T185" s="251"/>
      <c r="U185" s="251"/>
      <c r="V185" s="251"/>
      <c r="W185" s="251"/>
      <c r="X185" s="251"/>
      <c r="Y185" s="251"/>
      <c r="Z185" s="251"/>
      <c r="AA185" s="251"/>
      <c r="AB185" s="251"/>
      <c r="AC185" s="251"/>
      <c r="AD185" s="251"/>
      <c r="AE185" s="251"/>
      <c r="AF185" s="251"/>
      <c r="AG185" s="251"/>
      <c r="AH185" s="251"/>
      <c r="AI185" s="251"/>
      <c r="AJ185" s="251"/>
      <c r="AK185" s="251"/>
      <c r="AL185" s="251"/>
      <c r="AM185" s="251"/>
      <c r="AN185" s="251"/>
      <c r="AO185" s="251"/>
      <c r="AP185" s="251"/>
      <c r="AQ185" s="251"/>
      <c r="AR185" s="251"/>
      <c r="AS185" s="251"/>
      <c r="AT185" s="251"/>
      <c r="AU185" s="9"/>
      <c r="AV185" s="256"/>
      <c r="AW185" s="256"/>
      <c r="AX185" s="256"/>
      <c r="AY185" s="256"/>
      <c r="AZ185" s="256"/>
      <c r="BA185" s="256"/>
      <c r="BB185" s="256"/>
      <c r="BC185" s="256"/>
      <c r="BD185" s="256"/>
      <c r="BE185" s="256"/>
      <c r="BF185" s="256"/>
      <c r="BG185" s="256"/>
      <c r="BH185" s="256"/>
      <c r="BI185" s="256"/>
      <c r="BJ185" s="256"/>
      <c r="BK185" s="256"/>
      <c r="BL185" s="256"/>
    </row>
    <row r="186" spans="4:92" ht="14.25" customHeight="1" x14ac:dyDescent="0.35">
      <c r="D186" s="201" t="s">
        <v>23</v>
      </c>
      <c r="E186" s="201"/>
      <c r="F186" s="398" t="s">
        <v>111</v>
      </c>
      <c r="G186" s="398"/>
      <c r="H186" s="398"/>
      <c r="I186" s="398"/>
      <c r="J186" s="398"/>
      <c r="K186" s="398"/>
      <c r="L186" s="398"/>
      <c r="M186" s="398"/>
      <c r="N186" s="398"/>
      <c r="O186" s="398" t="s">
        <v>62</v>
      </c>
      <c r="P186" s="398"/>
      <c r="Q186" s="398"/>
      <c r="R186" s="398"/>
      <c r="S186" s="398"/>
      <c r="T186" s="398"/>
      <c r="U186" s="398"/>
      <c r="V186" s="398"/>
      <c r="W186" s="398"/>
      <c r="X186" s="398" t="s">
        <v>63</v>
      </c>
      <c r="Y186" s="398"/>
      <c r="Z186" s="398"/>
      <c r="AA186" s="398"/>
      <c r="AB186" s="398"/>
      <c r="AC186" s="398"/>
      <c r="AD186" s="398"/>
      <c r="AE186" s="398"/>
      <c r="AF186" s="398"/>
      <c r="AG186" s="398" t="s">
        <v>371</v>
      </c>
      <c r="AH186" s="398"/>
      <c r="AI186" s="398"/>
      <c r="AJ186" s="398"/>
      <c r="AK186" s="398"/>
      <c r="AL186" s="409" t="s">
        <v>59</v>
      </c>
      <c r="AM186" s="409"/>
      <c r="AN186" s="409"/>
      <c r="AO186" s="409"/>
      <c r="AP186" s="409"/>
      <c r="AQ186" s="409"/>
      <c r="AR186" s="409"/>
      <c r="AS186" s="409"/>
      <c r="AT186" s="409"/>
      <c r="AU186" s="3"/>
      <c r="AV186" s="21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39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3"/>
    </row>
    <row r="187" spans="4:92" ht="14.25" customHeight="1" x14ac:dyDescent="0.35">
      <c r="D187" s="201"/>
      <c r="E187" s="201"/>
      <c r="F187" s="398"/>
      <c r="G187" s="398"/>
      <c r="H187" s="398"/>
      <c r="I187" s="398"/>
      <c r="J187" s="398"/>
      <c r="K187" s="398"/>
      <c r="L187" s="398"/>
      <c r="M187" s="398"/>
      <c r="N187" s="398"/>
      <c r="O187" s="398"/>
      <c r="P187" s="398"/>
      <c r="Q187" s="398"/>
      <c r="R187" s="398"/>
      <c r="S187" s="398"/>
      <c r="T187" s="398"/>
      <c r="U187" s="398"/>
      <c r="V187" s="398"/>
      <c r="W187" s="398"/>
      <c r="X187" s="398"/>
      <c r="Y187" s="398"/>
      <c r="Z187" s="398"/>
      <c r="AA187" s="398"/>
      <c r="AB187" s="398"/>
      <c r="AC187" s="398"/>
      <c r="AD187" s="398"/>
      <c r="AE187" s="398"/>
      <c r="AF187" s="398"/>
      <c r="AG187" s="398"/>
      <c r="AH187" s="398"/>
      <c r="AI187" s="398"/>
      <c r="AJ187" s="398"/>
      <c r="AK187" s="398"/>
      <c r="AL187" s="409" t="s">
        <v>60</v>
      </c>
      <c r="AM187" s="409"/>
      <c r="AN187" s="409"/>
      <c r="AO187" s="409"/>
      <c r="AP187" s="409" t="s">
        <v>61</v>
      </c>
      <c r="AQ187" s="409"/>
      <c r="AR187" s="409"/>
      <c r="AS187" s="409"/>
      <c r="AT187" s="409"/>
      <c r="AU187" s="3"/>
      <c r="AV187" s="24"/>
      <c r="AW187" s="201" t="s">
        <v>30</v>
      </c>
      <c r="AX187" s="201"/>
      <c r="AY187" s="201"/>
      <c r="AZ187" s="201"/>
      <c r="BA187" s="201"/>
      <c r="BB187" s="201"/>
      <c r="BC187" s="201"/>
      <c r="BD187" s="201"/>
      <c r="BE187" s="201"/>
      <c r="BF187" s="201"/>
      <c r="BG187" s="201"/>
      <c r="BH187" s="201"/>
      <c r="BI187" s="201" t="s">
        <v>31</v>
      </c>
      <c r="BJ187" s="201"/>
      <c r="BK187" s="201"/>
      <c r="BL187" s="201"/>
      <c r="BM187" s="201"/>
      <c r="BN187" s="201"/>
      <c r="BO187" s="201"/>
      <c r="BP187" s="201"/>
      <c r="BQ187" s="201"/>
      <c r="BR187" s="201"/>
      <c r="BS187" s="201"/>
      <c r="BT187" s="201"/>
      <c r="BU187" s="201"/>
      <c r="BV187" s="201"/>
      <c r="BW187" s="201"/>
      <c r="BX187" s="201"/>
      <c r="BY187" s="201"/>
      <c r="BZ187" s="201"/>
      <c r="CA187" s="201" t="s">
        <v>32</v>
      </c>
      <c r="CB187" s="201"/>
      <c r="CC187" s="201"/>
      <c r="CD187" s="201"/>
      <c r="CE187" s="201"/>
      <c r="CF187" s="201"/>
      <c r="CG187" s="201"/>
      <c r="CH187" s="201"/>
      <c r="CI187" s="201"/>
      <c r="CJ187" s="201"/>
      <c r="CK187" s="201"/>
      <c r="CL187" s="201"/>
      <c r="CM187" s="201"/>
      <c r="CN187" s="25"/>
    </row>
    <row r="188" spans="4:92" ht="14.25" customHeight="1" x14ac:dyDescent="0.35">
      <c r="D188" s="219">
        <v>1</v>
      </c>
      <c r="E188" s="166"/>
      <c r="F188" s="358"/>
      <c r="G188" s="358"/>
      <c r="H188" s="358"/>
      <c r="I188" s="358"/>
      <c r="J188" s="358"/>
      <c r="K188" s="358"/>
      <c r="L188" s="358"/>
      <c r="M188" s="358"/>
      <c r="N188" s="358"/>
      <c r="O188" s="427" t="s">
        <v>792</v>
      </c>
      <c r="P188" s="427"/>
      <c r="Q188" s="427"/>
      <c r="R188" s="427"/>
      <c r="S188" s="427"/>
      <c r="T188" s="427"/>
      <c r="U188" s="427"/>
      <c r="V188" s="427"/>
      <c r="W188" s="427"/>
      <c r="X188" s="427"/>
      <c r="Y188" s="427"/>
      <c r="Z188" s="427"/>
      <c r="AA188" s="427"/>
      <c r="AB188" s="427"/>
      <c r="AC188" s="427"/>
      <c r="AD188" s="427"/>
      <c r="AE188" s="427"/>
      <c r="AF188" s="427"/>
      <c r="AG188" s="427"/>
      <c r="AH188" s="427"/>
      <c r="AI188" s="427"/>
      <c r="AJ188" s="427"/>
      <c r="AK188" s="427"/>
      <c r="AL188" s="427" t="s">
        <v>694</v>
      </c>
      <c r="AM188" s="427"/>
      <c r="AN188" s="427"/>
      <c r="AO188" s="427"/>
      <c r="AP188" s="427"/>
      <c r="AQ188" s="427"/>
      <c r="AR188" s="427"/>
      <c r="AS188" s="427"/>
      <c r="AT188" s="427"/>
      <c r="AU188" s="37"/>
      <c r="AV188" s="40"/>
      <c r="AW188" s="201"/>
      <c r="AX188" s="201"/>
      <c r="AY188" s="201"/>
      <c r="AZ188" s="201"/>
      <c r="BA188" s="201"/>
      <c r="BB188" s="201"/>
      <c r="BC188" s="201"/>
      <c r="BD188" s="201"/>
      <c r="BE188" s="201"/>
      <c r="BF188" s="201"/>
      <c r="BG188" s="201"/>
      <c r="BH188" s="201"/>
      <c r="BI188" s="201"/>
      <c r="BJ188" s="201"/>
      <c r="BK188" s="201"/>
      <c r="BL188" s="201"/>
      <c r="BM188" s="201"/>
      <c r="BN188" s="201"/>
      <c r="BO188" s="201"/>
      <c r="BP188" s="201"/>
      <c r="BQ188" s="201"/>
      <c r="BR188" s="201"/>
      <c r="BS188" s="201"/>
      <c r="BT188" s="201"/>
      <c r="BU188" s="201"/>
      <c r="BV188" s="201"/>
      <c r="BW188" s="201"/>
      <c r="BX188" s="201"/>
      <c r="BY188" s="201"/>
      <c r="BZ188" s="201"/>
      <c r="CA188" s="201"/>
      <c r="CB188" s="201"/>
      <c r="CC188" s="201"/>
      <c r="CD188" s="201"/>
      <c r="CE188" s="201"/>
      <c r="CF188" s="201"/>
      <c r="CG188" s="201"/>
      <c r="CH188" s="201"/>
      <c r="CI188" s="201"/>
      <c r="CJ188" s="201"/>
      <c r="CK188" s="201"/>
      <c r="CL188" s="201"/>
      <c r="CM188" s="201"/>
      <c r="CN188" s="25"/>
    </row>
    <row r="189" spans="4:92" ht="14.25" customHeight="1" x14ac:dyDescent="0.35">
      <c r="D189" s="219">
        <v>2</v>
      </c>
      <c r="E189" s="166"/>
      <c r="F189" s="358"/>
      <c r="G189" s="358"/>
      <c r="H189" s="358"/>
      <c r="I189" s="358"/>
      <c r="J189" s="358"/>
      <c r="K189" s="358"/>
      <c r="L189" s="358"/>
      <c r="M189" s="358"/>
      <c r="N189" s="358"/>
      <c r="O189" s="427"/>
      <c r="P189" s="427"/>
      <c r="Q189" s="427"/>
      <c r="R189" s="427"/>
      <c r="S189" s="427"/>
      <c r="T189" s="427"/>
      <c r="U189" s="427"/>
      <c r="V189" s="427"/>
      <c r="W189" s="427"/>
      <c r="X189" s="427" t="s">
        <v>793</v>
      </c>
      <c r="Y189" s="427"/>
      <c r="Z189" s="427"/>
      <c r="AA189" s="427"/>
      <c r="AB189" s="427"/>
      <c r="AC189" s="427"/>
      <c r="AD189" s="427"/>
      <c r="AE189" s="427"/>
      <c r="AF189" s="427"/>
      <c r="AG189" s="427"/>
      <c r="AH189" s="427"/>
      <c r="AI189" s="427"/>
      <c r="AJ189" s="427"/>
      <c r="AK189" s="427"/>
      <c r="AL189" s="427"/>
      <c r="AM189" s="427"/>
      <c r="AN189" s="427"/>
      <c r="AO189" s="427"/>
      <c r="AP189" s="427" t="s">
        <v>694</v>
      </c>
      <c r="AQ189" s="427"/>
      <c r="AR189" s="427"/>
      <c r="AS189" s="427"/>
      <c r="AT189" s="427"/>
      <c r="AU189" s="37"/>
      <c r="AV189" s="40"/>
      <c r="AW189" s="180" t="s">
        <v>27</v>
      </c>
      <c r="AX189" s="180"/>
      <c r="AY189" s="180"/>
      <c r="AZ189" s="180"/>
      <c r="BA189" s="180"/>
      <c r="BB189" s="180"/>
      <c r="BC189" s="180"/>
      <c r="BD189" s="180"/>
      <c r="BE189" s="180"/>
      <c r="BF189" s="180"/>
      <c r="BG189" s="180"/>
      <c r="BH189" s="180"/>
      <c r="BI189" s="180" t="s">
        <v>730</v>
      </c>
      <c r="BJ189" s="180"/>
      <c r="BK189" s="180"/>
      <c r="BL189" s="180"/>
      <c r="BM189" s="180"/>
      <c r="BN189" s="180"/>
      <c r="BO189" s="180"/>
      <c r="BP189" s="180"/>
      <c r="BQ189" s="180"/>
      <c r="BR189" s="180"/>
      <c r="BS189" s="180"/>
      <c r="BT189" s="180"/>
      <c r="BU189" s="180"/>
      <c r="BV189" s="180"/>
      <c r="BW189" s="180"/>
      <c r="BX189" s="180"/>
      <c r="BY189" s="180"/>
      <c r="BZ189" s="180"/>
      <c r="CA189" s="180">
        <v>16</v>
      </c>
      <c r="CB189" s="180"/>
      <c r="CC189" s="180"/>
      <c r="CD189" s="180"/>
      <c r="CE189" s="180"/>
      <c r="CF189" s="180"/>
      <c r="CG189" s="180"/>
      <c r="CH189" s="180"/>
      <c r="CI189" s="180"/>
      <c r="CJ189" s="180"/>
      <c r="CK189" s="180"/>
      <c r="CL189" s="180"/>
      <c r="CM189" s="180"/>
      <c r="CN189" s="25"/>
    </row>
    <row r="190" spans="4:92" ht="14.25" customHeight="1" x14ac:dyDescent="0.35">
      <c r="D190" s="219">
        <v>3</v>
      </c>
      <c r="E190" s="166"/>
      <c r="F190" s="358"/>
      <c r="G190" s="358"/>
      <c r="H190" s="358"/>
      <c r="I190" s="358"/>
      <c r="J190" s="358"/>
      <c r="K190" s="358"/>
      <c r="L190" s="358"/>
      <c r="M190" s="358"/>
      <c r="N190" s="358"/>
      <c r="O190" s="427"/>
      <c r="P190" s="427"/>
      <c r="Q190" s="427"/>
      <c r="R190" s="427"/>
      <c r="S190" s="427"/>
      <c r="T190" s="427"/>
      <c r="U190" s="427"/>
      <c r="V190" s="427"/>
      <c r="W190" s="427"/>
      <c r="X190" s="427" t="s">
        <v>794</v>
      </c>
      <c r="Y190" s="427"/>
      <c r="Z190" s="427"/>
      <c r="AA190" s="427"/>
      <c r="AB190" s="427"/>
      <c r="AC190" s="427"/>
      <c r="AD190" s="427"/>
      <c r="AE190" s="427"/>
      <c r="AF190" s="427"/>
      <c r="AG190" s="427"/>
      <c r="AH190" s="427"/>
      <c r="AI190" s="427"/>
      <c r="AJ190" s="427"/>
      <c r="AK190" s="427"/>
      <c r="AL190" s="427"/>
      <c r="AM190" s="427"/>
      <c r="AN190" s="427"/>
      <c r="AO190" s="427"/>
      <c r="AP190" s="427" t="s">
        <v>694</v>
      </c>
      <c r="AQ190" s="427"/>
      <c r="AR190" s="427"/>
      <c r="AS190" s="427"/>
      <c r="AT190" s="427"/>
      <c r="AU190" s="37"/>
      <c r="AV190" s="40"/>
      <c r="AW190" s="180" t="s">
        <v>28</v>
      </c>
      <c r="AX190" s="180"/>
      <c r="AY190" s="180"/>
      <c r="AZ190" s="180"/>
      <c r="BA190" s="180"/>
      <c r="BB190" s="180"/>
      <c r="BC190" s="180"/>
      <c r="BD190" s="180"/>
      <c r="BE190" s="180"/>
      <c r="BF190" s="180"/>
      <c r="BG190" s="180"/>
      <c r="BH190" s="180"/>
      <c r="BI190" s="180" t="s">
        <v>823</v>
      </c>
      <c r="BJ190" s="180"/>
      <c r="BK190" s="180"/>
      <c r="BL190" s="180"/>
      <c r="BM190" s="180"/>
      <c r="BN190" s="180"/>
      <c r="BO190" s="180"/>
      <c r="BP190" s="180"/>
      <c r="BQ190" s="180"/>
      <c r="BR190" s="180"/>
      <c r="BS190" s="180"/>
      <c r="BT190" s="180"/>
      <c r="BU190" s="180"/>
      <c r="BV190" s="180"/>
      <c r="BW190" s="180"/>
      <c r="BX190" s="180"/>
      <c r="BY190" s="180"/>
      <c r="BZ190" s="180"/>
      <c r="CA190" s="180">
        <v>24</v>
      </c>
      <c r="CB190" s="180"/>
      <c r="CC190" s="180"/>
      <c r="CD190" s="180"/>
      <c r="CE190" s="180"/>
      <c r="CF190" s="180"/>
      <c r="CG190" s="180"/>
      <c r="CH190" s="180"/>
      <c r="CI190" s="180"/>
      <c r="CJ190" s="180"/>
      <c r="CK190" s="180"/>
      <c r="CL190" s="180"/>
      <c r="CM190" s="180"/>
      <c r="CN190" s="25"/>
    </row>
    <row r="191" spans="4:92" ht="14.25" customHeight="1" x14ac:dyDescent="0.35">
      <c r="D191" s="219">
        <v>4</v>
      </c>
      <c r="E191" s="166"/>
      <c r="F191" s="358"/>
      <c r="G191" s="358"/>
      <c r="H191" s="358"/>
      <c r="I191" s="358"/>
      <c r="J191" s="358"/>
      <c r="K191" s="358"/>
      <c r="L191" s="358"/>
      <c r="M191" s="358"/>
      <c r="N191" s="358"/>
      <c r="O191" s="427"/>
      <c r="P191" s="427"/>
      <c r="Q191" s="427"/>
      <c r="R191" s="427"/>
      <c r="S191" s="427"/>
      <c r="T191" s="427"/>
      <c r="U191" s="427"/>
      <c r="V191" s="427"/>
      <c r="W191" s="427"/>
      <c r="X191" s="427" t="s">
        <v>795</v>
      </c>
      <c r="Y191" s="427"/>
      <c r="Z191" s="427"/>
      <c r="AA191" s="427"/>
      <c r="AB191" s="427"/>
      <c r="AC191" s="427"/>
      <c r="AD191" s="427"/>
      <c r="AE191" s="427"/>
      <c r="AF191" s="427"/>
      <c r="AG191" s="427"/>
      <c r="AH191" s="427"/>
      <c r="AI191" s="427"/>
      <c r="AJ191" s="427"/>
      <c r="AK191" s="427"/>
      <c r="AL191" s="427"/>
      <c r="AM191" s="427"/>
      <c r="AN191" s="427"/>
      <c r="AO191" s="427"/>
      <c r="AP191" s="427" t="s">
        <v>694</v>
      </c>
      <c r="AQ191" s="427"/>
      <c r="AR191" s="427"/>
      <c r="AS191" s="427"/>
      <c r="AT191" s="427"/>
      <c r="AU191" s="37"/>
      <c r="AV191" s="40"/>
      <c r="AW191" s="180" t="s">
        <v>29</v>
      </c>
      <c r="AX191" s="180"/>
      <c r="AY191" s="180"/>
      <c r="AZ191" s="180"/>
      <c r="BA191" s="180"/>
      <c r="BB191" s="180"/>
      <c r="BC191" s="180"/>
      <c r="BD191" s="180"/>
      <c r="BE191" s="180"/>
      <c r="BF191" s="180"/>
      <c r="BG191" s="180"/>
      <c r="BH191" s="180"/>
      <c r="BI191" s="180" t="s">
        <v>116</v>
      </c>
      <c r="BJ191" s="180"/>
      <c r="BK191" s="180"/>
      <c r="BL191" s="180"/>
      <c r="BM191" s="180"/>
      <c r="BN191" s="180"/>
      <c r="BO191" s="180"/>
      <c r="BP191" s="180"/>
      <c r="BQ191" s="180"/>
      <c r="BR191" s="180"/>
      <c r="BS191" s="180"/>
      <c r="BT191" s="180"/>
      <c r="BU191" s="180"/>
      <c r="BV191" s="180"/>
      <c r="BW191" s="180"/>
      <c r="BX191" s="180"/>
      <c r="BY191" s="180"/>
      <c r="BZ191" s="180"/>
      <c r="CA191" s="180">
        <v>5</v>
      </c>
      <c r="CB191" s="180"/>
      <c r="CC191" s="180"/>
      <c r="CD191" s="180"/>
      <c r="CE191" s="180"/>
      <c r="CF191" s="180"/>
      <c r="CG191" s="180"/>
      <c r="CH191" s="180"/>
      <c r="CI191" s="180"/>
      <c r="CJ191" s="180"/>
      <c r="CK191" s="180"/>
      <c r="CL191" s="180"/>
      <c r="CM191" s="180"/>
      <c r="CN191" s="25"/>
    </row>
    <row r="192" spans="4:92" ht="14.25" customHeight="1" x14ac:dyDescent="0.35">
      <c r="D192" s="219">
        <v>5</v>
      </c>
      <c r="E192" s="166"/>
      <c r="F192" s="358"/>
      <c r="G192" s="358"/>
      <c r="H192" s="358"/>
      <c r="I192" s="358"/>
      <c r="J192" s="358"/>
      <c r="K192" s="358"/>
      <c r="L192" s="358"/>
      <c r="M192" s="358"/>
      <c r="N192" s="358"/>
      <c r="O192" s="427"/>
      <c r="P192" s="427"/>
      <c r="Q192" s="427"/>
      <c r="R192" s="427"/>
      <c r="S192" s="427"/>
      <c r="T192" s="427"/>
      <c r="U192" s="427"/>
      <c r="V192" s="427"/>
      <c r="W192" s="427"/>
      <c r="X192" s="427" t="s">
        <v>796</v>
      </c>
      <c r="Y192" s="427"/>
      <c r="Z192" s="427"/>
      <c r="AA192" s="427"/>
      <c r="AB192" s="427"/>
      <c r="AC192" s="427"/>
      <c r="AD192" s="427"/>
      <c r="AE192" s="427"/>
      <c r="AF192" s="427"/>
      <c r="AG192" s="427"/>
      <c r="AH192" s="427"/>
      <c r="AI192" s="427"/>
      <c r="AJ192" s="427"/>
      <c r="AK192" s="427"/>
      <c r="AL192" s="427"/>
      <c r="AM192" s="427"/>
      <c r="AN192" s="427"/>
      <c r="AO192" s="427"/>
      <c r="AP192" s="427" t="s">
        <v>694</v>
      </c>
      <c r="AQ192" s="427"/>
      <c r="AR192" s="427"/>
      <c r="AS192" s="427"/>
      <c r="AT192" s="427"/>
      <c r="AU192" s="37"/>
      <c r="AV192" s="40"/>
      <c r="AW192" s="180" t="s">
        <v>33</v>
      </c>
      <c r="AX192" s="180"/>
      <c r="AY192" s="180"/>
      <c r="AZ192" s="180"/>
      <c r="BA192" s="180"/>
      <c r="BB192" s="180"/>
      <c r="BC192" s="180"/>
      <c r="BD192" s="180"/>
      <c r="BE192" s="180"/>
      <c r="BF192" s="180"/>
      <c r="BG192" s="180"/>
      <c r="BH192" s="180"/>
      <c r="BI192" s="180" t="s">
        <v>824</v>
      </c>
      <c r="BJ192" s="180"/>
      <c r="BK192" s="180"/>
      <c r="BL192" s="180"/>
      <c r="BM192" s="180"/>
      <c r="BN192" s="180"/>
      <c r="BO192" s="180"/>
      <c r="BP192" s="180"/>
      <c r="BQ192" s="180"/>
      <c r="BR192" s="180"/>
      <c r="BS192" s="180"/>
      <c r="BT192" s="180"/>
      <c r="BU192" s="180"/>
      <c r="BV192" s="180"/>
      <c r="BW192" s="180"/>
      <c r="BX192" s="180"/>
      <c r="BY192" s="180"/>
      <c r="BZ192" s="180"/>
      <c r="CA192" s="180">
        <v>14</v>
      </c>
      <c r="CB192" s="180"/>
      <c r="CC192" s="180"/>
      <c r="CD192" s="180"/>
      <c r="CE192" s="180"/>
      <c r="CF192" s="180"/>
      <c r="CG192" s="180"/>
      <c r="CH192" s="180"/>
      <c r="CI192" s="180"/>
      <c r="CJ192" s="180"/>
      <c r="CK192" s="180"/>
      <c r="CL192" s="180"/>
      <c r="CM192" s="180"/>
      <c r="CN192" s="25"/>
    </row>
    <row r="193" spans="4:93" ht="14.25" customHeight="1" x14ac:dyDescent="0.35">
      <c r="D193" s="219">
        <v>6</v>
      </c>
      <c r="E193" s="166"/>
      <c r="F193" s="358"/>
      <c r="G193" s="358"/>
      <c r="H193" s="358"/>
      <c r="I193" s="358"/>
      <c r="J193" s="358"/>
      <c r="K193" s="358"/>
      <c r="L193" s="358"/>
      <c r="M193" s="358"/>
      <c r="N193" s="358"/>
      <c r="O193" s="427"/>
      <c r="P193" s="427"/>
      <c r="Q193" s="427"/>
      <c r="R193" s="427"/>
      <c r="S193" s="427"/>
      <c r="T193" s="427"/>
      <c r="U193" s="427"/>
      <c r="V193" s="427"/>
      <c r="W193" s="427"/>
      <c r="X193" s="427" t="s">
        <v>797</v>
      </c>
      <c r="Y193" s="427"/>
      <c r="Z193" s="427"/>
      <c r="AA193" s="427"/>
      <c r="AB193" s="427"/>
      <c r="AC193" s="427"/>
      <c r="AD193" s="427"/>
      <c r="AE193" s="427"/>
      <c r="AF193" s="427"/>
      <c r="AG193" s="427"/>
      <c r="AH193" s="427"/>
      <c r="AI193" s="427"/>
      <c r="AJ193" s="427"/>
      <c r="AK193" s="427"/>
      <c r="AL193" s="427"/>
      <c r="AM193" s="427"/>
      <c r="AN193" s="427"/>
      <c r="AO193" s="427"/>
      <c r="AP193" s="427" t="s">
        <v>694</v>
      </c>
      <c r="AQ193" s="427"/>
      <c r="AR193" s="427"/>
      <c r="AS193" s="427"/>
      <c r="AT193" s="427"/>
      <c r="AU193" s="37"/>
      <c r="AV193" s="40"/>
      <c r="AW193" s="54" t="s">
        <v>373</v>
      </c>
      <c r="AX193" s="37"/>
      <c r="AY193" s="3"/>
      <c r="AZ193" s="54"/>
      <c r="BA193" s="54"/>
      <c r="BB193" s="54"/>
      <c r="BC193" s="54"/>
      <c r="BD193" s="54"/>
      <c r="BE193" s="54"/>
      <c r="BF193" s="54"/>
      <c r="BG193" s="54"/>
      <c r="BH193" s="54"/>
      <c r="BI193" s="54"/>
      <c r="BJ193" s="54"/>
      <c r="BK193" s="54"/>
      <c r="BL193" s="54"/>
      <c r="BM193" s="54"/>
      <c r="BN193" s="54"/>
      <c r="BO193" s="54"/>
      <c r="BP193" s="54"/>
      <c r="BQ193" s="54"/>
      <c r="BR193" s="54"/>
      <c r="BS193" s="54"/>
      <c r="BT193" s="54"/>
      <c r="BU193" s="54"/>
      <c r="BV193" s="54"/>
      <c r="BW193" s="54"/>
      <c r="BX193" s="54"/>
      <c r="BY193" s="54"/>
      <c r="BZ193" s="54"/>
      <c r="CA193" s="54"/>
      <c r="CB193" s="54"/>
      <c r="CC193" s="54"/>
      <c r="CD193" s="54"/>
      <c r="CE193" s="54"/>
      <c r="CF193" s="54"/>
      <c r="CG193" s="54"/>
      <c r="CH193" s="6"/>
      <c r="CI193" s="6"/>
      <c r="CJ193" s="6"/>
      <c r="CK193" s="6"/>
      <c r="CL193" s="6"/>
      <c r="CM193" s="6"/>
      <c r="CN193" s="25"/>
    </row>
    <row r="194" spans="4:93" ht="14.25" customHeight="1" x14ac:dyDescent="0.35">
      <c r="D194" s="219">
        <v>7</v>
      </c>
      <c r="E194" s="166"/>
      <c r="F194" s="426"/>
      <c r="G194" s="426"/>
      <c r="H194" s="426"/>
      <c r="I194" s="426"/>
      <c r="J194" s="426"/>
      <c r="K194" s="426"/>
      <c r="L194" s="426"/>
      <c r="M194" s="426"/>
      <c r="N194" s="426"/>
      <c r="O194" s="427"/>
      <c r="P194" s="427"/>
      <c r="Q194" s="427"/>
      <c r="R194" s="427"/>
      <c r="S194" s="427"/>
      <c r="T194" s="427"/>
      <c r="U194" s="427"/>
      <c r="V194" s="427"/>
      <c r="W194" s="427"/>
      <c r="X194" s="427" t="s">
        <v>798</v>
      </c>
      <c r="Y194" s="427"/>
      <c r="Z194" s="427"/>
      <c r="AA194" s="427"/>
      <c r="AB194" s="427"/>
      <c r="AC194" s="427"/>
      <c r="AD194" s="427"/>
      <c r="AE194" s="427"/>
      <c r="AF194" s="427"/>
      <c r="AG194" s="427"/>
      <c r="AH194" s="427"/>
      <c r="AI194" s="427"/>
      <c r="AJ194" s="427"/>
      <c r="AK194" s="427"/>
      <c r="AL194" s="427"/>
      <c r="AM194" s="427"/>
      <c r="AN194" s="427"/>
      <c r="AO194" s="427"/>
      <c r="AP194" s="427" t="s">
        <v>694</v>
      </c>
      <c r="AQ194" s="427"/>
      <c r="AR194" s="427"/>
      <c r="AS194" s="427"/>
      <c r="AT194" s="427"/>
      <c r="AU194" s="37"/>
      <c r="AV194" s="42"/>
      <c r="AW194" s="43"/>
      <c r="AX194" s="43"/>
      <c r="AY194" s="43"/>
      <c r="AZ194" s="43"/>
      <c r="BA194" s="43"/>
      <c r="BB194" s="43"/>
      <c r="BC194" s="43"/>
      <c r="BD194" s="43"/>
      <c r="BE194" s="43"/>
      <c r="BF194" s="43"/>
      <c r="BG194" s="44"/>
      <c r="BH194" s="44"/>
      <c r="BI194" s="44"/>
      <c r="BJ194" s="44"/>
      <c r="BK194" s="44"/>
      <c r="BL194" s="44"/>
      <c r="BM194" s="44"/>
      <c r="BN194" s="44"/>
      <c r="BO194" s="44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  <c r="BZ194" s="27"/>
      <c r="CA194" s="27"/>
      <c r="CB194" s="27"/>
      <c r="CC194" s="27"/>
      <c r="CD194" s="27"/>
      <c r="CE194" s="27"/>
      <c r="CF194" s="27"/>
      <c r="CG194" s="27"/>
      <c r="CH194" s="27"/>
      <c r="CI194" s="27"/>
      <c r="CJ194" s="27"/>
      <c r="CK194" s="27"/>
      <c r="CL194" s="27"/>
      <c r="CM194" s="27"/>
      <c r="CN194" s="28"/>
    </row>
    <row r="195" spans="4:93" ht="14.25" customHeight="1" x14ac:dyDescent="0.35">
      <c r="D195" s="219">
        <v>8</v>
      </c>
      <c r="E195" s="166"/>
      <c r="F195" s="426"/>
      <c r="G195" s="426"/>
      <c r="H195" s="426"/>
      <c r="I195" s="426"/>
      <c r="J195" s="426"/>
      <c r="K195" s="426"/>
      <c r="L195" s="426"/>
      <c r="M195" s="426"/>
      <c r="N195" s="426"/>
      <c r="O195" s="427"/>
      <c r="P195" s="427"/>
      <c r="Q195" s="427"/>
      <c r="R195" s="427"/>
      <c r="S195" s="427"/>
      <c r="T195" s="427"/>
      <c r="U195" s="427"/>
      <c r="V195" s="427"/>
      <c r="W195" s="427"/>
      <c r="X195" s="427" t="s">
        <v>799</v>
      </c>
      <c r="Y195" s="427"/>
      <c r="Z195" s="427"/>
      <c r="AA195" s="427"/>
      <c r="AB195" s="427"/>
      <c r="AC195" s="427"/>
      <c r="AD195" s="427"/>
      <c r="AE195" s="427"/>
      <c r="AF195" s="427"/>
      <c r="AG195" s="427"/>
      <c r="AH195" s="427"/>
      <c r="AI195" s="427"/>
      <c r="AJ195" s="427"/>
      <c r="AK195" s="427"/>
      <c r="AL195" s="427" t="s">
        <v>694</v>
      </c>
      <c r="AM195" s="427"/>
      <c r="AN195" s="427"/>
      <c r="AO195" s="427"/>
      <c r="AP195" s="427"/>
      <c r="AQ195" s="427"/>
      <c r="AR195" s="427"/>
      <c r="AS195" s="427"/>
      <c r="AT195" s="427"/>
      <c r="AU195" s="37"/>
      <c r="AV195" s="37"/>
      <c r="AW195" s="37"/>
      <c r="AX195" s="37"/>
      <c r="AY195" s="37"/>
      <c r="AZ195" s="37"/>
      <c r="BA195" s="37"/>
      <c r="BB195" s="37"/>
      <c r="BC195" s="37"/>
      <c r="BD195" s="37"/>
      <c r="BE195" s="37"/>
      <c r="BF195" s="37"/>
      <c r="BG195" s="41"/>
      <c r="BH195" s="41"/>
      <c r="BI195" s="41"/>
      <c r="BJ195" s="41"/>
      <c r="BK195" s="41"/>
      <c r="BL195" s="41"/>
      <c r="BM195" s="41"/>
      <c r="BN195" s="41"/>
      <c r="BO195" s="41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</row>
    <row r="196" spans="4:93" ht="14.25" customHeight="1" x14ac:dyDescent="0.35">
      <c r="D196" s="219">
        <v>9</v>
      </c>
      <c r="E196" s="166"/>
      <c r="F196" s="426"/>
      <c r="G196" s="426"/>
      <c r="H196" s="426"/>
      <c r="I196" s="426"/>
      <c r="J196" s="426"/>
      <c r="K196" s="426"/>
      <c r="L196" s="426"/>
      <c r="M196" s="426"/>
      <c r="N196" s="426"/>
      <c r="O196" s="427"/>
      <c r="P196" s="427"/>
      <c r="Q196" s="427"/>
      <c r="R196" s="427"/>
      <c r="S196" s="427"/>
      <c r="T196" s="427"/>
      <c r="U196" s="427"/>
      <c r="V196" s="427"/>
      <c r="W196" s="427"/>
      <c r="X196" s="427" t="s">
        <v>800</v>
      </c>
      <c r="Y196" s="427"/>
      <c r="Z196" s="427"/>
      <c r="AA196" s="427"/>
      <c r="AB196" s="427"/>
      <c r="AC196" s="427"/>
      <c r="AD196" s="427"/>
      <c r="AE196" s="427"/>
      <c r="AF196" s="427"/>
      <c r="AG196" s="427"/>
      <c r="AH196" s="427"/>
      <c r="AI196" s="427"/>
      <c r="AJ196" s="427"/>
      <c r="AK196" s="427"/>
      <c r="AL196" s="427"/>
      <c r="AM196" s="427"/>
      <c r="AN196" s="427"/>
      <c r="AO196" s="427"/>
      <c r="AP196" s="427" t="s">
        <v>694</v>
      </c>
      <c r="AQ196" s="427"/>
      <c r="AR196" s="427"/>
      <c r="AS196" s="427"/>
      <c r="AT196" s="427"/>
      <c r="AU196" s="37"/>
      <c r="AV196" s="256" t="s">
        <v>91</v>
      </c>
      <c r="AW196" s="256"/>
      <c r="AX196" s="256"/>
      <c r="AY196" s="256"/>
      <c r="AZ196" s="256"/>
      <c r="BA196" s="256"/>
      <c r="BB196" s="256"/>
      <c r="BC196" s="256"/>
      <c r="BD196" s="256"/>
      <c r="BE196" s="256"/>
      <c r="BF196" s="256"/>
      <c r="BG196" s="256"/>
      <c r="BH196" s="256"/>
      <c r="BI196" s="256"/>
      <c r="BJ196" s="256"/>
      <c r="BK196" s="256"/>
      <c r="BL196" s="256"/>
      <c r="BM196" s="256"/>
      <c r="BN196" s="256"/>
      <c r="BO196" s="256"/>
      <c r="BP196" s="256"/>
      <c r="BQ196" s="256"/>
      <c r="BR196" s="256"/>
      <c r="BS196" s="256"/>
      <c r="BT196" s="256"/>
      <c r="BU196" s="256"/>
      <c r="BV196" s="256"/>
      <c r="BW196" s="256"/>
      <c r="BX196" s="256"/>
      <c r="BY196" s="256"/>
      <c r="BZ196" s="256"/>
      <c r="CA196" s="256"/>
      <c r="CB196" s="256"/>
      <c r="CC196" s="256"/>
      <c r="CD196" s="256"/>
      <c r="CE196" s="256"/>
      <c r="CF196" s="256"/>
      <c r="CG196" s="256"/>
      <c r="CH196" s="256"/>
      <c r="CI196" s="256"/>
      <c r="CJ196" s="256"/>
      <c r="CK196" s="256"/>
      <c r="CL196" s="256"/>
      <c r="CM196" s="256"/>
      <c r="CN196" s="256"/>
    </row>
    <row r="197" spans="4:93" ht="14.25" customHeight="1" x14ac:dyDescent="0.35">
      <c r="D197" s="219">
        <v>10</v>
      </c>
      <c r="E197" s="166"/>
      <c r="F197" s="426"/>
      <c r="G197" s="426"/>
      <c r="H197" s="426"/>
      <c r="I197" s="426"/>
      <c r="J197" s="426"/>
      <c r="K197" s="426"/>
      <c r="L197" s="426"/>
      <c r="M197" s="426"/>
      <c r="N197" s="426"/>
      <c r="O197" s="427"/>
      <c r="P197" s="427"/>
      <c r="Q197" s="427"/>
      <c r="R197" s="427"/>
      <c r="S197" s="427"/>
      <c r="T197" s="427"/>
      <c r="U197" s="427"/>
      <c r="V197" s="427"/>
      <c r="W197" s="427"/>
      <c r="X197" s="427" t="s">
        <v>801</v>
      </c>
      <c r="Y197" s="427"/>
      <c r="Z197" s="427"/>
      <c r="AA197" s="427"/>
      <c r="AB197" s="427"/>
      <c r="AC197" s="427"/>
      <c r="AD197" s="427"/>
      <c r="AE197" s="427"/>
      <c r="AF197" s="427"/>
      <c r="AG197" s="427"/>
      <c r="AH197" s="427"/>
      <c r="AI197" s="427"/>
      <c r="AJ197" s="427"/>
      <c r="AK197" s="427"/>
      <c r="AL197" s="427"/>
      <c r="AM197" s="427"/>
      <c r="AN197" s="427"/>
      <c r="AO197" s="427"/>
      <c r="AP197" s="427" t="s">
        <v>694</v>
      </c>
      <c r="AQ197" s="427"/>
      <c r="AR197" s="427"/>
      <c r="AS197" s="427"/>
      <c r="AT197" s="427"/>
      <c r="AU197" s="37"/>
      <c r="AV197" s="256"/>
      <c r="AW197" s="256"/>
      <c r="AX197" s="256"/>
      <c r="AY197" s="256"/>
      <c r="AZ197" s="256"/>
      <c r="BA197" s="256"/>
      <c r="BB197" s="256"/>
      <c r="BC197" s="256"/>
      <c r="BD197" s="256"/>
      <c r="BE197" s="256"/>
      <c r="BF197" s="256"/>
      <c r="BG197" s="256"/>
      <c r="BH197" s="256"/>
      <c r="BI197" s="256"/>
      <c r="BJ197" s="256"/>
      <c r="BK197" s="256"/>
      <c r="BL197" s="256"/>
      <c r="BM197" s="256"/>
      <c r="BN197" s="256"/>
      <c r="BO197" s="256"/>
      <c r="BP197" s="256"/>
      <c r="BQ197" s="256"/>
      <c r="BR197" s="256"/>
      <c r="BS197" s="256"/>
      <c r="BT197" s="256"/>
      <c r="BU197" s="256"/>
      <c r="BV197" s="256"/>
      <c r="BW197" s="256"/>
      <c r="BX197" s="256"/>
      <c r="BY197" s="256"/>
      <c r="BZ197" s="256"/>
      <c r="CA197" s="256"/>
      <c r="CB197" s="256"/>
      <c r="CC197" s="256"/>
      <c r="CD197" s="256"/>
      <c r="CE197" s="256"/>
      <c r="CF197" s="256"/>
      <c r="CG197" s="256"/>
      <c r="CH197" s="256"/>
      <c r="CI197" s="256"/>
      <c r="CJ197" s="256"/>
      <c r="CK197" s="256"/>
      <c r="CL197" s="256"/>
      <c r="CM197" s="256"/>
      <c r="CN197" s="256"/>
    </row>
    <row r="198" spans="4:93" ht="14.25" customHeight="1" x14ac:dyDescent="0.35">
      <c r="D198" s="219">
        <v>11</v>
      </c>
      <c r="E198" s="166"/>
      <c r="F198" s="426"/>
      <c r="G198" s="426"/>
      <c r="H198" s="426"/>
      <c r="I198" s="426"/>
      <c r="J198" s="426"/>
      <c r="K198" s="426"/>
      <c r="L198" s="426"/>
      <c r="M198" s="426"/>
      <c r="N198" s="426"/>
      <c r="O198" s="427"/>
      <c r="P198" s="427"/>
      <c r="Q198" s="427"/>
      <c r="R198" s="427"/>
      <c r="S198" s="427"/>
      <c r="T198" s="427"/>
      <c r="U198" s="427"/>
      <c r="V198" s="427"/>
      <c r="W198" s="427"/>
      <c r="X198" s="427" t="s">
        <v>802</v>
      </c>
      <c r="Y198" s="427"/>
      <c r="Z198" s="427"/>
      <c r="AA198" s="427"/>
      <c r="AB198" s="427"/>
      <c r="AC198" s="427"/>
      <c r="AD198" s="427"/>
      <c r="AE198" s="427"/>
      <c r="AF198" s="427"/>
      <c r="AG198" s="427"/>
      <c r="AH198" s="427"/>
      <c r="AI198" s="427"/>
      <c r="AJ198" s="427"/>
      <c r="AK198" s="427"/>
      <c r="AL198" s="427"/>
      <c r="AM198" s="427"/>
      <c r="AN198" s="427"/>
      <c r="AO198" s="427"/>
      <c r="AP198" s="427" t="s">
        <v>694</v>
      </c>
      <c r="AQ198" s="427"/>
      <c r="AR198" s="427"/>
      <c r="AS198" s="427"/>
      <c r="AT198" s="427"/>
      <c r="AU198" s="37"/>
      <c r="AV198" s="45"/>
      <c r="AW198" s="46"/>
      <c r="AX198" s="46"/>
      <c r="AY198" s="46"/>
      <c r="AZ198" s="46"/>
      <c r="BA198" s="46"/>
      <c r="BB198" s="46"/>
      <c r="BC198" s="46"/>
      <c r="BD198" s="46"/>
      <c r="BE198" s="46"/>
      <c r="BF198" s="46"/>
      <c r="BG198" s="47"/>
      <c r="BH198" s="47"/>
      <c r="BI198" s="47"/>
      <c r="BJ198" s="47"/>
      <c r="BK198" s="47"/>
      <c r="BL198" s="47"/>
      <c r="BM198" s="47"/>
      <c r="BN198" s="47"/>
      <c r="BO198" s="47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  <c r="CN198" s="23"/>
    </row>
    <row r="199" spans="4:93" ht="14.25" customHeight="1" x14ac:dyDescent="0.35">
      <c r="D199" s="219">
        <v>12</v>
      </c>
      <c r="E199" s="166"/>
      <c r="F199" s="426"/>
      <c r="G199" s="426"/>
      <c r="H199" s="426"/>
      <c r="I199" s="426"/>
      <c r="J199" s="426"/>
      <c r="K199" s="426"/>
      <c r="L199" s="426"/>
      <c r="M199" s="426"/>
      <c r="N199" s="426"/>
      <c r="O199" s="427"/>
      <c r="P199" s="427"/>
      <c r="Q199" s="427"/>
      <c r="R199" s="427"/>
      <c r="S199" s="427"/>
      <c r="T199" s="427"/>
      <c r="U199" s="427"/>
      <c r="V199" s="427"/>
      <c r="W199" s="427"/>
      <c r="X199" s="427" t="s">
        <v>803</v>
      </c>
      <c r="Y199" s="427"/>
      <c r="Z199" s="427"/>
      <c r="AA199" s="427"/>
      <c r="AB199" s="427"/>
      <c r="AC199" s="427"/>
      <c r="AD199" s="427"/>
      <c r="AE199" s="427"/>
      <c r="AF199" s="427"/>
      <c r="AG199" s="427"/>
      <c r="AH199" s="427"/>
      <c r="AI199" s="427"/>
      <c r="AJ199" s="427"/>
      <c r="AK199" s="427"/>
      <c r="AL199" s="427"/>
      <c r="AM199" s="427"/>
      <c r="AN199" s="427"/>
      <c r="AO199" s="427"/>
      <c r="AP199" s="427" t="s">
        <v>694</v>
      </c>
      <c r="AQ199" s="427"/>
      <c r="AR199" s="427"/>
      <c r="AS199" s="427"/>
      <c r="AT199" s="427"/>
      <c r="AU199" s="37"/>
      <c r="AV199" s="24"/>
      <c r="AW199" s="409" t="s">
        <v>34</v>
      </c>
      <c r="AX199" s="409"/>
      <c r="AY199" s="409"/>
      <c r="AZ199" s="409"/>
      <c r="BA199" s="409"/>
      <c r="BB199" s="409"/>
      <c r="BC199" s="409"/>
      <c r="BD199" s="409"/>
      <c r="BE199" s="409"/>
      <c r="BF199" s="409"/>
      <c r="BG199" s="409"/>
      <c r="BH199" s="409"/>
      <c r="BI199" s="409"/>
      <c r="BJ199" s="409"/>
      <c r="BK199" s="409"/>
      <c r="BL199" s="409"/>
      <c r="BM199" s="398" t="s">
        <v>37</v>
      </c>
      <c r="BN199" s="398"/>
      <c r="BO199" s="398"/>
      <c r="BP199" s="398"/>
      <c r="BQ199" s="398"/>
      <c r="BR199" s="398"/>
      <c r="BS199" s="398"/>
      <c r="BT199" s="398"/>
      <c r="BU199" s="398"/>
      <c r="BV199" s="398" t="s">
        <v>38</v>
      </c>
      <c r="BW199" s="398"/>
      <c r="BX199" s="398"/>
      <c r="BY199" s="398"/>
      <c r="BZ199" s="398"/>
      <c r="CA199" s="398"/>
      <c r="CB199" s="398"/>
      <c r="CC199" s="398"/>
      <c r="CD199" s="398"/>
      <c r="CE199" s="398" t="s">
        <v>39</v>
      </c>
      <c r="CF199" s="398"/>
      <c r="CG199" s="398"/>
      <c r="CH199" s="398"/>
      <c r="CI199" s="398"/>
      <c r="CJ199" s="398"/>
      <c r="CK199" s="398"/>
      <c r="CL199" s="398"/>
      <c r="CM199" s="398"/>
      <c r="CN199" s="48"/>
      <c r="CO199" s="9"/>
    </row>
    <row r="200" spans="4:93" ht="14.25" customHeight="1" x14ac:dyDescent="0.35">
      <c r="D200" s="219">
        <v>13</v>
      </c>
      <c r="E200" s="166"/>
      <c r="F200" s="426"/>
      <c r="G200" s="426"/>
      <c r="H200" s="426"/>
      <c r="I200" s="426"/>
      <c r="J200" s="426"/>
      <c r="K200" s="426"/>
      <c r="L200" s="426"/>
      <c r="M200" s="426"/>
      <c r="N200" s="426"/>
      <c r="O200" s="427"/>
      <c r="P200" s="427"/>
      <c r="Q200" s="427"/>
      <c r="R200" s="427"/>
      <c r="S200" s="427"/>
      <c r="T200" s="427"/>
      <c r="U200" s="427"/>
      <c r="V200" s="427"/>
      <c r="W200" s="427"/>
      <c r="X200" s="427" t="s">
        <v>804</v>
      </c>
      <c r="Y200" s="427"/>
      <c r="Z200" s="427"/>
      <c r="AA200" s="427"/>
      <c r="AB200" s="427"/>
      <c r="AC200" s="427"/>
      <c r="AD200" s="427"/>
      <c r="AE200" s="427"/>
      <c r="AF200" s="427"/>
      <c r="AG200" s="427"/>
      <c r="AH200" s="427"/>
      <c r="AI200" s="427"/>
      <c r="AJ200" s="427"/>
      <c r="AK200" s="427"/>
      <c r="AL200" s="427"/>
      <c r="AM200" s="427"/>
      <c r="AN200" s="427"/>
      <c r="AO200" s="427"/>
      <c r="AP200" s="427" t="s">
        <v>694</v>
      </c>
      <c r="AQ200" s="427"/>
      <c r="AR200" s="427"/>
      <c r="AS200" s="427"/>
      <c r="AT200" s="427"/>
      <c r="AU200" s="37"/>
      <c r="AV200" s="49"/>
      <c r="AW200" s="409"/>
      <c r="AX200" s="409"/>
      <c r="AY200" s="409"/>
      <c r="AZ200" s="409"/>
      <c r="BA200" s="409"/>
      <c r="BB200" s="409"/>
      <c r="BC200" s="409"/>
      <c r="BD200" s="409"/>
      <c r="BE200" s="409"/>
      <c r="BF200" s="409"/>
      <c r="BG200" s="409"/>
      <c r="BH200" s="409"/>
      <c r="BI200" s="409"/>
      <c r="BJ200" s="409"/>
      <c r="BK200" s="409"/>
      <c r="BL200" s="409"/>
      <c r="BM200" s="398"/>
      <c r="BN200" s="398"/>
      <c r="BO200" s="398"/>
      <c r="BP200" s="398"/>
      <c r="BQ200" s="398"/>
      <c r="BR200" s="398"/>
      <c r="BS200" s="398"/>
      <c r="BT200" s="398"/>
      <c r="BU200" s="398"/>
      <c r="BV200" s="398"/>
      <c r="BW200" s="398"/>
      <c r="BX200" s="398"/>
      <c r="BY200" s="398"/>
      <c r="BZ200" s="398"/>
      <c r="CA200" s="398"/>
      <c r="CB200" s="398"/>
      <c r="CC200" s="398"/>
      <c r="CD200" s="398"/>
      <c r="CE200" s="398"/>
      <c r="CF200" s="398"/>
      <c r="CG200" s="398"/>
      <c r="CH200" s="398"/>
      <c r="CI200" s="398"/>
      <c r="CJ200" s="398"/>
      <c r="CK200" s="398"/>
      <c r="CL200" s="398"/>
      <c r="CM200" s="398"/>
      <c r="CN200" s="48"/>
      <c r="CO200" s="9"/>
    </row>
    <row r="201" spans="4:93" ht="14.25" customHeight="1" x14ac:dyDescent="0.35">
      <c r="D201" s="219">
        <v>14</v>
      </c>
      <c r="E201" s="166"/>
      <c r="F201" s="426"/>
      <c r="G201" s="426"/>
      <c r="H201" s="426"/>
      <c r="I201" s="426"/>
      <c r="J201" s="426"/>
      <c r="K201" s="426"/>
      <c r="L201" s="426"/>
      <c r="M201" s="426"/>
      <c r="N201" s="426"/>
      <c r="O201" s="427"/>
      <c r="P201" s="427"/>
      <c r="Q201" s="427"/>
      <c r="R201" s="427"/>
      <c r="S201" s="427"/>
      <c r="T201" s="427"/>
      <c r="U201" s="427"/>
      <c r="V201" s="427"/>
      <c r="W201" s="427"/>
      <c r="X201" s="427" t="s">
        <v>805</v>
      </c>
      <c r="Y201" s="427"/>
      <c r="Z201" s="427"/>
      <c r="AA201" s="427"/>
      <c r="AB201" s="427"/>
      <c r="AC201" s="427"/>
      <c r="AD201" s="427"/>
      <c r="AE201" s="427"/>
      <c r="AF201" s="427"/>
      <c r="AG201" s="427"/>
      <c r="AH201" s="427"/>
      <c r="AI201" s="427"/>
      <c r="AJ201" s="427"/>
      <c r="AK201" s="427"/>
      <c r="AL201" s="427"/>
      <c r="AM201" s="427"/>
      <c r="AN201" s="427"/>
      <c r="AO201" s="427"/>
      <c r="AP201" s="427" t="s">
        <v>694</v>
      </c>
      <c r="AQ201" s="427"/>
      <c r="AR201" s="427"/>
      <c r="AS201" s="427"/>
      <c r="AT201" s="427"/>
      <c r="AU201" s="37"/>
      <c r="AV201" s="40"/>
      <c r="AW201" s="201" t="s">
        <v>35</v>
      </c>
      <c r="AX201" s="201"/>
      <c r="AY201" s="201"/>
      <c r="AZ201" s="201"/>
      <c r="BA201" s="201"/>
      <c r="BB201" s="201"/>
      <c r="BC201" s="201"/>
      <c r="BD201" s="201"/>
      <c r="BE201" s="201" t="s">
        <v>36</v>
      </c>
      <c r="BF201" s="201"/>
      <c r="BG201" s="201"/>
      <c r="BH201" s="201"/>
      <c r="BI201" s="201"/>
      <c r="BJ201" s="201"/>
      <c r="BK201" s="201"/>
      <c r="BL201" s="201"/>
      <c r="BM201" s="398"/>
      <c r="BN201" s="398"/>
      <c r="BO201" s="398"/>
      <c r="BP201" s="398"/>
      <c r="BQ201" s="398"/>
      <c r="BR201" s="398"/>
      <c r="BS201" s="398"/>
      <c r="BT201" s="398"/>
      <c r="BU201" s="398"/>
      <c r="BV201" s="398"/>
      <c r="BW201" s="398"/>
      <c r="BX201" s="398"/>
      <c r="BY201" s="398"/>
      <c r="BZ201" s="398"/>
      <c r="CA201" s="398"/>
      <c r="CB201" s="398"/>
      <c r="CC201" s="398"/>
      <c r="CD201" s="398"/>
      <c r="CE201" s="398"/>
      <c r="CF201" s="398"/>
      <c r="CG201" s="398"/>
      <c r="CH201" s="398"/>
      <c r="CI201" s="398"/>
      <c r="CJ201" s="398"/>
      <c r="CK201" s="398"/>
      <c r="CL201" s="398"/>
      <c r="CM201" s="398"/>
      <c r="CN201" s="25"/>
    </row>
    <row r="202" spans="4:93" ht="14.25" customHeight="1" x14ac:dyDescent="0.35">
      <c r="D202" s="219">
        <v>15</v>
      </c>
      <c r="E202" s="166"/>
      <c r="F202" s="426"/>
      <c r="G202" s="426"/>
      <c r="H202" s="426"/>
      <c r="I202" s="426"/>
      <c r="J202" s="426"/>
      <c r="K202" s="426"/>
      <c r="L202" s="426"/>
      <c r="M202" s="426"/>
      <c r="N202" s="426"/>
      <c r="O202" s="427"/>
      <c r="P202" s="427"/>
      <c r="Q202" s="427"/>
      <c r="R202" s="427"/>
      <c r="S202" s="427"/>
      <c r="T202" s="427"/>
      <c r="U202" s="427"/>
      <c r="V202" s="427"/>
      <c r="W202" s="427"/>
      <c r="X202" s="427" t="s">
        <v>806</v>
      </c>
      <c r="Y202" s="427"/>
      <c r="Z202" s="427"/>
      <c r="AA202" s="427"/>
      <c r="AB202" s="427"/>
      <c r="AC202" s="427"/>
      <c r="AD202" s="427"/>
      <c r="AE202" s="427"/>
      <c r="AF202" s="427"/>
      <c r="AG202" s="427"/>
      <c r="AH202" s="427"/>
      <c r="AI202" s="427"/>
      <c r="AJ202" s="427"/>
      <c r="AK202" s="427"/>
      <c r="AL202" s="427" t="s">
        <v>694</v>
      </c>
      <c r="AM202" s="427"/>
      <c r="AN202" s="427"/>
      <c r="AO202" s="427"/>
      <c r="AP202" s="427"/>
      <c r="AQ202" s="427"/>
      <c r="AR202" s="427"/>
      <c r="AS202" s="427"/>
      <c r="AT202" s="427"/>
      <c r="AU202" s="37"/>
      <c r="AV202" s="40"/>
      <c r="AW202" s="201"/>
      <c r="AX202" s="201"/>
      <c r="AY202" s="201"/>
      <c r="AZ202" s="201"/>
      <c r="BA202" s="201"/>
      <c r="BB202" s="201"/>
      <c r="BC202" s="201"/>
      <c r="BD202" s="201"/>
      <c r="BE202" s="201"/>
      <c r="BF202" s="201"/>
      <c r="BG202" s="201"/>
      <c r="BH202" s="201"/>
      <c r="BI202" s="201"/>
      <c r="BJ202" s="201"/>
      <c r="BK202" s="201"/>
      <c r="BL202" s="201"/>
      <c r="BM202" s="398"/>
      <c r="BN202" s="398"/>
      <c r="BO202" s="398"/>
      <c r="BP202" s="398"/>
      <c r="BQ202" s="398"/>
      <c r="BR202" s="398"/>
      <c r="BS202" s="398"/>
      <c r="BT202" s="398"/>
      <c r="BU202" s="398"/>
      <c r="BV202" s="398"/>
      <c r="BW202" s="398"/>
      <c r="BX202" s="398"/>
      <c r="BY202" s="398"/>
      <c r="BZ202" s="398"/>
      <c r="CA202" s="398"/>
      <c r="CB202" s="398"/>
      <c r="CC202" s="398"/>
      <c r="CD202" s="398"/>
      <c r="CE202" s="398"/>
      <c r="CF202" s="398"/>
      <c r="CG202" s="398"/>
      <c r="CH202" s="398"/>
      <c r="CI202" s="398"/>
      <c r="CJ202" s="398"/>
      <c r="CK202" s="398"/>
      <c r="CL202" s="398"/>
      <c r="CM202" s="398"/>
      <c r="CN202" s="25"/>
    </row>
    <row r="203" spans="4:93" ht="14.25" customHeight="1" x14ac:dyDescent="0.35">
      <c r="D203" s="219">
        <v>16</v>
      </c>
      <c r="E203" s="166"/>
      <c r="F203" s="426"/>
      <c r="G203" s="426"/>
      <c r="H203" s="426"/>
      <c r="I203" s="426"/>
      <c r="J203" s="426"/>
      <c r="K203" s="426"/>
      <c r="L203" s="426"/>
      <c r="M203" s="426"/>
      <c r="N203" s="426"/>
      <c r="O203" s="427"/>
      <c r="P203" s="427"/>
      <c r="Q203" s="427"/>
      <c r="R203" s="427"/>
      <c r="S203" s="427"/>
      <c r="T203" s="427"/>
      <c r="U203" s="427"/>
      <c r="V203" s="427"/>
      <c r="W203" s="427"/>
      <c r="X203" s="427" t="s">
        <v>807</v>
      </c>
      <c r="Y203" s="427"/>
      <c r="Z203" s="427"/>
      <c r="AA203" s="427"/>
      <c r="AB203" s="427"/>
      <c r="AC203" s="427"/>
      <c r="AD203" s="427"/>
      <c r="AE203" s="427"/>
      <c r="AF203" s="427"/>
      <c r="AG203" s="427"/>
      <c r="AH203" s="427"/>
      <c r="AI203" s="427"/>
      <c r="AJ203" s="427"/>
      <c r="AK203" s="427"/>
      <c r="AL203" s="427"/>
      <c r="AM203" s="427"/>
      <c r="AN203" s="427"/>
      <c r="AO203" s="427"/>
      <c r="AP203" s="427" t="s">
        <v>694</v>
      </c>
      <c r="AQ203" s="427"/>
      <c r="AR203" s="427"/>
      <c r="AS203" s="427"/>
      <c r="AT203" s="427"/>
      <c r="AU203" s="37"/>
      <c r="AV203" s="40"/>
      <c r="AW203" s="180" t="s">
        <v>825</v>
      </c>
      <c r="AX203" s="180"/>
      <c r="AY203" s="180"/>
      <c r="AZ203" s="180"/>
      <c r="BA203" s="180"/>
      <c r="BB203" s="180"/>
      <c r="BC203" s="180"/>
      <c r="BD203" s="180"/>
      <c r="BE203" s="180" t="s">
        <v>826</v>
      </c>
      <c r="BF203" s="180"/>
      <c r="BG203" s="180"/>
      <c r="BH203" s="180"/>
      <c r="BI203" s="180"/>
      <c r="BJ203" s="180"/>
      <c r="BK203" s="180"/>
      <c r="BL203" s="180"/>
      <c r="BM203" s="180">
        <v>1.294</v>
      </c>
      <c r="BN203" s="180"/>
      <c r="BO203" s="180"/>
      <c r="BP203" s="180"/>
      <c r="BQ203" s="180"/>
      <c r="BR203" s="180"/>
      <c r="BS203" s="180"/>
      <c r="BT203" s="180"/>
      <c r="BU203" s="180"/>
      <c r="BV203" s="180" t="s">
        <v>827</v>
      </c>
      <c r="BW203" s="180"/>
      <c r="BX203" s="180"/>
      <c r="BY203" s="180"/>
      <c r="BZ203" s="180"/>
      <c r="CA203" s="180"/>
      <c r="CB203" s="180"/>
      <c r="CC203" s="180"/>
      <c r="CD203" s="180"/>
      <c r="CE203" s="180">
        <v>10</v>
      </c>
      <c r="CF203" s="180"/>
      <c r="CG203" s="180"/>
      <c r="CH203" s="180"/>
      <c r="CI203" s="180"/>
      <c r="CJ203" s="180"/>
      <c r="CK203" s="180"/>
      <c r="CL203" s="180"/>
      <c r="CM203" s="180"/>
      <c r="CN203" s="25"/>
    </row>
    <row r="204" spans="4:93" ht="14.25" customHeight="1" x14ac:dyDescent="0.35">
      <c r="D204" s="219">
        <v>17</v>
      </c>
      <c r="E204" s="166"/>
      <c r="F204" s="426"/>
      <c r="G204" s="426"/>
      <c r="H204" s="426"/>
      <c r="I204" s="426"/>
      <c r="J204" s="426"/>
      <c r="K204" s="426"/>
      <c r="L204" s="426"/>
      <c r="M204" s="426"/>
      <c r="N204" s="426"/>
      <c r="O204" s="427"/>
      <c r="P204" s="427"/>
      <c r="Q204" s="427"/>
      <c r="R204" s="427"/>
      <c r="S204" s="427"/>
      <c r="T204" s="427"/>
      <c r="U204" s="427"/>
      <c r="V204" s="427"/>
      <c r="W204" s="427"/>
      <c r="X204" s="427" t="s">
        <v>808</v>
      </c>
      <c r="Y204" s="427"/>
      <c r="Z204" s="427"/>
      <c r="AA204" s="427"/>
      <c r="AB204" s="427"/>
      <c r="AC204" s="427"/>
      <c r="AD204" s="427"/>
      <c r="AE204" s="427"/>
      <c r="AF204" s="427"/>
      <c r="AG204" s="427"/>
      <c r="AH204" s="427"/>
      <c r="AI204" s="427"/>
      <c r="AJ204" s="427"/>
      <c r="AK204" s="427"/>
      <c r="AL204" s="427"/>
      <c r="AM204" s="427"/>
      <c r="AN204" s="427"/>
      <c r="AO204" s="427"/>
      <c r="AP204" s="427" t="s">
        <v>694</v>
      </c>
      <c r="AQ204" s="427"/>
      <c r="AR204" s="427"/>
      <c r="AS204" s="427"/>
      <c r="AT204" s="427"/>
      <c r="AU204" s="37"/>
      <c r="AV204" s="40"/>
      <c r="AW204" s="180"/>
      <c r="AX204" s="180"/>
      <c r="AY204" s="180"/>
      <c r="AZ204" s="180"/>
      <c r="BA204" s="180"/>
      <c r="BB204" s="180"/>
      <c r="BC204" s="180"/>
      <c r="BD204" s="180"/>
      <c r="BE204" s="180"/>
      <c r="BF204" s="180"/>
      <c r="BG204" s="180"/>
      <c r="BH204" s="180"/>
      <c r="BI204" s="180"/>
      <c r="BJ204" s="180"/>
      <c r="BK204" s="180"/>
      <c r="BL204" s="180"/>
      <c r="BM204" s="180"/>
      <c r="BN204" s="180"/>
      <c r="BO204" s="180"/>
      <c r="BP204" s="180"/>
      <c r="BQ204" s="180"/>
      <c r="BR204" s="180"/>
      <c r="BS204" s="180"/>
      <c r="BT204" s="180"/>
      <c r="BU204" s="180"/>
      <c r="BV204" s="180"/>
      <c r="BW204" s="180"/>
      <c r="BX204" s="180"/>
      <c r="BY204" s="180"/>
      <c r="BZ204" s="180"/>
      <c r="CA204" s="180"/>
      <c r="CB204" s="180"/>
      <c r="CC204" s="180"/>
      <c r="CD204" s="180"/>
      <c r="CE204" s="180"/>
      <c r="CF204" s="180"/>
      <c r="CG204" s="180"/>
      <c r="CH204" s="180"/>
      <c r="CI204" s="180"/>
      <c r="CJ204" s="180"/>
      <c r="CK204" s="180"/>
      <c r="CL204" s="180"/>
      <c r="CM204" s="180"/>
      <c r="CN204" s="25"/>
    </row>
    <row r="205" spans="4:93" ht="14.25" customHeight="1" x14ac:dyDescent="0.35">
      <c r="D205" s="219">
        <v>18</v>
      </c>
      <c r="E205" s="166"/>
      <c r="F205" s="426"/>
      <c r="G205" s="426"/>
      <c r="H205" s="426"/>
      <c r="I205" s="426"/>
      <c r="J205" s="426"/>
      <c r="K205" s="426"/>
      <c r="L205" s="426"/>
      <c r="M205" s="426"/>
      <c r="N205" s="426"/>
      <c r="O205" s="427"/>
      <c r="P205" s="427"/>
      <c r="Q205" s="427"/>
      <c r="R205" s="427"/>
      <c r="S205" s="427"/>
      <c r="T205" s="427"/>
      <c r="U205" s="427"/>
      <c r="V205" s="427"/>
      <c r="W205" s="427"/>
      <c r="X205" s="427" t="s">
        <v>809</v>
      </c>
      <c r="Y205" s="427"/>
      <c r="Z205" s="427"/>
      <c r="AA205" s="427"/>
      <c r="AB205" s="427"/>
      <c r="AC205" s="427"/>
      <c r="AD205" s="427"/>
      <c r="AE205" s="427"/>
      <c r="AF205" s="427"/>
      <c r="AG205" s="427"/>
      <c r="AH205" s="427"/>
      <c r="AI205" s="427"/>
      <c r="AJ205" s="427"/>
      <c r="AK205" s="427"/>
      <c r="AL205" s="427"/>
      <c r="AM205" s="427"/>
      <c r="AN205" s="427"/>
      <c r="AO205" s="427"/>
      <c r="AP205" s="427" t="s">
        <v>694</v>
      </c>
      <c r="AQ205" s="427"/>
      <c r="AR205" s="427"/>
      <c r="AS205" s="427"/>
      <c r="AT205" s="427"/>
      <c r="AU205" s="37"/>
      <c r="AV205" s="40"/>
      <c r="AW205" s="344" t="s">
        <v>374</v>
      </c>
      <c r="AX205" s="344"/>
      <c r="AY205" s="344"/>
      <c r="AZ205" s="344"/>
      <c r="BA205" s="344"/>
      <c r="BB205" s="344"/>
      <c r="BC205" s="344"/>
      <c r="BD205" s="344"/>
      <c r="BE205" s="344"/>
      <c r="BF205" s="344"/>
      <c r="BG205" s="344"/>
      <c r="BH205" s="344"/>
      <c r="BI205" s="344"/>
      <c r="BJ205" s="344"/>
      <c r="BK205" s="344"/>
      <c r="BL205" s="344"/>
      <c r="BM205" s="344"/>
      <c r="BN205" s="344"/>
      <c r="BO205" s="344"/>
      <c r="BP205" s="344"/>
      <c r="BQ205" s="344"/>
      <c r="BR205" s="344"/>
      <c r="BS205" s="344"/>
      <c r="BT205" s="344"/>
      <c r="BU205" s="344"/>
      <c r="BV205" s="344"/>
      <c r="BW205" s="344"/>
      <c r="BX205" s="344"/>
      <c r="BY205" s="344"/>
      <c r="BZ205" s="344"/>
      <c r="CA205" s="344"/>
      <c r="CB205" s="344"/>
      <c r="CC205" s="344"/>
      <c r="CD205" s="344"/>
      <c r="CE205" s="344"/>
      <c r="CF205" s="344"/>
      <c r="CG205" s="344"/>
      <c r="CH205" s="344"/>
      <c r="CI205" s="344"/>
      <c r="CJ205" s="344"/>
      <c r="CK205" s="344"/>
      <c r="CL205" s="6"/>
      <c r="CM205" s="6"/>
      <c r="CN205" s="25"/>
    </row>
    <row r="206" spans="4:93" ht="14.25" customHeight="1" x14ac:dyDescent="0.35">
      <c r="D206" s="219">
        <v>19</v>
      </c>
      <c r="E206" s="166"/>
      <c r="F206" s="426"/>
      <c r="G206" s="426"/>
      <c r="H206" s="426"/>
      <c r="I206" s="426"/>
      <c r="J206" s="426"/>
      <c r="K206" s="426"/>
      <c r="L206" s="426"/>
      <c r="M206" s="426"/>
      <c r="N206" s="426"/>
      <c r="O206" s="427"/>
      <c r="P206" s="427"/>
      <c r="Q206" s="427"/>
      <c r="R206" s="427"/>
      <c r="S206" s="427"/>
      <c r="T206" s="427"/>
      <c r="U206" s="427"/>
      <c r="V206" s="427"/>
      <c r="W206" s="427"/>
      <c r="X206" s="427" t="s">
        <v>810</v>
      </c>
      <c r="Y206" s="427"/>
      <c r="Z206" s="427"/>
      <c r="AA206" s="427"/>
      <c r="AB206" s="427"/>
      <c r="AC206" s="427"/>
      <c r="AD206" s="427"/>
      <c r="AE206" s="427"/>
      <c r="AF206" s="427"/>
      <c r="AG206" s="427"/>
      <c r="AH206" s="427"/>
      <c r="AI206" s="427"/>
      <c r="AJ206" s="427"/>
      <c r="AK206" s="427"/>
      <c r="AL206" s="427"/>
      <c r="AM206" s="427"/>
      <c r="AN206" s="427"/>
      <c r="AO206" s="427"/>
      <c r="AP206" s="427" t="s">
        <v>694</v>
      </c>
      <c r="AQ206" s="427"/>
      <c r="AR206" s="427"/>
      <c r="AS206" s="427"/>
      <c r="AT206" s="427"/>
      <c r="AU206" s="37"/>
      <c r="AV206" s="42"/>
      <c r="AW206" s="43"/>
      <c r="AX206" s="43"/>
      <c r="AY206" s="43"/>
      <c r="AZ206" s="43"/>
      <c r="BA206" s="43"/>
      <c r="BB206" s="43"/>
      <c r="BC206" s="43"/>
      <c r="BD206" s="43"/>
      <c r="BE206" s="43"/>
      <c r="BF206" s="43"/>
      <c r="BG206" s="44"/>
      <c r="BH206" s="44"/>
      <c r="BI206" s="44"/>
      <c r="BJ206" s="44"/>
      <c r="BK206" s="44"/>
      <c r="BL206" s="44"/>
      <c r="BM206" s="44"/>
      <c r="BN206" s="44"/>
      <c r="BO206" s="44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  <c r="BZ206" s="27"/>
      <c r="CA206" s="27"/>
      <c r="CB206" s="27"/>
      <c r="CC206" s="27"/>
      <c r="CD206" s="27"/>
      <c r="CE206" s="27"/>
      <c r="CF206" s="27"/>
      <c r="CG206" s="27"/>
      <c r="CH206" s="27"/>
      <c r="CI206" s="27"/>
      <c r="CJ206" s="27"/>
      <c r="CK206" s="27"/>
      <c r="CL206" s="27"/>
      <c r="CM206" s="27"/>
      <c r="CN206" s="28"/>
    </row>
    <row r="207" spans="4:93" ht="14.25" customHeight="1" x14ac:dyDescent="0.35">
      <c r="D207" s="219">
        <v>20</v>
      </c>
      <c r="E207" s="166"/>
      <c r="F207" s="426"/>
      <c r="G207" s="426"/>
      <c r="H207" s="426"/>
      <c r="I207" s="426"/>
      <c r="J207" s="426"/>
      <c r="K207" s="426"/>
      <c r="L207" s="426"/>
      <c r="M207" s="426"/>
      <c r="N207" s="426"/>
      <c r="O207" s="427"/>
      <c r="P207" s="427"/>
      <c r="Q207" s="427"/>
      <c r="R207" s="427"/>
      <c r="S207" s="427"/>
      <c r="T207" s="427"/>
      <c r="U207" s="427"/>
      <c r="V207" s="427"/>
      <c r="W207" s="427"/>
      <c r="X207" s="427" t="s">
        <v>811</v>
      </c>
      <c r="Y207" s="427"/>
      <c r="Z207" s="427"/>
      <c r="AA207" s="427"/>
      <c r="AB207" s="427"/>
      <c r="AC207" s="427"/>
      <c r="AD207" s="427"/>
      <c r="AE207" s="427"/>
      <c r="AF207" s="427"/>
      <c r="AG207" s="427"/>
      <c r="AH207" s="427"/>
      <c r="AI207" s="427"/>
      <c r="AJ207" s="427"/>
      <c r="AK207" s="427"/>
      <c r="AL207" s="427"/>
      <c r="AM207" s="427"/>
      <c r="AN207" s="427"/>
      <c r="AO207" s="427"/>
      <c r="AP207" s="427" t="s">
        <v>694</v>
      </c>
      <c r="AQ207" s="427"/>
      <c r="AR207" s="427"/>
      <c r="AS207" s="427"/>
      <c r="AT207" s="427"/>
      <c r="AU207" s="37"/>
      <c r="AV207" s="37"/>
      <c r="AW207" s="37"/>
      <c r="AX207" s="37"/>
      <c r="AY207" s="37"/>
      <c r="AZ207" s="37"/>
      <c r="BA207" s="37"/>
      <c r="BB207" s="37"/>
      <c r="BC207" s="37"/>
      <c r="BD207" s="37"/>
      <c r="BE207" s="37"/>
      <c r="BF207" s="37"/>
      <c r="BG207" s="41"/>
      <c r="BH207" s="41"/>
      <c r="BI207" s="41"/>
      <c r="BJ207" s="41"/>
      <c r="BK207" s="41"/>
      <c r="BL207" s="41"/>
      <c r="BM207" s="41"/>
      <c r="BN207" s="41"/>
      <c r="BO207" s="41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</row>
    <row r="208" spans="4:93" ht="14.25" customHeight="1" x14ac:dyDescent="0.35">
      <c r="D208" s="219">
        <v>21</v>
      </c>
      <c r="E208" s="166"/>
      <c r="F208" s="426"/>
      <c r="G208" s="426"/>
      <c r="H208" s="426"/>
      <c r="I208" s="426"/>
      <c r="J208" s="426"/>
      <c r="K208" s="426"/>
      <c r="L208" s="426"/>
      <c r="M208" s="426"/>
      <c r="N208" s="426"/>
      <c r="O208" s="427"/>
      <c r="P208" s="427"/>
      <c r="Q208" s="427"/>
      <c r="R208" s="427"/>
      <c r="S208" s="427"/>
      <c r="T208" s="427"/>
      <c r="U208" s="427"/>
      <c r="V208" s="427"/>
      <c r="W208" s="427"/>
      <c r="X208" s="427" t="s">
        <v>812</v>
      </c>
      <c r="Y208" s="427"/>
      <c r="Z208" s="427"/>
      <c r="AA208" s="427"/>
      <c r="AB208" s="427"/>
      <c r="AC208" s="427"/>
      <c r="AD208" s="427"/>
      <c r="AE208" s="427"/>
      <c r="AF208" s="427"/>
      <c r="AG208" s="427"/>
      <c r="AH208" s="427"/>
      <c r="AI208" s="427"/>
      <c r="AJ208" s="427"/>
      <c r="AK208" s="427"/>
      <c r="AL208" s="427"/>
      <c r="AM208" s="427"/>
      <c r="AN208" s="427"/>
      <c r="AO208" s="427"/>
      <c r="AP208" s="427" t="s">
        <v>694</v>
      </c>
      <c r="AQ208" s="427"/>
      <c r="AR208" s="427"/>
      <c r="AS208" s="427"/>
      <c r="AT208" s="427"/>
      <c r="AU208" s="37"/>
      <c r="AV208" s="256" t="s">
        <v>372</v>
      </c>
      <c r="AW208" s="256"/>
      <c r="AX208" s="256"/>
      <c r="AY208" s="256"/>
      <c r="AZ208" s="256"/>
      <c r="BA208" s="256"/>
      <c r="BB208" s="256"/>
      <c r="BC208" s="256"/>
      <c r="BD208" s="256"/>
      <c r="BE208" s="256"/>
      <c r="BF208" s="256"/>
      <c r="BG208" s="256"/>
      <c r="BH208" s="256"/>
      <c r="BI208" s="256"/>
      <c r="BJ208" s="256"/>
      <c r="BK208" s="256"/>
      <c r="BL208" s="256"/>
      <c r="BM208" s="41"/>
      <c r="BN208" s="41"/>
      <c r="BO208" s="41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</row>
    <row r="209" spans="4:94" ht="14.25" customHeight="1" x14ac:dyDescent="0.35">
      <c r="D209" s="219">
        <v>22</v>
      </c>
      <c r="E209" s="166"/>
      <c r="F209" s="426"/>
      <c r="G209" s="426"/>
      <c r="H209" s="426"/>
      <c r="I209" s="426"/>
      <c r="J209" s="426"/>
      <c r="K209" s="426"/>
      <c r="L209" s="426"/>
      <c r="M209" s="426"/>
      <c r="N209" s="426"/>
      <c r="O209" s="427"/>
      <c r="P209" s="427"/>
      <c r="Q209" s="427"/>
      <c r="R209" s="427"/>
      <c r="S209" s="427"/>
      <c r="T209" s="427"/>
      <c r="U209" s="427"/>
      <c r="V209" s="427"/>
      <c r="W209" s="427"/>
      <c r="X209" s="427" t="s">
        <v>813</v>
      </c>
      <c r="Y209" s="427"/>
      <c r="Z209" s="427"/>
      <c r="AA209" s="427"/>
      <c r="AB209" s="427"/>
      <c r="AC209" s="427"/>
      <c r="AD209" s="427"/>
      <c r="AE209" s="427"/>
      <c r="AF209" s="427"/>
      <c r="AG209" s="427"/>
      <c r="AH209" s="427"/>
      <c r="AI209" s="427"/>
      <c r="AJ209" s="427"/>
      <c r="AK209" s="427"/>
      <c r="AL209" s="427"/>
      <c r="AM209" s="427"/>
      <c r="AN209" s="427"/>
      <c r="AO209" s="427"/>
      <c r="AP209" s="427" t="s">
        <v>694</v>
      </c>
      <c r="AQ209" s="427"/>
      <c r="AR209" s="427"/>
      <c r="AS209" s="427"/>
      <c r="AT209" s="427"/>
      <c r="AU209" s="37"/>
      <c r="AV209" s="256"/>
      <c r="AW209" s="256"/>
      <c r="AX209" s="256"/>
      <c r="AY209" s="256"/>
      <c r="AZ209" s="256"/>
      <c r="BA209" s="256"/>
      <c r="BB209" s="256"/>
      <c r="BC209" s="256"/>
      <c r="BD209" s="256"/>
      <c r="BE209" s="256"/>
      <c r="BF209" s="256"/>
      <c r="BG209" s="256"/>
      <c r="BH209" s="256"/>
      <c r="BI209" s="256"/>
      <c r="BJ209" s="256"/>
      <c r="BK209" s="256"/>
      <c r="BL209" s="256"/>
      <c r="BM209" s="41"/>
      <c r="BN209" s="41"/>
      <c r="BO209" s="41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</row>
    <row r="210" spans="4:94" ht="14.25" customHeight="1" x14ac:dyDescent="0.35">
      <c r="D210" s="219">
        <v>23</v>
      </c>
      <c r="E210" s="166"/>
      <c r="F210" s="426"/>
      <c r="G210" s="426"/>
      <c r="H210" s="426"/>
      <c r="I210" s="426"/>
      <c r="J210" s="426"/>
      <c r="K210" s="426"/>
      <c r="L210" s="426"/>
      <c r="M210" s="426"/>
      <c r="N210" s="426"/>
      <c r="O210" s="427"/>
      <c r="P210" s="427"/>
      <c r="Q210" s="427"/>
      <c r="R210" s="427"/>
      <c r="S210" s="427"/>
      <c r="T210" s="427"/>
      <c r="U210" s="427"/>
      <c r="V210" s="427"/>
      <c r="W210" s="427"/>
      <c r="X210" s="427" t="s">
        <v>814</v>
      </c>
      <c r="Y210" s="427"/>
      <c r="Z210" s="427"/>
      <c r="AA210" s="427"/>
      <c r="AB210" s="427"/>
      <c r="AC210" s="427"/>
      <c r="AD210" s="427"/>
      <c r="AE210" s="427"/>
      <c r="AF210" s="427"/>
      <c r="AG210" s="427"/>
      <c r="AH210" s="427"/>
      <c r="AI210" s="427"/>
      <c r="AJ210" s="427"/>
      <c r="AK210" s="427"/>
      <c r="AL210" s="427"/>
      <c r="AM210" s="427"/>
      <c r="AN210" s="427"/>
      <c r="AO210" s="427"/>
      <c r="AP210" s="427" t="s">
        <v>694</v>
      </c>
      <c r="AQ210" s="427"/>
      <c r="AR210" s="427"/>
      <c r="AS210" s="427"/>
      <c r="AT210" s="427"/>
      <c r="AU210" s="37"/>
      <c r="AV210" s="45"/>
      <c r="AW210" s="46"/>
      <c r="AX210" s="46"/>
      <c r="AY210" s="46"/>
      <c r="AZ210" s="46"/>
      <c r="BA210" s="46"/>
      <c r="BB210" s="46"/>
      <c r="BC210" s="46"/>
      <c r="BD210" s="46"/>
      <c r="BE210" s="46"/>
      <c r="BF210" s="46"/>
      <c r="BG210" s="47"/>
      <c r="BH210" s="47"/>
      <c r="BI210" s="47"/>
      <c r="BJ210" s="47"/>
      <c r="BK210" s="47"/>
      <c r="BL210" s="47"/>
      <c r="BM210" s="47"/>
      <c r="BN210" s="47"/>
      <c r="BO210" s="47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  <c r="CL210" s="22"/>
      <c r="CM210" s="22"/>
      <c r="CN210" s="23"/>
    </row>
    <row r="211" spans="4:94" ht="14.25" customHeight="1" x14ac:dyDescent="0.35">
      <c r="D211" s="219">
        <v>24</v>
      </c>
      <c r="E211" s="166"/>
      <c r="F211" s="426"/>
      <c r="G211" s="426"/>
      <c r="H211" s="426"/>
      <c r="I211" s="426"/>
      <c r="J211" s="426"/>
      <c r="K211" s="426"/>
      <c r="L211" s="426"/>
      <c r="M211" s="426"/>
      <c r="N211" s="426"/>
      <c r="O211" s="427"/>
      <c r="P211" s="427"/>
      <c r="Q211" s="427"/>
      <c r="R211" s="427"/>
      <c r="S211" s="427"/>
      <c r="T211" s="427"/>
      <c r="U211" s="427"/>
      <c r="V211" s="427"/>
      <c r="W211" s="427"/>
      <c r="X211" s="427" t="s">
        <v>815</v>
      </c>
      <c r="Y211" s="427"/>
      <c r="Z211" s="427"/>
      <c r="AA211" s="427"/>
      <c r="AB211" s="427"/>
      <c r="AC211" s="427"/>
      <c r="AD211" s="427"/>
      <c r="AE211" s="427"/>
      <c r="AF211" s="427"/>
      <c r="AG211" s="427"/>
      <c r="AH211" s="427"/>
      <c r="AI211" s="427"/>
      <c r="AJ211" s="427"/>
      <c r="AK211" s="427"/>
      <c r="AL211" s="427"/>
      <c r="AM211" s="427"/>
      <c r="AN211" s="427"/>
      <c r="AO211" s="427"/>
      <c r="AP211" s="427" t="s">
        <v>694</v>
      </c>
      <c r="AQ211" s="427"/>
      <c r="AR211" s="427"/>
      <c r="AS211" s="427"/>
      <c r="AT211" s="427"/>
      <c r="AU211" s="37"/>
      <c r="AV211" s="24"/>
      <c r="AW211" s="201" t="s">
        <v>40</v>
      </c>
      <c r="AX211" s="201"/>
      <c r="AY211" s="201"/>
      <c r="AZ211" s="201"/>
      <c r="BA211" s="201"/>
      <c r="BB211" s="201"/>
      <c r="BC211" s="201"/>
      <c r="BD211" s="201" t="s">
        <v>41</v>
      </c>
      <c r="BE211" s="201"/>
      <c r="BF211" s="201"/>
      <c r="BG211" s="201"/>
      <c r="BH211" s="201"/>
      <c r="BI211" s="201"/>
      <c r="BJ211" s="201"/>
      <c r="BK211" s="201"/>
      <c r="BL211" s="201" t="s">
        <v>42</v>
      </c>
      <c r="BM211" s="201"/>
      <c r="BN211" s="201"/>
      <c r="BO211" s="201"/>
      <c r="BP211" s="201"/>
      <c r="BQ211" s="201"/>
      <c r="BR211" s="201"/>
      <c r="BS211" s="201"/>
      <c r="BT211" s="398" t="s">
        <v>43</v>
      </c>
      <c r="BU211" s="398"/>
      <c r="BV211" s="398"/>
      <c r="BW211" s="398"/>
      <c r="BX211" s="398"/>
      <c r="BY211" s="398"/>
      <c r="BZ211" s="398"/>
      <c r="CA211" s="398"/>
      <c r="CB211" s="398" t="s">
        <v>44</v>
      </c>
      <c r="CC211" s="398"/>
      <c r="CD211" s="398"/>
      <c r="CE211" s="398"/>
      <c r="CF211" s="398"/>
      <c r="CG211" s="398"/>
      <c r="CH211" s="398"/>
      <c r="CI211" s="398"/>
      <c r="CJ211" s="398"/>
      <c r="CK211" s="398"/>
      <c r="CL211" s="398"/>
      <c r="CM211" s="398"/>
      <c r="CN211" s="51"/>
      <c r="CO211" s="6"/>
    </row>
    <row r="212" spans="4:94" ht="14.25" customHeight="1" x14ac:dyDescent="0.35">
      <c r="D212" s="219">
        <v>25</v>
      </c>
      <c r="E212" s="166"/>
      <c r="F212" s="426"/>
      <c r="G212" s="426"/>
      <c r="H212" s="426"/>
      <c r="I212" s="426"/>
      <c r="J212" s="426"/>
      <c r="K212" s="426"/>
      <c r="L212" s="426"/>
      <c r="M212" s="426"/>
      <c r="N212" s="426"/>
      <c r="O212" s="427"/>
      <c r="P212" s="427"/>
      <c r="Q212" s="427"/>
      <c r="R212" s="427"/>
      <c r="S212" s="427"/>
      <c r="T212" s="427"/>
      <c r="U212" s="427"/>
      <c r="V212" s="427"/>
      <c r="W212" s="427"/>
      <c r="X212" s="427" t="s">
        <v>816</v>
      </c>
      <c r="Y212" s="427"/>
      <c r="Z212" s="427"/>
      <c r="AA212" s="427"/>
      <c r="AB212" s="427"/>
      <c r="AC212" s="427"/>
      <c r="AD212" s="427"/>
      <c r="AE212" s="427"/>
      <c r="AF212" s="427"/>
      <c r="AG212" s="427"/>
      <c r="AH212" s="427"/>
      <c r="AI212" s="427"/>
      <c r="AJ212" s="427"/>
      <c r="AK212" s="427"/>
      <c r="AL212" s="427"/>
      <c r="AM212" s="427"/>
      <c r="AN212" s="427"/>
      <c r="AO212" s="427"/>
      <c r="AP212" s="427" t="s">
        <v>694</v>
      </c>
      <c r="AQ212" s="427"/>
      <c r="AR212" s="427"/>
      <c r="AS212" s="427"/>
      <c r="AT212" s="427"/>
      <c r="AU212" s="37"/>
      <c r="AV212" s="52"/>
      <c r="AW212" s="201"/>
      <c r="AX212" s="201"/>
      <c r="AY212" s="201"/>
      <c r="AZ212" s="201"/>
      <c r="BA212" s="201"/>
      <c r="BB212" s="201"/>
      <c r="BC212" s="201"/>
      <c r="BD212" s="201"/>
      <c r="BE212" s="201"/>
      <c r="BF212" s="201"/>
      <c r="BG212" s="201"/>
      <c r="BH212" s="201"/>
      <c r="BI212" s="201"/>
      <c r="BJ212" s="201"/>
      <c r="BK212" s="201"/>
      <c r="BL212" s="201"/>
      <c r="BM212" s="201"/>
      <c r="BN212" s="201"/>
      <c r="BO212" s="201"/>
      <c r="BP212" s="201"/>
      <c r="BQ212" s="201"/>
      <c r="BR212" s="201"/>
      <c r="BS212" s="201"/>
      <c r="BT212" s="398"/>
      <c r="BU212" s="398"/>
      <c r="BV212" s="398"/>
      <c r="BW212" s="398"/>
      <c r="BX212" s="398"/>
      <c r="BY212" s="398"/>
      <c r="BZ212" s="398"/>
      <c r="CA212" s="398"/>
      <c r="CB212" s="398"/>
      <c r="CC212" s="398"/>
      <c r="CD212" s="398"/>
      <c r="CE212" s="398"/>
      <c r="CF212" s="398"/>
      <c r="CG212" s="398"/>
      <c r="CH212" s="398"/>
      <c r="CI212" s="398"/>
      <c r="CJ212" s="398"/>
      <c r="CK212" s="398"/>
      <c r="CL212" s="398"/>
      <c r="CM212" s="398"/>
      <c r="CN212" s="51"/>
      <c r="CO212" s="6"/>
    </row>
    <row r="213" spans="4:94" ht="14.25" customHeight="1" x14ac:dyDescent="0.35">
      <c r="D213" s="219">
        <v>26</v>
      </c>
      <c r="E213" s="166"/>
      <c r="F213" s="426"/>
      <c r="G213" s="426"/>
      <c r="H213" s="426"/>
      <c r="I213" s="426"/>
      <c r="J213" s="426"/>
      <c r="K213" s="426"/>
      <c r="L213" s="426"/>
      <c r="M213" s="426"/>
      <c r="N213" s="426"/>
      <c r="O213" s="427"/>
      <c r="P213" s="427"/>
      <c r="Q213" s="427"/>
      <c r="R213" s="427"/>
      <c r="S213" s="427"/>
      <c r="T213" s="427"/>
      <c r="U213" s="427"/>
      <c r="V213" s="427"/>
      <c r="W213" s="427"/>
      <c r="X213" s="427" t="s">
        <v>817</v>
      </c>
      <c r="Y213" s="427"/>
      <c r="Z213" s="427"/>
      <c r="AA213" s="427"/>
      <c r="AB213" s="427"/>
      <c r="AC213" s="427"/>
      <c r="AD213" s="427"/>
      <c r="AE213" s="427"/>
      <c r="AF213" s="427"/>
      <c r="AG213" s="427"/>
      <c r="AH213" s="427"/>
      <c r="AI213" s="427"/>
      <c r="AJ213" s="427"/>
      <c r="AK213" s="427"/>
      <c r="AL213" s="427"/>
      <c r="AM213" s="427"/>
      <c r="AN213" s="427"/>
      <c r="AO213" s="427"/>
      <c r="AP213" s="427" t="s">
        <v>694</v>
      </c>
      <c r="AQ213" s="427"/>
      <c r="AR213" s="427"/>
      <c r="AS213" s="427"/>
      <c r="AT213" s="427"/>
      <c r="AU213" s="37"/>
      <c r="AV213" s="24"/>
      <c r="AW213" s="201"/>
      <c r="AX213" s="201"/>
      <c r="AY213" s="201"/>
      <c r="AZ213" s="201"/>
      <c r="BA213" s="201"/>
      <c r="BB213" s="201"/>
      <c r="BC213" s="201"/>
      <c r="BD213" s="201"/>
      <c r="BE213" s="201"/>
      <c r="BF213" s="201"/>
      <c r="BG213" s="201"/>
      <c r="BH213" s="201"/>
      <c r="BI213" s="201"/>
      <c r="BJ213" s="201"/>
      <c r="BK213" s="201"/>
      <c r="BL213" s="201"/>
      <c r="BM213" s="201"/>
      <c r="BN213" s="201"/>
      <c r="BO213" s="201"/>
      <c r="BP213" s="201"/>
      <c r="BQ213" s="201"/>
      <c r="BR213" s="201"/>
      <c r="BS213" s="201"/>
      <c r="BT213" s="398"/>
      <c r="BU213" s="398"/>
      <c r="BV213" s="398"/>
      <c r="BW213" s="398"/>
      <c r="BX213" s="398"/>
      <c r="BY213" s="398"/>
      <c r="BZ213" s="398"/>
      <c r="CA213" s="398"/>
      <c r="CB213" s="398"/>
      <c r="CC213" s="398"/>
      <c r="CD213" s="398"/>
      <c r="CE213" s="398"/>
      <c r="CF213" s="398"/>
      <c r="CG213" s="398"/>
      <c r="CH213" s="398"/>
      <c r="CI213" s="398"/>
      <c r="CJ213" s="398"/>
      <c r="CK213" s="398"/>
      <c r="CL213" s="398"/>
      <c r="CM213" s="398"/>
      <c r="CN213" s="540"/>
      <c r="CO213" s="6"/>
    </row>
    <row r="214" spans="4:94" ht="14.25" customHeight="1" x14ac:dyDescent="0.35">
      <c r="D214" s="219">
        <v>27</v>
      </c>
      <c r="E214" s="166"/>
      <c r="F214" s="426"/>
      <c r="G214" s="426"/>
      <c r="H214" s="426"/>
      <c r="I214" s="426"/>
      <c r="J214" s="426"/>
      <c r="K214" s="426"/>
      <c r="L214" s="426"/>
      <c r="M214" s="426"/>
      <c r="N214" s="426"/>
      <c r="O214" s="427"/>
      <c r="P214" s="427"/>
      <c r="Q214" s="427"/>
      <c r="R214" s="427"/>
      <c r="S214" s="427"/>
      <c r="T214" s="427"/>
      <c r="U214" s="427"/>
      <c r="V214" s="427"/>
      <c r="W214" s="427"/>
      <c r="X214" s="427" t="s">
        <v>818</v>
      </c>
      <c r="Y214" s="427"/>
      <c r="Z214" s="427"/>
      <c r="AA214" s="427"/>
      <c r="AB214" s="427"/>
      <c r="AC214" s="427"/>
      <c r="AD214" s="427"/>
      <c r="AE214" s="427"/>
      <c r="AF214" s="427"/>
      <c r="AG214" s="427"/>
      <c r="AH214" s="427"/>
      <c r="AI214" s="427"/>
      <c r="AJ214" s="427"/>
      <c r="AK214" s="427"/>
      <c r="AL214" s="427"/>
      <c r="AM214" s="427"/>
      <c r="AN214" s="427"/>
      <c r="AO214" s="427"/>
      <c r="AP214" s="427" t="s">
        <v>694</v>
      </c>
      <c r="AQ214" s="427"/>
      <c r="AR214" s="427"/>
      <c r="AS214" s="427"/>
      <c r="AT214" s="427"/>
      <c r="AU214" s="37"/>
      <c r="AV214" s="541"/>
      <c r="AW214" s="414">
        <v>148.91999999999999</v>
      </c>
      <c r="AX214" s="414"/>
      <c r="AY214" s="414"/>
      <c r="AZ214" s="414"/>
      <c r="BA214" s="414"/>
      <c r="BB214" s="414"/>
      <c r="BC214" s="414"/>
      <c r="BD214" s="414">
        <v>2.1</v>
      </c>
      <c r="BE214" s="414"/>
      <c r="BF214" s="414"/>
      <c r="BG214" s="414"/>
      <c r="BH214" s="414"/>
      <c r="BI214" s="414"/>
      <c r="BJ214" s="414"/>
      <c r="BK214" s="414"/>
      <c r="BL214" s="414">
        <v>146.82</v>
      </c>
      <c r="BM214" s="414"/>
      <c r="BN214" s="414"/>
      <c r="BO214" s="414"/>
      <c r="BP214" s="414"/>
      <c r="BQ214" s="414"/>
      <c r="BR214" s="414"/>
      <c r="BS214" s="414"/>
      <c r="BT214" s="190">
        <v>41438</v>
      </c>
      <c r="BU214" s="190"/>
      <c r="BV214" s="190"/>
      <c r="BW214" s="190"/>
      <c r="BX214" s="190"/>
      <c r="BY214" s="190"/>
      <c r="BZ214" s="190"/>
      <c r="CA214" s="190"/>
      <c r="CB214" s="542">
        <f>+BT214/AW214</f>
        <v>278.25678216492076</v>
      </c>
      <c r="CC214" s="542"/>
      <c r="CD214" s="542"/>
      <c r="CE214" s="542"/>
      <c r="CF214" s="542"/>
      <c r="CG214" s="542"/>
      <c r="CH214" s="542"/>
      <c r="CI214" s="542"/>
      <c r="CJ214" s="542"/>
      <c r="CK214" s="542"/>
      <c r="CL214" s="542"/>
      <c r="CM214" s="542"/>
      <c r="CN214" s="540"/>
      <c r="CO214" s="6"/>
    </row>
    <row r="215" spans="4:94" ht="14.25" customHeight="1" x14ac:dyDescent="0.35">
      <c r="D215" s="219">
        <v>28</v>
      </c>
      <c r="E215" s="166"/>
      <c r="F215" s="426"/>
      <c r="G215" s="426"/>
      <c r="H215" s="426"/>
      <c r="I215" s="426"/>
      <c r="J215" s="426"/>
      <c r="K215" s="426"/>
      <c r="L215" s="426"/>
      <c r="M215" s="426"/>
      <c r="N215" s="426"/>
      <c r="O215" s="427"/>
      <c r="P215" s="427"/>
      <c r="Q215" s="427"/>
      <c r="R215" s="427"/>
      <c r="S215" s="427"/>
      <c r="T215" s="427"/>
      <c r="U215" s="427"/>
      <c r="V215" s="427"/>
      <c r="W215" s="427"/>
      <c r="X215" s="427" t="s">
        <v>819</v>
      </c>
      <c r="Y215" s="427"/>
      <c r="Z215" s="427"/>
      <c r="AA215" s="427"/>
      <c r="AB215" s="427"/>
      <c r="AC215" s="427"/>
      <c r="AD215" s="427"/>
      <c r="AE215" s="427"/>
      <c r="AF215" s="427"/>
      <c r="AG215" s="427"/>
      <c r="AH215" s="427"/>
      <c r="AI215" s="427"/>
      <c r="AJ215" s="427"/>
      <c r="AK215" s="427"/>
      <c r="AL215" s="427"/>
      <c r="AM215" s="427"/>
      <c r="AN215" s="427"/>
      <c r="AO215" s="427"/>
      <c r="AP215" s="427" t="s">
        <v>694</v>
      </c>
      <c r="AQ215" s="427"/>
      <c r="AR215" s="427"/>
      <c r="AS215" s="427"/>
      <c r="AT215" s="427"/>
      <c r="AU215" s="37"/>
      <c r="AV215" s="24"/>
      <c r="AW215" s="414"/>
      <c r="AX215" s="414"/>
      <c r="AY215" s="414"/>
      <c r="AZ215" s="414"/>
      <c r="BA215" s="414"/>
      <c r="BB215" s="414"/>
      <c r="BC215" s="414"/>
      <c r="BD215" s="414"/>
      <c r="BE215" s="414"/>
      <c r="BF215" s="414"/>
      <c r="BG215" s="414"/>
      <c r="BH215" s="414"/>
      <c r="BI215" s="414"/>
      <c r="BJ215" s="414"/>
      <c r="BK215" s="414"/>
      <c r="BL215" s="414"/>
      <c r="BM215" s="414"/>
      <c r="BN215" s="414"/>
      <c r="BO215" s="414"/>
      <c r="BP215" s="414"/>
      <c r="BQ215" s="414"/>
      <c r="BR215" s="414"/>
      <c r="BS215" s="414"/>
      <c r="BT215" s="190"/>
      <c r="BU215" s="190"/>
      <c r="BV215" s="190"/>
      <c r="BW215" s="190"/>
      <c r="BX215" s="190"/>
      <c r="BY215" s="190"/>
      <c r="BZ215" s="190"/>
      <c r="CA215" s="190"/>
      <c r="CB215" s="542"/>
      <c r="CC215" s="542"/>
      <c r="CD215" s="542"/>
      <c r="CE215" s="542"/>
      <c r="CF215" s="542"/>
      <c r="CG215" s="542"/>
      <c r="CH215" s="542"/>
      <c r="CI215" s="542"/>
      <c r="CJ215" s="542"/>
      <c r="CK215" s="542"/>
      <c r="CL215" s="542"/>
      <c r="CM215" s="542"/>
      <c r="CN215" s="25"/>
    </row>
    <row r="216" spans="4:94" ht="14.25" customHeight="1" x14ac:dyDescent="0.35">
      <c r="D216" s="219">
        <v>29</v>
      </c>
      <c r="E216" s="166"/>
      <c r="F216" s="426"/>
      <c r="G216" s="426"/>
      <c r="H216" s="426"/>
      <c r="I216" s="426"/>
      <c r="J216" s="426"/>
      <c r="K216" s="426"/>
      <c r="L216" s="426"/>
      <c r="M216" s="426"/>
      <c r="N216" s="426"/>
      <c r="O216" s="427"/>
      <c r="P216" s="427"/>
      <c r="Q216" s="427"/>
      <c r="R216" s="427"/>
      <c r="S216" s="427"/>
      <c r="T216" s="427"/>
      <c r="U216" s="427"/>
      <c r="V216" s="427"/>
      <c r="W216" s="427"/>
      <c r="X216" s="427" t="s">
        <v>820</v>
      </c>
      <c r="Y216" s="427"/>
      <c r="Z216" s="427"/>
      <c r="AA216" s="427"/>
      <c r="AB216" s="427"/>
      <c r="AC216" s="427"/>
      <c r="AD216" s="427"/>
      <c r="AE216" s="427"/>
      <c r="AF216" s="427"/>
      <c r="AG216" s="427"/>
      <c r="AH216" s="427"/>
      <c r="AI216" s="427"/>
      <c r="AJ216" s="427"/>
      <c r="AK216" s="427"/>
      <c r="AL216" s="427"/>
      <c r="AM216" s="427"/>
      <c r="AN216" s="427"/>
      <c r="AO216" s="427"/>
      <c r="AP216" s="427" t="s">
        <v>694</v>
      </c>
      <c r="AQ216" s="427"/>
      <c r="AR216" s="427"/>
      <c r="AS216" s="427"/>
      <c r="AT216" s="427"/>
      <c r="AU216" s="37"/>
      <c r="AV216" s="24"/>
      <c r="AW216" s="55" t="s">
        <v>375</v>
      </c>
      <c r="AX216" s="33"/>
      <c r="AY216" s="55"/>
      <c r="AZ216" s="55"/>
      <c r="BA216" s="55"/>
      <c r="BB216" s="55"/>
      <c r="BC216" s="55"/>
      <c r="BD216" s="55"/>
      <c r="BE216" s="55"/>
      <c r="BF216" s="55"/>
      <c r="BG216" s="55"/>
      <c r="BH216" s="55"/>
      <c r="BI216" s="55"/>
      <c r="BJ216" s="55"/>
      <c r="BK216" s="55"/>
      <c r="BL216" s="55"/>
      <c r="BM216" s="55"/>
      <c r="BN216" s="55"/>
      <c r="BO216" s="55"/>
      <c r="BP216" s="55"/>
      <c r="BQ216" s="55"/>
      <c r="BR216" s="55"/>
      <c r="BS216" s="55"/>
      <c r="BT216" s="55"/>
      <c r="BU216" s="55"/>
      <c r="BV216" s="55"/>
      <c r="BW216" s="55"/>
      <c r="BX216" s="55"/>
      <c r="BY216" s="55"/>
      <c r="BZ216" s="55"/>
      <c r="CA216" s="55"/>
      <c r="CB216" s="55"/>
      <c r="CC216" s="55"/>
      <c r="CD216" s="55"/>
      <c r="CE216" s="55"/>
      <c r="CF216" s="55"/>
      <c r="CG216" s="55"/>
      <c r="CH216" s="55"/>
      <c r="CI216" s="55"/>
      <c r="CJ216" s="55"/>
      <c r="CK216" s="55"/>
      <c r="CL216" s="55"/>
      <c r="CM216" s="55"/>
      <c r="CN216" s="53"/>
    </row>
    <row r="217" spans="4:94" ht="14.25" customHeight="1" x14ac:dyDescent="0.35">
      <c r="D217" s="219">
        <v>30</v>
      </c>
      <c r="E217" s="166"/>
      <c r="F217" s="426"/>
      <c r="G217" s="426"/>
      <c r="H217" s="426"/>
      <c r="I217" s="426"/>
      <c r="J217" s="426"/>
      <c r="K217" s="426"/>
      <c r="L217" s="426"/>
      <c r="M217" s="426"/>
      <c r="N217" s="426"/>
      <c r="O217" s="427"/>
      <c r="P217" s="427"/>
      <c r="Q217" s="427"/>
      <c r="R217" s="427"/>
      <c r="S217" s="427"/>
      <c r="T217" s="427"/>
      <c r="U217" s="427"/>
      <c r="V217" s="427"/>
      <c r="W217" s="427"/>
      <c r="X217" s="427" t="s">
        <v>821</v>
      </c>
      <c r="Y217" s="427"/>
      <c r="Z217" s="427"/>
      <c r="AA217" s="427"/>
      <c r="AB217" s="427"/>
      <c r="AC217" s="427"/>
      <c r="AD217" s="427"/>
      <c r="AE217" s="427"/>
      <c r="AF217" s="427"/>
      <c r="AG217" s="427"/>
      <c r="AH217" s="427"/>
      <c r="AI217" s="427"/>
      <c r="AJ217" s="427"/>
      <c r="AK217" s="427"/>
      <c r="AL217" s="427"/>
      <c r="AM217" s="427"/>
      <c r="AN217" s="427"/>
      <c r="AO217" s="427"/>
      <c r="AP217" s="427" t="s">
        <v>694</v>
      </c>
      <c r="AQ217" s="427"/>
      <c r="AR217" s="427"/>
      <c r="AS217" s="427"/>
      <c r="AT217" s="427"/>
      <c r="AU217" s="37"/>
      <c r="AV217" s="24"/>
      <c r="AW217" s="55"/>
      <c r="AX217" s="33"/>
      <c r="AY217" s="55"/>
      <c r="AZ217" s="55"/>
      <c r="BA217" s="55"/>
      <c r="BB217" s="55"/>
      <c r="BC217" s="55"/>
      <c r="BD217" s="55"/>
      <c r="BE217" s="55"/>
      <c r="BF217" s="55"/>
      <c r="BG217" s="55"/>
      <c r="BH217" s="55"/>
      <c r="BI217" s="55"/>
      <c r="BJ217" s="55"/>
      <c r="BK217" s="55"/>
      <c r="BL217" s="55"/>
      <c r="BM217" s="55"/>
      <c r="BN217" s="55"/>
      <c r="BO217" s="55"/>
      <c r="BP217" s="55"/>
      <c r="BQ217" s="55"/>
      <c r="BR217" s="55"/>
      <c r="BS217" s="55"/>
      <c r="BT217" s="55"/>
      <c r="BU217" s="55"/>
      <c r="BV217" s="55"/>
      <c r="BW217" s="55"/>
      <c r="BX217" s="55"/>
      <c r="BY217" s="55"/>
      <c r="BZ217" s="55"/>
      <c r="CA217" s="55"/>
      <c r="CB217" s="55"/>
      <c r="CC217" s="55"/>
      <c r="CD217" s="55"/>
      <c r="CE217" s="55"/>
      <c r="CF217" s="55"/>
      <c r="CG217" s="55"/>
      <c r="CH217" s="55"/>
      <c r="CI217" s="55"/>
      <c r="CJ217" s="55"/>
      <c r="CK217" s="55"/>
      <c r="CL217" s="55"/>
      <c r="CM217" s="55"/>
      <c r="CN217" s="53"/>
    </row>
    <row r="218" spans="4:94" ht="14.25" customHeight="1" x14ac:dyDescent="0.35">
      <c r="D218" s="219">
        <v>31</v>
      </c>
      <c r="E218" s="166"/>
      <c r="F218" s="426"/>
      <c r="G218" s="426"/>
      <c r="H218" s="426"/>
      <c r="I218" s="426"/>
      <c r="J218" s="426"/>
      <c r="K218" s="426"/>
      <c r="L218" s="426"/>
      <c r="M218" s="426"/>
      <c r="N218" s="426"/>
      <c r="O218" s="427"/>
      <c r="P218" s="427"/>
      <c r="Q218" s="427"/>
      <c r="R218" s="427"/>
      <c r="S218" s="427"/>
      <c r="T218" s="427"/>
      <c r="U218" s="427"/>
      <c r="V218" s="427"/>
      <c r="W218" s="427"/>
      <c r="X218" s="427" t="s">
        <v>822</v>
      </c>
      <c r="Y218" s="427"/>
      <c r="Z218" s="427"/>
      <c r="AA218" s="427"/>
      <c r="AB218" s="427"/>
      <c r="AC218" s="427"/>
      <c r="AD218" s="427"/>
      <c r="AE218" s="427"/>
      <c r="AF218" s="427"/>
      <c r="AG218" s="427"/>
      <c r="AH218" s="427"/>
      <c r="AI218" s="427"/>
      <c r="AJ218" s="427"/>
      <c r="AK218" s="427"/>
      <c r="AL218" s="427"/>
      <c r="AM218" s="427"/>
      <c r="AN218" s="427"/>
      <c r="AO218" s="427"/>
      <c r="AP218" s="427" t="s">
        <v>694</v>
      </c>
      <c r="AQ218" s="427"/>
      <c r="AR218" s="427"/>
      <c r="AS218" s="427"/>
      <c r="AT218" s="427"/>
      <c r="AU218" s="37"/>
      <c r="AV218" s="42"/>
      <c r="AW218" s="43"/>
      <c r="AX218" s="43"/>
      <c r="AY218" s="43"/>
      <c r="AZ218" s="43"/>
      <c r="BA218" s="43"/>
      <c r="BB218" s="43"/>
      <c r="BC218" s="43"/>
      <c r="BD218" s="43"/>
      <c r="BE218" s="43"/>
      <c r="BF218" s="43"/>
      <c r="BG218" s="44"/>
      <c r="BH218" s="44"/>
      <c r="BI218" s="44"/>
      <c r="BJ218" s="44"/>
      <c r="BK218" s="44"/>
      <c r="BL218" s="44"/>
      <c r="BM218" s="44"/>
      <c r="BN218" s="44"/>
      <c r="BO218" s="44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  <c r="BZ218" s="27"/>
      <c r="CA218" s="27"/>
      <c r="CB218" s="27"/>
      <c r="CC218" s="27"/>
      <c r="CD218" s="27"/>
      <c r="CE218" s="27"/>
      <c r="CF218" s="27"/>
      <c r="CG218" s="27"/>
      <c r="CH218" s="27"/>
      <c r="CI218" s="27"/>
      <c r="CJ218" s="27"/>
      <c r="CK218" s="27"/>
      <c r="CL218" s="27"/>
      <c r="CM218" s="27"/>
      <c r="CN218" s="28"/>
    </row>
    <row r="219" spans="4:94" ht="14.25" customHeight="1" x14ac:dyDescent="0.35">
      <c r="D219" s="11" t="s">
        <v>47</v>
      </c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</row>
    <row r="220" spans="4:94" ht="14.25" customHeight="1" x14ac:dyDescent="0.35">
      <c r="E220" s="138"/>
      <c r="F220" s="138"/>
      <c r="G220" s="138"/>
      <c r="H220" s="138"/>
      <c r="I220" s="138"/>
      <c r="J220" s="138"/>
      <c r="K220" s="138"/>
      <c r="L220" s="138"/>
      <c r="M220" s="138"/>
      <c r="N220" s="138"/>
      <c r="O220" s="138"/>
      <c r="P220" s="138"/>
      <c r="Q220" s="138"/>
      <c r="R220" s="138"/>
      <c r="S220" s="138"/>
      <c r="T220" s="138"/>
      <c r="U220" s="138"/>
      <c r="V220" s="138"/>
      <c r="W220" s="138"/>
      <c r="X220" s="138"/>
      <c r="Y220" s="138"/>
      <c r="Z220" s="138"/>
      <c r="AA220" s="138"/>
      <c r="AB220" s="138"/>
      <c r="AC220" s="138"/>
      <c r="AD220" s="138"/>
      <c r="AE220" s="138"/>
      <c r="AF220" s="138"/>
      <c r="AG220" s="138"/>
      <c r="AH220" s="138"/>
      <c r="AI220" s="138"/>
      <c r="AJ220" s="138"/>
      <c r="AK220" s="138"/>
      <c r="AL220" s="138"/>
      <c r="AM220" s="138"/>
      <c r="AN220" s="138"/>
      <c r="AO220" s="138"/>
      <c r="AP220" s="138"/>
      <c r="AQ220" s="138"/>
      <c r="AR220" s="138"/>
      <c r="AS220" s="138"/>
      <c r="AT220" s="138"/>
      <c r="AU220" s="138"/>
      <c r="AV220" s="138"/>
      <c r="AW220" s="138"/>
      <c r="AX220" s="138"/>
      <c r="AY220" s="138"/>
      <c r="AZ220" s="138"/>
      <c r="BA220" s="138"/>
      <c r="BB220" s="138"/>
    </row>
    <row r="221" spans="4:94" ht="14.25" customHeight="1" x14ac:dyDescent="0.35">
      <c r="D221" s="256" t="s">
        <v>92</v>
      </c>
      <c r="E221" s="256"/>
      <c r="F221" s="256"/>
      <c r="G221" s="256"/>
      <c r="H221" s="256"/>
      <c r="I221" s="256"/>
      <c r="J221" s="256"/>
      <c r="K221" s="256"/>
      <c r="L221" s="256"/>
      <c r="M221" s="256"/>
      <c r="N221" s="256"/>
      <c r="O221" s="256"/>
      <c r="P221" s="256"/>
      <c r="Q221" s="256"/>
      <c r="R221" s="256"/>
      <c r="S221" s="256"/>
      <c r="T221" s="256"/>
      <c r="U221" s="256"/>
      <c r="V221" s="256"/>
      <c r="W221" s="256"/>
      <c r="X221" s="256"/>
      <c r="Y221" s="256"/>
      <c r="Z221" s="256"/>
      <c r="AA221" s="256"/>
      <c r="AB221" s="256"/>
      <c r="AC221" s="256"/>
      <c r="AD221" s="256"/>
      <c r="AE221" s="256"/>
      <c r="AF221" s="256"/>
      <c r="AG221" s="256"/>
      <c r="AH221" s="256"/>
      <c r="AI221" s="256"/>
      <c r="AJ221" s="256"/>
      <c r="AK221" s="256"/>
      <c r="AL221" s="256"/>
      <c r="AM221" s="256"/>
      <c r="AN221" s="256"/>
      <c r="AO221" s="256"/>
      <c r="AP221" s="256"/>
      <c r="AQ221" s="256"/>
      <c r="AR221" s="256"/>
      <c r="AS221" s="256"/>
      <c r="AT221" s="256"/>
      <c r="AU221" s="9"/>
      <c r="AV221" s="256" t="s">
        <v>94</v>
      </c>
      <c r="AW221" s="256"/>
      <c r="AX221" s="256"/>
      <c r="AY221" s="256"/>
      <c r="AZ221" s="256"/>
      <c r="BA221" s="256"/>
      <c r="BB221" s="256"/>
      <c r="BC221" s="256"/>
      <c r="BD221" s="256"/>
      <c r="BE221" s="256"/>
      <c r="BF221" s="256"/>
      <c r="BG221" s="256"/>
      <c r="BH221" s="256"/>
      <c r="BI221" s="256"/>
      <c r="BJ221" s="256"/>
      <c r="BK221" s="256"/>
      <c r="BL221" s="256"/>
      <c r="BM221" s="256"/>
      <c r="BN221" s="256"/>
      <c r="BO221" s="256"/>
      <c r="BP221" s="256"/>
      <c r="BQ221" s="256"/>
      <c r="BR221" s="256"/>
      <c r="BS221" s="256"/>
      <c r="BT221" s="256"/>
      <c r="BU221" s="256"/>
      <c r="BV221" s="256"/>
      <c r="BW221" s="256"/>
      <c r="BX221" s="256"/>
      <c r="BY221" s="256"/>
      <c r="BZ221" s="256"/>
      <c r="CA221" s="256"/>
      <c r="CB221" s="256"/>
      <c r="CC221" s="256"/>
      <c r="CD221" s="256"/>
      <c r="CE221" s="256"/>
      <c r="CF221" s="256"/>
      <c r="CG221" s="256"/>
      <c r="CH221" s="256"/>
      <c r="CI221" s="256"/>
      <c r="CJ221" s="256"/>
      <c r="CK221" s="256"/>
      <c r="CL221" s="256"/>
      <c r="CM221" s="256"/>
      <c r="CN221" s="256"/>
      <c r="CO221" s="9"/>
      <c r="CP221" s="558"/>
    </row>
    <row r="222" spans="4:94" ht="14.25" customHeight="1" x14ac:dyDescent="0.35">
      <c r="D222" s="251"/>
      <c r="E222" s="251"/>
      <c r="F222" s="251"/>
      <c r="G222" s="251"/>
      <c r="H222" s="251"/>
      <c r="I222" s="251"/>
      <c r="J222" s="251"/>
      <c r="K222" s="251"/>
      <c r="L222" s="251"/>
      <c r="M222" s="251"/>
      <c r="N222" s="251"/>
      <c r="O222" s="251"/>
      <c r="P222" s="251"/>
      <c r="Q222" s="251"/>
      <c r="R222" s="251"/>
      <c r="S222" s="251"/>
      <c r="T222" s="251"/>
      <c r="U222" s="251"/>
      <c r="V222" s="251"/>
      <c r="W222" s="251"/>
      <c r="X222" s="251"/>
      <c r="Y222" s="251"/>
      <c r="Z222" s="251"/>
      <c r="AA222" s="251"/>
      <c r="AB222" s="251"/>
      <c r="AC222" s="251"/>
      <c r="AD222" s="251"/>
      <c r="AE222" s="251"/>
      <c r="AF222" s="251"/>
      <c r="AG222" s="251"/>
      <c r="AH222" s="251"/>
      <c r="AI222" s="251"/>
      <c r="AJ222" s="251"/>
      <c r="AK222" s="251"/>
      <c r="AL222" s="251"/>
      <c r="AM222" s="251"/>
      <c r="AN222" s="251"/>
      <c r="AO222" s="251"/>
      <c r="AP222" s="251"/>
      <c r="AQ222" s="251"/>
      <c r="AR222" s="251"/>
      <c r="AS222" s="251"/>
      <c r="AT222" s="251"/>
      <c r="AU222" s="14"/>
      <c r="AV222" s="256"/>
      <c r="AW222" s="256"/>
      <c r="AX222" s="256"/>
      <c r="AY222" s="256"/>
      <c r="AZ222" s="256"/>
      <c r="BA222" s="256"/>
      <c r="BB222" s="256"/>
      <c r="BC222" s="256"/>
      <c r="BD222" s="256"/>
      <c r="BE222" s="256"/>
      <c r="BF222" s="256"/>
      <c r="BG222" s="256"/>
      <c r="BH222" s="256"/>
      <c r="BI222" s="256"/>
      <c r="BJ222" s="256"/>
      <c r="BK222" s="256"/>
      <c r="BL222" s="256"/>
      <c r="BM222" s="256"/>
      <c r="BN222" s="256"/>
      <c r="BO222" s="256"/>
      <c r="BP222" s="256"/>
      <c r="BQ222" s="256"/>
      <c r="BR222" s="256"/>
      <c r="BS222" s="256"/>
      <c r="BT222" s="256"/>
      <c r="BU222" s="256"/>
      <c r="BV222" s="256"/>
      <c r="BW222" s="256"/>
      <c r="BX222" s="256"/>
      <c r="BY222" s="256"/>
      <c r="BZ222" s="256"/>
      <c r="CA222" s="256"/>
      <c r="CB222" s="256"/>
      <c r="CC222" s="256"/>
      <c r="CD222" s="256"/>
      <c r="CE222" s="256"/>
      <c r="CF222" s="256"/>
      <c r="CG222" s="256"/>
      <c r="CH222" s="256"/>
      <c r="CI222" s="256"/>
      <c r="CJ222" s="256"/>
      <c r="CK222" s="256"/>
      <c r="CL222" s="256"/>
      <c r="CM222" s="256"/>
      <c r="CN222" s="256"/>
      <c r="CO222" s="9"/>
      <c r="CP222" s="558"/>
    </row>
    <row r="223" spans="4:94" ht="14.25" customHeight="1" x14ac:dyDescent="0.35">
      <c r="D223" s="398" t="s">
        <v>45</v>
      </c>
      <c r="E223" s="398"/>
      <c r="F223" s="398"/>
      <c r="G223" s="398"/>
      <c r="H223" s="398"/>
      <c r="I223" s="398"/>
      <c r="J223" s="398"/>
      <c r="K223" s="398"/>
      <c r="L223" s="398"/>
      <c r="M223" s="398"/>
      <c r="N223" s="398"/>
      <c r="O223" s="398"/>
      <c r="P223" s="398"/>
      <c r="Q223" s="398"/>
      <c r="R223" s="398"/>
      <c r="S223" s="398"/>
      <c r="T223" s="398"/>
      <c r="U223" s="398"/>
      <c r="V223" s="201" t="s">
        <v>46</v>
      </c>
      <c r="W223" s="201"/>
      <c r="X223" s="201"/>
      <c r="Y223" s="201"/>
      <c r="Z223" s="201"/>
      <c r="AA223" s="201"/>
      <c r="AB223" s="201"/>
      <c r="AC223" s="201"/>
      <c r="AD223" s="201"/>
      <c r="AE223" s="201"/>
      <c r="AF223" s="201"/>
      <c r="AG223" s="201"/>
      <c r="AH223" s="398" t="s">
        <v>37</v>
      </c>
      <c r="AI223" s="398"/>
      <c r="AJ223" s="398"/>
      <c r="AK223" s="398"/>
      <c r="AL223" s="398"/>
      <c r="AM223" s="398"/>
      <c r="AN223" s="398"/>
      <c r="AO223" s="398"/>
      <c r="AP223" s="398"/>
      <c r="AQ223" s="398"/>
      <c r="AR223" s="398"/>
      <c r="AS223" s="398"/>
      <c r="AT223" s="398"/>
      <c r="AU223" s="50"/>
      <c r="AV223" s="420" t="s">
        <v>51</v>
      </c>
      <c r="AW223" s="421"/>
      <c r="AX223" s="421"/>
      <c r="AY223" s="421"/>
      <c r="AZ223" s="421"/>
      <c r="BA223" s="421"/>
      <c r="BB223" s="421"/>
      <c r="BC223" s="421"/>
      <c r="BD223" s="421"/>
      <c r="BE223" s="421"/>
      <c r="BF223" s="421"/>
      <c r="BG223" s="421"/>
      <c r="BH223" s="421"/>
      <c r="BI223" s="421"/>
      <c r="BJ223" s="421"/>
      <c r="BK223" s="421"/>
      <c r="BL223" s="421"/>
      <c r="BM223" s="421"/>
      <c r="BN223" s="421"/>
      <c r="BO223" s="421"/>
      <c r="BP223" s="421"/>
      <c r="BQ223" s="421"/>
      <c r="BR223" s="421"/>
      <c r="BS223" s="421"/>
      <c r="BT223" s="201" t="s">
        <v>24</v>
      </c>
      <c r="BU223" s="201"/>
      <c r="BV223" s="201"/>
      <c r="BW223" s="201"/>
      <c r="BX223" s="201"/>
      <c r="BY223" s="201"/>
      <c r="BZ223" s="201"/>
      <c r="CA223" s="201"/>
      <c r="CB223" s="201"/>
      <c r="CC223" s="201"/>
      <c r="CD223" s="201"/>
      <c r="CE223" s="201"/>
      <c r="CF223" s="201"/>
      <c r="CG223" s="201"/>
      <c r="CH223" s="201"/>
      <c r="CI223" s="201"/>
      <c r="CJ223" s="201"/>
      <c r="CK223" s="201"/>
      <c r="CL223" s="201"/>
      <c r="CM223" s="201"/>
      <c r="CN223" s="201"/>
      <c r="CO223" s="7"/>
      <c r="CP223" s="559"/>
    </row>
    <row r="224" spans="4:94" ht="14.25" customHeight="1" x14ac:dyDescent="0.35">
      <c r="D224" s="398"/>
      <c r="E224" s="398"/>
      <c r="F224" s="398"/>
      <c r="G224" s="398"/>
      <c r="H224" s="398"/>
      <c r="I224" s="398"/>
      <c r="J224" s="398"/>
      <c r="K224" s="398"/>
      <c r="L224" s="398"/>
      <c r="M224" s="398"/>
      <c r="N224" s="398"/>
      <c r="O224" s="398"/>
      <c r="P224" s="398"/>
      <c r="Q224" s="398"/>
      <c r="R224" s="398"/>
      <c r="S224" s="398"/>
      <c r="T224" s="398"/>
      <c r="U224" s="398"/>
      <c r="V224" s="201"/>
      <c r="W224" s="201"/>
      <c r="X224" s="201"/>
      <c r="Y224" s="201"/>
      <c r="Z224" s="201"/>
      <c r="AA224" s="201"/>
      <c r="AB224" s="201"/>
      <c r="AC224" s="201"/>
      <c r="AD224" s="201"/>
      <c r="AE224" s="201"/>
      <c r="AF224" s="201"/>
      <c r="AG224" s="201"/>
      <c r="AH224" s="398"/>
      <c r="AI224" s="398"/>
      <c r="AJ224" s="398"/>
      <c r="AK224" s="398"/>
      <c r="AL224" s="398"/>
      <c r="AM224" s="398"/>
      <c r="AN224" s="398"/>
      <c r="AO224" s="398"/>
      <c r="AP224" s="398"/>
      <c r="AQ224" s="398"/>
      <c r="AR224" s="398"/>
      <c r="AS224" s="398"/>
      <c r="AT224" s="398"/>
      <c r="AU224" s="50"/>
      <c r="AV224" s="201" t="s">
        <v>52</v>
      </c>
      <c r="AW224" s="201"/>
      <c r="AX224" s="201"/>
      <c r="AY224" s="201"/>
      <c r="AZ224" s="201"/>
      <c r="BA224" s="201"/>
      <c r="BB224" s="201"/>
      <c r="BC224" s="201"/>
      <c r="BD224" s="201"/>
      <c r="BE224" s="201"/>
      <c r="BF224" s="422" t="s">
        <v>117</v>
      </c>
      <c r="BG224" s="423"/>
      <c r="BH224" s="423"/>
      <c r="BI224" s="423"/>
      <c r="BJ224" s="423"/>
      <c r="BK224" s="423"/>
      <c r="BL224" s="423"/>
      <c r="BM224" s="423"/>
      <c r="BN224" s="423"/>
      <c r="BO224" s="423"/>
      <c r="BP224" s="423"/>
      <c r="BQ224" s="423"/>
      <c r="BR224" s="423"/>
      <c r="BS224" s="423"/>
      <c r="BT224" s="201"/>
      <c r="BU224" s="201"/>
      <c r="BV224" s="201"/>
      <c r="BW224" s="201"/>
      <c r="BX224" s="201"/>
      <c r="BY224" s="201"/>
      <c r="BZ224" s="201"/>
      <c r="CA224" s="201"/>
      <c r="CB224" s="201"/>
      <c r="CC224" s="201"/>
      <c r="CD224" s="201"/>
      <c r="CE224" s="201"/>
      <c r="CF224" s="201"/>
      <c r="CG224" s="201"/>
      <c r="CH224" s="201"/>
      <c r="CI224" s="201"/>
      <c r="CJ224" s="201"/>
      <c r="CK224" s="201"/>
      <c r="CL224" s="201"/>
      <c r="CM224" s="201"/>
      <c r="CN224" s="201"/>
      <c r="CO224" s="7"/>
      <c r="CP224" s="559"/>
    </row>
    <row r="225" spans="4:94" ht="14.25" customHeight="1" x14ac:dyDescent="0.35">
      <c r="D225" s="417" t="s">
        <v>720</v>
      </c>
      <c r="E225" s="417"/>
      <c r="F225" s="417"/>
      <c r="G225" s="417"/>
      <c r="H225" s="417"/>
      <c r="I225" s="417"/>
      <c r="J225" s="417"/>
      <c r="K225" s="417"/>
      <c r="L225" s="417"/>
      <c r="M225" s="417"/>
      <c r="N225" s="417"/>
      <c r="O225" s="417"/>
      <c r="P225" s="417"/>
      <c r="Q225" s="417"/>
      <c r="R225" s="417"/>
      <c r="S225" s="417"/>
      <c r="T225" s="417"/>
      <c r="U225" s="417"/>
      <c r="V225" s="417"/>
      <c r="W225" s="417"/>
      <c r="X225" s="417"/>
      <c r="Y225" s="417"/>
      <c r="Z225" s="417"/>
      <c r="AA225" s="417"/>
      <c r="AB225" s="417"/>
      <c r="AC225" s="417"/>
      <c r="AD225" s="417"/>
      <c r="AE225" s="417"/>
      <c r="AF225" s="417"/>
      <c r="AG225" s="417"/>
      <c r="AH225" s="374"/>
      <c r="AI225" s="374"/>
      <c r="AJ225" s="374"/>
      <c r="AK225" s="374"/>
      <c r="AL225" s="374"/>
      <c r="AM225" s="374"/>
      <c r="AN225" s="374"/>
      <c r="AO225" s="374"/>
      <c r="AP225" s="374"/>
      <c r="AQ225" s="374"/>
      <c r="AR225" s="374"/>
      <c r="AS225" s="374"/>
      <c r="AT225" s="374"/>
      <c r="AU225" s="56"/>
      <c r="AV225" s="201"/>
      <c r="AW225" s="201"/>
      <c r="AX225" s="201"/>
      <c r="AY225" s="201"/>
      <c r="AZ225" s="201"/>
      <c r="BA225" s="201"/>
      <c r="BB225" s="201"/>
      <c r="BC225" s="201"/>
      <c r="BD225" s="201"/>
      <c r="BE225" s="201"/>
      <c r="BF225" s="424"/>
      <c r="BG225" s="425"/>
      <c r="BH225" s="425"/>
      <c r="BI225" s="425"/>
      <c r="BJ225" s="425"/>
      <c r="BK225" s="425"/>
      <c r="BL225" s="425"/>
      <c r="BM225" s="425"/>
      <c r="BN225" s="425"/>
      <c r="BO225" s="425"/>
      <c r="BP225" s="425"/>
      <c r="BQ225" s="425"/>
      <c r="BR225" s="425"/>
      <c r="BS225" s="425"/>
      <c r="BT225" s="201"/>
      <c r="BU225" s="201"/>
      <c r="BV225" s="201"/>
      <c r="BW225" s="201"/>
      <c r="BX225" s="201"/>
      <c r="BY225" s="201"/>
      <c r="BZ225" s="201"/>
      <c r="CA225" s="201"/>
      <c r="CB225" s="201"/>
      <c r="CC225" s="201"/>
      <c r="CD225" s="201"/>
      <c r="CE225" s="201"/>
      <c r="CF225" s="201"/>
      <c r="CG225" s="201"/>
      <c r="CH225" s="201"/>
      <c r="CI225" s="201"/>
      <c r="CJ225" s="201"/>
      <c r="CK225" s="201"/>
      <c r="CL225" s="201"/>
      <c r="CM225" s="201"/>
      <c r="CN225" s="201"/>
      <c r="CO225" s="7"/>
      <c r="CP225" s="559"/>
    </row>
    <row r="226" spans="4:94" ht="14.25" customHeight="1" x14ac:dyDescent="0.35">
      <c r="D226" s="417"/>
      <c r="E226" s="417"/>
      <c r="F226" s="417"/>
      <c r="G226" s="417"/>
      <c r="H226" s="417"/>
      <c r="I226" s="417"/>
      <c r="J226" s="417"/>
      <c r="K226" s="417"/>
      <c r="L226" s="417"/>
      <c r="M226" s="417"/>
      <c r="N226" s="417"/>
      <c r="O226" s="417"/>
      <c r="P226" s="417"/>
      <c r="Q226" s="417"/>
      <c r="R226" s="417"/>
      <c r="S226" s="417"/>
      <c r="T226" s="417"/>
      <c r="U226" s="417"/>
      <c r="V226" s="417"/>
      <c r="W226" s="417"/>
      <c r="X226" s="417"/>
      <c r="Y226" s="417"/>
      <c r="Z226" s="417"/>
      <c r="AA226" s="417"/>
      <c r="AB226" s="417"/>
      <c r="AC226" s="417"/>
      <c r="AD226" s="417"/>
      <c r="AE226" s="417"/>
      <c r="AF226" s="417"/>
      <c r="AG226" s="417"/>
      <c r="AH226" s="374"/>
      <c r="AI226" s="374"/>
      <c r="AJ226" s="374"/>
      <c r="AK226" s="374"/>
      <c r="AL226" s="374"/>
      <c r="AM226" s="374"/>
      <c r="AN226" s="374"/>
      <c r="AO226" s="374"/>
      <c r="AP226" s="374"/>
      <c r="AQ226" s="374"/>
      <c r="AR226" s="374"/>
      <c r="AS226" s="374"/>
      <c r="AT226" s="374"/>
      <c r="AU226" s="56"/>
      <c r="AV226" s="180" t="s">
        <v>831</v>
      </c>
      <c r="AW226" s="180"/>
      <c r="AX226" s="180"/>
      <c r="AY226" s="180"/>
      <c r="AZ226" s="180"/>
      <c r="BA226" s="180"/>
      <c r="BB226" s="180"/>
      <c r="BC226" s="180"/>
      <c r="BD226" s="180"/>
      <c r="BE226" s="180"/>
      <c r="BF226" s="180">
        <v>39.200000000000003</v>
      </c>
      <c r="BG226" s="180"/>
      <c r="BH226" s="180"/>
      <c r="BI226" s="180"/>
      <c r="BJ226" s="180"/>
      <c r="BK226" s="180"/>
      <c r="BL226" s="180"/>
      <c r="BM226" s="180"/>
      <c r="BN226" s="180"/>
      <c r="BO226" s="180"/>
      <c r="BP226" s="180"/>
      <c r="BQ226" s="180"/>
      <c r="BR226" s="180"/>
      <c r="BS226" s="180"/>
      <c r="BT226" s="180" t="s">
        <v>834</v>
      </c>
      <c r="BU226" s="180"/>
      <c r="BV226" s="180"/>
      <c r="BW226" s="180"/>
      <c r="BX226" s="180"/>
      <c r="BY226" s="180"/>
      <c r="BZ226" s="180"/>
      <c r="CA226" s="180"/>
      <c r="CB226" s="180"/>
      <c r="CC226" s="180"/>
      <c r="CD226" s="180"/>
      <c r="CE226" s="180"/>
      <c r="CF226" s="180"/>
      <c r="CG226" s="180"/>
      <c r="CH226" s="180"/>
      <c r="CI226" s="180"/>
      <c r="CJ226" s="180"/>
      <c r="CK226" s="180"/>
      <c r="CL226" s="180"/>
      <c r="CM226" s="180"/>
      <c r="CN226" s="180"/>
      <c r="CO226" s="8"/>
      <c r="CP226" s="560"/>
    </row>
    <row r="227" spans="4:94" ht="14.25" customHeight="1" x14ac:dyDescent="0.35">
      <c r="D227" s="417"/>
      <c r="E227" s="417"/>
      <c r="F227" s="417"/>
      <c r="G227" s="417"/>
      <c r="H227" s="417"/>
      <c r="I227" s="417"/>
      <c r="J227" s="417"/>
      <c r="K227" s="417"/>
      <c r="L227" s="417"/>
      <c r="M227" s="417"/>
      <c r="N227" s="417"/>
      <c r="O227" s="417"/>
      <c r="P227" s="417"/>
      <c r="Q227" s="417"/>
      <c r="R227" s="417"/>
      <c r="S227" s="417"/>
      <c r="T227" s="417"/>
      <c r="U227" s="417"/>
      <c r="V227" s="417"/>
      <c r="W227" s="417"/>
      <c r="X227" s="417"/>
      <c r="Y227" s="417"/>
      <c r="Z227" s="417"/>
      <c r="AA227" s="417"/>
      <c r="AB227" s="417"/>
      <c r="AC227" s="417"/>
      <c r="AD227" s="417"/>
      <c r="AE227" s="417"/>
      <c r="AF227" s="417"/>
      <c r="AG227" s="417"/>
      <c r="AH227" s="374"/>
      <c r="AI227" s="374"/>
      <c r="AJ227" s="374"/>
      <c r="AK227" s="374"/>
      <c r="AL227" s="374"/>
      <c r="AM227" s="374"/>
      <c r="AN227" s="374"/>
      <c r="AO227" s="374"/>
      <c r="AP227" s="374"/>
      <c r="AQ227" s="374"/>
      <c r="AR227" s="374"/>
      <c r="AS227" s="374"/>
      <c r="AT227" s="374"/>
      <c r="AU227" s="56"/>
      <c r="AV227" s="180" t="s">
        <v>832</v>
      </c>
      <c r="AW227" s="180"/>
      <c r="AX227" s="180"/>
      <c r="AY227" s="180"/>
      <c r="AZ227" s="180"/>
      <c r="BA227" s="180"/>
      <c r="BB227" s="180"/>
      <c r="BC227" s="180"/>
      <c r="BD227" s="180"/>
      <c r="BE227" s="180"/>
      <c r="BF227" s="180">
        <v>12.5</v>
      </c>
      <c r="BG227" s="180"/>
      <c r="BH227" s="180"/>
      <c r="BI227" s="180"/>
      <c r="BJ227" s="180"/>
      <c r="BK227" s="180"/>
      <c r="BL227" s="180"/>
      <c r="BM227" s="180"/>
      <c r="BN227" s="180"/>
      <c r="BO227" s="180"/>
      <c r="BP227" s="180"/>
      <c r="BQ227" s="180"/>
      <c r="BR227" s="180"/>
      <c r="BS227" s="180"/>
      <c r="BT227" s="180" t="s">
        <v>835</v>
      </c>
      <c r="BU227" s="180"/>
      <c r="BV227" s="180"/>
      <c r="BW227" s="180"/>
      <c r="BX227" s="180"/>
      <c r="BY227" s="180"/>
      <c r="BZ227" s="180"/>
      <c r="CA227" s="180"/>
      <c r="CB227" s="180"/>
      <c r="CC227" s="180"/>
      <c r="CD227" s="180"/>
      <c r="CE227" s="180"/>
      <c r="CF227" s="180"/>
      <c r="CG227" s="180"/>
      <c r="CH227" s="180"/>
      <c r="CI227" s="180"/>
      <c r="CJ227" s="180"/>
      <c r="CK227" s="180"/>
      <c r="CL227" s="180"/>
      <c r="CM227" s="180"/>
      <c r="CN227" s="180"/>
      <c r="CO227" s="8"/>
      <c r="CP227" s="560"/>
    </row>
    <row r="228" spans="4:94" ht="14.25" customHeight="1" x14ac:dyDescent="0.35">
      <c r="D228" s="417"/>
      <c r="E228" s="417"/>
      <c r="F228" s="417"/>
      <c r="G228" s="417"/>
      <c r="H228" s="417"/>
      <c r="I228" s="417"/>
      <c r="J228" s="417"/>
      <c r="K228" s="417"/>
      <c r="L228" s="417"/>
      <c r="M228" s="417"/>
      <c r="N228" s="417"/>
      <c r="O228" s="417"/>
      <c r="P228" s="417"/>
      <c r="Q228" s="417"/>
      <c r="R228" s="417"/>
      <c r="S228" s="417"/>
      <c r="T228" s="417"/>
      <c r="U228" s="417"/>
      <c r="V228" s="417"/>
      <c r="W228" s="417"/>
      <c r="X228" s="417"/>
      <c r="Y228" s="417"/>
      <c r="Z228" s="417"/>
      <c r="AA228" s="417"/>
      <c r="AB228" s="417"/>
      <c r="AC228" s="417"/>
      <c r="AD228" s="417"/>
      <c r="AE228" s="417"/>
      <c r="AF228" s="417"/>
      <c r="AG228" s="417"/>
      <c r="AH228" s="374"/>
      <c r="AI228" s="374"/>
      <c r="AJ228" s="374"/>
      <c r="AK228" s="374"/>
      <c r="AL228" s="374"/>
      <c r="AM228" s="374"/>
      <c r="AN228" s="374"/>
      <c r="AO228" s="374"/>
      <c r="AP228" s="374"/>
      <c r="AQ228" s="374"/>
      <c r="AR228" s="374"/>
      <c r="AS228" s="374"/>
      <c r="AT228" s="374"/>
      <c r="AU228" s="56"/>
      <c r="AV228" s="180" t="s">
        <v>832</v>
      </c>
      <c r="AW228" s="180"/>
      <c r="AX228" s="180"/>
      <c r="AY228" s="180"/>
      <c r="AZ228" s="180"/>
      <c r="BA228" s="180"/>
      <c r="BB228" s="180"/>
      <c r="BC228" s="180"/>
      <c r="BD228" s="180"/>
      <c r="BE228" s="180"/>
      <c r="BF228" s="180">
        <v>21.2</v>
      </c>
      <c r="BG228" s="180"/>
      <c r="BH228" s="180"/>
      <c r="BI228" s="180"/>
      <c r="BJ228" s="180"/>
      <c r="BK228" s="180"/>
      <c r="BL228" s="180"/>
      <c r="BM228" s="180"/>
      <c r="BN228" s="180"/>
      <c r="BO228" s="180"/>
      <c r="BP228" s="180"/>
      <c r="BQ228" s="180"/>
      <c r="BR228" s="180"/>
      <c r="BS228" s="180"/>
      <c r="BT228" s="180" t="s">
        <v>836</v>
      </c>
      <c r="BU228" s="180"/>
      <c r="BV228" s="180"/>
      <c r="BW228" s="180"/>
      <c r="BX228" s="180"/>
      <c r="BY228" s="180"/>
      <c r="BZ228" s="180"/>
      <c r="CA228" s="180"/>
      <c r="CB228" s="180"/>
      <c r="CC228" s="180"/>
      <c r="CD228" s="180"/>
      <c r="CE228" s="180"/>
      <c r="CF228" s="180"/>
      <c r="CG228" s="180"/>
      <c r="CH228" s="180"/>
      <c r="CI228" s="180"/>
      <c r="CJ228" s="180"/>
      <c r="CK228" s="180"/>
      <c r="CL228" s="180"/>
      <c r="CM228" s="180"/>
      <c r="CN228" s="180"/>
      <c r="CO228" s="8"/>
      <c r="CP228" s="560"/>
    </row>
    <row r="229" spans="4:94" ht="14.25" customHeight="1" x14ac:dyDescent="0.35">
      <c r="D229" s="417"/>
      <c r="E229" s="417"/>
      <c r="F229" s="417"/>
      <c r="G229" s="417"/>
      <c r="H229" s="417"/>
      <c r="I229" s="417"/>
      <c r="J229" s="417"/>
      <c r="K229" s="417"/>
      <c r="L229" s="417"/>
      <c r="M229" s="417"/>
      <c r="N229" s="417"/>
      <c r="O229" s="417"/>
      <c r="P229" s="417"/>
      <c r="Q229" s="417"/>
      <c r="R229" s="417"/>
      <c r="S229" s="417"/>
      <c r="T229" s="417"/>
      <c r="U229" s="417"/>
      <c r="V229" s="417"/>
      <c r="W229" s="417"/>
      <c r="X229" s="417"/>
      <c r="Y229" s="417"/>
      <c r="Z229" s="417"/>
      <c r="AA229" s="417"/>
      <c r="AB229" s="417"/>
      <c r="AC229" s="417"/>
      <c r="AD229" s="417"/>
      <c r="AE229" s="417"/>
      <c r="AF229" s="417"/>
      <c r="AG229" s="417"/>
      <c r="AH229" s="374"/>
      <c r="AI229" s="374"/>
      <c r="AJ229" s="374"/>
      <c r="AK229" s="374"/>
      <c r="AL229" s="374"/>
      <c r="AM229" s="374"/>
      <c r="AN229" s="374"/>
      <c r="AO229" s="374"/>
      <c r="AP229" s="374"/>
      <c r="AQ229" s="374"/>
      <c r="AR229" s="374"/>
      <c r="AS229" s="374"/>
      <c r="AT229" s="374"/>
      <c r="AU229" s="11"/>
      <c r="AV229" s="180" t="s">
        <v>832</v>
      </c>
      <c r="AW229" s="180"/>
      <c r="AX229" s="180"/>
      <c r="AY229" s="180"/>
      <c r="AZ229" s="180"/>
      <c r="BA229" s="180"/>
      <c r="BB229" s="180"/>
      <c r="BC229" s="180"/>
      <c r="BD229" s="180"/>
      <c r="BE229" s="180"/>
      <c r="BF229" s="180">
        <v>10.6</v>
      </c>
      <c r="BG229" s="180"/>
      <c r="BH229" s="180"/>
      <c r="BI229" s="180"/>
      <c r="BJ229" s="180"/>
      <c r="BK229" s="180"/>
      <c r="BL229" s="180"/>
      <c r="BM229" s="180"/>
      <c r="BN229" s="180"/>
      <c r="BO229" s="180"/>
      <c r="BP229" s="180"/>
      <c r="BQ229" s="180"/>
      <c r="BR229" s="180"/>
      <c r="BS229" s="180"/>
      <c r="BT229" s="180" t="s">
        <v>837</v>
      </c>
      <c r="BU229" s="180"/>
      <c r="BV229" s="180"/>
      <c r="BW229" s="180"/>
      <c r="BX229" s="180"/>
      <c r="BY229" s="180"/>
      <c r="BZ229" s="180"/>
      <c r="CA229" s="180"/>
      <c r="CB229" s="180"/>
      <c r="CC229" s="180"/>
      <c r="CD229" s="180"/>
      <c r="CE229" s="180"/>
      <c r="CF229" s="180"/>
      <c r="CG229" s="180"/>
      <c r="CH229" s="180"/>
      <c r="CI229" s="180"/>
      <c r="CJ229" s="180"/>
      <c r="CK229" s="180"/>
      <c r="CL229" s="180"/>
      <c r="CM229" s="180"/>
      <c r="CN229" s="180"/>
      <c r="CO229" s="8"/>
      <c r="CP229" s="560"/>
    </row>
    <row r="230" spans="4:94" ht="14.25" customHeight="1" x14ac:dyDescent="0.35">
      <c r="D230" s="417"/>
      <c r="E230" s="417"/>
      <c r="F230" s="417"/>
      <c r="G230" s="417"/>
      <c r="H230" s="417"/>
      <c r="I230" s="417"/>
      <c r="J230" s="417"/>
      <c r="K230" s="417"/>
      <c r="L230" s="417"/>
      <c r="M230" s="417"/>
      <c r="N230" s="417"/>
      <c r="O230" s="417"/>
      <c r="P230" s="417"/>
      <c r="Q230" s="417"/>
      <c r="R230" s="417"/>
      <c r="S230" s="417"/>
      <c r="T230" s="417"/>
      <c r="U230" s="417"/>
      <c r="V230" s="417"/>
      <c r="W230" s="417"/>
      <c r="X230" s="417"/>
      <c r="Y230" s="417"/>
      <c r="Z230" s="417"/>
      <c r="AA230" s="417"/>
      <c r="AB230" s="417"/>
      <c r="AC230" s="417"/>
      <c r="AD230" s="417"/>
      <c r="AE230" s="417"/>
      <c r="AF230" s="417"/>
      <c r="AG230" s="417"/>
      <c r="AH230" s="374"/>
      <c r="AI230" s="374"/>
      <c r="AJ230" s="374"/>
      <c r="AK230" s="374"/>
      <c r="AL230" s="374"/>
      <c r="AM230" s="374"/>
      <c r="AN230" s="374"/>
      <c r="AO230" s="374"/>
      <c r="AP230" s="374"/>
      <c r="AQ230" s="374"/>
      <c r="AR230" s="374"/>
      <c r="AS230" s="374"/>
      <c r="AT230" s="374"/>
      <c r="AU230" s="11"/>
      <c r="AV230" s="180" t="s">
        <v>833</v>
      </c>
      <c r="AW230" s="180"/>
      <c r="AX230" s="180"/>
      <c r="AY230" s="180"/>
      <c r="AZ230" s="180"/>
      <c r="BA230" s="180"/>
      <c r="BB230" s="180"/>
      <c r="BC230" s="180"/>
      <c r="BD230" s="180"/>
      <c r="BE230" s="180"/>
      <c r="BF230" s="180">
        <v>4.7</v>
      </c>
      <c r="BG230" s="180"/>
      <c r="BH230" s="180"/>
      <c r="BI230" s="180"/>
      <c r="BJ230" s="180"/>
      <c r="BK230" s="180"/>
      <c r="BL230" s="180"/>
      <c r="BM230" s="180"/>
      <c r="BN230" s="180"/>
      <c r="BO230" s="180"/>
      <c r="BP230" s="180"/>
      <c r="BQ230" s="180"/>
      <c r="BR230" s="180"/>
      <c r="BS230" s="180"/>
      <c r="BT230" s="180" t="s">
        <v>838</v>
      </c>
      <c r="BU230" s="180"/>
      <c r="BV230" s="180"/>
      <c r="BW230" s="180"/>
      <c r="BX230" s="180"/>
      <c r="BY230" s="180"/>
      <c r="BZ230" s="180"/>
      <c r="CA230" s="180"/>
      <c r="CB230" s="180"/>
      <c r="CC230" s="180"/>
      <c r="CD230" s="180"/>
      <c r="CE230" s="180"/>
      <c r="CF230" s="180"/>
      <c r="CG230" s="180"/>
      <c r="CH230" s="180"/>
      <c r="CI230" s="180"/>
      <c r="CJ230" s="180"/>
      <c r="CK230" s="180"/>
      <c r="CL230" s="180"/>
      <c r="CM230" s="180"/>
      <c r="CN230" s="180"/>
      <c r="CO230" s="8"/>
      <c r="CP230" s="560"/>
    </row>
    <row r="231" spans="4:94" ht="14.25" customHeight="1" x14ac:dyDescent="0.35">
      <c r="D231" s="417"/>
      <c r="E231" s="417"/>
      <c r="F231" s="417"/>
      <c r="G231" s="417"/>
      <c r="H231" s="417"/>
      <c r="I231" s="417"/>
      <c r="J231" s="417"/>
      <c r="K231" s="417"/>
      <c r="L231" s="417"/>
      <c r="M231" s="417"/>
      <c r="N231" s="417"/>
      <c r="O231" s="417"/>
      <c r="P231" s="417"/>
      <c r="Q231" s="417"/>
      <c r="R231" s="417"/>
      <c r="S231" s="417"/>
      <c r="T231" s="417"/>
      <c r="U231" s="417"/>
      <c r="V231" s="417"/>
      <c r="W231" s="417"/>
      <c r="X231" s="417"/>
      <c r="Y231" s="417"/>
      <c r="Z231" s="417"/>
      <c r="AA231" s="417"/>
      <c r="AB231" s="417"/>
      <c r="AC231" s="417"/>
      <c r="AD231" s="417"/>
      <c r="AE231" s="417"/>
      <c r="AF231" s="417"/>
      <c r="AG231" s="417"/>
      <c r="AH231" s="374"/>
      <c r="AI231" s="374"/>
      <c r="AJ231" s="374"/>
      <c r="AK231" s="374"/>
      <c r="AL231" s="374"/>
      <c r="AM231" s="374"/>
      <c r="AN231" s="374"/>
      <c r="AO231" s="374"/>
      <c r="AP231" s="374"/>
      <c r="AQ231" s="374"/>
      <c r="AR231" s="374"/>
      <c r="AS231" s="374"/>
      <c r="AT231" s="374"/>
      <c r="AU231" s="11"/>
      <c r="AV231" s="180" t="s">
        <v>832</v>
      </c>
      <c r="AW231" s="180"/>
      <c r="AX231" s="180"/>
      <c r="AY231" s="180"/>
      <c r="AZ231" s="180"/>
      <c r="BA231" s="180"/>
      <c r="BB231" s="180"/>
      <c r="BC231" s="180"/>
      <c r="BD231" s="180"/>
      <c r="BE231" s="180"/>
      <c r="BF231" s="180">
        <v>1.6</v>
      </c>
      <c r="BG231" s="180"/>
      <c r="BH231" s="180"/>
      <c r="BI231" s="180"/>
      <c r="BJ231" s="180"/>
      <c r="BK231" s="180"/>
      <c r="BL231" s="180"/>
      <c r="BM231" s="180"/>
      <c r="BN231" s="180"/>
      <c r="BO231" s="180"/>
      <c r="BP231" s="180"/>
      <c r="BQ231" s="180"/>
      <c r="BR231" s="180"/>
      <c r="BS231" s="180"/>
      <c r="BT231" s="180" t="s">
        <v>839</v>
      </c>
      <c r="BU231" s="180"/>
      <c r="BV231" s="180"/>
      <c r="BW231" s="180"/>
      <c r="BX231" s="180"/>
      <c r="BY231" s="180"/>
      <c r="BZ231" s="180"/>
      <c r="CA231" s="180"/>
      <c r="CB231" s="180"/>
      <c r="CC231" s="180"/>
      <c r="CD231" s="180"/>
      <c r="CE231" s="180"/>
      <c r="CF231" s="180"/>
      <c r="CG231" s="180"/>
      <c r="CH231" s="180"/>
      <c r="CI231" s="180"/>
      <c r="CJ231" s="180"/>
      <c r="CK231" s="180"/>
      <c r="CL231" s="180"/>
      <c r="CM231" s="180"/>
      <c r="CN231" s="180"/>
      <c r="CO231" s="8"/>
      <c r="CP231" s="560"/>
    </row>
    <row r="232" spans="4:94" ht="14.25" customHeight="1" x14ac:dyDescent="0.35">
      <c r="D232" s="417"/>
      <c r="E232" s="417"/>
      <c r="F232" s="417"/>
      <c r="G232" s="417"/>
      <c r="H232" s="417"/>
      <c r="I232" s="417"/>
      <c r="J232" s="417"/>
      <c r="K232" s="417"/>
      <c r="L232" s="417"/>
      <c r="M232" s="417"/>
      <c r="N232" s="417"/>
      <c r="O232" s="417"/>
      <c r="P232" s="417"/>
      <c r="Q232" s="417"/>
      <c r="R232" s="417"/>
      <c r="S232" s="417"/>
      <c r="T232" s="417"/>
      <c r="U232" s="417"/>
      <c r="V232" s="417"/>
      <c r="W232" s="417"/>
      <c r="X232" s="417"/>
      <c r="Y232" s="417"/>
      <c r="Z232" s="417"/>
      <c r="AA232" s="417"/>
      <c r="AB232" s="417"/>
      <c r="AC232" s="417"/>
      <c r="AD232" s="417"/>
      <c r="AE232" s="417"/>
      <c r="AF232" s="417"/>
      <c r="AG232" s="417"/>
      <c r="AH232" s="374"/>
      <c r="AI232" s="374"/>
      <c r="AJ232" s="374"/>
      <c r="AK232" s="374"/>
      <c r="AL232" s="374"/>
      <c r="AM232" s="374"/>
      <c r="AN232" s="374"/>
      <c r="AO232" s="374"/>
      <c r="AP232" s="374"/>
      <c r="AQ232" s="374"/>
      <c r="AR232" s="374"/>
      <c r="AS232" s="374"/>
      <c r="AT232" s="374"/>
      <c r="AU232" s="11"/>
      <c r="AV232" s="180" t="s">
        <v>832</v>
      </c>
      <c r="AW232" s="180"/>
      <c r="AX232" s="180"/>
      <c r="AY232" s="180"/>
      <c r="AZ232" s="180"/>
      <c r="BA232" s="180"/>
      <c r="BB232" s="180"/>
      <c r="BC232" s="180"/>
      <c r="BD232" s="180"/>
      <c r="BE232" s="180"/>
      <c r="BF232" s="180">
        <v>3.45</v>
      </c>
      <c r="BG232" s="180"/>
      <c r="BH232" s="180"/>
      <c r="BI232" s="180"/>
      <c r="BJ232" s="180"/>
      <c r="BK232" s="180"/>
      <c r="BL232" s="180"/>
      <c r="BM232" s="180"/>
      <c r="BN232" s="180"/>
      <c r="BO232" s="180"/>
      <c r="BP232" s="180"/>
      <c r="BQ232" s="180"/>
      <c r="BR232" s="180"/>
      <c r="BS232" s="180"/>
      <c r="BT232" s="180" t="s">
        <v>840</v>
      </c>
      <c r="BU232" s="180"/>
      <c r="BV232" s="180"/>
      <c r="BW232" s="180"/>
      <c r="BX232" s="180"/>
      <c r="BY232" s="180"/>
      <c r="BZ232" s="180"/>
      <c r="CA232" s="180"/>
      <c r="CB232" s="180"/>
      <c r="CC232" s="180"/>
      <c r="CD232" s="180"/>
      <c r="CE232" s="180"/>
      <c r="CF232" s="180"/>
      <c r="CG232" s="180"/>
      <c r="CH232" s="180"/>
      <c r="CI232" s="180"/>
      <c r="CJ232" s="180"/>
      <c r="CK232" s="180"/>
      <c r="CL232" s="180"/>
      <c r="CM232" s="180"/>
      <c r="CN232" s="180"/>
      <c r="CO232" s="8"/>
      <c r="CP232" s="560"/>
    </row>
    <row r="233" spans="4:94" ht="14.25" customHeight="1" x14ac:dyDescent="0.35">
      <c r="D233" s="417"/>
      <c r="E233" s="417"/>
      <c r="F233" s="417"/>
      <c r="G233" s="417"/>
      <c r="H233" s="417"/>
      <c r="I233" s="417"/>
      <c r="J233" s="417"/>
      <c r="K233" s="417"/>
      <c r="L233" s="417"/>
      <c r="M233" s="417"/>
      <c r="N233" s="417"/>
      <c r="O233" s="417"/>
      <c r="P233" s="417"/>
      <c r="Q233" s="417"/>
      <c r="R233" s="417"/>
      <c r="S233" s="417"/>
      <c r="T233" s="417"/>
      <c r="U233" s="417"/>
      <c r="V233" s="417"/>
      <c r="W233" s="417"/>
      <c r="X233" s="417"/>
      <c r="Y233" s="417"/>
      <c r="Z233" s="417"/>
      <c r="AA233" s="417"/>
      <c r="AB233" s="417"/>
      <c r="AC233" s="417"/>
      <c r="AD233" s="417"/>
      <c r="AE233" s="417"/>
      <c r="AF233" s="417"/>
      <c r="AG233" s="417"/>
      <c r="AH233" s="374"/>
      <c r="AI233" s="374"/>
      <c r="AJ233" s="374"/>
      <c r="AK233" s="374"/>
      <c r="AL233" s="374"/>
      <c r="AM233" s="374"/>
      <c r="AN233" s="374"/>
      <c r="AO233" s="374"/>
      <c r="AP233" s="374"/>
      <c r="AQ233" s="374"/>
      <c r="AR233" s="374"/>
      <c r="AS233" s="374"/>
      <c r="AT233" s="374"/>
      <c r="AU233" s="11"/>
      <c r="AV233" s="180" t="s">
        <v>832</v>
      </c>
      <c r="AW233" s="180"/>
      <c r="AX233" s="180"/>
      <c r="AY233" s="180"/>
      <c r="AZ233" s="180"/>
      <c r="BA233" s="180"/>
      <c r="BB233" s="180"/>
      <c r="BC233" s="180"/>
      <c r="BD233" s="180"/>
      <c r="BE233" s="180"/>
      <c r="BF233" s="180">
        <v>2.2999999999999998</v>
      </c>
      <c r="BG233" s="180"/>
      <c r="BH233" s="180"/>
      <c r="BI233" s="180"/>
      <c r="BJ233" s="180"/>
      <c r="BK233" s="180"/>
      <c r="BL233" s="180"/>
      <c r="BM233" s="180"/>
      <c r="BN233" s="180"/>
      <c r="BO233" s="180"/>
      <c r="BP233" s="180"/>
      <c r="BQ233" s="180"/>
      <c r="BR233" s="180"/>
      <c r="BS233" s="180"/>
      <c r="BT233" s="180" t="s">
        <v>841</v>
      </c>
      <c r="BU233" s="180"/>
      <c r="BV233" s="180"/>
      <c r="BW233" s="180"/>
      <c r="BX233" s="180"/>
      <c r="BY233" s="180"/>
      <c r="BZ233" s="180"/>
      <c r="CA233" s="180"/>
      <c r="CB233" s="180"/>
      <c r="CC233" s="180"/>
      <c r="CD233" s="180"/>
      <c r="CE233" s="180"/>
      <c r="CF233" s="180"/>
      <c r="CG233" s="180"/>
      <c r="CH233" s="180"/>
      <c r="CI233" s="180"/>
      <c r="CJ233" s="180"/>
      <c r="CK233" s="180"/>
      <c r="CL233" s="180"/>
      <c r="CM233" s="180"/>
      <c r="CN233" s="180"/>
      <c r="CO233" s="8"/>
      <c r="CP233" s="560"/>
    </row>
    <row r="234" spans="4:94" ht="14.25" customHeight="1" x14ac:dyDescent="0.35">
      <c r="D234" s="417"/>
      <c r="E234" s="417"/>
      <c r="F234" s="417"/>
      <c r="G234" s="417"/>
      <c r="H234" s="417"/>
      <c r="I234" s="417"/>
      <c r="J234" s="417"/>
      <c r="K234" s="417"/>
      <c r="L234" s="417"/>
      <c r="M234" s="417"/>
      <c r="N234" s="417"/>
      <c r="O234" s="417"/>
      <c r="P234" s="417"/>
      <c r="Q234" s="417"/>
      <c r="R234" s="417"/>
      <c r="S234" s="417"/>
      <c r="T234" s="417"/>
      <c r="U234" s="417"/>
      <c r="V234" s="417"/>
      <c r="W234" s="417"/>
      <c r="X234" s="417"/>
      <c r="Y234" s="417"/>
      <c r="Z234" s="417"/>
      <c r="AA234" s="417"/>
      <c r="AB234" s="417"/>
      <c r="AC234" s="417"/>
      <c r="AD234" s="417"/>
      <c r="AE234" s="417"/>
      <c r="AF234" s="417"/>
      <c r="AG234" s="417"/>
      <c r="AH234" s="374"/>
      <c r="AI234" s="374"/>
      <c r="AJ234" s="374"/>
      <c r="AK234" s="374"/>
      <c r="AL234" s="374"/>
      <c r="AM234" s="374"/>
      <c r="AN234" s="374"/>
      <c r="AO234" s="374"/>
      <c r="AP234" s="374"/>
      <c r="AQ234" s="374"/>
      <c r="AR234" s="374"/>
      <c r="AS234" s="374"/>
      <c r="AT234" s="374"/>
      <c r="AU234" s="11"/>
      <c r="AV234" s="180" t="s">
        <v>832</v>
      </c>
      <c r="AW234" s="180"/>
      <c r="AX234" s="180"/>
      <c r="AY234" s="180"/>
      <c r="AZ234" s="180"/>
      <c r="BA234" s="180"/>
      <c r="BB234" s="180"/>
      <c r="BC234" s="180"/>
      <c r="BD234" s="180"/>
      <c r="BE234" s="180"/>
      <c r="BF234" s="180">
        <v>6.45</v>
      </c>
      <c r="BG234" s="180"/>
      <c r="BH234" s="180"/>
      <c r="BI234" s="180"/>
      <c r="BJ234" s="180"/>
      <c r="BK234" s="180"/>
      <c r="BL234" s="180"/>
      <c r="BM234" s="180"/>
      <c r="BN234" s="180"/>
      <c r="BO234" s="180"/>
      <c r="BP234" s="180"/>
      <c r="BQ234" s="180"/>
      <c r="BR234" s="180"/>
      <c r="BS234" s="180"/>
      <c r="BT234" s="180" t="s">
        <v>842</v>
      </c>
      <c r="BU234" s="180"/>
      <c r="BV234" s="180"/>
      <c r="BW234" s="180"/>
      <c r="BX234" s="180"/>
      <c r="BY234" s="180"/>
      <c r="BZ234" s="180"/>
      <c r="CA234" s="180"/>
      <c r="CB234" s="180"/>
      <c r="CC234" s="180"/>
      <c r="CD234" s="180"/>
      <c r="CE234" s="180"/>
      <c r="CF234" s="180"/>
      <c r="CG234" s="180"/>
      <c r="CH234" s="180"/>
      <c r="CI234" s="180"/>
      <c r="CJ234" s="180"/>
      <c r="CK234" s="180"/>
      <c r="CL234" s="180"/>
      <c r="CM234" s="180"/>
      <c r="CN234" s="180"/>
      <c r="CO234" s="8"/>
      <c r="CP234" s="560"/>
    </row>
    <row r="235" spans="4:94" ht="14.25" customHeight="1" x14ac:dyDescent="0.35">
      <c r="D235" s="417"/>
      <c r="E235" s="417"/>
      <c r="F235" s="417"/>
      <c r="G235" s="417"/>
      <c r="H235" s="417"/>
      <c r="I235" s="417"/>
      <c r="J235" s="417"/>
      <c r="K235" s="417"/>
      <c r="L235" s="417"/>
      <c r="M235" s="417"/>
      <c r="N235" s="417"/>
      <c r="O235" s="417"/>
      <c r="P235" s="417"/>
      <c r="Q235" s="417"/>
      <c r="R235" s="417"/>
      <c r="S235" s="417"/>
      <c r="T235" s="417"/>
      <c r="U235" s="417"/>
      <c r="V235" s="417"/>
      <c r="W235" s="417"/>
      <c r="X235" s="417"/>
      <c r="Y235" s="417"/>
      <c r="Z235" s="417"/>
      <c r="AA235" s="417"/>
      <c r="AB235" s="417"/>
      <c r="AC235" s="417"/>
      <c r="AD235" s="417"/>
      <c r="AE235" s="417"/>
      <c r="AF235" s="417"/>
      <c r="AG235" s="417"/>
      <c r="AH235" s="374"/>
      <c r="AI235" s="374"/>
      <c r="AJ235" s="374"/>
      <c r="AK235" s="374"/>
      <c r="AL235" s="374"/>
      <c r="AM235" s="374"/>
      <c r="AN235" s="374"/>
      <c r="AO235" s="374"/>
      <c r="AP235" s="374"/>
      <c r="AQ235" s="374"/>
      <c r="AR235" s="374"/>
      <c r="AS235" s="374"/>
      <c r="AT235" s="374"/>
      <c r="AU235" s="11"/>
      <c r="AV235" s="180" t="s">
        <v>832</v>
      </c>
      <c r="AW235" s="180"/>
      <c r="AX235" s="180"/>
      <c r="AY235" s="180"/>
      <c r="AZ235" s="180"/>
      <c r="BA235" s="180"/>
      <c r="BB235" s="180"/>
      <c r="BC235" s="180"/>
      <c r="BD235" s="180"/>
      <c r="BE235" s="180"/>
      <c r="BF235" s="180">
        <v>7.8</v>
      </c>
      <c r="BG235" s="180"/>
      <c r="BH235" s="180"/>
      <c r="BI235" s="180"/>
      <c r="BJ235" s="180"/>
      <c r="BK235" s="180"/>
      <c r="BL235" s="180"/>
      <c r="BM235" s="180"/>
      <c r="BN235" s="180"/>
      <c r="BO235" s="180"/>
      <c r="BP235" s="180"/>
      <c r="BQ235" s="180"/>
      <c r="BR235" s="180"/>
      <c r="BS235" s="180"/>
      <c r="BT235" s="180" t="s">
        <v>843</v>
      </c>
      <c r="BU235" s="180"/>
      <c r="BV235" s="180"/>
      <c r="BW235" s="180"/>
      <c r="BX235" s="180"/>
      <c r="BY235" s="180"/>
      <c r="BZ235" s="180"/>
      <c r="CA235" s="180"/>
      <c r="CB235" s="180"/>
      <c r="CC235" s="180"/>
      <c r="CD235" s="180"/>
      <c r="CE235" s="180"/>
      <c r="CF235" s="180"/>
      <c r="CG235" s="180"/>
      <c r="CH235" s="180"/>
      <c r="CI235" s="180"/>
      <c r="CJ235" s="180"/>
      <c r="CK235" s="180"/>
      <c r="CL235" s="180"/>
      <c r="CM235" s="180"/>
      <c r="CN235" s="180"/>
      <c r="CO235" s="8"/>
      <c r="CP235" s="560"/>
    </row>
    <row r="236" spans="4:94" ht="14.25" customHeight="1" x14ac:dyDescent="0.35">
      <c r="D236" s="417"/>
      <c r="E236" s="417"/>
      <c r="F236" s="417"/>
      <c r="G236" s="417"/>
      <c r="H236" s="417"/>
      <c r="I236" s="417"/>
      <c r="J236" s="417"/>
      <c r="K236" s="417"/>
      <c r="L236" s="417"/>
      <c r="M236" s="417"/>
      <c r="N236" s="417"/>
      <c r="O236" s="417"/>
      <c r="P236" s="417"/>
      <c r="Q236" s="417"/>
      <c r="R236" s="417"/>
      <c r="S236" s="417"/>
      <c r="T236" s="417"/>
      <c r="U236" s="417"/>
      <c r="V236" s="417"/>
      <c r="W236" s="417"/>
      <c r="X236" s="417"/>
      <c r="Y236" s="417"/>
      <c r="Z236" s="417"/>
      <c r="AA236" s="417"/>
      <c r="AB236" s="417"/>
      <c r="AC236" s="417"/>
      <c r="AD236" s="417"/>
      <c r="AE236" s="417"/>
      <c r="AF236" s="417"/>
      <c r="AG236" s="417"/>
      <c r="AH236" s="374"/>
      <c r="AI236" s="374"/>
      <c r="AJ236" s="374"/>
      <c r="AK236" s="374"/>
      <c r="AL236" s="374"/>
      <c r="AM236" s="374"/>
      <c r="AN236" s="374"/>
      <c r="AO236" s="374"/>
      <c r="AP236" s="374"/>
      <c r="AQ236" s="374"/>
      <c r="AR236" s="374"/>
      <c r="AS236" s="374"/>
      <c r="AT236" s="374"/>
      <c r="AU236" s="11"/>
      <c r="AV236" s="180" t="s">
        <v>832</v>
      </c>
      <c r="AW236" s="180"/>
      <c r="AX236" s="180"/>
      <c r="AY236" s="180"/>
      <c r="AZ236" s="180"/>
      <c r="BA236" s="180"/>
      <c r="BB236" s="180"/>
      <c r="BC236" s="180"/>
      <c r="BD236" s="180"/>
      <c r="BE236" s="180"/>
      <c r="BF236" s="180">
        <v>5.6</v>
      </c>
      <c r="BG236" s="180"/>
      <c r="BH236" s="180"/>
      <c r="BI236" s="180"/>
      <c r="BJ236" s="180"/>
      <c r="BK236" s="180"/>
      <c r="BL236" s="180"/>
      <c r="BM236" s="180"/>
      <c r="BN236" s="180"/>
      <c r="BO236" s="180"/>
      <c r="BP236" s="180"/>
      <c r="BQ236" s="180"/>
      <c r="BR236" s="180"/>
      <c r="BS236" s="180"/>
      <c r="BT236" s="180" t="s">
        <v>844</v>
      </c>
      <c r="BU236" s="180"/>
      <c r="BV236" s="180"/>
      <c r="BW236" s="180"/>
      <c r="BX236" s="180"/>
      <c r="BY236" s="180"/>
      <c r="BZ236" s="180"/>
      <c r="CA236" s="180"/>
      <c r="CB236" s="180"/>
      <c r="CC236" s="180"/>
      <c r="CD236" s="180"/>
      <c r="CE236" s="180"/>
      <c r="CF236" s="180"/>
      <c r="CG236" s="180"/>
      <c r="CH236" s="180"/>
      <c r="CI236" s="180"/>
      <c r="CJ236" s="180"/>
      <c r="CK236" s="180"/>
      <c r="CL236" s="180"/>
      <c r="CM236" s="180"/>
      <c r="CN236" s="180"/>
      <c r="CO236" s="8"/>
      <c r="CP236" s="560"/>
    </row>
    <row r="237" spans="4:94" ht="14.25" customHeight="1" x14ac:dyDescent="0.35">
      <c r="D237" s="417"/>
      <c r="E237" s="417"/>
      <c r="F237" s="417"/>
      <c r="G237" s="417"/>
      <c r="H237" s="417"/>
      <c r="I237" s="417"/>
      <c r="J237" s="417"/>
      <c r="K237" s="417"/>
      <c r="L237" s="417"/>
      <c r="M237" s="417"/>
      <c r="N237" s="417"/>
      <c r="O237" s="417"/>
      <c r="P237" s="417"/>
      <c r="Q237" s="417"/>
      <c r="R237" s="417"/>
      <c r="S237" s="417"/>
      <c r="T237" s="417"/>
      <c r="U237" s="417"/>
      <c r="V237" s="417"/>
      <c r="W237" s="417"/>
      <c r="X237" s="417"/>
      <c r="Y237" s="417"/>
      <c r="Z237" s="417"/>
      <c r="AA237" s="417"/>
      <c r="AB237" s="417"/>
      <c r="AC237" s="417"/>
      <c r="AD237" s="417"/>
      <c r="AE237" s="417"/>
      <c r="AF237" s="417"/>
      <c r="AG237" s="417"/>
      <c r="AH237" s="374"/>
      <c r="AI237" s="374"/>
      <c r="AJ237" s="374"/>
      <c r="AK237" s="374"/>
      <c r="AL237" s="374"/>
      <c r="AM237" s="374"/>
      <c r="AN237" s="374"/>
      <c r="AO237" s="374"/>
      <c r="AP237" s="374"/>
      <c r="AQ237" s="374"/>
      <c r="AR237" s="374"/>
      <c r="AS237" s="374"/>
      <c r="AT237" s="374"/>
      <c r="AU237" s="11"/>
      <c r="AV237" s="180" t="s">
        <v>831</v>
      </c>
      <c r="AW237" s="180"/>
      <c r="AX237" s="180"/>
      <c r="AY237" s="180"/>
      <c r="AZ237" s="180"/>
      <c r="BA237" s="180"/>
      <c r="BB237" s="180"/>
      <c r="BC237" s="180"/>
      <c r="BD237" s="180"/>
      <c r="BE237" s="180"/>
      <c r="BF237" s="180">
        <v>3.45</v>
      </c>
      <c r="BG237" s="180"/>
      <c r="BH237" s="180"/>
      <c r="BI237" s="180"/>
      <c r="BJ237" s="180"/>
      <c r="BK237" s="180"/>
      <c r="BL237" s="180"/>
      <c r="BM237" s="180"/>
      <c r="BN237" s="180"/>
      <c r="BO237" s="180"/>
      <c r="BP237" s="180"/>
      <c r="BQ237" s="180"/>
      <c r="BR237" s="180"/>
      <c r="BS237" s="180"/>
      <c r="BT237" s="180" t="s">
        <v>845</v>
      </c>
      <c r="BU237" s="180"/>
      <c r="BV237" s="180"/>
      <c r="BW237" s="180"/>
      <c r="BX237" s="180"/>
      <c r="BY237" s="180"/>
      <c r="BZ237" s="180"/>
      <c r="CA237" s="180"/>
      <c r="CB237" s="180"/>
      <c r="CC237" s="180"/>
      <c r="CD237" s="180"/>
      <c r="CE237" s="180"/>
      <c r="CF237" s="180"/>
      <c r="CG237" s="180"/>
      <c r="CH237" s="180"/>
      <c r="CI237" s="180"/>
      <c r="CJ237" s="180"/>
      <c r="CK237" s="180"/>
      <c r="CL237" s="180"/>
      <c r="CM237" s="180"/>
      <c r="CN237" s="180"/>
      <c r="CO237" s="8"/>
      <c r="CP237" s="560"/>
    </row>
    <row r="238" spans="4:94" ht="14.25" customHeight="1" x14ac:dyDescent="0.35">
      <c r="D238" s="417"/>
      <c r="E238" s="417"/>
      <c r="F238" s="417"/>
      <c r="G238" s="417"/>
      <c r="H238" s="417"/>
      <c r="I238" s="417"/>
      <c r="J238" s="417"/>
      <c r="K238" s="417"/>
      <c r="L238" s="417"/>
      <c r="M238" s="417"/>
      <c r="N238" s="417"/>
      <c r="O238" s="417"/>
      <c r="P238" s="417"/>
      <c r="Q238" s="417"/>
      <c r="R238" s="417"/>
      <c r="S238" s="417"/>
      <c r="T238" s="417"/>
      <c r="U238" s="417"/>
      <c r="V238" s="417"/>
      <c r="W238" s="417"/>
      <c r="X238" s="417"/>
      <c r="Y238" s="417"/>
      <c r="Z238" s="417"/>
      <c r="AA238" s="417"/>
      <c r="AB238" s="417"/>
      <c r="AC238" s="417"/>
      <c r="AD238" s="417"/>
      <c r="AE238" s="417"/>
      <c r="AF238" s="417"/>
      <c r="AG238" s="417"/>
      <c r="AH238" s="374"/>
      <c r="AI238" s="374"/>
      <c r="AJ238" s="374"/>
      <c r="AK238" s="374"/>
      <c r="AL238" s="374"/>
      <c r="AM238" s="374"/>
      <c r="AN238" s="374"/>
      <c r="AO238" s="374"/>
      <c r="AP238" s="374"/>
      <c r="AQ238" s="374"/>
      <c r="AR238" s="374"/>
      <c r="AS238" s="374"/>
      <c r="AT238" s="374"/>
      <c r="AU238" s="11"/>
      <c r="AV238" s="180" t="s">
        <v>831</v>
      </c>
      <c r="AW238" s="180"/>
      <c r="AX238" s="180"/>
      <c r="AY238" s="180"/>
      <c r="AZ238" s="180"/>
      <c r="BA238" s="180"/>
      <c r="BB238" s="180"/>
      <c r="BC238" s="180"/>
      <c r="BD238" s="180"/>
      <c r="BE238" s="180"/>
      <c r="BF238" s="180">
        <v>2.4</v>
      </c>
      <c r="BG238" s="180"/>
      <c r="BH238" s="180"/>
      <c r="BI238" s="180"/>
      <c r="BJ238" s="180"/>
      <c r="BK238" s="180"/>
      <c r="BL238" s="180"/>
      <c r="BM238" s="180"/>
      <c r="BN238" s="180"/>
      <c r="BO238" s="180"/>
      <c r="BP238" s="180"/>
      <c r="BQ238" s="180"/>
      <c r="BR238" s="180"/>
      <c r="BS238" s="180"/>
      <c r="BT238" s="180" t="s">
        <v>846</v>
      </c>
      <c r="BU238" s="180"/>
      <c r="BV238" s="180"/>
      <c r="BW238" s="180"/>
      <c r="BX238" s="180"/>
      <c r="BY238" s="180"/>
      <c r="BZ238" s="180"/>
      <c r="CA238" s="180"/>
      <c r="CB238" s="180"/>
      <c r="CC238" s="180"/>
      <c r="CD238" s="180"/>
      <c r="CE238" s="180"/>
      <c r="CF238" s="180"/>
      <c r="CG238" s="180"/>
      <c r="CH238" s="180"/>
      <c r="CI238" s="180"/>
      <c r="CJ238" s="180"/>
      <c r="CK238" s="180"/>
      <c r="CL238" s="180"/>
      <c r="CM238" s="180"/>
      <c r="CN238" s="180"/>
      <c r="CO238" s="8"/>
      <c r="CP238" s="560"/>
    </row>
    <row r="239" spans="4:94" ht="14.25" customHeight="1" x14ac:dyDescent="0.35">
      <c r="D239" s="417"/>
      <c r="E239" s="417"/>
      <c r="F239" s="417"/>
      <c r="G239" s="417"/>
      <c r="H239" s="417"/>
      <c r="I239" s="417"/>
      <c r="J239" s="417"/>
      <c r="K239" s="417"/>
      <c r="L239" s="417"/>
      <c r="M239" s="417"/>
      <c r="N239" s="417"/>
      <c r="O239" s="417"/>
      <c r="P239" s="417"/>
      <c r="Q239" s="417"/>
      <c r="R239" s="417"/>
      <c r="S239" s="417"/>
      <c r="T239" s="417"/>
      <c r="U239" s="417"/>
      <c r="V239" s="417"/>
      <c r="W239" s="417"/>
      <c r="X239" s="417"/>
      <c r="Y239" s="417"/>
      <c r="Z239" s="417"/>
      <c r="AA239" s="417"/>
      <c r="AB239" s="417"/>
      <c r="AC239" s="417"/>
      <c r="AD239" s="417"/>
      <c r="AE239" s="417"/>
      <c r="AF239" s="417"/>
      <c r="AG239" s="417"/>
      <c r="AH239" s="374"/>
      <c r="AI239" s="374"/>
      <c r="AJ239" s="374"/>
      <c r="AK239" s="374"/>
      <c r="AL239" s="374"/>
      <c r="AM239" s="374"/>
      <c r="AN239" s="374"/>
      <c r="AO239" s="374"/>
      <c r="AP239" s="374"/>
      <c r="AQ239" s="374"/>
      <c r="AR239" s="374"/>
      <c r="AS239" s="374"/>
      <c r="AT239" s="374"/>
      <c r="AU239" s="11"/>
      <c r="AV239" s="180" t="s">
        <v>831</v>
      </c>
      <c r="AW239" s="180"/>
      <c r="AX239" s="180"/>
      <c r="AY239" s="180"/>
      <c r="AZ239" s="180"/>
      <c r="BA239" s="180"/>
      <c r="BB239" s="180"/>
      <c r="BC239" s="180"/>
      <c r="BD239" s="180"/>
      <c r="BE239" s="180"/>
      <c r="BF239" s="180">
        <v>4.2</v>
      </c>
      <c r="BG239" s="180"/>
      <c r="BH239" s="180"/>
      <c r="BI239" s="180"/>
      <c r="BJ239" s="180"/>
      <c r="BK239" s="180"/>
      <c r="BL239" s="180"/>
      <c r="BM239" s="180"/>
      <c r="BN239" s="180"/>
      <c r="BO239" s="180"/>
      <c r="BP239" s="180"/>
      <c r="BQ239" s="180"/>
      <c r="BR239" s="180"/>
      <c r="BS239" s="180"/>
      <c r="BT239" s="180" t="s">
        <v>847</v>
      </c>
      <c r="BU239" s="180"/>
      <c r="BV239" s="180"/>
      <c r="BW239" s="180"/>
      <c r="BX239" s="180"/>
      <c r="BY239" s="180"/>
      <c r="BZ239" s="180"/>
      <c r="CA239" s="180"/>
      <c r="CB239" s="180"/>
      <c r="CC239" s="180"/>
      <c r="CD239" s="180"/>
      <c r="CE239" s="180"/>
      <c r="CF239" s="180"/>
      <c r="CG239" s="180"/>
      <c r="CH239" s="180"/>
      <c r="CI239" s="180"/>
      <c r="CJ239" s="180"/>
      <c r="CK239" s="180"/>
      <c r="CL239" s="180"/>
      <c r="CM239" s="180"/>
      <c r="CN239" s="180"/>
      <c r="CO239" s="8"/>
      <c r="CP239" s="560"/>
    </row>
    <row r="240" spans="4:94" ht="14.25" customHeight="1" x14ac:dyDescent="0.35">
      <c r="D240" s="417"/>
      <c r="E240" s="417"/>
      <c r="F240" s="417"/>
      <c r="G240" s="417"/>
      <c r="H240" s="417"/>
      <c r="I240" s="417"/>
      <c r="J240" s="417"/>
      <c r="K240" s="417"/>
      <c r="L240" s="417"/>
      <c r="M240" s="417"/>
      <c r="N240" s="417"/>
      <c r="O240" s="417"/>
      <c r="P240" s="417"/>
      <c r="Q240" s="417"/>
      <c r="R240" s="417"/>
      <c r="S240" s="417"/>
      <c r="T240" s="417"/>
      <c r="U240" s="417"/>
      <c r="V240" s="417"/>
      <c r="W240" s="417"/>
      <c r="X240" s="417"/>
      <c r="Y240" s="417"/>
      <c r="Z240" s="417"/>
      <c r="AA240" s="417"/>
      <c r="AB240" s="417"/>
      <c r="AC240" s="417"/>
      <c r="AD240" s="417"/>
      <c r="AE240" s="417"/>
      <c r="AF240" s="417"/>
      <c r="AG240" s="417"/>
      <c r="AH240" s="374"/>
      <c r="AI240" s="374"/>
      <c r="AJ240" s="374"/>
      <c r="AK240" s="374"/>
      <c r="AL240" s="374"/>
      <c r="AM240" s="374"/>
      <c r="AN240" s="374"/>
      <c r="AO240" s="374"/>
      <c r="AP240" s="374"/>
      <c r="AQ240" s="374"/>
      <c r="AR240" s="374"/>
      <c r="AS240" s="374"/>
      <c r="AT240" s="374"/>
      <c r="AU240" s="11"/>
      <c r="AV240" s="180" t="s">
        <v>831</v>
      </c>
      <c r="AW240" s="180"/>
      <c r="AX240" s="180"/>
      <c r="AY240" s="180"/>
      <c r="AZ240" s="180"/>
      <c r="BA240" s="180"/>
      <c r="BB240" s="180"/>
      <c r="BC240" s="180"/>
      <c r="BD240" s="180"/>
      <c r="BE240" s="180"/>
      <c r="BF240" s="180">
        <v>1.5</v>
      </c>
      <c r="BG240" s="180"/>
      <c r="BH240" s="180"/>
      <c r="BI240" s="180"/>
      <c r="BJ240" s="180"/>
      <c r="BK240" s="180"/>
      <c r="BL240" s="180"/>
      <c r="BM240" s="180"/>
      <c r="BN240" s="180"/>
      <c r="BO240" s="180"/>
      <c r="BP240" s="180"/>
      <c r="BQ240" s="180"/>
      <c r="BR240" s="180"/>
      <c r="BS240" s="180"/>
      <c r="BT240" s="180" t="s">
        <v>848</v>
      </c>
      <c r="BU240" s="180"/>
      <c r="BV240" s="180"/>
      <c r="BW240" s="180"/>
      <c r="BX240" s="180"/>
      <c r="BY240" s="180"/>
      <c r="BZ240" s="180"/>
      <c r="CA240" s="180"/>
      <c r="CB240" s="180"/>
      <c r="CC240" s="180"/>
      <c r="CD240" s="180"/>
      <c r="CE240" s="180"/>
      <c r="CF240" s="180"/>
      <c r="CG240" s="180"/>
      <c r="CH240" s="180"/>
      <c r="CI240" s="180"/>
      <c r="CJ240" s="180"/>
      <c r="CK240" s="180"/>
      <c r="CL240" s="180"/>
      <c r="CM240" s="180"/>
      <c r="CN240" s="180"/>
      <c r="CO240" s="8"/>
      <c r="CP240" s="560"/>
    </row>
    <row r="241" spans="4:94" ht="14.25" customHeight="1" x14ac:dyDescent="0.35">
      <c r="D241" s="417"/>
      <c r="E241" s="417"/>
      <c r="F241" s="417"/>
      <c r="G241" s="417"/>
      <c r="H241" s="417"/>
      <c r="I241" s="417"/>
      <c r="J241" s="417"/>
      <c r="K241" s="417"/>
      <c r="L241" s="417"/>
      <c r="M241" s="417"/>
      <c r="N241" s="417"/>
      <c r="O241" s="417"/>
      <c r="P241" s="417"/>
      <c r="Q241" s="417"/>
      <c r="R241" s="417"/>
      <c r="S241" s="417"/>
      <c r="T241" s="417"/>
      <c r="U241" s="417"/>
      <c r="V241" s="417"/>
      <c r="W241" s="417"/>
      <c r="X241" s="417"/>
      <c r="Y241" s="417"/>
      <c r="Z241" s="417"/>
      <c r="AA241" s="417"/>
      <c r="AB241" s="417"/>
      <c r="AC241" s="417"/>
      <c r="AD241" s="417"/>
      <c r="AE241" s="417"/>
      <c r="AF241" s="417"/>
      <c r="AG241" s="417"/>
      <c r="AH241" s="374"/>
      <c r="AI241" s="374"/>
      <c r="AJ241" s="374"/>
      <c r="AK241" s="374"/>
      <c r="AL241" s="374"/>
      <c r="AM241" s="374"/>
      <c r="AN241" s="374"/>
      <c r="AO241" s="374"/>
      <c r="AP241" s="374"/>
      <c r="AQ241" s="374"/>
      <c r="AR241" s="374"/>
      <c r="AS241" s="374"/>
      <c r="AT241" s="374"/>
      <c r="AU241" s="11"/>
      <c r="AV241" s="180" t="s">
        <v>831</v>
      </c>
      <c r="AW241" s="180"/>
      <c r="AX241" s="180"/>
      <c r="AY241" s="180"/>
      <c r="AZ241" s="180"/>
      <c r="BA241" s="180"/>
      <c r="BB241" s="180"/>
      <c r="BC241" s="180"/>
      <c r="BD241" s="180"/>
      <c r="BE241" s="180"/>
      <c r="BF241" s="180">
        <v>1.2</v>
      </c>
      <c r="BG241" s="180"/>
      <c r="BH241" s="180"/>
      <c r="BI241" s="180"/>
      <c r="BJ241" s="180"/>
      <c r="BK241" s="180"/>
      <c r="BL241" s="180"/>
      <c r="BM241" s="180"/>
      <c r="BN241" s="180"/>
      <c r="BO241" s="180"/>
      <c r="BP241" s="180"/>
      <c r="BQ241" s="180"/>
      <c r="BR241" s="180"/>
      <c r="BS241" s="180"/>
      <c r="BT241" s="180" t="s">
        <v>849</v>
      </c>
      <c r="BU241" s="180"/>
      <c r="BV241" s="180"/>
      <c r="BW241" s="180"/>
      <c r="BX241" s="180"/>
      <c r="BY241" s="180"/>
      <c r="BZ241" s="180"/>
      <c r="CA241" s="180"/>
      <c r="CB241" s="180"/>
      <c r="CC241" s="180"/>
      <c r="CD241" s="180"/>
      <c r="CE241" s="180"/>
      <c r="CF241" s="180"/>
      <c r="CG241" s="180"/>
      <c r="CH241" s="180"/>
      <c r="CI241" s="180"/>
      <c r="CJ241" s="180"/>
      <c r="CK241" s="180"/>
      <c r="CL241" s="180"/>
      <c r="CM241" s="180"/>
      <c r="CN241" s="180"/>
      <c r="CO241" s="8"/>
      <c r="CP241" s="560"/>
    </row>
    <row r="242" spans="4:94" ht="14.25" customHeight="1" x14ac:dyDescent="0.35">
      <c r="D242" s="417"/>
      <c r="E242" s="417"/>
      <c r="F242" s="417"/>
      <c r="G242" s="417"/>
      <c r="H242" s="417"/>
      <c r="I242" s="417"/>
      <c r="J242" s="417"/>
      <c r="K242" s="417"/>
      <c r="L242" s="417"/>
      <c r="M242" s="417"/>
      <c r="N242" s="417"/>
      <c r="O242" s="417"/>
      <c r="P242" s="417"/>
      <c r="Q242" s="417"/>
      <c r="R242" s="417"/>
      <c r="S242" s="417"/>
      <c r="T242" s="417"/>
      <c r="U242" s="417"/>
      <c r="V242" s="417"/>
      <c r="W242" s="417"/>
      <c r="X242" s="417"/>
      <c r="Y242" s="417"/>
      <c r="Z242" s="417"/>
      <c r="AA242" s="417"/>
      <c r="AB242" s="417"/>
      <c r="AC242" s="417"/>
      <c r="AD242" s="417"/>
      <c r="AE242" s="417"/>
      <c r="AF242" s="417"/>
      <c r="AG242" s="417"/>
      <c r="AH242" s="374"/>
      <c r="AI242" s="374"/>
      <c r="AJ242" s="374"/>
      <c r="AK242" s="374"/>
      <c r="AL242" s="374"/>
      <c r="AM242" s="374"/>
      <c r="AN242" s="374"/>
      <c r="AO242" s="374"/>
      <c r="AP242" s="374"/>
      <c r="AQ242" s="374"/>
      <c r="AR242" s="374"/>
      <c r="AS242" s="374"/>
      <c r="AT242" s="374"/>
      <c r="AU242" s="11"/>
      <c r="AV242" s="180" t="s">
        <v>831</v>
      </c>
      <c r="AW242" s="180"/>
      <c r="AX242" s="180"/>
      <c r="AY242" s="180"/>
      <c r="AZ242" s="180"/>
      <c r="BA242" s="180"/>
      <c r="BB242" s="180"/>
      <c r="BC242" s="180"/>
      <c r="BD242" s="180"/>
      <c r="BE242" s="180"/>
      <c r="BF242" s="180">
        <v>2.8</v>
      </c>
      <c r="BG242" s="180"/>
      <c r="BH242" s="180"/>
      <c r="BI242" s="180"/>
      <c r="BJ242" s="180"/>
      <c r="BK242" s="180"/>
      <c r="BL242" s="180"/>
      <c r="BM242" s="180"/>
      <c r="BN242" s="180"/>
      <c r="BO242" s="180"/>
      <c r="BP242" s="180"/>
      <c r="BQ242" s="180"/>
      <c r="BR242" s="180"/>
      <c r="BS242" s="180"/>
      <c r="BT242" s="180" t="s">
        <v>850</v>
      </c>
      <c r="BU242" s="180"/>
      <c r="BV242" s="180"/>
      <c r="BW242" s="180"/>
      <c r="BX242" s="180"/>
      <c r="BY242" s="180"/>
      <c r="BZ242" s="180"/>
      <c r="CA242" s="180"/>
      <c r="CB242" s="180"/>
      <c r="CC242" s="180"/>
      <c r="CD242" s="180"/>
      <c r="CE242" s="180"/>
      <c r="CF242" s="180"/>
      <c r="CG242" s="180"/>
      <c r="CH242" s="180"/>
      <c r="CI242" s="180"/>
      <c r="CJ242" s="180"/>
      <c r="CK242" s="180"/>
      <c r="CL242" s="180"/>
      <c r="CM242" s="180"/>
      <c r="CN242" s="180"/>
      <c r="CO242" s="8"/>
      <c r="CP242" s="560"/>
    </row>
    <row r="243" spans="4:94" ht="14.25" customHeight="1" x14ac:dyDescent="0.35">
      <c r="D243" s="417"/>
      <c r="E243" s="417"/>
      <c r="F243" s="417"/>
      <c r="G243" s="417"/>
      <c r="H243" s="417"/>
      <c r="I243" s="417"/>
      <c r="J243" s="417"/>
      <c r="K243" s="417"/>
      <c r="L243" s="417"/>
      <c r="M243" s="417"/>
      <c r="N243" s="417"/>
      <c r="O243" s="417"/>
      <c r="P243" s="417"/>
      <c r="Q243" s="417"/>
      <c r="R243" s="417"/>
      <c r="S243" s="417"/>
      <c r="T243" s="417"/>
      <c r="U243" s="417"/>
      <c r="V243" s="417"/>
      <c r="W243" s="417"/>
      <c r="X243" s="417"/>
      <c r="Y243" s="417"/>
      <c r="Z243" s="417"/>
      <c r="AA243" s="417"/>
      <c r="AB243" s="417"/>
      <c r="AC243" s="417"/>
      <c r="AD243" s="417"/>
      <c r="AE243" s="417"/>
      <c r="AF243" s="417"/>
      <c r="AG243" s="417"/>
      <c r="AH243" s="374"/>
      <c r="AI243" s="374"/>
      <c r="AJ243" s="374"/>
      <c r="AK243" s="374"/>
      <c r="AL243" s="374"/>
      <c r="AM243" s="374"/>
      <c r="AN243" s="374"/>
      <c r="AO243" s="374"/>
      <c r="AP243" s="374"/>
      <c r="AQ243" s="374"/>
      <c r="AR243" s="374"/>
      <c r="AS243" s="374"/>
      <c r="AT243" s="374"/>
      <c r="AU243" s="11"/>
      <c r="AV243" s="180" t="s">
        <v>831</v>
      </c>
      <c r="AW243" s="180"/>
      <c r="AX243" s="180"/>
      <c r="AY243" s="180"/>
      <c r="AZ243" s="180"/>
      <c r="BA243" s="180"/>
      <c r="BB243" s="180"/>
      <c r="BC243" s="180"/>
      <c r="BD243" s="180"/>
      <c r="BE243" s="180"/>
      <c r="BF243" s="180">
        <v>8</v>
      </c>
      <c r="BG243" s="180"/>
      <c r="BH243" s="180"/>
      <c r="BI243" s="180"/>
      <c r="BJ243" s="180"/>
      <c r="BK243" s="180"/>
      <c r="BL243" s="180"/>
      <c r="BM243" s="180"/>
      <c r="BN243" s="180"/>
      <c r="BO243" s="180"/>
      <c r="BP243" s="180"/>
      <c r="BQ243" s="180"/>
      <c r="BR243" s="180"/>
      <c r="BS243" s="180"/>
      <c r="BT243" s="180" t="s">
        <v>851</v>
      </c>
      <c r="BU243" s="180"/>
      <c r="BV243" s="180"/>
      <c r="BW243" s="180"/>
      <c r="BX243" s="180"/>
      <c r="BY243" s="180"/>
      <c r="BZ243" s="180"/>
      <c r="CA243" s="180"/>
      <c r="CB243" s="180"/>
      <c r="CC243" s="180"/>
      <c r="CD243" s="180"/>
      <c r="CE243" s="180"/>
      <c r="CF243" s="180"/>
      <c r="CG243" s="180"/>
      <c r="CH243" s="180"/>
      <c r="CI243" s="180"/>
      <c r="CJ243" s="180"/>
      <c r="CK243" s="180"/>
      <c r="CL243" s="180"/>
      <c r="CM243" s="180"/>
      <c r="CN243" s="180"/>
      <c r="CO243" s="8"/>
      <c r="CP243" s="560"/>
    </row>
    <row r="244" spans="4:94" ht="14.25" customHeight="1" x14ac:dyDescent="0.35">
      <c r="D244" s="417"/>
      <c r="E244" s="417"/>
      <c r="F244" s="417"/>
      <c r="G244" s="417"/>
      <c r="H244" s="417"/>
      <c r="I244" s="417"/>
      <c r="J244" s="417"/>
      <c r="K244" s="417"/>
      <c r="L244" s="417"/>
      <c r="M244" s="417"/>
      <c r="N244" s="417"/>
      <c r="O244" s="417"/>
      <c r="P244" s="417"/>
      <c r="Q244" s="417"/>
      <c r="R244" s="417"/>
      <c r="S244" s="417"/>
      <c r="T244" s="417"/>
      <c r="U244" s="417"/>
      <c r="V244" s="417"/>
      <c r="W244" s="417"/>
      <c r="X244" s="417"/>
      <c r="Y244" s="417"/>
      <c r="Z244" s="417"/>
      <c r="AA244" s="417"/>
      <c r="AB244" s="417"/>
      <c r="AC244" s="417"/>
      <c r="AD244" s="417"/>
      <c r="AE244" s="417"/>
      <c r="AF244" s="417"/>
      <c r="AG244" s="417"/>
      <c r="AH244" s="374"/>
      <c r="AI244" s="374"/>
      <c r="AJ244" s="374"/>
      <c r="AK244" s="374"/>
      <c r="AL244" s="374"/>
      <c r="AM244" s="374"/>
      <c r="AN244" s="374"/>
      <c r="AO244" s="374"/>
      <c r="AP244" s="374"/>
      <c r="AQ244" s="374"/>
      <c r="AR244" s="374"/>
      <c r="AS244" s="374"/>
      <c r="AT244" s="374"/>
      <c r="AU244" s="11"/>
      <c r="AV244" s="180" t="s">
        <v>831</v>
      </c>
      <c r="AW244" s="180"/>
      <c r="AX244" s="180"/>
      <c r="AY244" s="180"/>
      <c r="AZ244" s="180"/>
      <c r="BA244" s="180"/>
      <c r="BB244" s="180"/>
      <c r="BC244" s="180"/>
      <c r="BD244" s="180"/>
      <c r="BE244" s="180"/>
      <c r="BF244" s="180">
        <v>5.0999999999999996</v>
      </c>
      <c r="BG244" s="180"/>
      <c r="BH244" s="180"/>
      <c r="BI244" s="180"/>
      <c r="BJ244" s="180"/>
      <c r="BK244" s="180"/>
      <c r="BL244" s="180"/>
      <c r="BM244" s="180"/>
      <c r="BN244" s="180"/>
      <c r="BO244" s="180"/>
      <c r="BP244" s="180"/>
      <c r="BQ244" s="180"/>
      <c r="BR244" s="180"/>
      <c r="BS244" s="180"/>
      <c r="BT244" s="180" t="s">
        <v>852</v>
      </c>
      <c r="BU244" s="180"/>
      <c r="BV244" s="180"/>
      <c r="BW244" s="180"/>
      <c r="BX244" s="180"/>
      <c r="BY244" s="180"/>
      <c r="BZ244" s="180"/>
      <c r="CA244" s="180"/>
      <c r="CB244" s="180"/>
      <c r="CC244" s="180"/>
      <c r="CD244" s="180"/>
      <c r="CE244" s="180"/>
      <c r="CF244" s="180"/>
      <c r="CG244" s="180"/>
      <c r="CH244" s="180"/>
      <c r="CI244" s="180"/>
      <c r="CJ244" s="180"/>
      <c r="CK244" s="180"/>
      <c r="CL244" s="180"/>
      <c r="CM244" s="180"/>
      <c r="CN244" s="180"/>
      <c r="CO244" s="8"/>
      <c r="CP244" s="560"/>
    </row>
    <row r="245" spans="4:94" ht="14.25" customHeight="1" x14ac:dyDescent="0.35">
      <c r="D245" s="417"/>
      <c r="E245" s="417"/>
      <c r="F245" s="417"/>
      <c r="G245" s="417"/>
      <c r="H245" s="417"/>
      <c r="I245" s="417"/>
      <c r="J245" s="417"/>
      <c r="K245" s="417"/>
      <c r="L245" s="417"/>
      <c r="M245" s="417"/>
      <c r="N245" s="417"/>
      <c r="O245" s="417"/>
      <c r="P245" s="417"/>
      <c r="Q245" s="417"/>
      <c r="R245" s="417"/>
      <c r="S245" s="417"/>
      <c r="T245" s="417"/>
      <c r="U245" s="417"/>
      <c r="V245" s="417"/>
      <c r="W245" s="417"/>
      <c r="X245" s="417"/>
      <c r="Y245" s="417"/>
      <c r="Z245" s="417"/>
      <c r="AA245" s="417"/>
      <c r="AB245" s="417"/>
      <c r="AC245" s="417"/>
      <c r="AD245" s="417"/>
      <c r="AE245" s="417"/>
      <c r="AF245" s="417"/>
      <c r="AG245" s="417"/>
      <c r="AH245" s="374"/>
      <c r="AI245" s="374"/>
      <c r="AJ245" s="374"/>
      <c r="AK245" s="374"/>
      <c r="AL245" s="374"/>
      <c r="AM245" s="374"/>
      <c r="AN245" s="374"/>
      <c r="AO245" s="374"/>
      <c r="AP245" s="374"/>
      <c r="AQ245" s="374"/>
      <c r="AR245" s="374"/>
      <c r="AS245" s="374"/>
      <c r="AT245" s="374"/>
      <c r="AU245" s="11"/>
      <c r="AV245" s="180" t="s">
        <v>831</v>
      </c>
      <c r="AW245" s="180"/>
      <c r="AX245" s="180"/>
      <c r="AY245" s="180"/>
      <c r="AZ245" s="180"/>
      <c r="BA245" s="180"/>
      <c r="BB245" s="180"/>
      <c r="BC245" s="180"/>
      <c r="BD245" s="180"/>
      <c r="BE245" s="180"/>
      <c r="BF245" s="180">
        <v>5.9</v>
      </c>
      <c r="BG245" s="180"/>
      <c r="BH245" s="180"/>
      <c r="BI245" s="180"/>
      <c r="BJ245" s="180"/>
      <c r="BK245" s="180"/>
      <c r="BL245" s="180"/>
      <c r="BM245" s="180"/>
      <c r="BN245" s="180"/>
      <c r="BO245" s="180"/>
      <c r="BP245" s="180"/>
      <c r="BQ245" s="180"/>
      <c r="BR245" s="180"/>
      <c r="BS245" s="180"/>
      <c r="BT245" s="180" t="s">
        <v>853</v>
      </c>
      <c r="BU245" s="180"/>
      <c r="BV245" s="180"/>
      <c r="BW245" s="180"/>
      <c r="BX245" s="180"/>
      <c r="BY245" s="180"/>
      <c r="BZ245" s="180"/>
      <c r="CA245" s="180"/>
      <c r="CB245" s="180"/>
      <c r="CC245" s="180"/>
      <c r="CD245" s="180"/>
      <c r="CE245" s="180"/>
      <c r="CF245" s="180"/>
      <c r="CG245" s="180"/>
      <c r="CH245" s="180"/>
      <c r="CI245" s="180"/>
      <c r="CJ245" s="180"/>
      <c r="CK245" s="180"/>
      <c r="CL245" s="180"/>
      <c r="CM245" s="180"/>
      <c r="CN245" s="180"/>
      <c r="CO245" s="8"/>
      <c r="CP245" s="560"/>
    </row>
    <row r="246" spans="4:94" ht="14.25" customHeight="1" x14ac:dyDescent="0.35">
      <c r="D246" s="417"/>
      <c r="E246" s="417"/>
      <c r="F246" s="417"/>
      <c r="G246" s="417"/>
      <c r="H246" s="417"/>
      <c r="I246" s="417"/>
      <c r="J246" s="417"/>
      <c r="K246" s="417"/>
      <c r="L246" s="417"/>
      <c r="M246" s="417"/>
      <c r="N246" s="417"/>
      <c r="O246" s="417"/>
      <c r="P246" s="417"/>
      <c r="Q246" s="417"/>
      <c r="R246" s="417"/>
      <c r="S246" s="417"/>
      <c r="T246" s="417"/>
      <c r="U246" s="417"/>
      <c r="V246" s="417"/>
      <c r="W246" s="417"/>
      <c r="X246" s="417"/>
      <c r="Y246" s="417"/>
      <c r="Z246" s="417"/>
      <c r="AA246" s="417"/>
      <c r="AB246" s="417"/>
      <c r="AC246" s="417"/>
      <c r="AD246" s="417"/>
      <c r="AE246" s="417"/>
      <c r="AF246" s="417"/>
      <c r="AG246" s="417"/>
      <c r="AH246" s="374"/>
      <c r="AI246" s="374"/>
      <c r="AJ246" s="374"/>
      <c r="AK246" s="374"/>
      <c r="AL246" s="374"/>
      <c r="AM246" s="374"/>
      <c r="AN246" s="374"/>
      <c r="AO246" s="374"/>
      <c r="AP246" s="374"/>
      <c r="AQ246" s="374"/>
      <c r="AR246" s="374"/>
      <c r="AS246" s="374"/>
      <c r="AT246" s="374"/>
      <c r="AU246" s="11"/>
      <c r="AV246" s="180" t="s">
        <v>831</v>
      </c>
      <c r="AW246" s="180"/>
      <c r="AX246" s="180"/>
      <c r="AY246" s="180"/>
      <c r="AZ246" s="180"/>
      <c r="BA246" s="180"/>
      <c r="BB246" s="180"/>
      <c r="BC246" s="180"/>
      <c r="BD246" s="180"/>
      <c r="BE246" s="180"/>
      <c r="BF246" s="180">
        <v>2.4</v>
      </c>
      <c r="BG246" s="180"/>
      <c r="BH246" s="180"/>
      <c r="BI246" s="180"/>
      <c r="BJ246" s="180"/>
      <c r="BK246" s="180"/>
      <c r="BL246" s="180"/>
      <c r="BM246" s="180"/>
      <c r="BN246" s="180"/>
      <c r="BO246" s="180"/>
      <c r="BP246" s="180"/>
      <c r="BQ246" s="180"/>
      <c r="BR246" s="180"/>
      <c r="BS246" s="180"/>
      <c r="BT246" s="180" t="s">
        <v>854</v>
      </c>
      <c r="BU246" s="180"/>
      <c r="BV246" s="180"/>
      <c r="BW246" s="180"/>
      <c r="BX246" s="180"/>
      <c r="BY246" s="180"/>
      <c r="BZ246" s="180"/>
      <c r="CA246" s="180"/>
      <c r="CB246" s="180"/>
      <c r="CC246" s="180"/>
      <c r="CD246" s="180"/>
      <c r="CE246" s="180"/>
      <c r="CF246" s="180"/>
      <c r="CG246" s="180"/>
      <c r="CH246" s="180"/>
      <c r="CI246" s="180"/>
      <c r="CJ246" s="180"/>
      <c r="CK246" s="180"/>
      <c r="CL246" s="180"/>
      <c r="CM246" s="180"/>
      <c r="CN246" s="180"/>
      <c r="CO246" s="8"/>
      <c r="CP246" s="560"/>
    </row>
    <row r="247" spans="4:94" ht="14.25" customHeight="1" x14ac:dyDescent="0.35">
      <c r="D247" s="417"/>
      <c r="E247" s="417"/>
      <c r="F247" s="417"/>
      <c r="G247" s="417"/>
      <c r="H247" s="417"/>
      <c r="I247" s="417"/>
      <c r="J247" s="417"/>
      <c r="K247" s="417"/>
      <c r="L247" s="417"/>
      <c r="M247" s="417"/>
      <c r="N247" s="417"/>
      <c r="O247" s="417"/>
      <c r="P247" s="417"/>
      <c r="Q247" s="417"/>
      <c r="R247" s="417"/>
      <c r="S247" s="417"/>
      <c r="T247" s="417"/>
      <c r="U247" s="417"/>
      <c r="V247" s="417"/>
      <c r="W247" s="417"/>
      <c r="X247" s="417"/>
      <c r="Y247" s="417"/>
      <c r="Z247" s="417"/>
      <c r="AA247" s="417"/>
      <c r="AB247" s="417"/>
      <c r="AC247" s="417"/>
      <c r="AD247" s="417"/>
      <c r="AE247" s="417"/>
      <c r="AF247" s="417"/>
      <c r="AG247" s="417"/>
      <c r="AH247" s="374"/>
      <c r="AI247" s="374"/>
      <c r="AJ247" s="374"/>
      <c r="AK247" s="374"/>
      <c r="AL247" s="374"/>
      <c r="AM247" s="374"/>
      <c r="AN247" s="374"/>
      <c r="AO247" s="374"/>
      <c r="AP247" s="374"/>
      <c r="AQ247" s="374"/>
      <c r="AR247" s="374"/>
      <c r="AS247" s="374"/>
      <c r="AT247" s="374"/>
      <c r="AU247" s="11"/>
      <c r="AV247" s="180" t="s">
        <v>831</v>
      </c>
      <c r="AW247" s="180"/>
      <c r="AX247" s="180"/>
      <c r="AY247" s="180"/>
      <c r="AZ247" s="180"/>
      <c r="BA247" s="180"/>
      <c r="BB247" s="180"/>
      <c r="BC247" s="180"/>
      <c r="BD247" s="180"/>
      <c r="BE247" s="180"/>
      <c r="BF247" s="180">
        <v>2.5499999999999998</v>
      </c>
      <c r="BG247" s="180"/>
      <c r="BH247" s="180"/>
      <c r="BI247" s="180"/>
      <c r="BJ247" s="180"/>
      <c r="BK247" s="180"/>
      <c r="BL247" s="180"/>
      <c r="BM247" s="180"/>
      <c r="BN247" s="180"/>
      <c r="BO247" s="180"/>
      <c r="BP247" s="180"/>
      <c r="BQ247" s="180"/>
      <c r="BR247" s="180"/>
      <c r="BS247" s="180"/>
      <c r="BT247" s="180" t="s">
        <v>855</v>
      </c>
      <c r="BU247" s="180"/>
      <c r="BV247" s="180"/>
      <c r="BW247" s="180"/>
      <c r="BX247" s="180"/>
      <c r="BY247" s="180"/>
      <c r="BZ247" s="180"/>
      <c r="CA247" s="180"/>
      <c r="CB247" s="180"/>
      <c r="CC247" s="180"/>
      <c r="CD247" s="180"/>
      <c r="CE247" s="180"/>
      <c r="CF247" s="180"/>
      <c r="CG247" s="180"/>
      <c r="CH247" s="180"/>
      <c r="CI247" s="180"/>
      <c r="CJ247" s="180"/>
      <c r="CK247" s="180"/>
      <c r="CL247" s="180"/>
      <c r="CM247" s="180"/>
      <c r="CN247" s="180"/>
      <c r="CO247" s="8"/>
      <c r="CP247" s="560"/>
    </row>
    <row r="248" spans="4:94" ht="14.25" customHeight="1" x14ac:dyDescent="0.35">
      <c r="D248" s="11" t="s">
        <v>47</v>
      </c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80" t="s">
        <v>831</v>
      </c>
      <c r="AW248" s="180"/>
      <c r="AX248" s="180"/>
      <c r="AY248" s="180"/>
      <c r="AZ248" s="180"/>
      <c r="BA248" s="180"/>
      <c r="BB248" s="180"/>
      <c r="BC248" s="180"/>
      <c r="BD248" s="180"/>
      <c r="BE248" s="180"/>
      <c r="BF248" s="180">
        <v>1.45</v>
      </c>
      <c r="BG248" s="180"/>
      <c r="BH248" s="180"/>
      <c r="BI248" s="180"/>
      <c r="BJ248" s="180"/>
      <c r="BK248" s="180"/>
      <c r="BL248" s="180"/>
      <c r="BM248" s="180"/>
      <c r="BN248" s="180"/>
      <c r="BO248" s="180"/>
      <c r="BP248" s="180"/>
      <c r="BQ248" s="180"/>
      <c r="BR248" s="180"/>
      <c r="BS248" s="180"/>
      <c r="BT248" s="180" t="s">
        <v>856</v>
      </c>
      <c r="BU248" s="180"/>
      <c r="BV248" s="180"/>
      <c r="BW248" s="180"/>
      <c r="BX248" s="180"/>
      <c r="BY248" s="180"/>
      <c r="BZ248" s="180"/>
      <c r="CA248" s="180"/>
      <c r="CB248" s="180"/>
      <c r="CC248" s="180"/>
      <c r="CD248" s="180"/>
      <c r="CE248" s="180"/>
      <c r="CF248" s="180"/>
      <c r="CG248" s="180"/>
      <c r="CH248" s="180"/>
      <c r="CI248" s="180"/>
      <c r="CJ248" s="180"/>
      <c r="CK248" s="180"/>
      <c r="CL248" s="180"/>
      <c r="CM248" s="180"/>
      <c r="CN248" s="180"/>
      <c r="CO248" s="8"/>
      <c r="CP248" s="560"/>
    </row>
    <row r="249" spans="4:94" ht="14.25" customHeight="1" x14ac:dyDescent="0.35">
      <c r="AV249" s="180" t="s">
        <v>831</v>
      </c>
      <c r="AW249" s="180"/>
      <c r="AX249" s="180"/>
      <c r="AY249" s="180"/>
      <c r="AZ249" s="180"/>
      <c r="BA249" s="180"/>
      <c r="BB249" s="180"/>
      <c r="BC249" s="180"/>
      <c r="BD249" s="180"/>
      <c r="BE249" s="180"/>
      <c r="BF249" s="180">
        <v>2.75</v>
      </c>
      <c r="BG249" s="180"/>
      <c r="BH249" s="180"/>
      <c r="BI249" s="180"/>
      <c r="BJ249" s="180"/>
      <c r="BK249" s="180"/>
      <c r="BL249" s="180"/>
      <c r="BM249" s="180"/>
      <c r="BN249" s="180"/>
      <c r="BO249" s="180"/>
      <c r="BP249" s="180"/>
      <c r="BQ249" s="180"/>
      <c r="BR249" s="180"/>
      <c r="BS249" s="180"/>
      <c r="BT249" s="180" t="s">
        <v>857</v>
      </c>
      <c r="BU249" s="180"/>
      <c r="BV249" s="180"/>
      <c r="BW249" s="180"/>
      <c r="BX249" s="180"/>
      <c r="BY249" s="180"/>
      <c r="BZ249" s="180"/>
      <c r="CA249" s="180"/>
      <c r="CB249" s="180"/>
      <c r="CC249" s="180"/>
      <c r="CD249" s="180"/>
      <c r="CE249" s="180"/>
      <c r="CF249" s="180"/>
      <c r="CG249" s="180"/>
      <c r="CH249" s="180"/>
      <c r="CI249" s="180"/>
      <c r="CJ249" s="180"/>
      <c r="CK249" s="180"/>
      <c r="CL249" s="180"/>
      <c r="CM249" s="180"/>
      <c r="CN249" s="180"/>
      <c r="CO249" s="8"/>
      <c r="CP249" s="560"/>
    </row>
    <row r="250" spans="4:94" ht="14.25" customHeight="1" x14ac:dyDescent="0.35">
      <c r="D250" s="256" t="s">
        <v>93</v>
      </c>
      <c r="E250" s="256"/>
      <c r="F250" s="256"/>
      <c r="G250" s="256"/>
      <c r="H250" s="256"/>
      <c r="I250" s="256"/>
      <c r="J250" s="256"/>
      <c r="K250" s="256"/>
      <c r="L250" s="256"/>
      <c r="M250" s="256"/>
      <c r="N250" s="256"/>
      <c r="O250" s="256"/>
      <c r="P250" s="256"/>
      <c r="Q250" s="256"/>
      <c r="R250" s="256"/>
      <c r="S250" s="256"/>
      <c r="T250" s="256"/>
      <c r="U250" s="256"/>
      <c r="V250" s="256"/>
      <c r="W250" s="256"/>
      <c r="X250" s="256"/>
      <c r="Y250" s="256"/>
      <c r="Z250" s="256"/>
      <c r="AA250" s="256"/>
      <c r="AB250" s="256"/>
      <c r="AC250" s="256"/>
      <c r="AD250" s="256"/>
      <c r="AE250" s="256"/>
      <c r="AF250" s="256"/>
      <c r="AG250" s="256"/>
      <c r="AH250" s="256"/>
      <c r="AI250" s="256"/>
      <c r="AJ250" s="256"/>
      <c r="AK250" s="256"/>
      <c r="AL250" s="256"/>
      <c r="AM250" s="256"/>
      <c r="AN250" s="256"/>
      <c r="AO250" s="256"/>
      <c r="AP250" s="256"/>
      <c r="AQ250" s="256"/>
      <c r="AR250" s="256"/>
      <c r="AS250" s="256"/>
      <c r="AT250" s="256"/>
      <c r="AV250" s="180" t="s">
        <v>831</v>
      </c>
      <c r="AW250" s="180"/>
      <c r="AX250" s="180"/>
      <c r="AY250" s="180"/>
      <c r="AZ250" s="180"/>
      <c r="BA250" s="180"/>
      <c r="BB250" s="180"/>
      <c r="BC250" s="180"/>
      <c r="BD250" s="180"/>
      <c r="BE250" s="180"/>
      <c r="BF250" s="180">
        <v>1.7</v>
      </c>
      <c r="BG250" s="180"/>
      <c r="BH250" s="180"/>
      <c r="BI250" s="180"/>
      <c r="BJ250" s="180"/>
      <c r="BK250" s="180"/>
      <c r="BL250" s="180"/>
      <c r="BM250" s="180"/>
      <c r="BN250" s="180"/>
      <c r="BO250" s="180"/>
      <c r="BP250" s="180"/>
      <c r="BQ250" s="180"/>
      <c r="BR250" s="180"/>
      <c r="BS250" s="180"/>
      <c r="BT250" s="180" t="s">
        <v>858</v>
      </c>
      <c r="BU250" s="180"/>
      <c r="BV250" s="180"/>
      <c r="BW250" s="180"/>
      <c r="BX250" s="180"/>
      <c r="BY250" s="180"/>
      <c r="BZ250" s="180"/>
      <c r="CA250" s="180"/>
      <c r="CB250" s="180"/>
      <c r="CC250" s="180"/>
      <c r="CD250" s="180"/>
      <c r="CE250" s="180"/>
      <c r="CF250" s="180"/>
      <c r="CG250" s="180"/>
      <c r="CH250" s="180"/>
      <c r="CI250" s="180"/>
      <c r="CJ250" s="180"/>
      <c r="CK250" s="180"/>
      <c r="CL250" s="180"/>
      <c r="CM250" s="180"/>
      <c r="CN250" s="180"/>
      <c r="CO250" s="8"/>
      <c r="CP250" s="560"/>
    </row>
    <row r="251" spans="4:94" ht="14.25" customHeight="1" x14ac:dyDescent="0.35">
      <c r="D251" s="251"/>
      <c r="E251" s="251"/>
      <c r="F251" s="251"/>
      <c r="G251" s="251"/>
      <c r="H251" s="251"/>
      <c r="I251" s="251"/>
      <c r="J251" s="251"/>
      <c r="K251" s="251"/>
      <c r="L251" s="251"/>
      <c r="M251" s="251"/>
      <c r="N251" s="251"/>
      <c r="O251" s="251"/>
      <c r="P251" s="251"/>
      <c r="Q251" s="251"/>
      <c r="R251" s="251"/>
      <c r="S251" s="251"/>
      <c r="T251" s="251"/>
      <c r="U251" s="251"/>
      <c r="V251" s="251"/>
      <c r="W251" s="251"/>
      <c r="X251" s="251"/>
      <c r="Y251" s="251"/>
      <c r="Z251" s="251"/>
      <c r="AA251" s="251"/>
      <c r="AB251" s="251"/>
      <c r="AC251" s="251"/>
      <c r="AD251" s="251"/>
      <c r="AE251" s="251"/>
      <c r="AF251" s="251"/>
      <c r="AG251" s="251"/>
      <c r="AH251" s="251"/>
      <c r="AI251" s="251"/>
      <c r="AJ251" s="251"/>
      <c r="AK251" s="251"/>
      <c r="AL251" s="251"/>
      <c r="AM251" s="251"/>
      <c r="AN251" s="251"/>
      <c r="AO251" s="251"/>
      <c r="AP251" s="251"/>
      <c r="AQ251" s="251"/>
      <c r="AR251" s="251"/>
      <c r="AS251" s="251"/>
      <c r="AT251" s="251"/>
      <c r="AV251" s="180" t="s">
        <v>831</v>
      </c>
      <c r="AW251" s="180"/>
      <c r="AX251" s="180"/>
      <c r="AY251" s="180"/>
      <c r="AZ251" s="180"/>
      <c r="BA251" s="180"/>
      <c r="BB251" s="180"/>
      <c r="BC251" s="180"/>
      <c r="BD251" s="180"/>
      <c r="BE251" s="180"/>
      <c r="BF251" s="180">
        <v>1.6</v>
      </c>
      <c r="BG251" s="180"/>
      <c r="BH251" s="180"/>
      <c r="BI251" s="180"/>
      <c r="BJ251" s="180"/>
      <c r="BK251" s="180"/>
      <c r="BL251" s="180"/>
      <c r="BM251" s="180"/>
      <c r="BN251" s="180"/>
      <c r="BO251" s="180"/>
      <c r="BP251" s="180"/>
      <c r="BQ251" s="180"/>
      <c r="BR251" s="180"/>
      <c r="BS251" s="180"/>
      <c r="BT251" s="180" t="s">
        <v>859</v>
      </c>
      <c r="BU251" s="180"/>
      <c r="BV251" s="180"/>
      <c r="BW251" s="180"/>
      <c r="BX251" s="180"/>
      <c r="BY251" s="180"/>
      <c r="BZ251" s="180"/>
      <c r="CA251" s="180"/>
      <c r="CB251" s="180"/>
      <c r="CC251" s="180"/>
      <c r="CD251" s="180"/>
      <c r="CE251" s="180"/>
      <c r="CF251" s="180"/>
      <c r="CG251" s="180"/>
      <c r="CH251" s="180"/>
      <c r="CI251" s="180"/>
      <c r="CJ251" s="180"/>
      <c r="CK251" s="180"/>
      <c r="CL251" s="180"/>
      <c r="CM251" s="180"/>
      <c r="CN251" s="180"/>
      <c r="CO251" s="8"/>
      <c r="CP251" s="560"/>
    </row>
    <row r="252" spans="4:94" ht="14.25" customHeight="1" x14ac:dyDescent="0.35">
      <c r="D252" s="419" t="s">
        <v>48</v>
      </c>
      <c r="E252" s="437"/>
      <c r="F252" s="437"/>
      <c r="G252" s="437"/>
      <c r="H252" s="437"/>
      <c r="I252" s="437"/>
      <c r="J252" s="437"/>
      <c r="K252" s="437"/>
      <c r="L252" s="437"/>
      <c r="M252" s="437"/>
      <c r="N252" s="437"/>
      <c r="O252" s="437"/>
      <c r="P252" s="437"/>
      <c r="Q252" s="437"/>
      <c r="R252" s="437"/>
      <c r="S252" s="437"/>
      <c r="T252" s="437"/>
      <c r="U252" s="437"/>
      <c r="V252" s="437"/>
      <c r="W252" s="437"/>
      <c r="X252" s="437"/>
      <c r="Y252" s="437"/>
      <c r="Z252" s="437"/>
      <c r="AA252" s="437"/>
      <c r="AB252" s="437"/>
      <c r="AC252" s="437"/>
      <c r="AD252" s="437"/>
      <c r="AE252" s="437"/>
      <c r="AF252" s="437"/>
      <c r="AG252" s="437"/>
      <c r="AH252" s="437"/>
      <c r="AI252" s="437"/>
      <c r="AJ252" s="398" t="s">
        <v>50</v>
      </c>
      <c r="AK252" s="398"/>
      <c r="AL252" s="398"/>
      <c r="AM252" s="398"/>
      <c r="AN252" s="398"/>
      <c r="AO252" s="398"/>
      <c r="AP252" s="398"/>
      <c r="AQ252" s="398"/>
      <c r="AR252" s="398"/>
      <c r="AS252" s="398"/>
      <c r="AT252" s="398"/>
      <c r="AV252" s="180" t="s">
        <v>831</v>
      </c>
      <c r="AW252" s="180"/>
      <c r="AX252" s="180"/>
      <c r="AY252" s="180"/>
      <c r="AZ252" s="180"/>
      <c r="BA252" s="180"/>
      <c r="BB252" s="180"/>
      <c r="BC252" s="180"/>
      <c r="BD252" s="180"/>
      <c r="BE252" s="180"/>
      <c r="BF252" s="180">
        <v>1.8</v>
      </c>
      <c r="BG252" s="180"/>
      <c r="BH252" s="180"/>
      <c r="BI252" s="180"/>
      <c r="BJ252" s="180"/>
      <c r="BK252" s="180"/>
      <c r="BL252" s="180"/>
      <c r="BM252" s="180"/>
      <c r="BN252" s="180"/>
      <c r="BO252" s="180"/>
      <c r="BP252" s="180"/>
      <c r="BQ252" s="180"/>
      <c r="BR252" s="180"/>
      <c r="BS252" s="180"/>
      <c r="BT252" s="180" t="s">
        <v>860</v>
      </c>
      <c r="BU252" s="180"/>
      <c r="BV252" s="180"/>
      <c r="BW252" s="180"/>
      <c r="BX252" s="180"/>
      <c r="BY252" s="180"/>
      <c r="BZ252" s="180"/>
      <c r="CA252" s="180"/>
      <c r="CB252" s="180"/>
      <c r="CC252" s="180"/>
      <c r="CD252" s="180"/>
      <c r="CE252" s="180"/>
      <c r="CF252" s="180"/>
      <c r="CG252" s="180"/>
      <c r="CH252" s="180"/>
      <c r="CI252" s="180"/>
      <c r="CJ252" s="180"/>
      <c r="CK252" s="180"/>
      <c r="CL252" s="180"/>
      <c r="CM252" s="180"/>
      <c r="CN252" s="180"/>
      <c r="CO252" s="8"/>
      <c r="CP252" s="560"/>
    </row>
    <row r="253" spans="4:94" ht="14.25" customHeight="1" x14ac:dyDescent="0.35">
      <c r="D253" s="438" t="s">
        <v>46</v>
      </c>
      <c r="E253" s="438"/>
      <c r="F253" s="438"/>
      <c r="G253" s="438"/>
      <c r="H253" s="438"/>
      <c r="I253" s="438"/>
      <c r="J253" s="438"/>
      <c r="K253" s="438"/>
      <c r="L253" s="438"/>
      <c r="M253" s="438"/>
      <c r="N253" s="438"/>
      <c r="O253" s="438"/>
      <c r="P253" s="438"/>
      <c r="Q253" s="438"/>
      <c r="R253" s="398" t="s">
        <v>49</v>
      </c>
      <c r="S253" s="398"/>
      <c r="T253" s="398"/>
      <c r="U253" s="398"/>
      <c r="V253" s="398"/>
      <c r="W253" s="398"/>
      <c r="X253" s="398"/>
      <c r="Y253" s="398"/>
      <c r="Z253" s="398"/>
      <c r="AA253" s="398"/>
      <c r="AB253" s="398"/>
      <c r="AC253" s="398"/>
      <c r="AD253" s="398"/>
      <c r="AE253" s="398"/>
      <c r="AF253" s="398"/>
      <c r="AG253" s="398"/>
      <c r="AH253" s="398"/>
      <c r="AI253" s="419"/>
      <c r="AJ253" s="398"/>
      <c r="AK253" s="398"/>
      <c r="AL253" s="398"/>
      <c r="AM253" s="398"/>
      <c r="AN253" s="398"/>
      <c r="AO253" s="398"/>
      <c r="AP253" s="398"/>
      <c r="AQ253" s="398"/>
      <c r="AR253" s="398"/>
      <c r="AS253" s="398"/>
      <c r="AT253" s="398"/>
      <c r="AV253" s="180" t="s">
        <v>831</v>
      </c>
      <c r="AW253" s="180"/>
      <c r="AX253" s="180"/>
      <c r="AY253" s="180"/>
      <c r="AZ253" s="180"/>
      <c r="BA253" s="180"/>
      <c r="BB253" s="180"/>
      <c r="BC253" s="180"/>
      <c r="BD253" s="180"/>
      <c r="BE253" s="180"/>
      <c r="BF253" s="180">
        <v>6.4</v>
      </c>
      <c r="BG253" s="180"/>
      <c r="BH253" s="180"/>
      <c r="BI253" s="180"/>
      <c r="BJ253" s="180"/>
      <c r="BK253" s="180"/>
      <c r="BL253" s="180"/>
      <c r="BM253" s="180"/>
      <c r="BN253" s="180"/>
      <c r="BO253" s="180"/>
      <c r="BP253" s="180"/>
      <c r="BQ253" s="180"/>
      <c r="BR253" s="180"/>
      <c r="BS253" s="180"/>
      <c r="BT253" s="180" t="s">
        <v>861</v>
      </c>
      <c r="BU253" s="180"/>
      <c r="BV253" s="180"/>
      <c r="BW253" s="180"/>
      <c r="BX253" s="180"/>
      <c r="BY253" s="180"/>
      <c r="BZ253" s="180"/>
      <c r="CA253" s="180"/>
      <c r="CB253" s="180"/>
      <c r="CC253" s="180"/>
      <c r="CD253" s="180"/>
      <c r="CE253" s="180"/>
      <c r="CF253" s="180"/>
      <c r="CG253" s="180"/>
      <c r="CH253" s="180"/>
      <c r="CI253" s="180"/>
      <c r="CJ253" s="180"/>
      <c r="CK253" s="180"/>
      <c r="CL253" s="180"/>
      <c r="CM253" s="180"/>
      <c r="CN253" s="180"/>
      <c r="CO253" s="8"/>
      <c r="CP253" s="560"/>
    </row>
    <row r="254" spans="4:94" ht="14.25" customHeight="1" x14ac:dyDescent="0.35">
      <c r="D254" s="438"/>
      <c r="E254" s="438"/>
      <c r="F254" s="438"/>
      <c r="G254" s="438"/>
      <c r="H254" s="438"/>
      <c r="I254" s="438"/>
      <c r="J254" s="438"/>
      <c r="K254" s="438"/>
      <c r="L254" s="438"/>
      <c r="M254" s="438"/>
      <c r="N254" s="438"/>
      <c r="O254" s="438"/>
      <c r="P254" s="438"/>
      <c r="Q254" s="438"/>
      <c r="R254" s="398"/>
      <c r="S254" s="398"/>
      <c r="T254" s="398"/>
      <c r="U254" s="398"/>
      <c r="V254" s="398"/>
      <c r="W254" s="398"/>
      <c r="X254" s="398"/>
      <c r="Y254" s="398"/>
      <c r="Z254" s="398"/>
      <c r="AA254" s="398"/>
      <c r="AB254" s="398"/>
      <c r="AC254" s="398"/>
      <c r="AD254" s="398"/>
      <c r="AE254" s="398"/>
      <c r="AF254" s="398"/>
      <c r="AG254" s="398"/>
      <c r="AH254" s="398"/>
      <c r="AI254" s="419"/>
      <c r="AJ254" s="398"/>
      <c r="AK254" s="398"/>
      <c r="AL254" s="398"/>
      <c r="AM254" s="398"/>
      <c r="AN254" s="398"/>
      <c r="AO254" s="398"/>
      <c r="AP254" s="398"/>
      <c r="AQ254" s="398"/>
      <c r="AR254" s="398"/>
      <c r="AS254" s="398"/>
      <c r="AT254" s="398"/>
      <c r="AV254" s="180" t="s">
        <v>831</v>
      </c>
      <c r="AW254" s="180"/>
      <c r="AX254" s="180"/>
      <c r="AY254" s="180"/>
      <c r="AZ254" s="180"/>
      <c r="BA254" s="180"/>
      <c r="BB254" s="180"/>
      <c r="BC254" s="180"/>
      <c r="BD254" s="180"/>
      <c r="BE254" s="180"/>
      <c r="BF254" s="180">
        <v>3.1</v>
      </c>
      <c r="BG254" s="180"/>
      <c r="BH254" s="180"/>
      <c r="BI254" s="180"/>
      <c r="BJ254" s="180"/>
      <c r="BK254" s="180"/>
      <c r="BL254" s="180"/>
      <c r="BM254" s="180"/>
      <c r="BN254" s="180"/>
      <c r="BO254" s="180"/>
      <c r="BP254" s="180"/>
      <c r="BQ254" s="180"/>
      <c r="BR254" s="180"/>
      <c r="BS254" s="180"/>
      <c r="BT254" s="180" t="s">
        <v>862</v>
      </c>
      <c r="BU254" s="180"/>
      <c r="BV254" s="180"/>
      <c r="BW254" s="180"/>
      <c r="BX254" s="180"/>
      <c r="BY254" s="180"/>
      <c r="BZ254" s="180"/>
      <c r="CA254" s="180"/>
      <c r="CB254" s="180"/>
      <c r="CC254" s="180"/>
      <c r="CD254" s="180"/>
      <c r="CE254" s="180"/>
      <c r="CF254" s="180"/>
      <c r="CG254" s="180"/>
      <c r="CH254" s="180"/>
      <c r="CI254" s="180"/>
      <c r="CJ254" s="180"/>
      <c r="CK254" s="180"/>
      <c r="CL254" s="180"/>
      <c r="CM254" s="180"/>
      <c r="CN254" s="180"/>
      <c r="CO254" s="8"/>
      <c r="CP254" s="560"/>
    </row>
    <row r="255" spans="4:94" ht="14.25" customHeight="1" x14ac:dyDescent="0.35">
      <c r="D255" s="417" t="s">
        <v>828</v>
      </c>
      <c r="E255" s="417"/>
      <c r="F255" s="417"/>
      <c r="G255" s="417"/>
      <c r="H255" s="417"/>
      <c r="I255" s="417"/>
      <c r="J255" s="417"/>
      <c r="K255" s="417"/>
      <c r="L255" s="417"/>
      <c r="M255" s="417"/>
      <c r="N255" s="417"/>
      <c r="O255" s="417"/>
      <c r="P255" s="417"/>
      <c r="Q255" s="417"/>
      <c r="R255" s="417" t="s">
        <v>829</v>
      </c>
      <c r="S255" s="417"/>
      <c r="T255" s="417"/>
      <c r="U255" s="417"/>
      <c r="V255" s="417"/>
      <c r="W255" s="417"/>
      <c r="X255" s="417"/>
      <c r="Y255" s="417"/>
      <c r="Z255" s="417"/>
      <c r="AA255" s="417"/>
      <c r="AB255" s="417"/>
      <c r="AC255" s="417"/>
      <c r="AD255" s="417"/>
      <c r="AE255" s="417"/>
      <c r="AF255" s="417"/>
      <c r="AG255" s="417"/>
      <c r="AH255" s="417"/>
      <c r="AI255" s="418"/>
      <c r="AJ255" s="417" t="s">
        <v>830</v>
      </c>
      <c r="AK255" s="417"/>
      <c r="AL255" s="417"/>
      <c r="AM255" s="417"/>
      <c r="AN255" s="417"/>
      <c r="AO255" s="417"/>
      <c r="AP255" s="417"/>
      <c r="AQ255" s="417"/>
      <c r="AR255" s="417"/>
      <c r="AS255" s="417"/>
      <c r="AT255" s="417"/>
      <c r="AV255" s="180" t="s">
        <v>831</v>
      </c>
      <c r="AW255" s="180"/>
      <c r="AX255" s="180"/>
      <c r="AY255" s="180"/>
      <c r="AZ255" s="180"/>
      <c r="BA255" s="180"/>
      <c r="BB255" s="180"/>
      <c r="BC255" s="180"/>
      <c r="BD255" s="180"/>
      <c r="BE255" s="180"/>
      <c r="BF255" s="180">
        <v>1.1000000000000001</v>
      </c>
      <c r="BG255" s="180"/>
      <c r="BH255" s="180"/>
      <c r="BI255" s="180"/>
      <c r="BJ255" s="180"/>
      <c r="BK255" s="180"/>
      <c r="BL255" s="180"/>
      <c r="BM255" s="180"/>
      <c r="BN255" s="180"/>
      <c r="BO255" s="180"/>
      <c r="BP255" s="180"/>
      <c r="BQ255" s="180"/>
      <c r="BR255" s="180"/>
      <c r="BS255" s="180"/>
      <c r="BT255" s="180" t="s">
        <v>863</v>
      </c>
      <c r="BU255" s="180"/>
      <c r="BV255" s="180"/>
      <c r="BW255" s="180"/>
      <c r="BX255" s="180"/>
      <c r="BY255" s="180"/>
      <c r="BZ255" s="180"/>
      <c r="CA255" s="180"/>
      <c r="CB255" s="180"/>
      <c r="CC255" s="180"/>
      <c r="CD255" s="180"/>
      <c r="CE255" s="180"/>
      <c r="CF255" s="180"/>
      <c r="CG255" s="180"/>
      <c r="CH255" s="180"/>
      <c r="CI255" s="180"/>
      <c r="CJ255" s="180"/>
      <c r="CK255" s="180"/>
      <c r="CL255" s="180"/>
      <c r="CM255" s="180"/>
      <c r="CN255" s="180"/>
      <c r="CO255" s="8"/>
      <c r="CP255" s="560"/>
    </row>
    <row r="256" spans="4:94" ht="14.25" customHeight="1" x14ac:dyDescent="0.35">
      <c r="D256" s="417"/>
      <c r="E256" s="417"/>
      <c r="F256" s="417"/>
      <c r="G256" s="417"/>
      <c r="H256" s="417"/>
      <c r="I256" s="417"/>
      <c r="J256" s="417"/>
      <c r="K256" s="417"/>
      <c r="L256" s="417"/>
      <c r="M256" s="417"/>
      <c r="N256" s="417"/>
      <c r="O256" s="417"/>
      <c r="P256" s="417"/>
      <c r="Q256" s="417"/>
      <c r="R256" s="417"/>
      <c r="S256" s="417"/>
      <c r="T256" s="417"/>
      <c r="U256" s="417"/>
      <c r="V256" s="417"/>
      <c r="W256" s="417"/>
      <c r="X256" s="417"/>
      <c r="Y256" s="417"/>
      <c r="Z256" s="417"/>
      <c r="AA256" s="417"/>
      <c r="AB256" s="417"/>
      <c r="AC256" s="417"/>
      <c r="AD256" s="417"/>
      <c r="AE256" s="417"/>
      <c r="AF256" s="417"/>
      <c r="AG256" s="417"/>
      <c r="AH256" s="417"/>
      <c r="AI256" s="418"/>
      <c r="AJ256" s="417"/>
      <c r="AK256" s="417"/>
      <c r="AL256" s="417"/>
      <c r="AM256" s="417"/>
      <c r="AN256" s="417"/>
      <c r="AO256" s="417"/>
      <c r="AP256" s="417"/>
      <c r="AQ256" s="417"/>
      <c r="AR256" s="417"/>
      <c r="AS256" s="417"/>
      <c r="AT256" s="417"/>
      <c r="AV256" s="180" t="s">
        <v>831</v>
      </c>
      <c r="AW256" s="180"/>
      <c r="AX256" s="180"/>
      <c r="AY256" s="180"/>
      <c r="AZ256" s="180"/>
      <c r="BA256" s="180"/>
      <c r="BB256" s="180"/>
      <c r="BC256" s="180"/>
      <c r="BD256" s="180"/>
      <c r="BE256" s="180"/>
      <c r="BF256" s="180">
        <v>2.5</v>
      </c>
      <c r="BG256" s="180"/>
      <c r="BH256" s="180"/>
      <c r="BI256" s="180"/>
      <c r="BJ256" s="180"/>
      <c r="BK256" s="180"/>
      <c r="BL256" s="180"/>
      <c r="BM256" s="180"/>
      <c r="BN256" s="180"/>
      <c r="BO256" s="180"/>
      <c r="BP256" s="180"/>
      <c r="BQ256" s="180"/>
      <c r="BR256" s="180"/>
      <c r="BS256" s="180"/>
      <c r="BT256" s="180" t="s">
        <v>864</v>
      </c>
      <c r="BU256" s="180"/>
      <c r="BV256" s="180"/>
      <c r="BW256" s="180"/>
      <c r="BX256" s="180"/>
      <c r="BY256" s="180"/>
      <c r="BZ256" s="180"/>
      <c r="CA256" s="180"/>
      <c r="CB256" s="180"/>
      <c r="CC256" s="180"/>
      <c r="CD256" s="180"/>
      <c r="CE256" s="180"/>
      <c r="CF256" s="180"/>
      <c r="CG256" s="180"/>
      <c r="CH256" s="180"/>
      <c r="CI256" s="180"/>
      <c r="CJ256" s="180"/>
      <c r="CK256" s="180"/>
      <c r="CL256" s="180"/>
      <c r="CM256" s="180"/>
      <c r="CN256" s="180"/>
      <c r="CO256" s="8"/>
      <c r="CP256" s="560"/>
    </row>
    <row r="257" spans="4:94" ht="14.25" customHeight="1" x14ac:dyDescent="0.35">
      <c r="D257" s="417"/>
      <c r="E257" s="417"/>
      <c r="F257" s="417"/>
      <c r="G257" s="417"/>
      <c r="H257" s="417"/>
      <c r="I257" s="417"/>
      <c r="J257" s="417"/>
      <c r="K257" s="417"/>
      <c r="L257" s="417"/>
      <c r="M257" s="417"/>
      <c r="N257" s="417"/>
      <c r="O257" s="417"/>
      <c r="P257" s="417"/>
      <c r="Q257" s="417"/>
      <c r="R257" s="417"/>
      <c r="S257" s="417"/>
      <c r="T257" s="417"/>
      <c r="U257" s="417"/>
      <c r="V257" s="417"/>
      <c r="W257" s="417"/>
      <c r="X257" s="417"/>
      <c r="Y257" s="417"/>
      <c r="Z257" s="417"/>
      <c r="AA257" s="417"/>
      <c r="AB257" s="417"/>
      <c r="AC257" s="417"/>
      <c r="AD257" s="417"/>
      <c r="AE257" s="417"/>
      <c r="AF257" s="417"/>
      <c r="AG257" s="417"/>
      <c r="AH257" s="417"/>
      <c r="AI257" s="418"/>
      <c r="AJ257" s="257"/>
      <c r="AK257" s="257"/>
      <c r="AL257" s="257"/>
      <c r="AM257" s="257"/>
      <c r="AN257" s="257"/>
      <c r="AO257" s="257"/>
      <c r="AP257" s="257"/>
      <c r="AQ257" s="257"/>
      <c r="AR257" s="257"/>
      <c r="AS257" s="257"/>
      <c r="AT257" s="257"/>
      <c r="AV257" s="180" t="s">
        <v>831</v>
      </c>
      <c r="AW257" s="180"/>
      <c r="AX257" s="180"/>
      <c r="AY257" s="180"/>
      <c r="AZ257" s="180"/>
      <c r="BA257" s="180"/>
      <c r="BB257" s="180"/>
      <c r="BC257" s="180"/>
      <c r="BD257" s="180"/>
      <c r="BE257" s="180"/>
      <c r="BF257" s="180">
        <v>3.7</v>
      </c>
      <c r="BG257" s="180"/>
      <c r="BH257" s="180"/>
      <c r="BI257" s="180"/>
      <c r="BJ257" s="180"/>
      <c r="BK257" s="180"/>
      <c r="BL257" s="180"/>
      <c r="BM257" s="180"/>
      <c r="BN257" s="180"/>
      <c r="BO257" s="180"/>
      <c r="BP257" s="180"/>
      <c r="BQ257" s="180"/>
      <c r="BR257" s="180"/>
      <c r="BS257" s="180"/>
      <c r="BT257" s="180" t="s">
        <v>865</v>
      </c>
      <c r="BU257" s="180"/>
      <c r="BV257" s="180"/>
      <c r="BW257" s="180"/>
      <c r="BX257" s="180"/>
      <c r="BY257" s="180"/>
      <c r="BZ257" s="180"/>
      <c r="CA257" s="180"/>
      <c r="CB257" s="180"/>
      <c r="CC257" s="180"/>
      <c r="CD257" s="180"/>
      <c r="CE257" s="180"/>
      <c r="CF257" s="180"/>
      <c r="CG257" s="180"/>
      <c r="CH257" s="180"/>
      <c r="CI257" s="180"/>
      <c r="CJ257" s="180"/>
      <c r="CK257" s="180"/>
      <c r="CL257" s="180"/>
      <c r="CM257" s="180"/>
      <c r="CN257" s="180"/>
      <c r="CO257" s="8"/>
      <c r="CP257" s="560"/>
    </row>
    <row r="258" spans="4:94" ht="14.25" customHeight="1" x14ac:dyDescent="0.35">
      <c r="D258" s="417"/>
      <c r="E258" s="417"/>
      <c r="F258" s="417"/>
      <c r="G258" s="417"/>
      <c r="H258" s="417"/>
      <c r="I258" s="417"/>
      <c r="J258" s="417"/>
      <c r="K258" s="417"/>
      <c r="L258" s="417"/>
      <c r="M258" s="417"/>
      <c r="N258" s="417"/>
      <c r="O258" s="417"/>
      <c r="P258" s="417"/>
      <c r="Q258" s="417"/>
      <c r="R258" s="417"/>
      <c r="S258" s="417"/>
      <c r="T258" s="417"/>
      <c r="U258" s="417"/>
      <c r="V258" s="417"/>
      <c r="W258" s="417"/>
      <c r="X258" s="417"/>
      <c r="Y258" s="417"/>
      <c r="Z258" s="417"/>
      <c r="AA258" s="417"/>
      <c r="AB258" s="417"/>
      <c r="AC258" s="417"/>
      <c r="AD258" s="417"/>
      <c r="AE258" s="417"/>
      <c r="AF258" s="417"/>
      <c r="AG258" s="417"/>
      <c r="AH258" s="417"/>
      <c r="AI258" s="418"/>
      <c r="AJ258" s="257"/>
      <c r="AK258" s="257"/>
      <c r="AL258" s="257"/>
      <c r="AM258" s="257"/>
      <c r="AN258" s="257"/>
      <c r="AO258" s="257"/>
      <c r="AP258" s="257"/>
      <c r="AQ258" s="257"/>
      <c r="AR258" s="257"/>
      <c r="AS258" s="257"/>
      <c r="AT258" s="257"/>
      <c r="AV258" s="180" t="s">
        <v>831</v>
      </c>
      <c r="AW258" s="180"/>
      <c r="AX258" s="180"/>
      <c r="AY258" s="180"/>
      <c r="AZ258" s="180"/>
      <c r="BA258" s="180"/>
      <c r="BB258" s="180"/>
      <c r="BC258" s="180"/>
      <c r="BD258" s="180"/>
      <c r="BE258" s="180"/>
      <c r="BF258" s="180">
        <v>1.65</v>
      </c>
      <c r="BG258" s="180"/>
      <c r="BH258" s="180"/>
      <c r="BI258" s="180"/>
      <c r="BJ258" s="180"/>
      <c r="BK258" s="180"/>
      <c r="BL258" s="180"/>
      <c r="BM258" s="180"/>
      <c r="BN258" s="180"/>
      <c r="BO258" s="180"/>
      <c r="BP258" s="180"/>
      <c r="BQ258" s="180"/>
      <c r="BR258" s="180"/>
      <c r="BS258" s="180"/>
      <c r="BT258" s="180" t="s">
        <v>866</v>
      </c>
      <c r="BU258" s="180"/>
      <c r="BV258" s="180"/>
      <c r="BW258" s="180"/>
      <c r="BX258" s="180"/>
      <c r="BY258" s="180"/>
      <c r="BZ258" s="180"/>
      <c r="CA258" s="180"/>
      <c r="CB258" s="180"/>
      <c r="CC258" s="180"/>
      <c r="CD258" s="180"/>
      <c r="CE258" s="180"/>
      <c r="CF258" s="180"/>
      <c r="CG258" s="180"/>
      <c r="CH258" s="180"/>
      <c r="CI258" s="180"/>
      <c r="CJ258" s="180"/>
      <c r="CK258" s="180"/>
      <c r="CL258" s="180"/>
      <c r="CM258" s="180"/>
      <c r="CN258" s="180"/>
      <c r="CO258" s="8"/>
      <c r="CP258" s="560"/>
    </row>
    <row r="259" spans="4:94" ht="14.25" customHeight="1" x14ac:dyDescent="0.35">
      <c r="D259" s="57" t="s">
        <v>47</v>
      </c>
      <c r="E259" s="3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B259" s="57"/>
      <c r="AC259" s="57"/>
      <c r="AD259" s="57"/>
      <c r="AE259" s="57"/>
      <c r="AF259" s="57"/>
      <c r="AG259" s="57"/>
      <c r="AH259" s="57"/>
      <c r="AI259" s="57"/>
      <c r="AJ259" s="57"/>
      <c r="AK259" s="57"/>
      <c r="AL259" s="57"/>
      <c r="AM259" s="57"/>
      <c r="AN259" s="57"/>
      <c r="AV259" s="57" t="s">
        <v>47</v>
      </c>
      <c r="AW259" s="57"/>
      <c r="AX259" s="57"/>
      <c r="AY259" s="57"/>
      <c r="AZ259" s="57"/>
      <c r="BA259" s="57"/>
      <c r="BB259" s="57"/>
      <c r="BC259" s="57"/>
      <c r="BD259" s="57"/>
      <c r="BE259" s="57"/>
      <c r="BF259" s="57"/>
      <c r="BG259" s="57"/>
      <c r="BH259" s="57"/>
      <c r="BI259" s="57"/>
      <c r="BJ259" s="57"/>
      <c r="BK259" s="57"/>
      <c r="BL259" s="57"/>
      <c r="BM259" s="57"/>
      <c r="BN259" s="57"/>
      <c r="BO259" s="57"/>
      <c r="BP259" s="57"/>
      <c r="BQ259" s="57"/>
      <c r="BR259" s="57"/>
      <c r="BS259" s="57"/>
      <c r="BT259" s="57"/>
      <c r="BU259" s="57"/>
      <c r="BV259" s="57"/>
      <c r="BW259" s="57"/>
      <c r="BX259" s="57"/>
      <c r="BY259" s="57"/>
      <c r="BZ259" s="57"/>
      <c r="CA259" s="57"/>
      <c r="CB259" s="57"/>
      <c r="CC259" s="57"/>
      <c r="CD259" s="57"/>
      <c r="CE259" s="57"/>
      <c r="CF259" s="57"/>
      <c r="CG259" s="57"/>
      <c r="CH259" s="57"/>
      <c r="CI259" s="57"/>
      <c r="CJ259" s="57"/>
      <c r="CK259" s="57"/>
      <c r="CL259" s="57"/>
      <c r="CM259" s="57"/>
      <c r="CN259" s="57"/>
      <c r="CO259" s="11"/>
      <c r="CP259" s="561"/>
    </row>
    <row r="260" spans="4:94" ht="14.25" customHeight="1" x14ac:dyDescent="0.35"/>
    <row r="261" spans="4:94" ht="14.25" customHeight="1" x14ac:dyDescent="0.35">
      <c r="D261" s="256" t="s">
        <v>95</v>
      </c>
      <c r="E261" s="256"/>
      <c r="F261" s="256"/>
      <c r="G261" s="256"/>
      <c r="H261" s="256"/>
      <c r="I261" s="256"/>
      <c r="J261" s="256"/>
      <c r="K261" s="256"/>
      <c r="L261" s="256"/>
      <c r="M261" s="256"/>
      <c r="N261" s="256"/>
      <c r="O261" s="256"/>
      <c r="P261" s="256"/>
      <c r="Q261" s="256"/>
      <c r="R261" s="256"/>
      <c r="S261" s="256"/>
      <c r="T261" s="256"/>
      <c r="U261" s="256"/>
      <c r="V261" s="256"/>
      <c r="W261" s="256"/>
      <c r="X261" s="256"/>
      <c r="Y261" s="256"/>
      <c r="Z261" s="256"/>
      <c r="AA261" s="256"/>
      <c r="AB261" s="256"/>
      <c r="AC261" s="256"/>
      <c r="AD261" s="256"/>
      <c r="AE261" s="256"/>
      <c r="AF261" s="256"/>
      <c r="AG261" s="256"/>
      <c r="AH261" s="256"/>
      <c r="AI261" s="256"/>
      <c r="AJ261" s="256"/>
      <c r="AK261" s="256"/>
      <c r="AL261" s="256"/>
      <c r="AM261" s="256"/>
      <c r="AN261" s="256"/>
      <c r="AO261" s="256"/>
      <c r="AP261" s="256"/>
      <c r="AQ261" s="256"/>
      <c r="AR261" s="256"/>
      <c r="AS261" s="256"/>
      <c r="AT261" s="256"/>
      <c r="AU261" s="9"/>
      <c r="AV261" s="256" t="s">
        <v>97</v>
      </c>
      <c r="AW261" s="256"/>
      <c r="AX261" s="256"/>
      <c r="AY261" s="256"/>
      <c r="AZ261" s="256"/>
      <c r="BA261" s="256"/>
      <c r="BB261" s="256"/>
      <c r="BC261" s="256"/>
      <c r="BD261" s="256"/>
      <c r="BE261" s="256"/>
      <c r="BF261" s="256"/>
      <c r="BG261" s="256"/>
      <c r="BH261" s="256"/>
      <c r="BI261" s="256"/>
      <c r="BJ261" s="256"/>
      <c r="BK261" s="256"/>
      <c r="BL261" s="256"/>
      <c r="BM261" s="256"/>
      <c r="BN261" s="256"/>
      <c r="BO261" s="256"/>
      <c r="BP261" s="256"/>
      <c r="BQ261" s="256"/>
      <c r="BR261" s="256"/>
      <c r="BS261" s="256"/>
      <c r="BT261" s="256"/>
      <c r="BU261" s="256"/>
      <c r="BV261" s="256"/>
      <c r="BW261" s="256"/>
      <c r="BX261" s="256"/>
      <c r="BY261" s="256"/>
      <c r="BZ261" s="256"/>
      <c r="CA261" s="256"/>
      <c r="CB261" s="256"/>
      <c r="CC261" s="256"/>
      <c r="CD261" s="256"/>
      <c r="CE261" s="256"/>
      <c r="CF261" s="256"/>
      <c r="CG261" s="256"/>
      <c r="CH261" s="256"/>
      <c r="CI261" s="256"/>
      <c r="CJ261" s="256"/>
      <c r="CK261" s="256"/>
      <c r="CL261" s="256"/>
      <c r="CM261" s="256"/>
      <c r="CN261" s="256"/>
    </row>
    <row r="262" spans="4:94" ht="14.25" customHeight="1" x14ac:dyDescent="0.35">
      <c r="D262" s="256"/>
      <c r="E262" s="256"/>
      <c r="F262" s="256"/>
      <c r="G262" s="256"/>
      <c r="H262" s="256"/>
      <c r="I262" s="256"/>
      <c r="J262" s="256"/>
      <c r="K262" s="256"/>
      <c r="L262" s="256"/>
      <c r="M262" s="256"/>
      <c r="N262" s="256"/>
      <c r="O262" s="256"/>
      <c r="P262" s="256"/>
      <c r="Q262" s="256"/>
      <c r="R262" s="256"/>
      <c r="S262" s="256"/>
      <c r="T262" s="256"/>
      <c r="U262" s="256"/>
      <c r="V262" s="256"/>
      <c r="W262" s="256"/>
      <c r="X262" s="256"/>
      <c r="Y262" s="256"/>
      <c r="Z262" s="256"/>
      <c r="AA262" s="256"/>
      <c r="AB262" s="256"/>
      <c r="AC262" s="256"/>
      <c r="AD262" s="256"/>
      <c r="AE262" s="256"/>
      <c r="AF262" s="256"/>
      <c r="AG262" s="256"/>
      <c r="AH262" s="256"/>
      <c r="AI262" s="256"/>
      <c r="AJ262" s="256"/>
      <c r="AK262" s="256"/>
      <c r="AL262" s="256"/>
      <c r="AM262" s="256"/>
      <c r="AN262" s="256"/>
      <c r="AO262" s="256"/>
      <c r="AP262" s="256"/>
      <c r="AQ262" s="256"/>
      <c r="AR262" s="256"/>
      <c r="AS262" s="256"/>
      <c r="AT262" s="256"/>
      <c r="AU262" s="9"/>
      <c r="AV262" s="256"/>
      <c r="AW262" s="256"/>
      <c r="AX262" s="256"/>
      <c r="AY262" s="256"/>
      <c r="AZ262" s="256"/>
      <c r="BA262" s="256"/>
      <c r="BB262" s="256"/>
      <c r="BC262" s="256"/>
      <c r="BD262" s="256"/>
      <c r="BE262" s="256"/>
      <c r="BF262" s="256"/>
      <c r="BG262" s="256"/>
      <c r="BH262" s="256"/>
      <c r="BI262" s="256"/>
      <c r="BJ262" s="256"/>
      <c r="BK262" s="256"/>
      <c r="BL262" s="256"/>
      <c r="BM262" s="256"/>
      <c r="BN262" s="256"/>
      <c r="BO262" s="256"/>
      <c r="BP262" s="256"/>
      <c r="BQ262" s="256"/>
      <c r="BR262" s="256"/>
      <c r="BS262" s="256"/>
      <c r="BT262" s="256"/>
      <c r="BU262" s="256"/>
      <c r="BV262" s="256"/>
      <c r="BW262" s="256"/>
      <c r="BX262" s="256"/>
      <c r="BY262" s="256"/>
      <c r="BZ262" s="256"/>
      <c r="CA262" s="256"/>
      <c r="CB262" s="256"/>
      <c r="CC262" s="256"/>
      <c r="CD262" s="256"/>
      <c r="CE262" s="256"/>
      <c r="CF262" s="256"/>
      <c r="CG262" s="256"/>
      <c r="CH262" s="256"/>
      <c r="CI262" s="256"/>
      <c r="CJ262" s="256"/>
      <c r="CK262" s="256"/>
      <c r="CL262" s="256"/>
      <c r="CM262" s="256"/>
      <c r="CN262" s="256"/>
    </row>
    <row r="263" spans="4:94" ht="14.25" customHeight="1" x14ac:dyDescent="0.35">
      <c r="D263" s="398" t="s">
        <v>54</v>
      </c>
      <c r="E263" s="398"/>
      <c r="F263" s="398"/>
      <c r="G263" s="398"/>
      <c r="H263" s="398"/>
      <c r="I263" s="398"/>
      <c r="J263" s="398"/>
      <c r="K263" s="398"/>
      <c r="L263" s="398"/>
      <c r="M263" s="398"/>
      <c r="N263" s="398"/>
      <c r="O263" s="398"/>
      <c r="P263" s="398"/>
      <c r="Q263" s="398"/>
      <c r="R263" s="398"/>
      <c r="S263" s="398"/>
      <c r="T263" s="398"/>
      <c r="U263" s="398"/>
      <c r="V263" s="398"/>
      <c r="W263" s="398"/>
      <c r="X263" s="398"/>
      <c r="Y263" s="398"/>
      <c r="Z263" s="398"/>
      <c r="AA263" s="398"/>
      <c r="AB263" s="398"/>
      <c r="AC263" s="398"/>
      <c r="AD263" s="398"/>
      <c r="AE263" s="398" t="s">
        <v>53</v>
      </c>
      <c r="AF263" s="398"/>
      <c r="AG263" s="398"/>
      <c r="AH263" s="398"/>
      <c r="AI263" s="398"/>
      <c r="AJ263" s="398"/>
      <c r="AK263" s="398"/>
      <c r="AL263" s="398"/>
      <c r="AM263" s="398"/>
      <c r="AN263" s="398"/>
      <c r="AO263" s="398"/>
      <c r="AP263" s="398"/>
      <c r="AQ263" s="398"/>
      <c r="AR263" s="398"/>
      <c r="AS263" s="398"/>
      <c r="AT263" s="398"/>
      <c r="AV263" s="201" t="s">
        <v>76</v>
      </c>
      <c r="AW263" s="201"/>
      <c r="AX263" s="201"/>
      <c r="AY263" s="201"/>
      <c r="AZ263" s="201"/>
      <c r="BA263" s="201"/>
      <c r="BB263" s="201"/>
      <c r="BC263" s="201"/>
      <c r="BD263" s="201"/>
      <c r="BE263" s="201"/>
      <c r="BF263" s="201"/>
      <c r="BG263" s="201"/>
      <c r="BH263" s="201"/>
      <c r="BI263" s="201"/>
      <c r="BJ263" s="201"/>
      <c r="BK263" s="201"/>
      <c r="BL263" s="201"/>
      <c r="BM263" s="201" t="s">
        <v>79</v>
      </c>
      <c r="BN263" s="201"/>
      <c r="BO263" s="201"/>
      <c r="BP263" s="201"/>
      <c r="BQ263" s="201"/>
      <c r="BR263" s="201"/>
      <c r="BS263" s="201"/>
      <c r="BT263" s="201"/>
      <c r="BU263" s="201"/>
      <c r="BV263" s="201"/>
      <c r="BW263" s="201"/>
      <c r="BX263" s="201" t="s">
        <v>81</v>
      </c>
      <c r="BY263" s="201"/>
      <c r="BZ263" s="201"/>
      <c r="CA263" s="201"/>
      <c r="CB263" s="201"/>
      <c r="CC263" s="201"/>
      <c r="CD263" s="201"/>
      <c r="CE263" s="201"/>
      <c r="CF263" s="201"/>
      <c r="CG263" s="201"/>
      <c r="CH263" s="201"/>
      <c r="CI263" s="201"/>
      <c r="CJ263" s="201"/>
      <c r="CK263" s="201"/>
      <c r="CL263" s="201"/>
      <c r="CM263" s="201"/>
      <c r="CN263" s="201"/>
      <c r="CO263" s="60"/>
    </row>
    <row r="264" spans="4:94" ht="14.25" customHeight="1" x14ac:dyDescent="0.35">
      <c r="D264" s="398"/>
      <c r="E264" s="398"/>
      <c r="F264" s="398"/>
      <c r="G264" s="398"/>
      <c r="H264" s="398"/>
      <c r="I264" s="398"/>
      <c r="J264" s="398"/>
      <c r="K264" s="398"/>
      <c r="L264" s="398"/>
      <c r="M264" s="398"/>
      <c r="N264" s="398"/>
      <c r="O264" s="398"/>
      <c r="P264" s="398"/>
      <c r="Q264" s="398"/>
      <c r="R264" s="398"/>
      <c r="S264" s="398"/>
      <c r="T264" s="398"/>
      <c r="U264" s="398"/>
      <c r="V264" s="398"/>
      <c r="W264" s="398"/>
      <c r="X264" s="398"/>
      <c r="Y264" s="398"/>
      <c r="Z264" s="398"/>
      <c r="AA264" s="398"/>
      <c r="AB264" s="398"/>
      <c r="AC264" s="398"/>
      <c r="AD264" s="398"/>
      <c r="AE264" s="398"/>
      <c r="AF264" s="398"/>
      <c r="AG264" s="398"/>
      <c r="AH264" s="398"/>
      <c r="AI264" s="398"/>
      <c r="AJ264" s="398"/>
      <c r="AK264" s="398"/>
      <c r="AL264" s="398"/>
      <c r="AM264" s="398"/>
      <c r="AN264" s="398"/>
      <c r="AO264" s="398"/>
      <c r="AP264" s="398"/>
      <c r="AQ264" s="398"/>
      <c r="AR264" s="398"/>
      <c r="AS264" s="398"/>
      <c r="AT264" s="398"/>
      <c r="AV264" s="398" t="s">
        <v>77</v>
      </c>
      <c r="AW264" s="398"/>
      <c r="AX264" s="398"/>
      <c r="AY264" s="398"/>
      <c r="AZ264" s="398"/>
      <c r="BA264" s="398"/>
      <c r="BB264" s="398"/>
      <c r="BC264" s="398"/>
      <c r="BD264" s="398"/>
      <c r="BE264" s="398"/>
      <c r="BF264" s="398"/>
      <c r="BG264" s="201" t="s">
        <v>78</v>
      </c>
      <c r="BH264" s="201"/>
      <c r="BI264" s="201"/>
      <c r="BJ264" s="201"/>
      <c r="BK264" s="201"/>
      <c r="BL264" s="201"/>
      <c r="BM264" s="422" t="s">
        <v>80</v>
      </c>
      <c r="BN264" s="423"/>
      <c r="BO264" s="423"/>
      <c r="BP264" s="423"/>
      <c r="BQ264" s="423"/>
      <c r="BR264" s="423"/>
      <c r="BS264" s="423"/>
      <c r="BT264" s="423"/>
      <c r="BU264" s="423"/>
      <c r="BV264" s="423"/>
      <c r="BW264" s="423"/>
      <c r="BX264" s="201" t="s">
        <v>82</v>
      </c>
      <c r="BY264" s="201"/>
      <c r="BZ264" s="201"/>
      <c r="CA264" s="201"/>
      <c r="CB264" s="201"/>
      <c r="CC264" s="201"/>
      <c r="CD264" s="201"/>
      <c r="CE264" s="398" t="s">
        <v>83</v>
      </c>
      <c r="CF264" s="398"/>
      <c r="CG264" s="398"/>
      <c r="CH264" s="398"/>
      <c r="CI264" s="398"/>
      <c r="CJ264" s="398"/>
      <c r="CK264" s="398"/>
      <c r="CL264" s="398"/>
      <c r="CM264" s="398"/>
      <c r="CN264" s="398"/>
      <c r="CO264" s="61"/>
    </row>
    <row r="265" spans="4:94" ht="14.25" customHeight="1" x14ac:dyDescent="0.35">
      <c r="D265" s="180">
        <v>3</v>
      </c>
      <c r="E265" s="180"/>
      <c r="F265" s="180"/>
      <c r="G265" s="180"/>
      <c r="H265" s="180"/>
      <c r="I265" s="180"/>
      <c r="J265" s="180"/>
      <c r="K265" s="180"/>
      <c r="L265" s="180"/>
      <c r="M265" s="180"/>
      <c r="N265" s="180"/>
      <c r="O265" s="180"/>
      <c r="P265" s="180"/>
      <c r="Q265" s="180"/>
      <c r="R265" s="180"/>
      <c r="S265" s="180"/>
      <c r="T265" s="180"/>
      <c r="U265" s="180"/>
      <c r="V265" s="180"/>
      <c r="W265" s="180"/>
      <c r="X265" s="180"/>
      <c r="Y265" s="180"/>
      <c r="Z265" s="180"/>
      <c r="AA265" s="180"/>
      <c r="AB265" s="180"/>
      <c r="AC265" s="180"/>
      <c r="AD265" s="180"/>
      <c r="AE265" s="439" t="s">
        <v>867</v>
      </c>
      <c r="AF265" s="439"/>
      <c r="AG265" s="439"/>
      <c r="AH265" s="439"/>
      <c r="AI265" s="439"/>
      <c r="AJ265" s="439"/>
      <c r="AK265" s="439"/>
      <c r="AL265" s="439"/>
      <c r="AM265" s="439"/>
      <c r="AN265" s="439"/>
      <c r="AO265" s="439"/>
      <c r="AP265" s="439"/>
      <c r="AQ265" s="439"/>
      <c r="AR265" s="439"/>
      <c r="AS265" s="439"/>
      <c r="AT265" s="439"/>
      <c r="AV265" s="398"/>
      <c r="AW265" s="398"/>
      <c r="AX265" s="398"/>
      <c r="AY265" s="398"/>
      <c r="AZ265" s="398"/>
      <c r="BA265" s="398"/>
      <c r="BB265" s="398"/>
      <c r="BC265" s="398"/>
      <c r="BD265" s="398"/>
      <c r="BE265" s="398"/>
      <c r="BF265" s="398"/>
      <c r="BG265" s="201"/>
      <c r="BH265" s="201"/>
      <c r="BI265" s="201"/>
      <c r="BJ265" s="201"/>
      <c r="BK265" s="201"/>
      <c r="BL265" s="201"/>
      <c r="BM265" s="424"/>
      <c r="BN265" s="425"/>
      <c r="BO265" s="425"/>
      <c r="BP265" s="425"/>
      <c r="BQ265" s="425"/>
      <c r="BR265" s="425"/>
      <c r="BS265" s="425"/>
      <c r="BT265" s="425"/>
      <c r="BU265" s="425"/>
      <c r="BV265" s="425"/>
      <c r="BW265" s="425"/>
      <c r="BX265" s="201"/>
      <c r="BY265" s="201"/>
      <c r="BZ265" s="201"/>
      <c r="CA265" s="201"/>
      <c r="CB265" s="201"/>
      <c r="CC265" s="201"/>
      <c r="CD265" s="201"/>
      <c r="CE265" s="398"/>
      <c r="CF265" s="398"/>
      <c r="CG265" s="398"/>
      <c r="CH265" s="398"/>
      <c r="CI265" s="398"/>
      <c r="CJ265" s="398"/>
      <c r="CK265" s="398"/>
      <c r="CL265" s="398"/>
      <c r="CM265" s="398"/>
      <c r="CN265" s="398"/>
      <c r="CO265" s="61"/>
    </row>
    <row r="266" spans="4:94" ht="14.25" customHeight="1" x14ac:dyDescent="0.35">
      <c r="D266" s="180">
        <v>14</v>
      </c>
      <c r="E266" s="180"/>
      <c r="F266" s="180"/>
      <c r="G266" s="180"/>
      <c r="H266" s="180"/>
      <c r="I266" s="180"/>
      <c r="J266" s="180"/>
      <c r="K266" s="180"/>
      <c r="L266" s="180"/>
      <c r="M266" s="180"/>
      <c r="N266" s="180"/>
      <c r="O266" s="180"/>
      <c r="P266" s="180"/>
      <c r="Q266" s="180"/>
      <c r="R266" s="180"/>
      <c r="S266" s="180"/>
      <c r="T266" s="180"/>
      <c r="U266" s="180"/>
      <c r="V266" s="180"/>
      <c r="W266" s="180"/>
      <c r="X266" s="180"/>
      <c r="Y266" s="180"/>
      <c r="Z266" s="180"/>
      <c r="AA266" s="180"/>
      <c r="AB266" s="180"/>
      <c r="AC266" s="180"/>
      <c r="AD266" s="180"/>
      <c r="AE266" s="292" t="s">
        <v>868</v>
      </c>
      <c r="AF266" s="292"/>
      <c r="AG266" s="292"/>
      <c r="AH266" s="292"/>
      <c r="AI266" s="292"/>
      <c r="AJ266" s="292"/>
      <c r="AK266" s="292"/>
      <c r="AL266" s="292"/>
      <c r="AM266" s="292"/>
      <c r="AN266" s="292"/>
      <c r="AO266" s="292"/>
      <c r="AP266" s="292"/>
      <c r="AQ266" s="292"/>
      <c r="AR266" s="292"/>
      <c r="AS266" s="292"/>
      <c r="AT266" s="292"/>
      <c r="AV266" s="327">
        <v>0</v>
      </c>
      <c r="AW266" s="327"/>
      <c r="AX266" s="327"/>
      <c r="AY266" s="327"/>
      <c r="AZ266" s="327"/>
      <c r="BA266" s="327"/>
      <c r="BB266" s="327"/>
      <c r="BC266" s="327"/>
      <c r="BD266" s="327"/>
      <c r="BE266" s="327"/>
      <c r="BF266" s="327"/>
      <c r="BG266" s="327">
        <v>0</v>
      </c>
      <c r="BH266" s="327"/>
      <c r="BI266" s="327"/>
      <c r="BJ266" s="327"/>
      <c r="BK266" s="327"/>
      <c r="BL266" s="327"/>
      <c r="BM266" s="440">
        <v>0</v>
      </c>
      <c r="BN266" s="441"/>
      <c r="BO266" s="441"/>
      <c r="BP266" s="441"/>
      <c r="BQ266" s="441"/>
      <c r="BR266" s="441"/>
      <c r="BS266" s="441"/>
      <c r="BT266" s="441"/>
      <c r="BU266" s="441"/>
      <c r="BV266" s="441"/>
      <c r="BW266" s="441"/>
      <c r="BX266" s="327">
        <v>0</v>
      </c>
      <c r="BY266" s="327"/>
      <c r="BZ266" s="327"/>
      <c r="CA266" s="327"/>
      <c r="CB266" s="327"/>
      <c r="CC266" s="327"/>
      <c r="CD266" s="327"/>
      <c r="CE266" s="327">
        <v>0</v>
      </c>
      <c r="CF266" s="327"/>
      <c r="CG266" s="327"/>
      <c r="CH266" s="327"/>
      <c r="CI266" s="327"/>
      <c r="CJ266" s="327"/>
      <c r="CK266" s="327"/>
      <c r="CL266" s="327"/>
      <c r="CM266" s="327"/>
      <c r="CN266" s="327"/>
      <c r="CO266" s="62"/>
    </row>
    <row r="267" spans="4:94" ht="14.25" customHeight="1" x14ac:dyDescent="0.35">
      <c r="D267" s="444"/>
      <c r="E267" s="445"/>
      <c r="F267" s="445"/>
      <c r="G267" s="445"/>
      <c r="H267" s="445"/>
      <c r="I267" s="445"/>
      <c r="J267" s="445"/>
      <c r="K267" s="445"/>
      <c r="L267" s="445"/>
      <c r="M267" s="445"/>
      <c r="N267" s="445"/>
      <c r="O267" s="445"/>
      <c r="P267" s="445"/>
      <c r="Q267" s="445"/>
      <c r="R267" s="445"/>
      <c r="S267" s="445"/>
      <c r="T267" s="445"/>
      <c r="U267" s="445"/>
      <c r="V267" s="445"/>
      <c r="W267" s="445"/>
      <c r="X267" s="445"/>
      <c r="Y267" s="445"/>
      <c r="Z267" s="445"/>
      <c r="AA267" s="445"/>
      <c r="AB267" s="445"/>
      <c r="AC267" s="445"/>
      <c r="AD267" s="446"/>
      <c r="AE267" s="263"/>
      <c r="AF267" s="264"/>
      <c r="AG267" s="264"/>
      <c r="AH267" s="264"/>
      <c r="AI267" s="264"/>
      <c r="AJ267" s="264"/>
      <c r="AK267" s="264"/>
      <c r="AL267" s="264"/>
      <c r="AM267" s="264"/>
      <c r="AN267" s="264"/>
      <c r="AO267" s="264"/>
      <c r="AP267" s="264"/>
      <c r="AQ267" s="264"/>
      <c r="AR267" s="264"/>
      <c r="AS267" s="264"/>
      <c r="AT267" s="265"/>
      <c r="AV267" s="327"/>
      <c r="AW267" s="327"/>
      <c r="AX267" s="327"/>
      <c r="AY267" s="327"/>
      <c r="AZ267" s="327"/>
      <c r="BA267" s="327"/>
      <c r="BB267" s="327"/>
      <c r="BC267" s="327"/>
      <c r="BD267" s="327"/>
      <c r="BE267" s="327"/>
      <c r="BF267" s="327"/>
      <c r="BG267" s="327"/>
      <c r="BH267" s="327"/>
      <c r="BI267" s="327"/>
      <c r="BJ267" s="327"/>
      <c r="BK267" s="327"/>
      <c r="BL267" s="327"/>
      <c r="BM267" s="442"/>
      <c r="BN267" s="443"/>
      <c r="BO267" s="443"/>
      <c r="BP267" s="443"/>
      <c r="BQ267" s="443"/>
      <c r="BR267" s="443"/>
      <c r="BS267" s="443"/>
      <c r="BT267" s="443"/>
      <c r="BU267" s="443"/>
      <c r="BV267" s="443"/>
      <c r="BW267" s="443"/>
      <c r="BX267" s="327"/>
      <c r="BY267" s="327"/>
      <c r="BZ267" s="327"/>
      <c r="CA267" s="327"/>
      <c r="CB267" s="327"/>
      <c r="CC267" s="327"/>
      <c r="CD267" s="327"/>
      <c r="CE267" s="327"/>
      <c r="CF267" s="327"/>
      <c r="CG267" s="327"/>
      <c r="CH267" s="327"/>
      <c r="CI267" s="327"/>
      <c r="CJ267" s="327"/>
      <c r="CK267" s="327"/>
      <c r="CL267" s="327"/>
      <c r="CM267" s="327"/>
      <c r="CN267" s="327"/>
      <c r="CO267" s="62"/>
    </row>
    <row r="268" spans="4:94" ht="14.25" customHeight="1" x14ac:dyDescent="0.35">
      <c r="D268" s="444"/>
      <c r="E268" s="445"/>
      <c r="F268" s="445"/>
      <c r="G268" s="445"/>
      <c r="H268" s="445"/>
      <c r="I268" s="445"/>
      <c r="J268" s="445"/>
      <c r="K268" s="445"/>
      <c r="L268" s="445"/>
      <c r="M268" s="445"/>
      <c r="N268" s="445"/>
      <c r="O268" s="445"/>
      <c r="P268" s="445"/>
      <c r="Q268" s="445"/>
      <c r="R268" s="445"/>
      <c r="S268" s="445"/>
      <c r="T268" s="445"/>
      <c r="U268" s="445"/>
      <c r="V268" s="445"/>
      <c r="W268" s="445"/>
      <c r="X268" s="445"/>
      <c r="Y268" s="445"/>
      <c r="Z268" s="445"/>
      <c r="AA268" s="445"/>
      <c r="AB268" s="445"/>
      <c r="AC268" s="445"/>
      <c r="AD268" s="446"/>
      <c r="AE268" s="263"/>
      <c r="AF268" s="264"/>
      <c r="AG268" s="264"/>
      <c r="AH268" s="264"/>
      <c r="AI268" s="264"/>
      <c r="AJ268" s="264"/>
      <c r="AK268" s="264"/>
      <c r="AL268" s="264"/>
      <c r="AM268" s="264"/>
      <c r="AN268" s="264"/>
      <c r="AO268" s="264"/>
      <c r="AP268" s="264"/>
      <c r="AQ268" s="264"/>
      <c r="AR268" s="264"/>
      <c r="AS268" s="264"/>
      <c r="AT268" s="265"/>
      <c r="AV268" s="327"/>
      <c r="AW268" s="327"/>
      <c r="AX268" s="327"/>
      <c r="AY268" s="327"/>
      <c r="AZ268" s="327"/>
      <c r="BA268" s="327"/>
      <c r="BB268" s="327"/>
      <c r="BC268" s="327"/>
      <c r="BD268" s="327"/>
      <c r="BE268" s="327"/>
      <c r="BF268" s="327"/>
      <c r="BG268" s="327"/>
      <c r="BH268" s="327"/>
      <c r="BI268" s="327"/>
      <c r="BJ268" s="327"/>
      <c r="BK268" s="327"/>
      <c r="BL268" s="327"/>
      <c r="BM268" s="442"/>
      <c r="BN268" s="443"/>
      <c r="BO268" s="443"/>
      <c r="BP268" s="443"/>
      <c r="BQ268" s="443"/>
      <c r="BR268" s="443"/>
      <c r="BS268" s="443"/>
      <c r="BT268" s="443"/>
      <c r="BU268" s="443"/>
      <c r="BV268" s="443"/>
      <c r="BW268" s="443"/>
      <c r="BX268" s="327"/>
      <c r="BY268" s="327"/>
      <c r="BZ268" s="327"/>
      <c r="CA268" s="327"/>
      <c r="CB268" s="327"/>
      <c r="CC268" s="327"/>
      <c r="CD268" s="327"/>
      <c r="CE268" s="327"/>
      <c r="CF268" s="327"/>
      <c r="CG268" s="327"/>
      <c r="CH268" s="327"/>
      <c r="CI268" s="327"/>
      <c r="CJ268" s="327"/>
      <c r="CK268" s="327"/>
      <c r="CL268" s="327"/>
      <c r="CM268" s="327"/>
      <c r="CN268" s="327"/>
      <c r="CO268" s="62"/>
    </row>
    <row r="269" spans="4:94" ht="14.25" customHeight="1" x14ac:dyDescent="0.35">
      <c r="D269" s="444"/>
      <c r="E269" s="445"/>
      <c r="F269" s="445"/>
      <c r="G269" s="445"/>
      <c r="H269" s="445"/>
      <c r="I269" s="445"/>
      <c r="J269" s="445"/>
      <c r="K269" s="445"/>
      <c r="L269" s="445"/>
      <c r="M269" s="445"/>
      <c r="N269" s="445"/>
      <c r="O269" s="445"/>
      <c r="P269" s="445"/>
      <c r="Q269" s="445"/>
      <c r="R269" s="445"/>
      <c r="S269" s="445"/>
      <c r="T269" s="445"/>
      <c r="U269" s="445"/>
      <c r="V269" s="445"/>
      <c r="W269" s="445"/>
      <c r="X269" s="445"/>
      <c r="Y269" s="445"/>
      <c r="Z269" s="445"/>
      <c r="AA269" s="445"/>
      <c r="AB269" s="445"/>
      <c r="AC269" s="445"/>
      <c r="AD269" s="446"/>
      <c r="AE269" s="263"/>
      <c r="AF269" s="264"/>
      <c r="AG269" s="264"/>
      <c r="AH269" s="264"/>
      <c r="AI269" s="264"/>
      <c r="AJ269" s="264"/>
      <c r="AK269" s="264"/>
      <c r="AL269" s="264"/>
      <c r="AM269" s="264"/>
      <c r="AN269" s="264"/>
      <c r="AO269" s="264"/>
      <c r="AP269" s="264"/>
      <c r="AQ269" s="264"/>
      <c r="AR269" s="264"/>
      <c r="AS269" s="264"/>
      <c r="AT269" s="265"/>
      <c r="AV269" s="327"/>
      <c r="AW269" s="327"/>
      <c r="AX269" s="327"/>
      <c r="AY269" s="327"/>
      <c r="AZ269" s="327"/>
      <c r="BA269" s="327"/>
      <c r="BB269" s="327"/>
      <c r="BC269" s="327"/>
      <c r="BD269" s="327"/>
      <c r="BE269" s="327"/>
      <c r="BF269" s="327"/>
      <c r="BG269" s="327"/>
      <c r="BH269" s="327"/>
      <c r="BI269" s="327"/>
      <c r="BJ269" s="327"/>
      <c r="BK269" s="327"/>
      <c r="BL269" s="327"/>
      <c r="BM269" s="442"/>
      <c r="BN269" s="443"/>
      <c r="BO269" s="443"/>
      <c r="BP269" s="443"/>
      <c r="BQ269" s="443"/>
      <c r="BR269" s="443"/>
      <c r="BS269" s="443"/>
      <c r="BT269" s="443"/>
      <c r="BU269" s="443"/>
      <c r="BV269" s="443"/>
      <c r="BW269" s="443"/>
      <c r="BX269" s="327"/>
      <c r="BY269" s="327"/>
      <c r="BZ269" s="327"/>
      <c r="CA269" s="327"/>
      <c r="CB269" s="327"/>
      <c r="CC269" s="327"/>
      <c r="CD269" s="327"/>
      <c r="CE269" s="327"/>
      <c r="CF269" s="327"/>
      <c r="CG269" s="327"/>
      <c r="CH269" s="327"/>
      <c r="CI269" s="327"/>
      <c r="CJ269" s="327"/>
      <c r="CK269" s="327"/>
      <c r="CL269" s="327"/>
      <c r="CM269" s="327"/>
      <c r="CN269" s="327"/>
      <c r="CO269" s="62"/>
    </row>
    <row r="270" spans="4:94" ht="14.25" customHeight="1" x14ac:dyDescent="0.35">
      <c r="D270" s="54" t="s">
        <v>376</v>
      </c>
      <c r="E270" s="58"/>
      <c r="F270" s="58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5"/>
      <c r="AH270" s="55"/>
      <c r="AI270" s="55"/>
      <c r="AJ270" s="55"/>
      <c r="AK270" s="55"/>
      <c r="AL270" s="55"/>
      <c r="AM270" s="55"/>
      <c r="AN270" s="55"/>
      <c r="AO270" s="55"/>
      <c r="AP270" s="55"/>
      <c r="AV270" s="54" t="s">
        <v>377</v>
      </c>
      <c r="AW270" s="57"/>
      <c r="AX270" s="57"/>
      <c r="AY270" s="57"/>
      <c r="AZ270" s="57"/>
      <c r="BA270" s="57"/>
      <c r="BB270" s="57"/>
      <c r="BC270" s="57"/>
      <c r="BD270" s="57"/>
      <c r="BE270" s="57"/>
      <c r="BF270" s="57"/>
      <c r="BG270" s="57"/>
      <c r="BH270" s="57"/>
      <c r="BI270" s="57"/>
      <c r="BJ270" s="57"/>
      <c r="BK270" s="57"/>
      <c r="BL270" s="57"/>
      <c r="BM270" s="57"/>
      <c r="BN270" s="57"/>
      <c r="BO270" s="57"/>
      <c r="BP270" s="57"/>
      <c r="BQ270" s="57"/>
      <c r="BR270" s="57"/>
      <c r="BS270" s="57"/>
      <c r="BT270" s="57"/>
      <c r="BU270" s="57"/>
      <c r="BV270" s="57"/>
      <c r="BW270" s="57"/>
      <c r="BX270" s="57"/>
      <c r="BY270" s="57"/>
      <c r="BZ270" s="57"/>
      <c r="CA270" s="57"/>
      <c r="CB270" s="57"/>
      <c r="CC270" s="57"/>
      <c r="CD270" s="57"/>
      <c r="CE270" s="57"/>
      <c r="CF270" s="57"/>
      <c r="CG270" s="57"/>
      <c r="CH270" s="57"/>
      <c r="CI270" s="57"/>
      <c r="CJ270" s="57"/>
      <c r="CK270" s="57"/>
      <c r="CL270" s="57"/>
      <c r="CM270" s="57"/>
      <c r="CN270" s="57"/>
      <c r="CO270" s="63"/>
      <c r="CP270" s="562"/>
    </row>
    <row r="271" spans="4:94" ht="14.25" customHeight="1" x14ac:dyDescent="0.35"/>
    <row r="272" spans="4:94" ht="14.25" customHeight="1" x14ac:dyDescent="0.35">
      <c r="D272" s="256" t="s">
        <v>96</v>
      </c>
      <c r="E272" s="256"/>
      <c r="F272" s="256"/>
      <c r="G272" s="256"/>
      <c r="H272" s="256"/>
      <c r="I272" s="256"/>
      <c r="J272" s="256"/>
      <c r="K272" s="256"/>
      <c r="L272" s="256"/>
      <c r="M272" s="256"/>
      <c r="N272" s="256"/>
      <c r="O272" s="256"/>
      <c r="P272" s="256"/>
      <c r="Q272" s="256"/>
      <c r="R272" s="256"/>
      <c r="S272" s="256"/>
      <c r="T272" s="256"/>
      <c r="U272" s="256"/>
      <c r="V272" s="256"/>
      <c r="W272" s="256"/>
      <c r="X272" s="256"/>
      <c r="Y272" s="256"/>
      <c r="Z272" s="256"/>
      <c r="AA272" s="256"/>
      <c r="AB272" s="256"/>
      <c r="AC272" s="256"/>
      <c r="AD272" s="256"/>
      <c r="AE272" s="256"/>
      <c r="AF272" s="256"/>
      <c r="AG272" s="256"/>
      <c r="AH272" s="256"/>
      <c r="AI272" s="256"/>
      <c r="AJ272" s="256"/>
      <c r="AK272" s="256"/>
      <c r="AL272" s="256"/>
      <c r="AM272" s="256"/>
      <c r="AN272" s="256"/>
      <c r="AO272" s="256"/>
      <c r="AP272" s="256"/>
      <c r="AQ272" s="256"/>
      <c r="AR272" s="256"/>
      <c r="AS272" s="256"/>
      <c r="AT272" s="256"/>
      <c r="AU272" s="9"/>
      <c r="AV272" s="256" t="s">
        <v>378</v>
      </c>
      <c r="AW272" s="256"/>
      <c r="AX272" s="256"/>
      <c r="AY272" s="256"/>
      <c r="AZ272" s="256"/>
      <c r="BA272" s="256"/>
      <c r="BB272" s="256"/>
      <c r="BC272" s="256"/>
      <c r="BD272" s="256"/>
      <c r="BE272" s="256"/>
      <c r="BF272" s="256"/>
      <c r="BG272" s="256"/>
      <c r="BH272" s="256"/>
      <c r="BI272" s="256"/>
      <c r="BJ272" s="256"/>
      <c r="BK272" s="256"/>
      <c r="BL272" s="256"/>
      <c r="BM272" s="256"/>
      <c r="BN272" s="256"/>
      <c r="BO272" s="256"/>
      <c r="BP272" s="256"/>
      <c r="BQ272" s="256"/>
      <c r="BR272" s="256"/>
      <c r="BS272" s="256"/>
      <c r="BT272" s="256"/>
      <c r="BU272" s="256"/>
      <c r="BV272" s="256"/>
      <c r="BW272" s="256"/>
      <c r="BX272" s="256"/>
      <c r="BY272" s="256"/>
      <c r="BZ272" s="256"/>
      <c r="CA272" s="256"/>
      <c r="CB272" s="256"/>
      <c r="CC272" s="256"/>
      <c r="CD272" s="256"/>
      <c r="CE272" s="256"/>
      <c r="CF272" s="256"/>
      <c r="CG272" s="256"/>
      <c r="CH272" s="256"/>
      <c r="CI272" s="256"/>
      <c r="CJ272" s="256"/>
      <c r="CK272" s="256"/>
      <c r="CL272" s="256"/>
      <c r="CM272" s="256"/>
      <c r="CN272" s="256"/>
    </row>
    <row r="273" spans="4:92" ht="14.25" customHeight="1" x14ac:dyDescent="0.35">
      <c r="D273" s="256"/>
      <c r="E273" s="256"/>
      <c r="F273" s="256"/>
      <c r="G273" s="256"/>
      <c r="H273" s="256"/>
      <c r="I273" s="256"/>
      <c r="J273" s="256"/>
      <c r="K273" s="256"/>
      <c r="L273" s="256"/>
      <c r="M273" s="256"/>
      <c r="N273" s="256"/>
      <c r="O273" s="256"/>
      <c r="P273" s="256"/>
      <c r="Q273" s="256"/>
      <c r="R273" s="256"/>
      <c r="S273" s="256"/>
      <c r="T273" s="256"/>
      <c r="U273" s="256"/>
      <c r="V273" s="256"/>
      <c r="W273" s="256"/>
      <c r="X273" s="256"/>
      <c r="Y273" s="256"/>
      <c r="Z273" s="256"/>
      <c r="AA273" s="256"/>
      <c r="AB273" s="256"/>
      <c r="AC273" s="256"/>
      <c r="AD273" s="256"/>
      <c r="AE273" s="256"/>
      <c r="AF273" s="256"/>
      <c r="AG273" s="256"/>
      <c r="AH273" s="256"/>
      <c r="AI273" s="256"/>
      <c r="AJ273" s="256"/>
      <c r="AK273" s="256"/>
      <c r="AL273" s="256"/>
      <c r="AM273" s="256"/>
      <c r="AN273" s="256"/>
      <c r="AO273" s="256"/>
      <c r="AP273" s="256"/>
      <c r="AQ273" s="256"/>
      <c r="AR273" s="256"/>
      <c r="AS273" s="256"/>
      <c r="AT273" s="256"/>
      <c r="AU273" s="14"/>
      <c r="AV273" s="256"/>
      <c r="AW273" s="256"/>
      <c r="AX273" s="256"/>
      <c r="AY273" s="256"/>
      <c r="AZ273" s="256"/>
      <c r="BA273" s="256"/>
      <c r="BB273" s="256"/>
      <c r="BC273" s="256"/>
      <c r="BD273" s="256"/>
      <c r="BE273" s="256"/>
      <c r="BF273" s="256"/>
      <c r="BG273" s="256"/>
      <c r="BH273" s="256"/>
      <c r="BI273" s="256"/>
      <c r="BJ273" s="256"/>
      <c r="BK273" s="256"/>
      <c r="BL273" s="256"/>
      <c r="BM273" s="256"/>
      <c r="BN273" s="256"/>
      <c r="BO273" s="256"/>
      <c r="BP273" s="256"/>
      <c r="BQ273" s="256"/>
      <c r="BR273" s="256"/>
      <c r="BS273" s="256"/>
      <c r="BT273" s="256"/>
      <c r="BU273" s="256"/>
      <c r="BV273" s="256"/>
      <c r="BW273" s="256"/>
      <c r="BX273" s="256"/>
      <c r="BY273" s="256"/>
      <c r="BZ273" s="256"/>
      <c r="CA273" s="256"/>
      <c r="CB273" s="256"/>
      <c r="CC273" s="256"/>
      <c r="CD273" s="256"/>
      <c r="CE273" s="256"/>
      <c r="CF273" s="256"/>
      <c r="CG273" s="256"/>
      <c r="CH273" s="256"/>
      <c r="CI273" s="256"/>
      <c r="CJ273" s="256"/>
      <c r="CK273" s="256"/>
      <c r="CL273" s="256"/>
      <c r="CM273" s="256"/>
      <c r="CN273" s="256"/>
    </row>
    <row r="274" spans="4:92" ht="14.25" customHeight="1" x14ac:dyDescent="0.35">
      <c r="D274" s="343" t="s">
        <v>75</v>
      </c>
      <c r="E274" s="343"/>
      <c r="F274" s="343"/>
      <c r="G274" s="343"/>
      <c r="H274" s="343"/>
      <c r="I274" s="343"/>
      <c r="J274" s="343"/>
      <c r="K274" s="343"/>
      <c r="L274" s="343"/>
      <c r="M274" s="343"/>
      <c r="N274" s="343"/>
      <c r="O274" s="343"/>
      <c r="P274" s="343"/>
      <c r="Q274" s="343"/>
      <c r="R274" s="343"/>
      <c r="S274" s="343"/>
      <c r="T274" s="343"/>
      <c r="U274" s="343"/>
      <c r="V274" s="343"/>
      <c r="W274" s="343"/>
      <c r="X274" s="343" t="s">
        <v>55</v>
      </c>
      <c r="Y274" s="343"/>
      <c r="Z274" s="343"/>
      <c r="AA274" s="343"/>
      <c r="AB274" s="343"/>
      <c r="AC274" s="343"/>
      <c r="AD274" s="343"/>
      <c r="AE274" s="343"/>
      <c r="AF274" s="343"/>
      <c r="AG274" s="343"/>
      <c r="AH274" s="343"/>
      <c r="AI274" s="343"/>
      <c r="AJ274" s="343"/>
      <c r="AK274" s="343"/>
      <c r="AL274" s="343"/>
      <c r="AM274" s="343"/>
      <c r="AN274" s="343"/>
      <c r="AO274" s="343"/>
      <c r="AP274" s="415" t="s">
        <v>101</v>
      </c>
      <c r="AQ274" s="415"/>
      <c r="AR274" s="415"/>
      <c r="AS274" s="415"/>
      <c r="AT274" s="415"/>
      <c r="AU274" s="6"/>
      <c r="AV274" s="201" t="s">
        <v>84</v>
      </c>
      <c r="AW274" s="201"/>
      <c r="AX274" s="201"/>
      <c r="AY274" s="201"/>
      <c r="AZ274" s="201"/>
      <c r="BA274" s="201"/>
      <c r="BB274" s="201"/>
      <c r="BC274" s="201"/>
      <c r="BD274" s="201"/>
      <c r="BE274" s="201"/>
      <c r="BF274" s="201"/>
      <c r="BG274" s="201" t="s">
        <v>85</v>
      </c>
      <c r="BH274" s="201"/>
      <c r="BI274" s="201"/>
      <c r="BJ274" s="201"/>
      <c r="BK274" s="201"/>
      <c r="BL274" s="201"/>
      <c r="BM274" s="201"/>
      <c r="BN274" s="201"/>
      <c r="BO274" s="201"/>
      <c r="BP274" s="201"/>
      <c r="BQ274" s="201"/>
      <c r="BR274" s="201" t="s">
        <v>86</v>
      </c>
      <c r="BS274" s="201"/>
      <c r="BT274" s="201"/>
      <c r="BU274" s="201"/>
      <c r="BV274" s="201"/>
      <c r="BW274" s="201"/>
      <c r="BX274" s="201"/>
      <c r="BY274" s="201"/>
      <c r="BZ274" s="201"/>
      <c r="CA274" s="201"/>
      <c r="CB274" s="201"/>
      <c r="CC274" s="398" t="s">
        <v>87</v>
      </c>
      <c r="CD274" s="398"/>
      <c r="CE274" s="398"/>
      <c r="CF274" s="398"/>
      <c r="CG274" s="398"/>
      <c r="CH274" s="398"/>
      <c r="CI274" s="398"/>
      <c r="CJ274" s="398"/>
      <c r="CK274" s="398"/>
      <c r="CL274" s="398"/>
      <c r="CM274" s="398"/>
      <c r="CN274" s="398"/>
    </row>
    <row r="275" spans="4:92" ht="14.25" customHeight="1" x14ac:dyDescent="0.35">
      <c r="D275" s="343"/>
      <c r="E275" s="343"/>
      <c r="F275" s="343"/>
      <c r="G275" s="343"/>
      <c r="H275" s="343"/>
      <c r="I275" s="343"/>
      <c r="J275" s="343"/>
      <c r="K275" s="343"/>
      <c r="L275" s="343"/>
      <c r="M275" s="343"/>
      <c r="N275" s="343"/>
      <c r="O275" s="343"/>
      <c r="P275" s="343"/>
      <c r="Q275" s="343"/>
      <c r="R275" s="343"/>
      <c r="S275" s="343"/>
      <c r="T275" s="343"/>
      <c r="U275" s="343"/>
      <c r="V275" s="343"/>
      <c r="W275" s="343"/>
      <c r="X275" s="343"/>
      <c r="Y275" s="343"/>
      <c r="Z275" s="343"/>
      <c r="AA275" s="343"/>
      <c r="AB275" s="343"/>
      <c r="AC275" s="343"/>
      <c r="AD275" s="343"/>
      <c r="AE275" s="343"/>
      <c r="AF275" s="343"/>
      <c r="AG275" s="343"/>
      <c r="AH275" s="343"/>
      <c r="AI275" s="343"/>
      <c r="AJ275" s="343"/>
      <c r="AK275" s="343"/>
      <c r="AL275" s="343"/>
      <c r="AM275" s="343"/>
      <c r="AN275" s="343"/>
      <c r="AO275" s="343"/>
      <c r="AP275" s="415"/>
      <c r="AQ275" s="415"/>
      <c r="AR275" s="415"/>
      <c r="AS275" s="415"/>
      <c r="AT275" s="415"/>
      <c r="AU275" s="6"/>
      <c r="AV275" s="201"/>
      <c r="AW275" s="201"/>
      <c r="AX275" s="201"/>
      <c r="AY275" s="201"/>
      <c r="AZ275" s="201"/>
      <c r="BA275" s="201"/>
      <c r="BB275" s="201"/>
      <c r="BC275" s="201"/>
      <c r="BD275" s="201"/>
      <c r="BE275" s="201"/>
      <c r="BF275" s="201"/>
      <c r="BG275" s="201"/>
      <c r="BH275" s="201"/>
      <c r="BI275" s="201"/>
      <c r="BJ275" s="201"/>
      <c r="BK275" s="201"/>
      <c r="BL275" s="201"/>
      <c r="BM275" s="201"/>
      <c r="BN275" s="201"/>
      <c r="BO275" s="201"/>
      <c r="BP275" s="201"/>
      <c r="BQ275" s="201"/>
      <c r="BR275" s="201"/>
      <c r="BS275" s="201"/>
      <c r="BT275" s="201"/>
      <c r="BU275" s="201"/>
      <c r="BV275" s="201"/>
      <c r="BW275" s="201"/>
      <c r="BX275" s="201"/>
      <c r="BY275" s="201"/>
      <c r="BZ275" s="201"/>
      <c r="CA275" s="201"/>
      <c r="CB275" s="201"/>
      <c r="CC275" s="398"/>
      <c r="CD275" s="398"/>
      <c r="CE275" s="398"/>
      <c r="CF275" s="398"/>
      <c r="CG275" s="398"/>
      <c r="CH275" s="398"/>
      <c r="CI275" s="398"/>
      <c r="CJ275" s="398"/>
      <c r="CK275" s="398"/>
      <c r="CL275" s="398"/>
      <c r="CM275" s="398"/>
      <c r="CN275" s="398"/>
    </row>
    <row r="276" spans="4:92" ht="14.25" customHeight="1" x14ac:dyDescent="0.35">
      <c r="D276" s="343"/>
      <c r="E276" s="343"/>
      <c r="F276" s="343"/>
      <c r="G276" s="343"/>
      <c r="H276" s="343"/>
      <c r="I276" s="343"/>
      <c r="J276" s="343"/>
      <c r="K276" s="343"/>
      <c r="L276" s="343"/>
      <c r="M276" s="343"/>
      <c r="N276" s="343"/>
      <c r="O276" s="343"/>
      <c r="P276" s="343"/>
      <c r="Q276" s="343"/>
      <c r="R276" s="343"/>
      <c r="S276" s="343"/>
      <c r="T276" s="343"/>
      <c r="U276" s="343"/>
      <c r="V276" s="343"/>
      <c r="W276" s="343"/>
      <c r="X276" s="343"/>
      <c r="Y276" s="343"/>
      <c r="Z276" s="343"/>
      <c r="AA276" s="343"/>
      <c r="AB276" s="343"/>
      <c r="AC276" s="343"/>
      <c r="AD276" s="343"/>
      <c r="AE276" s="343"/>
      <c r="AF276" s="343"/>
      <c r="AG276" s="343"/>
      <c r="AH276" s="343"/>
      <c r="AI276" s="343"/>
      <c r="AJ276" s="343"/>
      <c r="AK276" s="343"/>
      <c r="AL276" s="343"/>
      <c r="AM276" s="343"/>
      <c r="AN276" s="343"/>
      <c r="AO276" s="343"/>
      <c r="AP276" s="415"/>
      <c r="AQ276" s="415"/>
      <c r="AR276" s="415"/>
      <c r="AS276" s="415"/>
      <c r="AT276" s="415"/>
      <c r="AU276" s="6"/>
      <c r="AV276" s="180">
        <v>383</v>
      </c>
      <c r="AW276" s="180"/>
      <c r="AX276" s="180"/>
      <c r="AY276" s="180"/>
      <c r="AZ276" s="180"/>
      <c r="BA276" s="180"/>
      <c r="BB276" s="180"/>
      <c r="BC276" s="180"/>
      <c r="BD276" s="180"/>
      <c r="BE276" s="180"/>
      <c r="BF276" s="180"/>
      <c r="BG276" s="180">
        <v>29</v>
      </c>
      <c r="BH276" s="180"/>
      <c r="BI276" s="180"/>
      <c r="BJ276" s="180"/>
      <c r="BK276" s="180"/>
      <c r="BL276" s="180"/>
      <c r="BM276" s="180"/>
      <c r="BN276" s="180"/>
      <c r="BO276" s="180"/>
      <c r="BP276" s="180"/>
      <c r="BQ276" s="180"/>
      <c r="BR276" s="180">
        <v>243</v>
      </c>
      <c r="BS276" s="180"/>
      <c r="BT276" s="180"/>
      <c r="BU276" s="180"/>
      <c r="BV276" s="180"/>
      <c r="BW276" s="180"/>
      <c r="BX276" s="180"/>
      <c r="BY276" s="180"/>
      <c r="BZ276" s="180"/>
      <c r="CA276" s="180"/>
      <c r="CB276" s="180"/>
      <c r="CC276" s="180">
        <v>2</v>
      </c>
      <c r="CD276" s="180"/>
      <c r="CE276" s="180"/>
      <c r="CF276" s="180"/>
      <c r="CG276" s="180"/>
      <c r="CH276" s="180"/>
      <c r="CI276" s="180"/>
      <c r="CJ276" s="180"/>
      <c r="CK276" s="180"/>
      <c r="CL276" s="180"/>
      <c r="CM276" s="180"/>
      <c r="CN276" s="180"/>
    </row>
    <row r="277" spans="4:92" ht="14.25" customHeight="1" x14ac:dyDescent="0.35">
      <c r="D277" s="447" t="s">
        <v>64</v>
      </c>
      <c r="E277" s="447"/>
      <c r="F277" s="415" t="s">
        <v>65</v>
      </c>
      <c r="G277" s="415"/>
      <c r="H277" s="415"/>
      <c r="I277" s="415" t="s">
        <v>66</v>
      </c>
      <c r="J277" s="415"/>
      <c r="K277" s="415" t="s">
        <v>67</v>
      </c>
      <c r="L277" s="415"/>
      <c r="M277" s="415"/>
      <c r="N277" s="415" t="s">
        <v>68</v>
      </c>
      <c r="O277" s="415"/>
      <c r="P277" s="415"/>
      <c r="Q277" s="415"/>
      <c r="R277" s="415" t="s">
        <v>69</v>
      </c>
      <c r="S277" s="415"/>
      <c r="T277" s="415" t="s">
        <v>70</v>
      </c>
      <c r="U277" s="415"/>
      <c r="V277" s="415" t="s">
        <v>71</v>
      </c>
      <c r="W277" s="415"/>
      <c r="X277" s="447" t="s">
        <v>64</v>
      </c>
      <c r="Y277" s="447"/>
      <c r="Z277" s="415" t="s">
        <v>72</v>
      </c>
      <c r="AA277" s="415"/>
      <c r="AB277" s="415"/>
      <c r="AC277" s="415" t="s">
        <v>73</v>
      </c>
      <c r="AD277" s="415"/>
      <c r="AE277" s="415"/>
      <c r="AF277" s="415"/>
      <c r="AG277" s="415" t="s">
        <v>74</v>
      </c>
      <c r="AH277" s="415"/>
      <c r="AI277" s="415"/>
      <c r="AJ277" s="415"/>
      <c r="AK277" s="415" t="s">
        <v>56</v>
      </c>
      <c r="AL277" s="415"/>
      <c r="AM277" s="415"/>
      <c r="AN277" s="415" t="s">
        <v>71</v>
      </c>
      <c r="AO277" s="415"/>
      <c r="AP277" s="415"/>
      <c r="AQ277" s="415"/>
      <c r="AR277" s="415"/>
      <c r="AS277" s="415"/>
      <c r="AT277" s="415"/>
      <c r="AU277" s="6"/>
      <c r="AV277" s="180"/>
      <c r="AW277" s="180"/>
      <c r="AX277" s="180"/>
      <c r="AY277" s="180"/>
      <c r="AZ277" s="180"/>
      <c r="BA277" s="180"/>
      <c r="BB277" s="180"/>
      <c r="BC277" s="180"/>
      <c r="BD277" s="180"/>
      <c r="BE277" s="180"/>
      <c r="BF277" s="180"/>
      <c r="BG277" s="180"/>
      <c r="BH277" s="180"/>
      <c r="BI277" s="180"/>
      <c r="BJ277" s="180"/>
      <c r="BK277" s="180"/>
      <c r="BL277" s="180"/>
      <c r="BM277" s="180"/>
      <c r="BN277" s="180"/>
      <c r="BO277" s="180"/>
      <c r="BP277" s="180"/>
      <c r="BQ277" s="180"/>
      <c r="BR277" s="180"/>
      <c r="BS277" s="180"/>
      <c r="BT277" s="180"/>
      <c r="BU277" s="180"/>
      <c r="BV277" s="180"/>
      <c r="BW277" s="180"/>
      <c r="BX277" s="180"/>
      <c r="BY277" s="180"/>
      <c r="BZ277" s="180"/>
      <c r="CA277" s="180"/>
      <c r="CB277" s="180"/>
      <c r="CC277" s="180"/>
      <c r="CD277" s="180"/>
      <c r="CE277" s="180"/>
      <c r="CF277" s="180"/>
      <c r="CG277" s="180"/>
      <c r="CH277" s="180"/>
      <c r="CI277" s="180"/>
      <c r="CJ277" s="180"/>
      <c r="CK277" s="180"/>
      <c r="CL277" s="180"/>
      <c r="CM277" s="180"/>
      <c r="CN277" s="180"/>
    </row>
    <row r="278" spans="4:92" ht="14.25" customHeight="1" x14ac:dyDescent="0.35">
      <c r="D278" s="447"/>
      <c r="E278" s="447"/>
      <c r="F278" s="415"/>
      <c r="G278" s="415"/>
      <c r="H278" s="415"/>
      <c r="I278" s="415"/>
      <c r="J278" s="415"/>
      <c r="K278" s="415"/>
      <c r="L278" s="415"/>
      <c r="M278" s="415"/>
      <c r="N278" s="415"/>
      <c r="O278" s="415"/>
      <c r="P278" s="415"/>
      <c r="Q278" s="415"/>
      <c r="R278" s="415"/>
      <c r="S278" s="415"/>
      <c r="T278" s="415"/>
      <c r="U278" s="415"/>
      <c r="V278" s="415"/>
      <c r="W278" s="415"/>
      <c r="X278" s="447"/>
      <c r="Y278" s="447"/>
      <c r="Z278" s="415"/>
      <c r="AA278" s="415"/>
      <c r="AB278" s="415"/>
      <c r="AC278" s="415"/>
      <c r="AD278" s="415"/>
      <c r="AE278" s="415"/>
      <c r="AF278" s="415"/>
      <c r="AG278" s="415"/>
      <c r="AH278" s="415"/>
      <c r="AI278" s="415"/>
      <c r="AJ278" s="415"/>
      <c r="AK278" s="415"/>
      <c r="AL278" s="415"/>
      <c r="AM278" s="415"/>
      <c r="AN278" s="415"/>
      <c r="AO278" s="415"/>
      <c r="AP278" s="415"/>
      <c r="AQ278" s="415"/>
      <c r="AR278" s="415"/>
      <c r="AS278" s="415"/>
      <c r="AT278" s="415"/>
      <c r="AU278" s="6"/>
      <c r="AV278" s="449" t="s">
        <v>379</v>
      </c>
      <c r="AW278" s="449"/>
      <c r="AX278" s="449"/>
      <c r="AY278" s="449"/>
      <c r="AZ278" s="449"/>
      <c r="BA278" s="449"/>
      <c r="BB278" s="449"/>
      <c r="BC278" s="449"/>
      <c r="BD278" s="449"/>
      <c r="BE278" s="449"/>
      <c r="BF278" s="449"/>
      <c r="BG278" s="449"/>
      <c r="BH278" s="449"/>
      <c r="BI278" s="449"/>
      <c r="BJ278" s="449"/>
      <c r="BK278" s="449"/>
      <c r="BL278" s="449"/>
      <c r="BM278" s="449"/>
      <c r="BN278" s="449"/>
      <c r="BO278" s="449"/>
      <c r="BP278" s="449"/>
      <c r="BQ278" s="449"/>
      <c r="BR278" s="449"/>
      <c r="BS278" s="449"/>
      <c r="BT278" s="449"/>
      <c r="BU278" s="449"/>
      <c r="BV278" s="449"/>
      <c r="BW278" s="449"/>
      <c r="BX278" s="449"/>
      <c r="BY278" s="449"/>
      <c r="BZ278" s="449"/>
      <c r="CA278" s="449"/>
      <c r="CB278" s="449"/>
      <c r="CC278" s="449"/>
      <c r="CD278" s="449"/>
      <c r="CE278" s="449"/>
      <c r="CF278" s="449"/>
      <c r="CG278" s="449"/>
      <c r="CH278" s="449"/>
      <c r="CI278" s="449"/>
      <c r="CJ278" s="449"/>
      <c r="CK278" s="449"/>
      <c r="CL278" s="449"/>
      <c r="CM278" s="449"/>
      <c r="CN278" s="449"/>
    </row>
    <row r="279" spans="4:92" ht="14.25" customHeight="1" x14ac:dyDescent="0.35">
      <c r="D279" s="447"/>
      <c r="E279" s="447"/>
      <c r="F279" s="415"/>
      <c r="G279" s="415"/>
      <c r="H279" s="415"/>
      <c r="I279" s="415"/>
      <c r="J279" s="415"/>
      <c r="K279" s="415"/>
      <c r="L279" s="415"/>
      <c r="M279" s="415"/>
      <c r="N279" s="415"/>
      <c r="O279" s="415"/>
      <c r="P279" s="415"/>
      <c r="Q279" s="415"/>
      <c r="R279" s="415"/>
      <c r="S279" s="415"/>
      <c r="T279" s="415"/>
      <c r="U279" s="415"/>
      <c r="V279" s="415"/>
      <c r="W279" s="415"/>
      <c r="X279" s="447"/>
      <c r="Y279" s="447"/>
      <c r="Z279" s="415"/>
      <c r="AA279" s="415"/>
      <c r="AB279" s="415"/>
      <c r="AC279" s="415"/>
      <c r="AD279" s="415"/>
      <c r="AE279" s="415"/>
      <c r="AF279" s="415"/>
      <c r="AG279" s="415"/>
      <c r="AH279" s="415"/>
      <c r="AI279" s="415"/>
      <c r="AJ279" s="415"/>
      <c r="AK279" s="415"/>
      <c r="AL279" s="415"/>
      <c r="AM279" s="415"/>
      <c r="AN279" s="415"/>
      <c r="AO279" s="415"/>
      <c r="AP279" s="415"/>
      <c r="AQ279" s="415"/>
      <c r="AR279" s="415"/>
      <c r="AS279" s="415"/>
      <c r="AT279" s="415"/>
      <c r="AU279" s="6"/>
      <c r="AV279" s="59"/>
      <c r="AW279" s="6"/>
      <c r="AX279" s="6"/>
      <c r="AY279" s="6"/>
      <c r="AZ279" s="6"/>
      <c r="BA279" s="6"/>
      <c r="BB279" s="6"/>
      <c r="BC279" s="6"/>
      <c r="BD279" s="59"/>
      <c r="BE279" s="59"/>
      <c r="BF279" s="59"/>
      <c r="BG279" s="59"/>
      <c r="BH279" s="59"/>
      <c r="BI279" s="6"/>
      <c r="BJ279" s="6"/>
      <c r="BK279" s="6"/>
      <c r="BL279" s="6"/>
      <c r="BM279" s="59"/>
      <c r="BN279" s="59"/>
      <c r="BO279" s="59"/>
      <c r="BP279" s="59"/>
      <c r="BQ279" s="59"/>
      <c r="BR279" s="6"/>
      <c r="BS279" s="6"/>
      <c r="BT279" s="59"/>
      <c r="BU279" s="59"/>
      <c r="BV279" s="6"/>
      <c r="BW279" s="6"/>
    </row>
    <row r="280" spans="4:92" ht="14.25" customHeight="1" x14ac:dyDescent="0.35">
      <c r="D280" s="447"/>
      <c r="E280" s="447"/>
      <c r="F280" s="415"/>
      <c r="G280" s="415"/>
      <c r="H280" s="415"/>
      <c r="I280" s="415"/>
      <c r="J280" s="415"/>
      <c r="K280" s="415"/>
      <c r="L280" s="415"/>
      <c r="M280" s="415"/>
      <c r="N280" s="415"/>
      <c r="O280" s="415"/>
      <c r="P280" s="415"/>
      <c r="Q280" s="415"/>
      <c r="R280" s="415"/>
      <c r="S280" s="415"/>
      <c r="T280" s="415"/>
      <c r="U280" s="415"/>
      <c r="V280" s="415"/>
      <c r="W280" s="415"/>
      <c r="X280" s="447"/>
      <c r="Y280" s="447"/>
      <c r="Z280" s="415"/>
      <c r="AA280" s="415"/>
      <c r="AB280" s="415"/>
      <c r="AC280" s="415"/>
      <c r="AD280" s="415"/>
      <c r="AE280" s="415"/>
      <c r="AF280" s="415"/>
      <c r="AG280" s="415"/>
      <c r="AH280" s="415"/>
      <c r="AI280" s="415"/>
      <c r="AJ280" s="415"/>
      <c r="AK280" s="415"/>
      <c r="AL280" s="415"/>
      <c r="AM280" s="415"/>
      <c r="AN280" s="415"/>
      <c r="AO280" s="415"/>
      <c r="AP280" s="415"/>
      <c r="AQ280" s="415"/>
      <c r="AR280" s="415"/>
      <c r="AS280" s="415"/>
      <c r="AT280" s="415"/>
      <c r="AU280" s="6"/>
      <c r="AV280" s="256" t="s">
        <v>98</v>
      </c>
      <c r="AW280" s="256"/>
      <c r="AX280" s="256"/>
      <c r="AY280" s="256"/>
      <c r="AZ280" s="256"/>
      <c r="BA280" s="256"/>
      <c r="BB280" s="256"/>
      <c r="BC280" s="256"/>
      <c r="BD280" s="256"/>
      <c r="BE280" s="256"/>
      <c r="BF280" s="256"/>
      <c r="BG280" s="256"/>
      <c r="BH280" s="256"/>
      <c r="BI280" s="256"/>
      <c r="BJ280" s="256"/>
      <c r="BK280" s="256"/>
      <c r="BL280" s="256"/>
      <c r="BM280" s="256"/>
      <c r="BN280" s="256"/>
      <c r="BO280" s="256"/>
      <c r="BP280" s="256"/>
      <c r="BQ280" s="256"/>
      <c r="BR280" s="256"/>
      <c r="BS280" s="256"/>
      <c r="BT280" s="256"/>
      <c r="BU280" s="256"/>
      <c r="BV280" s="256"/>
      <c r="BW280" s="256"/>
      <c r="BX280" s="256"/>
      <c r="BY280" s="256"/>
      <c r="BZ280" s="256"/>
      <c r="CA280" s="256"/>
      <c r="CB280" s="256"/>
      <c r="CC280" s="256"/>
      <c r="CD280" s="256"/>
      <c r="CE280" s="256"/>
      <c r="CF280" s="256"/>
      <c r="CG280" s="256"/>
      <c r="CH280" s="256"/>
      <c r="CI280" s="256"/>
      <c r="CJ280" s="256"/>
      <c r="CK280" s="256"/>
      <c r="CL280" s="256"/>
      <c r="CM280" s="256"/>
      <c r="CN280" s="256"/>
    </row>
    <row r="281" spans="4:92" ht="14.25" customHeight="1" x14ac:dyDescent="0.35">
      <c r="D281" s="447"/>
      <c r="E281" s="447"/>
      <c r="F281" s="415"/>
      <c r="G281" s="415"/>
      <c r="H281" s="415"/>
      <c r="I281" s="415"/>
      <c r="J281" s="415"/>
      <c r="K281" s="415"/>
      <c r="L281" s="415"/>
      <c r="M281" s="415"/>
      <c r="N281" s="415"/>
      <c r="O281" s="415"/>
      <c r="P281" s="415"/>
      <c r="Q281" s="415"/>
      <c r="R281" s="415"/>
      <c r="S281" s="415"/>
      <c r="T281" s="415"/>
      <c r="U281" s="415"/>
      <c r="V281" s="415"/>
      <c r="W281" s="415"/>
      <c r="X281" s="447"/>
      <c r="Y281" s="447"/>
      <c r="Z281" s="415"/>
      <c r="AA281" s="415"/>
      <c r="AB281" s="415"/>
      <c r="AC281" s="415"/>
      <c r="AD281" s="415"/>
      <c r="AE281" s="415"/>
      <c r="AF281" s="415"/>
      <c r="AG281" s="415"/>
      <c r="AH281" s="415"/>
      <c r="AI281" s="415"/>
      <c r="AJ281" s="415"/>
      <c r="AK281" s="415"/>
      <c r="AL281" s="415"/>
      <c r="AM281" s="415"/>
      <c r="AN281" s="415"/>
      <c r="AO281" s="415"/>
      <c r="AP281" s="415"/>
      <c r="AQ281" s="415"/>
      <c r="AR281" s="415"/>
      <c r="AS281" s="415"/>
      <c r="AT281" s="415"/>
      <c r="AU281" s="6"/>
      <c r="AV281" s="256"/>
      <c r="AW281" s="256"/>
      <c r="AX281" s="256"/>
      <c r="AY281" s="256"/>
      <c r="AZ281" s="256"/>
      <c r="BA281" s="256"/>
      <c r="BB281" s="256"/>
      <c r="BC281" s="256"/>
      <c r="BD281" s="256"/>
      <c r="BE281" s="256"/>
      <c r="BF281" s="256"/>
      <c r="BG281" s="256"/>
      <c r="BH281" s="256"/>
      <c r="BI281" s="256"/>
      <c r="BJ281" s="256"/>
      <c r="BK281" s="256"/>
      <c r="BL281" s="256"/>
      <c r="BM281" s="256"/>
      <c r="BN281" s="256"/>
      <c r="BO281" s="256"/>
      <c r="BP281" s="256"/>
      <c r="BQ281" s="256"/>
      <c r="BR281" s="256"/>
      <c r="BS281" s="256"/>
      <c r="BT281" s="256"/>
      <c r="BU281" s="256"/>
      <c r="BV281" s="256"/>
      <c r="BW281" s="256"/>
      <c r="BX281" s="256"/>
      <c r="BY281" s="256"/>
      <c r="BZ281" s="256"/>
      <c r="CA281" s="256"/>
      <c r="CB281" s="256"/>
      <c r="CC281" s="256"/>
      <c r="CD281" s="256"/>
      <c r="CE281" s="256"/>
      <c r="CF281" s="256"/>
      <c r="CG281" s="256"/>
      <c r="CH281" s="256"/>
      <c r="CI281" s="256"/>
      <c r="CJ281" s="256"/>
      <c r="CK281" s="256"/>
      <c r="CL281" s="256"/>
      <c r="CM281" s="256"/>
      <c r="CN281" s="256"/>
    </row>
    <row r="282" spans="4:92" ht="14.25" customHeight="1" x14ac:dyDescent="0.35">
      <c r="D282" s="448"/>
      <c r="E282" s="448"/>
      <c r="F282" s="416"/>
      <c r="G282" s="416"/>
      <c r="H282" s="416"/>
      <c r="I282" s="416"/>
      <c r="J282" s="416"/>
      <c r="K282" s="416"/>
      <c r="L282" s="416"/>
      <c r="M282" s="416"/>
      <c r="N282" s="416"/>
      <c r="O282" s="416"/>
      <c r="P282" s="416"/>
      <c r="Q282" s="416"/>
      <c r="R282" s="416"/>
      <c r="S282" s="416"/>
      <c r="T282" s="416"/>
      <c r="U282" s="416"/>
      <c r="V282" s="416"/>
      <c r="W282" s="416"/>
      <c r="X282" s="448"/>
      <c r="Y282" s="448"/>
      <c r="Z282" s="416"/>
      <c r="AA282" s="416"/>
      <c r="AB282" s="416"/>
      <c r="AC282" s="416"/>
      <c r="AD282" s="416"/>
      <c r="AE282" s="416"/>
      <c r="AF282" s="416"/>
      <c r="AG282" s="416"/>
      <c r="AH282" s="416"/>
      <c r="AI282" s="416"/>
      <c r="AJ282" s="416"/>
      <c r="AK282" s="416"/>
      <c r="AL282" s="416"/>
      <c r="AM282" s="416"/>
      <c r="AN282" s="416"/>
      <c r="AO282" s="416"/>
      <c r="AP282" s="415"/>
      <c r="AQ282" s="415"/>
      <c r="AR282" s="415"/>
      <c r="AS282" s="415"/>
      <c r="AT282" s="415"/>
      <c r="AU282" s="6"/>
      <c r="AV282" s="201" t="s">
        <v>99</v>
      </c>
      <c r="AW282" s="201"/>
      <c r="AX282" s="201"/>
      <c r="AY282" s="201"/>
      <c r="AZ282" s="201"/>
      <c r="BA282" s="201"/>
      <c r="BB282" s="201"/>
      <c r="BC282" s="201"/>
      <c r="BD282" s="201"/>
      <c r="BE282" s="201"/>
      <c r="BF282" s="201"/>
      <c r="BG282" s="398" t="s">
        <v>100</v>
      </c>
      <c r="BH282" s="398"/>
      <c r="BI282" s="398"/>
      <c r="BJ282" s="398"/>
      <c r="BK282" s="398"/>
      <c r="BL282" s="398"/>
      <c r="BM282" s="398"/>
      <c r="BN282" s="398"/>
      <c r="BO282" s="398"/>
      <c r="BP282" s="398"/>
      <c r="BQ282" s="398"/>
      <c r="BR282" s="398"/>
      <c r="BS282" s="398"/>
      <c r="BT282" s="398"/>
      <c r="BU282" s="398"/>
      <c r="BV282" s="398"/>
      <c r="BW282" s="398"/>
      <c r="BX282" s="398"/>
      <c r="BY282" s="398" t="s">
        <v>102</v>
      </c>
      <c r="BZ282" s="398"/>
      <c r="CA282" s="398"/>
      <c r="CB282" s="398"/>
      <c r="CC282" s="398"/>
      <c r="CD282" s="398"/>
      <c r="CE282" s="398"/>
      <c r="CF282" s="398"/>
      <c r="CG282" s="398"/>
      <c r="CH282" s="398"/>
      <c r="CI282" s="398"/>
      <c r="CJ282" s="398"/>
      <c r="CK282" s="398"/>
      <c r="CL282" s="398"/>
      <c r="CM282" s="398"/>
      <c r="CN282" s="398"/>
    </row>
    <row r="283" spans="4:92" ht="14.25" customHeight="1" x14ac:dyDescent="0.35">
      <c r="D283" s="180">
        <v>0</v>
      </c>
      <c r="E283" s="180"/>
      <c r="F283" s="427">
        <v>0</v>
      </c>
      <c r="G283" s="427"/>
      <c r="H283" s="427"/>
      <c r="I283" s="427">
        <v>0</v>
      </c>
      <c r="J283" s="427"/>
      <c r="K283" s="427">
        <v>0</v>
      </c>
      <c r="L283" s="427"/>
      <c r="M283" s="427"/>
      <c r="N283" s="427">
        <v>0</v>
      </c>
      <c r="O283" s="427"/>
      <c r="P283" s="427"/>
      <c r="Q283" s="427"/>
      <c r="R283" s="427">
        <v>0</v>
      </c>
      <c r="S283" s="427"/>
      <c r="T283" s="427">
        <v>0</v>
      </c>
      <c r="U283" s="427"/>
      <c r="V283" s="427">
        <v>0</v>
      </c>
      <c r="W283" s="427"/>
      <c r="X283" s="427">
        <v>0</v>
      </c>
      <c r="Y283" s="427"/>
      <c r="Z283" s="427">
        <v>0</v>
      </c>
      <c r="AA283" s="427"/>
      <c r="AB283" s="427"/>
      <c r="AC283" s="427">
        <v>0</v>
      </c>
      <c r="AD283" s="427"/>
      <c r="AE283" s="427"/>
      <c r="AF283" s="427"/>
      <c r="AG283" s="427">
        <v>0</v>
      </c>
      <c r="AH283" s="427"/>
      <c r="AI283" s="427"/>
      <c r="AJ283" s="427"/>
      <c r="AK283" s="427">
        <v>2</v>
      </c>
      <c r="AL283" s="427"/>
      <c r="AM283" s="427"/>
      <c r="AN283" s="427">
        <v>0</v>
      </c>
      <c r="AO283" s="427"/>
      <c r="AP283" s="427">
        <v>1</v>
      </c>
      <c r="AQ283" s="427"/>
      <c r="AR283" s="427"/>
      <c r="AS283" s="427"/>
      <c r="AT283" s="427"/>
      <c r="AU283" s="11"/>
      <c r="AV283" s="201"/>
      <c r="AW283" s="201"/>
      <c r="AX283" s="201"/>
      <c r="AY283" s="201"/>
      <c r="AZ283" s="201"/>
      <c r="BA283" s="201"/>
      <c r="BB283" s="201"/>
      <c r="BC283" s="201"/>
      <c r="BD283" s="201"/>
      <c r="BE283" s="201"/>
      <c r="BF283" s="201"/>
      <c r="BG283" s="398"/>
      <c r="BH283" s="398"/>
      <c r="BI283" s="398"/>
      <c r="BJ283" s="398"/>
      <c r="BK283" s="398"/>
      <c r="BL283" s="398"/>
      <c r="BM283" s="398"/>
      <c r="BN283" s="398"/>
      <c r="BO283" s="398"/>
      <c r="BP283" s="398"/>
      <c r="BQ283" s="398"/>
      <c r="BR283" s="398"/>
      <c r="BS283" s="398"/>
      <c r="BT283" s="398"/>
      <c r="BU283" s="398"/>
      <c r="BV283" s="398"/>
      <c r="BW283" s="398"/>
      <c r="BX283" s="398"/>
      <c r="BY283" s="398"/>
      <c r="BZ283" s="398"/>
      <c r="CA283" s="398"/>
      <c r="CB283" s="398"/>
      <c r="CC283" s="398"/>
      <c r="CD283" s="398"/>
      <c r="CE283" s="398"/>
      <c r="CF283" s="398"/>
      <c r="CG283" s="398"/>
      <c r="CH283" s="398"/>
      <c r="CI283" s="398"/>
      <c r="CJ283" s="398"/>
      <c r="CK283" s="398"/>
      <c r="CL283" s="398"/>
      <c r="CM283" s="398"/>
      <c r="CN283" s="398"/>
    </row>
    <row r="284" spans="4:92" ht="14.25" customHeight="1" x14ac:dyDescent="0.35">
      <c r="D284" s="180"/>
      <c r="E284" s="180"/>
      <c r="F284" s="427"/>
      <c r="G284" s="427"/>
      <c r="H284" s="427"/>
      <c r="I284" s="427"/>
      <c r="J284" s="427"/>
      <c r="K284" s="427"/>
      <c r="L284" s="427"/>
      <c r="M284" s="427"/>
      <c r="N284" s="427"/>
      <c r="O284" s="427"/>
      <c r="P284" s="427"/>
      <c r="Q284" s="427"/>
      <c r="R284" s="427"/>
      <c r="S284" s="427"/>
      <c r="T284" s="427"/>
      <c r="U284" s="427"/>
      <c r="V284" s="427"/>
      <c r="W284" s="427"/>
      <c r="X284" s="427"/>
      <c r="Y284" s="427"/>
      <c r="Z284" s="427"/>
      <c r="AA284" s="427"/>
      <c r="AB284" s="427"/>
      <c r="AC284" s="427"/>
      <c r="AD284" s="427"/>
      <c r="AE284" s="427"/>
      <c r="AF284" s="427"/>
      <c r="AG284" s="427"/>
      <c r="AH284" s="427"/>
      <c r="AI284" s="427"/>
      <c r="AJ284" s="427"/>
      <c r="AK284" s="427"/>
      <c r="AL284" s="427"/>
      <c r="AM284" s="427"/>
      <c r="AN284" s="427"/>
      <c r="AO284" s="427"/>
      <c r="AP284" s="427"/>
      <c r="AQ284" s="427"/>
      <c r="AR284" s="427"/>
      <c r="AS284" s="427"/>
      <c r="AT284" s="427"/>
      <c r="AU284" s="138"/>
      <c r="AV284" s="180">
        <v>1</v>
      </c>
      <c r="AW284" s="180"/>
      <c r="AX284" s="180"/>
      <c r="AY284" s="180"/>
      <c r="AZ284" s="180"/>
      <c r="BA284" s="180"/>
      <c r="BB284" s="180"/>
      <c r="BC284" s="180"/>
      <c r="BD284" s="180"/>
      <c r="BE284" s="180"/>
      <c r="BF284" s="180"/>
      <c r="BG284" s="180">
        <v>0</v>
      </c>
      <c r="BH284" s="180"/>
      <c r="BI284" s="180"/>
      <c r="BJ284" s="180"/>
      <c r="BK284" s="180"/>
      <c r="BL284" s="180"/>
      <c r="BM284" s="180"/>
      <c r="BN284" s="180"/>
      <c r="BO284" s="180"/>
      <c r="BP284" s="180"/>
      <c r="BQ284" s="180"/>
      <c r="BR284" s="180"/>
      <c r="BS284" s="180"/>
      <c r="BT284" s="180"/>
      <c r="BU284" s="180"/>
      <c r="BV284" s="180"/>
      <c r="BW284" s="180"/>
      <c r="BX284" s="180"/>
      <c r="BY284" s="258">
        <v>0</v>
      </c>
      <c r="BZ284" s="258"/>
      <c r="CA284" s="258"/>
      <c r="CB284" s="258"/>
      <c r="CC284" s="258"/>
      <c r="CD284" s="258"/>
      <c r="CE284" s="258"/>
      <c r="CF284" s="258"/>
      <c r="CG284" s="258"/>
      <c r="CH284" s="258"/>
      <c r="CI284" s="258"/>
      <c r="CJ284" s="258"/>
      <c r="CK284" s="258"/>
      <c r="CL284" s="258"/>
      <c r="CM284" s="258"/>
      <c r="CN284" s="258"/>
    </row>
    <row r="285" spans="4:92" ht="14.25" customHeight="1" x14ac:dyDescent="0.35">
      <c r="D285" s="180"/>
      <c r="E285" s="180"/>
      <c r="F285" s="427"/>
      <c r="G285" s="427"/>
      <c r="H285" s="427"/>
      <c r="I285" s="427"/>
      <c r="J285" s="427"/>
      <c r="K285" s="427"/>
      <c r="L285" s="427"/>
      <c r="M285" s="427"/>
      <c r="N285" s="427"/>
      <c r="O285" s="427"/>
      <c r="P285" s="427"/>
      <c r="Q285" s="427"/>
      <c r="R285" s="427"/>
      <c r="S285" s="427"/>
      <c r="T285" s="427"/>
      <c r="U285" s="427"/>
      <c r="V285" s="427"/>
      <c r="W285" s="427"/>
      <c r="X285" s="427"/>
      <c r="Y285" s="427"/>
      <c r="Z285" s="427"/>
      <c r="AA285" s="427"/>
      <c r="AB285" s="427"/>
      <c r="AC285" s="427"/>
      <c r="AD285" s="427"/>
      <c r="AE285" s="427"/>
      <c r="AF285" s="427"/>
      <c r="AG285" s="427"/>
      <c r="AH285" s="427"/>
      <c r="AI285" s="427"/>
      <c r="AJ285" s="427"/>
      <c r="AK285" s="427"/>
      <c r="AL285" s="427"/>
      <c r="AM285" s="427"/>
      <c r="AN285" s="427"/>
      <c r="AO285" s="427"/>
      <c r="AP285" s="427"/>
      <c r="AQ285" s="427"/>
      <c r="AR285" s="427"/>
      <c r="AS285" s="427"/>
      <c r="AT285" s="427"/>
      <c r="AU285" s="138"/>
      <c r="AV285" s="180"/>
      <c r="AW285" s="180"/>
      <c r="AX285" s="180"/>
      <c r="AY285" s="180"/>
      <c r="AZ285" s="180"/>
      <c r="BA285" s="180"/>
      <c r="BB285" s="180"/>
      <c r="BC285" s="180"/>
      <c r="BD285" s="180"/>
      <c r="BE285" s="180"/>
      <c r="BF285" s="180"/>
      <c r="BG285" s="180"/>
      <c r="BH285" s="180"/>
      <c r="BI285" s="180"/>
      <c r="BJ285" s="180"/>
      <c r="BK285" s="180"/>
      <c r="BL285" s="180"/>
      <c r="BM285" s="180"/>
      <c r="BN285" s="180"/>
      <c r="BO285" s="180"/>
      <c r="BP285" s="180"/>
      <c r="BQ285" s="180"/>
      <c r="BR285" s="180"/>
      <c r="BS285" s="180"/>
      <c r="BT285" s="180"/>
      <c r="BU285" s="180"/>
      <c r="BV285" s="180"/>
      <c r="BW285" s="180"/>
      <c r="BX285" s="180"/>
      <c r="BY285" s="258"/>
      <c r="BZ285" s="258"/>
      <c r="CA285" s="258"/>
      <c r="CB285" s="258"/>
      <c r="CC285" s="258"/>
      <c r="CD285" s="258"/>
      <c r="CE285" s="258"/>
      <c r="CF285" s="258"/>
      <c r="CG285" s="258"/>
      <c r="CH285" s="258"/>
      <c r="CI285" s="258"/>
      <c r="CJ285" s="258"/>
      <c r="CK285" s="258"/>
      <c r="CL285" s="258"/>
      <c r="CM285" s="258"/>
      <c r="CN285" s="258"/>
    </row>
    <row r="286" spans="4:92" ht="14.25" customHeight="1" x14ac:dyDescent="0.35">
      <c r="D286" s="55" t="s">
        <v>377</v>
      </c>
      <c r="E286" s="138"/>
      <c r="F286" s="138"/>
      <c r="G286" s="138"/>
      <c r="H286" s="138"/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8"/>
      <c r="T286" s="138"/>
      <c r="U286" s="138"/>
      <c r="V286" s="138"/>
      <c r="W286" s="138"/>
      <c r="X286" s="138"/>
      <c r="Y286" s="138"/>
      <c r="Z286" s="138"/>
      <c r="AA286" s="138"/>
      <c r="AB286" s="138"/>
      <c r="AC286" s="138"/>
      <c r="AD286" s="138"/>
      <c r="AE286" s="138"/>
      <c r="AF286" s="138"/>
      <c r="AG286" s="138"/>
      <c r="AH286" s="138"/>
      <c r="AI286" s="138"/>
      <c r="AJ286" s="138"/>
      <c r="AK286" s="138"/>
      <c r="AL286" s="138"/>
      <c r="AM286" s="138"/>
      <c r="AN286" s="138"/>
      <c r="AO286" s="138"/>
      <c r="AP286" s="138"/>
      <c r="AQ286" s="138"/>
      <c r="AR286" s="138"/>
      <c r="AS286" s="138"/>
      <c r="AT286" s="138"/>
      <c r="AU286" s="138"/>
      <c r="AV286" s="64" t="s">
        <v>380</v>
      </c>
      <c r="AW286" s="34"/>
      <c r="AX286" s="34"/>
      <c r="AY286" s="34"/>
      <c r="AZ286" s="34"/>
      <c r="BA286" s="34"/>
      <c r="BB286" s="34"/>
      <c r="BC286" s="34"/>
      <c r="BD286" s="34"/>
      <c r="BE286" s="34"/>
      <c r="BF286" s="34"/>
      <c r="BG286" s="34"/>
      <c r="BH286" s="34"/>
      <c r="BI286" s="34"/>
      <c r="BJ286" s="34"/>
      <c r="BK286" s="34"/>
      <c r="BL286" s="34"/>
      <c r="BM286" s="34"/>
      <c r="BN286" s="34"/>
      <c r="BO286" s="34"/>
      <c r="BP286" s="34"/>
      <c r="BQ286" s="34"/>
      <c r="BR286" s="34"/>
      <c r="BS286" s="34"/>
      <c r="BT286" s="34"/>
      <c r="BU286" s="34"/>
      <c r="BV286" s="34"/>
      <c r="BW286" s="34"/>
      <c r="BX286" s="34"/>
      <c r="BY286" s="34"/>
      <c r="BZ286" s="34"/>
      <c r="CA286" s="34"/>
      <c r="CB286" s="34"/>
      <c r="CC286" s="34"/>
      <c r="CD286" s="34"/>
      <c r="CE286" s="34"/>
      <c r="CF286" s="34"/>
      <c r="CG286" s="34"/>
      <c r="CH286" s="34"/>
      <c r="CI286" s="34"/>
      <c r="CJ286" s="34"/>
      <c r="CK286" s="34"/>
      <c r="CL286" s="34"/>
      <c r="CM286" s="34"/>
      <c r="CN286" s="34"/>
    </row>
    <row r="287" spans="4:92" ht="14.25" customHeight="1" x14ac:dyDescent="0.35">
      <c r="D287" s="3"/>
      <c r="E287" s="138"/>
      <c r="F287" s="138"/>
      <c r="G287" s="138"/>
      <c r="H287" s="138"/>
      <c r="I287" s="138"/>
      <c r="J287" s="138"/>
      <c r="K287" s="138"/>
      <c r="L287" s="138"/>
      <c r="M287" s="138"/>
      <c r="N287" s="138"/>
      <c r="O287" s="138"/>
      <c r="P287" s="138"/>
      <c r="Q287" s="138"/>
      <c r="R287" s="138"/>
      <c r="S287" s="138"/>
      <c r="T287" s="138"/>
      <c r="U287" s="138"/>
      <c r="V287" s="138"/>
      <c r="W287" s="138"/>
      <c r="X287" s="138"/>
      <c r="Y287" s="138"/>
      <c r="Z287" s="138"/>
      <c r="AA287" s="138"/>
      <c r="AB287" s="138"/>
      <c r="AC287" s="138"/>
      <c r="AD287" s="138"/>
      <c r="AE287" s="138"/>
      <c r="AF287" s="138"/>
      <c r="AG287" s="138"/>
      <c r="AH287" s="138"/>
      <c r="AI287" s="138"/>
      <c r="AJ287" s="138"/>
      <c r="AK287" s="138"/>
      <c r="AL287" s="138"/>
      <c r="AM287" s="138"/>
      <c r="AN287" s="138"/>
      <c r="AO287" s="138"/>
      <c r="AP287" s="138"/>
      <c r="AQ287" s="138"/>
      <c r="AR287" s="138"/>
      <c r="AS287" s="138"/>
      <c r="AT287" s="138"/>
      <c r="AU287" s="138"/>
      <c r="AV287" s="138"/>
      <c r="AW287" s="138"/>
    </row>
    <row r="288" spans="4:92" ht="14.25" customHeight="1" x14ac:dyDescent="0.35">
      <c r="D288" s="256" t="s">
        <v>335</v>
      </c>
      <c r="E288" s="256"/>
      <c r="F288" s="256"/>
      <c r="G288" s="256"/>
      <c r="H288" s="256"/>
      <c r="I288" s="256"/>
      <c r="J288" s="256"/>
      <c r="K288" s="256"/>
      <c r="L288" s="256"/>
      <c r="M288" s="256"/>
      <c r="N288" s="256"/>
      <c r="O288" s="256"/>
      <c r="P288" s="256"/>
      <c r="Q288" s="256"/>
      <c r="R288" s="256"/>
      <c r="S288" s="256"/>
      <c r="T288" s="256"/>
      <c r="U288" s="256"/>
      <c r="V288" s="256"/>
      <c r="W288" s="256"/>
      <c r="X288" s="256"/>
      <c r="Y288" s="256"/>
      <c r="Z288" s="256"/>
      <c r="AA288" s="256"/>
      <c r="AB288" s="256"/>
      <c r="AC288" s="256"/>
      <c r="AD288" s="256"/>
      <c r="AE288" s="256"/>
      <c r="AF288" s="256"/>
      <c r="AG288" s="256"/>
      <c r="AH288" s="256"/>
      <c r="AI288" s="256"/>
      <c r="AJ288" s="256"/>
      <c r="AK288" s="256"/>
      <c r="AL288" s="256"/>
      <c r="AM288" s="256"/>
      <c r="AN288" s="256"/>
      <c r="AO288" s="256"/>
      <c r="AP288" s="256"/>
      <c r="AQ288" s="256"/>
      <c r="AR288" s="256"/>
      <c r="AS288" s="256"/>
      <c r="AT288" s="256"/>
      <c r="AV288" s="256" t="s">
        <v>118</v>
      </c>
      <c r="AW288" s="256"/>
      <c r="AX288" s="256"/>
      <c r="AY288" s="256"/>
      <c r="AZ288" s="256"/>
      <c r="BA288" s="256"/>
      <c r="BB288" s="256"/>
      <c r="BC288" s="256"/>
      <c r="BD288" s="256"/>
      <c r="BE288" s="256"/>
      <c r="BF288" s="256"/>
      <c r="BG288" s="256"/>
      <c r="BH288" s="256"/>
      <c r="BI288" s="256"/>
      <c r="BJ288" s="256"/>
      <c r="BK288" s="256"/>
      <c r="BL288" s="256"/>
      <c r="BM288" s="256"/>
      <c r="BN288" s="256"/>
      <c r="BO288" s="256"/>
      <c r="BP288" s="256"/>
      <c r="BQ288" s="256"/>
      <c r="BR288" s="256"/>
      <c r="BS288" s="256"/>
      <c r="BT288" s="256"/>
      <c r="BU288" s="256"/>
      <c r="BV288" s="256"/>
      <c r="BW288" s="256"/>
      <c r="BX288" s="256"/>
      <c r="BY288" s="256"/>
      <c r="BZ288" s="256"/>
      <c r="CA288" s="256"/>
      <c r="CB288" s="256"/>
      <c r="CC288" s="256"/>
      <c r="CD288" s="256"/>
      <c r="CE288" s="256"/>
      <c r="CF288" s="256"/>
      <c r="CG288" s="256"/>
      <c r="CH288" s="256"/>
      <c r="CI288" s="256"/>
      <c r="CJ288" s="256"/>
      <c r="CK288" s="256"/>
      <c r="CL288" s="256"/>
      <c r="CM288" s="256"/>
      <c r="CN288" s="256"/>
    </row>
    <row r="289" spans="1:150" ht="14.25" customHeight="1" x14ac:dyDescent="0.35">
      <c r="D289" s="256"/>
      <c r="E289" s="256"/>
      <c r="F289" s="256"/>
      <c r="G289" s="256"/>
      <c r="H289" s="256"/>
      <c r="I289" s="256"/>
      <c r="J289" s="256"/>
      <c r="K289" s="256"/>
      <c r="L289" s="256"/>
      <c r="M289" s="256"/>
      <c r="N289" s="256"/>
      <c r="O289" s="256"/>
      <c r="P289" s="256"/>
      <c r="Q289" s="256"/>
      <c r="R289" s="256"/>
      <c r="S289" s="256"/>
      <c r="T289" s="256"/>
      <c r="U289" s="256"/>
      <c r="V289" s="256"/>
      <c r="W289" s="256"/>
      <c r="X289" s="256"/>
      <c r="Y289" s="256"/>
      <c r="Z289" s="256"/>
      <c r="AA289" s="256"/>
      <c r="AB289" s="256"/>
      <c r="AC289" s="256"/>
      <c r="AD289" s="256"/>
      <c r="AE289" s="256"/>
      <c r="AF289" s="256"/>
      <c r="AG289" s="256"/>
      <c r="AH289" s="256"/>
      <c r="AI289" s="256"/>
      <c r="AJ289" s="256"/>
      <c r="AK289" s="256"/>
      <c r="AL289" s="256"/>
      <c r="AM289" s="256"/>
      <c r="AN289" s="256"/>
      <c r="AO289" s="256"/>
      <c r="AP289" s="256"/>
      <c r="AQ289" s="256"/>
      <c r="AR289" s="256"/>
      <c r="AS289" s="256"/>
      <c r="AT289" s="256"/>
      <c r="AU289" s="14"/>
      <c r="AV289" s="256"/>
      <c r="AW289" s="256"/>
      <c r="AX289" s="256"/>
      <c r="AY289" s="256"/>
      <c r="AZ289" s="256"/>
      <c r="BA289" s="256"/>
      <c r="BB289" s="256"/>
      <c r="BC289" s="256"/>
      <c r="BD289" s="256"/>
      <c r="BE289" s="256"/>
      <c r="BF289" s="256"/>
      <c r="BG289" s="256"/>
      <c r="BH289" s="256"/>
      <c r="BI289" s="256"/>
      <c r="BJ289" s="256"/>
      <c r="BK289" s="256"/>
      <c r="BL289" s="256"/>
      <c r="BM289" s="256"/>
      <c r="BN289" s="256"/>
      <c r="BO289" s="256"/>
      <c r="BP289" s="256"/>
      <c r="BQ289" s="256"/>
      <c r="BR289" s="256"/>
      <c r="BS289" s="256"/>
      <c r="BT289" s="256"/>
      <c r="BU289" s="256"/>
      <c r="BV289" s="256"/>
      <c r="BW289" s="256"/>
      <c r="BX289" s="256"/>
      <c r="BY289" s="256"/>
      <c r="BZ289" s="256"/>
      <c r="CA289" s="256"/>
      <c r="CB289" s="256"/>
      <c r="CC289" s="256"/>
      <c r="CD289" s="256"/>
      <c r="CE289" s="256"/>
      <c r="CF289" s="256"/>
      <c r="CG289" s="256"/>
      <c r="CH289" s="256"/>
      <c r="CI289" s="256"/>
      <c r="CJ289" s="256"/>
      <c r="CK289" s="256"/>
      <c r="CL289" s="256"/>
      <c r="CM289" s="256"/>
      <c r="CN289" s="256"/>
    </row>
    <row r="290" spans="1:150" ht="14.25" customHeight="1" x14ac:dyDescent="0.35">
      <c r="D290" s="201" t="s">
        <v>112</v>
      </c>
      <c r="E290" s="201"/>
      <c r="F290" s="201"/>
      <c r="G290" s="201"/>
      <c r="H290" s="201"/>
      <c r="I290" s="201"/>
      <c r="J290" s="201"/>
      <c r="K290" s="201"/>
      <c r="L290" s="201"/>
      <c r="M290" s="201"/>
      <c r="N290" s="201"/>
      <c r="O290" s="201"/>
      <c r="P290" s="201" t="s">
        <v>113</v>
      </c>
      <c r="Q290" s="201"/>
      <c r="R290" s="201"/>
      <c r="S290" s="201"/>
      <c r="T290" s="201"/>
      <c r="U290" s="201"/>
      <c r="V290" s="201"/>
      <c r="W290" s="201"/>
      <c r="X290" s="201"/>
      <c r="Y290" s="201"/>
      <c r="Z290" s="201"/>
      <c r="AA290" s="201"/>
      <c r="AB290" s="201"/>
      <c r="AC290" s="201"/>
      <c r="AD290" s="201"/>
      <c r="AE290" s="201"/>
      <c r="AF290" s="201"/>
      <c r="AG290" s="201"/>
      <c r="AH290" s="422" t="s">
        <v>114</v>
      </c>
      <c r="AI290" s="423"/>
      <c r="AJ290" s="423"/>
      <c r="AK290" s="423"/>
      <c r="AL290" s="423"/>
      <c r="AM290" s="423"/>
      <c r="AN290" s="423"/>
      <c r="AO290" s="423"/>
      <c r="AP290" s="423"/>
      <c r="AQ290" s="423"/>
      <c r="AR290" s="423"/>
      <c r="AS290" s="423"/>
      <c r="AT290" s="450"/>
      <c r="AU290" s="33"/>
      <c r="AV290" s="201" t="s">
        <v>119</v>
      </c>
      <c r="AW290" s="201"/>
      <c r="AX290" s="201"/>
      <c r="AY290" s="201"/>
      <c r="AZ290" s="201"/>
      <c r="BA290" s="201"/>
      <c r="BB290" s="201"/>
      <c r="BC290" s="201"/>
      <c r="BD290" s="201"/>
      <c r="BE290" s="201"/>
      <c r="BF290" s="201"/>
      <c r="BG290" s="201"/>
      <c r="BH290" s="201"/>
      <c r="BI290" s="201"/>
      <c r="BJ290" s="201" t="s">
        <v>120</v>
      </c>
      <c r="BK290" s="201"/>
      <c r="BL290" s="201"/>
      <c r="BM290" s="201"/>
      <c r="BN290" s="201"/>
      <c r="BO290" s="201"/>
      <c r="BP290" s="201"/>
      <c r="BQ290" s="201"/>
      <c r="BR290" s="201"/>
      <c r="BS290" s="201"/>
      <c r="BT290" s="201"/>
      <c r="BU290" s="201"/>
      <c r="BV290" s="201"/>
      <c r="BW290" s="201"/>
      <c r="BX290" s="201" t="s">
        <v>113</v>
      </c>
      <c r="BY290" s="201"/>
      <c r="BZ290" s="201"/>
      <c r="CA290" s="201"/>
      <c r="CB290" s="201"/>
      <c r="CC290" s="201"/>
      <c r="CD290" s="201"/>
      <c r="CE290" s="201"/>
      <c r="CF290" s="201"/>
      <c r="CG290" s="201" t="s">
        <v>121</v>
      </c>
      <c r="CH290" s="201"/>
      <c r="CI290" s="201"/>
      <c r="CJ290" s="201"/>
      <c r="CK290" s="201"/>
      <c r="CL290" s="201"/>
      <c r="CM290" s="201"/>
      <c r="CN290" s="201"/>
    </row>
    <row r="291" spans="1:150" ht="14.25" customHeight="1" x14ac:dyDescent="0.35">
      <c r="D291" s="201"/>
      <c r="E291" s="201"/>
      <c r="F291" s="201"/>
      <c r="G291" s="201"/>
      <c r="H291" s="201"/>
      <c r="I291" s="201"/>
      <c r="J291" s="201"/>
      <c r="K291" s="201"/>
      <c r="L291" s="201"/>
      <c r="M291" s="201"/>
      <c r="N291" s="201"/>
      <c r="O291" s="201"/>
      <c r="P291" s="201"/>
      <c r="Q291" s="201"/>
      <c r="R291" s="201"/>
      <c r="S291" s="201"/>
      <c r="T291" s="201"/>
      <c r="U291" s="201"/>
      <c r="V291" s="201"/>
      <c r="W291" s="201"/>
      <c r="X291" s="201"/>
      <c r="Y291" s="201"/>
      <c r="Z291" s="201"/>
      <c r="AA291" s="201"/>
      <c r="AB291" s="201"/>
      <c r="AC291" s="201"/>
      <c r="AD291" s="201"/>
      <c r="AE291" s="201"/>
      <c r="AF291" s="201"/>
      <c r="AG291" s="201"/>
      <c r="AH291" s="424"/>
      <c r="AI291" s="425"/>
      <c r="AJ291" s="425"/>
      <c r="AK291" s="425"/>
      <c r="AL291" s="425"/>
      <c r="AM291" s="425"/>
      <c r="AN291" s="425"/>
      <c r="AO291" s="425"/>
      <c r="AP291" s="425"/>
      <c r="AQ291" s="425"/>
      <c r="AR291" s="425"/>
      <c r="AS291" s="425"/>
      <c r="AT291" s="451"/>
      <c r="AU291" s="33"/>
      <c r="AV291" s="201"/>
      <c r="AW291" s="201"/>
      <c r="AX291" s="201"/>
      <c r="AY291" s="201"/>
      <c r="AZ291" s="201"/>
      <c r="BA291" s="201"/>
      <c r="BB291" s="201"/>
      <c r="BC291" s="201"/>
      <c r="BD291" s="201"/>
      <c r="BE291" s="201"/>
      <c r="BF291" s="201"/>
      <c r="BG291" s="201"/>
      <c r="BH291" s="201"/>
      <c r="BI291" s="201"/>
      <c r="BJ291" s="201"/>
      <c r="BK291" s="201"/>
      <c r="BL291" s="201"/>
      <c r="BM291" s="201"/>
      <c r="BN291" s="201"/>
      <c r="BO291" s="201"/>
      <c r="BP291" s="201"/>
      <c r="BQ291" s="201"/>
      <c r="BR291" s="201"/>
      <c r="BS291" s="201"/>
      <c r="BT291" s="201"/>
      <c r="BU291" s="201"/>
      <c r="BV291" s="201"/>
      <c r="BW291" s="201"/>
      <c r="BX291" s="201"/>
      <c r="BY291" s="201"/>
      <c r="BZ291" s="201"/>
      <c r="CA291" s="201"/>
      <c r="CB291" s="201"/>
      <c r="CC291" s="201"/>
      <c r="CD291" s="201"/>
      <c r="CE291" s="201"/>
      <c r="CF291" s="201"/>
      <c r="CG291" s="201"/>
      <c r="CH291" s="201"/>
      <c r="CI291" s="201"/>
      <c r="CJ291" s="201"/>
      <c r="CK291" s="201"/>
      <c r="CL291" s="201"/>
      <c r="CM291" s="201"/>
      <c r="CN291" s="201"/>
    </row>
    <row r="292" spans="1:150" ht="24" customHeight="1" x14ac:dyDescent="0.35">
      <c r="D292" s="427"/>
      <c r="E292" s="427"/>
      <c r="F292" s="427"/>
      <c r="G292" s="427"/>
      <c r="H292" s="427"/>
      <c r="I292" s="427"/>
      <c r="J292" s="427"/>
      <c r="K292" s="427"/>
      <c r="L292" s="427"/>
      <c r="M292" s="427"/>
      <c r="N292" s="427"/>
      <c r="O292" s="427"/>
      <c r="P292" s="427"/>
      <c r="Q292" s="427"/>
      <c r="R292" s="427"/>
      <c r="S292" s="427"/>
      <c r="T292" s="427"/>
      <c r="U292" s="427"/>
      <c r="V292" s="427"/>
      <c r="W292" s="427"/>
      <c r="X292" s="427"/>
      <c r="Y292" s="427"/>
      <c r="Z292" s="427"/>
      <c r="AA292" s="427"/>
      <c r="AB292" s="427"/>
      <c r="AC292" s="427"/>
      <c r="AD292" s="427"/>
      <c r="AE292" s="427"/>
      <c r="AF292" s="427"/>
      <c r="AG292" s="427"/>
      <c r="AH292" s="452"/>
      <c r="AI292" s="453"/>
      <c r="AJ292" s="453"/>
      <c r="AK292" s="453"/>
      <c r="AL292" s="453"/>
      <c r="AM292" s="453"/>
      <c r="AN292" s="453"/>
      <c r="AO292" s="453"/>
      <c r="AP292" s="453"/>
      <c r="AQ292" s="453"/>
      <c r="AR292" s="453"/>
      <c r="AS292" s="453"/>
      <c r="AT292" s="454"/>
      <c r="AU292" s="33"/>
      <c r="AV292" s="427" t="s">
        <v>1123</v>
      </c>
      <c r="AW292" s="427"/>
      <c r="AX292" s="427"/>
      <c r="AY292" s="427"/>
      <c r="AZ292" s="427"/>
      <c r="BA292" s="427"/>
      <c r="BB292" s="427"/>
      <c r="BC292" s="427"/>
      <c r="BD292" s="427"/>
      <c r="BE292" s="427"/>
      <c r="BF292" s="427"/>
      <c r="BG292" s="427"/>
      <c r="BH292" s="427"/>
      <c r="BI292" s="427"/>
      <c r="BJ292" s="327" t="s">
        <v>1124</v>
      </c>
      <c r="BK292" s="327"/>
      <c r="BL292" s="327"/>
      <c r="BM292" s="327"/>
      <c r="BN292" s="327"/>
      <c r="BO292" s="327"/>
      <c r="BP292" s="327"/>
      <c r="BQ292" s="327"/>
      <c r="BR292" s="327"/>
      <c r="BS292" s="327"/>
      <c r="BT292" s="327"/>
      <c r="BU292" s="327"/>
      <c r="BV292" s="327"/>
      <c r="BW292" s="327"/>
      <c r="BX292" s="327" t="s">
        <v>1090</v>
      </c>
      <c r="BY292" s="327"/>
      <c r="BZ292" s="327"/>
      <c r="CA292" s="327"/>
      <c r="CB292" s="327"/>
      <c r="CC292" s="327"/>
      <c r="CD292" s="327"/>
      <c r="CE292" s="327"/>
      <c r="CF292" s="327"/>
      <c r="CG292" s="427">
        <v>0</v>
      </c>
      <c r="CH292" s="427"/>
      <c r="CI292" s="427"/>
      <c r="CJ292" s="427"/>
      <c r="CK292" s="427"/>
      <c r="CL292" s="427"/>
      <c r="CM292" s="427"/>
      <c r="CN292" s="427"/>
    </row>
    <row r="293" spans="1:150" ht="14.25" customHeight="1" x14ac:dyDescent="0.35">
      <c r="D293" s="427"/>
      <c r="E293" s="427"/>
      <c r="F293" s="427"/>
      <c r="G293" s="427"/>
      <c r="H293" s="427"/>
      <c r="I293" s="427"/>
      <c r="J293" s="427"/>
      <c r="K293" s="427"/>
      <c r="L293" s="427"/>
      <c r="M293" s="427"/>
      <c r="N293" s="427"/>
      <c r="O293" s="427"/>
      <c r="P293" s="427"/>
      <c r="Q293" s="427"/>
      <c r="R293" s="427"/>
      <c r="S293" s="427"/>
      <c r="T293" s="427"/>
      <c r="U293" s="427"/>
      <c r="V293" s="427"/>
      <c r="W293" s="427"/>
      <c r="X293" s="427"/>
      <c r="Y293" s="427"/>
      <c r="Z293" s="427"/>
      <c r="AA293" s="427"/>
      <c r="AB293" s="427"/>
      <c r="AC293" s="427"/>
      <c r="AD293" s="427"/>
      <c r="AE293" s="427"/>
      <c r="AF293" s="427"/>
      <c r="AG293" s="427"/>
      <c r="AH293" s="455"/>
      <c r="AI293" s="456"/>
      <c r="AJ293" s="456"/>
      <c r="AK293" s="456"/>
      <c r="AL293" s="456"/>
      <c r="AM293" s="456"/>
      <c r="AN293" s="456"/>
      <c r="AO293" s="456"/>
      <c r="AP293" s="456"/>
      <c r="AQ293" s="456"/>
      <c r="AR293" s="456"/>
      <c r="AS293" s="456"/>
      <c r="AT293" s="457"/>
      <c r="AU293" s="33"/>
      <c r="AV293" s="427"/>
      <c r="AW293" s="427"/>
      <c r="AX293" s="427"/>
      <c r="AY293" s="427"/>
      <c r="AZ293" s="427"/>
      <c r="BA293" s="427"/>
      <c r="BB293" s="427"/>
      <c r="BC293" s="427"/>
      <c r="BD293" s="427"/>
      <c r="BE293" s="427"/>
      <c r="BF293" s="427"/>
      <c r="BG293" s="427"/>
      <c r="BH293" s="427"/>
      <c r="BI293" s="427"/>
      <c r="BJ293" s="327"/>
      <c r="BK293" s="327"/>
      <c r="BL293" s="327"/>
      <c r="BM293" s="327"/>
      <c r="BN293" s="327"/>
      <c r="BO293" s="327"/>
      <c r="BP293" s="327"/>
      <c r="BQ293" s="327"/>
      <c r="BR293" s="327"/>
      <c r="BS293" s="327"/>
      <c r="BT293" s="327"/>
      <c r="BU293" s="327"/>
      <c r="BV293" s="327"/>
      <c r="BW293" s="327"/>
      <c r="BX293" s="327"/>
      <c r="BY293" s="327"/>
      <c r="BZ293" s="327"/>
      <c r="CA293" s="327"/>
      <c r="CB293" s="327"/>
      <c r="CC293" s="327"/>
      <c r="CD293" s="327"/>
      <c r="CE293" s="327"/>
      <c r="CF293" s="327"/>
      <c r="CG293" s="427"/>
      <c r="CH293" s="427"/>
      <c r="CI293" s="427"/>
      <c r="CJ293" s="427"/>
      <c r="CK293" s="427"/>
      <c r="CL293" s="427"/>
      <c r="CM293" s="427"/>
      <c r="CN293" s="427"/>
    </row>
    <row r="294" spans="1:150" ht="14.25" customHeight="1" x14ac:dyDescent="0.35">
      <c r="D294" s="64" t="s">
        <v>381</v>
      </c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  <c r="AB294" s="34"/>
      <c r="AC294" s="34"/>
      <c r="AD294" s="34"/>
      <c r="AE294" s="34"/>
      <c r="AF294" s="34"/>
      <c r="AG294" s="34"/>
      <c r="AH294" s="34"/>
      <c r="AI294" s="34"/>
      <c r="AJ294" s="34"/>
      <c r="AK294" s="34"/>
      <c r="AL294" s="34"/>
      <c r="AM294" s="34"/>
      <c r="AN294" s="34"/>
      <c r="AO294" s="34"/>
      <c r="AP294" s="34"/>
      <c r="AQ294" s="34"/>
      <c r="AR294" s="34"/>
      <c r="AS294" s="34"/>
      <c r="AT294" s="34"/>
      <c r="AU294" s="58"/>
      <c r="AV294" s="344" t="s">
        <v>382</v>
      </c>
      <c r="AW294" s="344"/>
      <c r="AX294" s="344"/>
      <c r="AY294" s="344"/>
      <c r="AZ294" s="344"/>
      <c r="BA294" s="344"/>
      <c r="BB294" s="344"/>
      <c r="BC294" s="344"/>
      <c r="BD294" s="344"/>
      <c r="BE294" s="344"/>
      <c r="BF294" s="344"/>
      <c r="BG294" s="344"/>
      <c r="BH294" s="344"/>
      <c r="BI294" s="344"/>
      <c r="BJ294" s="344"/>
      <c r="BK294" s="344"/>
      <c r="BL294" s="344"/>
      <c r="BM294" s="344"/>
      <c r="BN294" s="344"/>
      <c r="BO294" s="344"/>
      <c r="BP294" s="449"/>
      <c r="BQ294" s="449"/>
      <c r="BR294" s="449"/>
      <c r="BS294" s="449"/>
      <c r="BT294" s="449"/>
      <c r="BU294" s="449"/>
      <c r="BV294" s="449"/>
      <c r="BW294" s="34"/>
      <c r="BX294" s="34"/>
      <c r="BY294" s="34"/>
      <c r="BZ294" s="34"/>
      <c r="CA294" s="34"/>
      <c r="CB294" s="34"/>
      <c r="CC294" s="34"/>
      <c r="CD294" s="34"/>
      <c r="CE294" s="34"/>
      <c r="CF294" s="34"/>
      <c r="CG294" s="34"/>
      <c r="CH294" s="34"/>
      <c r="CI294" s="34"/>
      <c r="CJ294" s="34"/>
      <c r="CK294" s="34"/>
      <c r="CL294" s="34"/>
      <c r="CM294" s="34"/>
      <c r="CN294" s="34"/>
    </row>
    <row r="295" spans="1:150" ht="14.25" customHeight="1" x14ac:dyDescent="0.35">
      <c r="E295" s="152"/>
      <c r="F295" s="152"/>
      <c r="G295" s="152"/>
      <c r="H295" s="152"/>
      <c r="I295" s="152"/>
      <c r="J295" s="152"/>
      <c r="K295" s="152"/>
      <c r="L295" s="152"/>
      <c r="M295" s="152"/>
      <c r="N295" s="152"/>
      <c r="O295" s="152"/>
      <c r="P295" s="152"/>
      <c r="Q295" s="152"/>
      <c r="R295" s="152"/>
      <c r="S295" s="152"/>
      <c r="T295" s="152"/>
      <c r="U295" s="152"/>
      <c r="V295" s="152"/>
      <c r="W295" s="152"/>
      <c r="X295" s="152"/>
      <c r="Y295" s="152"/>
      <c r="Z295" s="152"/>
      <c r="AA295" s="152"/>
      <c r="AB295" s="152"/>
    </row>
    <row r="296" spans="1:150" ht="14.25" customHeight="1" x14ac:dyDescent="0.35">
      <c r="A296" s="410"/>
      <c r="B296" s="410"/>
      <c r="C296" s="410"/>
      <c r="D296" s="410"/>
      <c r="E296" s="410"/>
      <c r="F296" s="410"/>
      <c r="G296" s="410"/>
      <c r="H296" s="410"/>
      <c r="I296" s="410"/>
      <c r="J296" s="410"/>
      <c r="K296" s="410"/>
      <c r="L296" s="410"/>
      <c r="M296" s="410"/>
      <c r="N296" s="410"/>
      <c r="O296" s="410"/>
      <c r="P296" s="410"/>
      <c r="Q296" s="410"/>
      <c r="R296" s="410"/>
      <c r="S296" s="410"/>
      <c r="T296" s="410"/>
      <c r="U296" s="410"/>
      <c r="V296" s="410"/>
      <c r="W296" s="410"/>
      <c r="X296" s="410"/>
      <c r="Y296" s="410"/>
      <c r="Z296" s="410"/>
      <c r="AA296" s="410"/>
      <c r="AB296" s="410"/>
      <c r="AC296" s="410"/>
      <c r="AD296" s="410"/>
      <c r="AE296" s="410"/>
      <c r="AF296" s="410"/>
      <c r="AG296" s="410"/>
      <c r="AH296" s="410"/>
      <c r="AI296" s="410"/>
      <c r="AJ296" s="410"/>
      <c r="AK296" s="410"/>
      <c r="AL296" s="410"/>
      <c r="AM296" s="410"/>
      <c r="AN296" s="410"/>
      <c r="AO296" s="410"/>
      <c r="AP296" s="410"/>
      <c r="AQ296" s="410"/>
      <c r="AR296" s="410"/>
      <c r="AS296" s="410"/>
      <c r="AT296" s="410"/>
      <c r="AU296" s="410"/>
      <c r="AV296" s="410"/>
      <c r="AW296" s="410"/>
      <c r="AX296" s="410"/>
      <c r="AY296" s="410"/>
      <c r="AZ296" s="410"/>
      <c r="BA296" s="410"/>
      <c r="BB296" s="410"/>
      <c r="BC296" s="410"/>
      <c r="BD296" s="410"/>
      <c r="BE296" s="410"/>
      <c r="BF296" s="410"/>
      <c r="BG296" s="410"/>
      <c r="BH296" s="410"/>
      <c r="BI296" s="410"/>
      <c r="BJ296" s="410"/>
      <c r="BK296" s="410"/>
      <c r="BL296" s="410"/>
      <c r="BM296" s="410"/>
      <c r="BN296" s="410"/>
      <c r="BO296" s="410"/>
      <c r="BP296" s="410"/>
      <c r="BQ296" s="410"/>
      <c r="BR296" s="410"/>
      <c r="BS296" s="410"/>
      <c r="BT296" s="410"/>
      <c r="BU296" s="410"/>
      <c r="BV296" s="410"/>
      <c r="BW296" s="410"/>
      <c r="BX296" s="410"/>
      <c r="BY296" s="410"/>
      <c r="BZ296" s="410"/>
      <c r="CA296" s="410"/>
      <c r="CB296" s="410"/>
      <c r="CC296" s="410"/>
      <c r="CD296" s="410"/>
      <c r="CE296" s="410"/>
      <c r="CF296" s="410"/>
      <c r="CG296" s="410"/>
      <c r="CH296" s="410"/>
      <c r="CI296" s="410"/>
      <c r="CJ296" s="410"/>
      <c r="CK296" s="410"/>
      <c r="CL296" s="410"/>
      <c r="CM296" s="410"/>
      <c r="CN296" s="410"/>
    </row>
    <row r="297" spans="1:150" ht="14.25" customHeight="1" x14ac:dyDescent="0.35">
      <c r="A297" s="410"/>
      <c r="B297" s="410"/>
      <c r="C297" s="410"/>
      <c r="D297" s="410"/>
      <c r="E297" s="410"/>
      <c r="F297" s="410"/>
      <c r="G297" s="410"/>
      <c r="H297" s="410"/>
      <c r="I297" s="410"/>
      <c r="J297" s="410"/>
      <c r="K297" s="410"/>
      <c r="L297" s="410"/>
      <c r="M297" s="410"/>
      <c r="N297" s="410"/>
      <c r="O297" s="410"/>
      <c r="P297" s="410"/>
      <c r="Q297" s="410"/>
      <c r="R297" s="410"/>
      <c r="S297" s="410"/>
      <c r="T297" s="410"/>
      <c r="U297" s="410"/>
      <c r="V297" s="410"/>
      <c r="W297" s="410"/>
      <c r="X297" s="410"/>
      <c r="Y297" s="410"/>
      <c r="Z297" s="410"/>
      <c r="AA297" s="410"/>
      <c r="AB297" s="410"/>
      <c r="AC297" s="410"/>
      <c r="AD297" s="410"/>
      <c r="AE297" s="410"/>
      <c r="AF297" s="410"/>
      <c r="AG297" s="410"/>
      <c r="AH297" s="410"/>
      <c r="AI297" s="410"/>
      <c r="AJ297" s="410"/>
      <c r="AK297" s="410"/>
      <c r="AL297" s="410"/>
      <c r="AM297" s="410"/>
      <c r="AN297" s="410"/>
      <c r="AO297" s="410"/>
      <c r="AP297" s="410"/>
      <c r="AQ297" s="410"/>
      <c r="AR297" s="410"/>
      <c r="AS297" s="410"/>
      <c r="AT297" s="410"/>
      <c r="AU297" s="410"/>
      <c r="AV297" s="410"/>
      <c r="AW297" s="410"/>
      <c r="AX297" s="410"/>
      <c r="AY297" s="410"/>
      <c r="AZ297" s="410"/>
      <c r="BA297" s="410"/>
      <c r="BB297" s="410"/>
      <c r="BC297" s="410"/>
      <c r="BD297" s="410"/>
      <c r="BE297" s="410"/>
      <c r="BF297" s="410"/>
      <c r="BG297" s="410"/>
      <c r="BH297" s="410"/>
      <c r="BI297" s="410"/>
      <c r="BJ297" s="410"/>
      <c r="BK297" s="410"/>
      <c r="BL297" s="410"/>
      <c r="BM297" s="410"/>
      <c r="BN297" s="410"/>
      <c r="BO297" s="410"/>
      <c r="BP297" s="410"/>
      <c r="BQ297" s="410"/>
      <c r="BR297" s="410"/>
      <c r="BS297" s="410"/>
      <c r="BT297" s="410"/>
      <c r="BU297" s="410"/>
      <c r="BV297" s="410"/>
      <c r="BW297" s="410"/>
      <c r="BX297" s="410"/>
      <c r="BY297" s="410"/>
      <c r="BZ297" s="410"/>
      <c r="CA297" s="410"/>
      <c r="CB297" s="410"/>
      <c r="CC297" s="410"/>
      <c r="CD297" s="410"/>
      <c r="CE297" s="410"/>
      <c r="CF297" s="410"/>
      <c r="CG297" s="410"/>
      <c r="CH297" s="410"/>
      <c r="CI297" s="410"/>
      <c r="CJ297" s="410"/>
      <c r="CK297" s="410"/>
      <c r="CL297" s="410"/>
      <c r="CM297" s="410"/>
      <c r="CN297" s="410"/>
    </row>
    <row r="298" spans="1:150" ht="14.25" customHeight="1" x14ac:dyDescent="0.35"/>
    <row r="299" spans="1:150" ht="14.25" customHeight="1" x14ac:dyDescent="0.35">
      <c r="D299" s="256" t="s">
        <v>122</v>
      </c>
      <c r="E299" s="256"/>
      <c r="F299" s="256"/>
      <c r="G299" s="256"/>
      <c r="H299" s="256"/>
      <c r="I299" s="256"/>
      <c r="J299" s="256"/>
      <c r="K299" s="256"/>
      <c r="L299" s="256"/>
      <c r="M299" s="256"/>
      <c r="N299" s="256"/>
      <c r="O299" s="256"/>
      <c r="P299" s="256"/>
      <c r="Q299" s="256"/>
      <c r="R299" s="256"/>
      <c r="S299" s="256"/>
      <c r="T299" s="256"/>
      <c r="U299" s="256"/>
      <c r="V299" s="256"/>
      <c r="W299" s="256"/>
      <c r="X299" s="256"/>
      <c r="Y299" s="256"/>
      <c r="Z299" s="256"/>
      <c r="AA299" s="256"/>
      <c r="AB299" s="256"/>
      <c r="AC299" s="256"/>
      <c r="AD299" s="256"/>
      <c r="AE299" s="256"/>
      <c r="AF299" s="256"/>
      <c r="AG299" s="256"/>
      <c r="AH299" s="256"/>
      <c r="AI299" s="256"/>
      <c r="AJ299" s="256"/>
      <c r="AK299" s="256"/>
      <c r="AL299" s="256"/>
      <c r="AM299" s="256"/>
      <c r="AN299" s="256"/>
      <c r="AO299" s="256"/>
      <c r="AP299" s="256"/>
      <c r="AQ299" s="256"/>
      <c r="AR299" s="256"/>
      <c r="AS299" s="256"/>
      <c r="AT299" s="256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EH299" s="557" t="s">
        <v>334</v>
      </c>
    </row>
    <row r="300" spans="1:150" ht="14.25" customHeight="1" x14ac:dyDescent="0.35">
      <c r="D300" s="251"/>
      <c r="E300" s="251"/>
      <c r="F300" s="251"/>
      <c r="G300" s="251"/>
      <c r="H300" s="251"/>
      <c r="I300" s="251"/>
      <c r="J300" s="251"/>
      <c r="K300" s="251"/>
      <c r="L300" s="251"/>
      <c r="M300" s="251"/>
      <c r="N300" s="251"/>
      <c r="O300" s="251"/>
      <c r="P300" s="251"/>
      <c r="Q300" s="251"/>
      <c r="R300" s="251"/>
      <c r="S300" s="251"/>
      <c r="T300" s="251"/>
      <c r="U300" s="251"/>
      <c r="V300" s="251"/>
      <c r="W300" s="251"/>
      <c r="X300" s="251"/>
      <c r="Y300" s="251"/>
      <c r="Z300" s="251"/>
      <c r="AA300" s="251"/>
      <c r="AB300" s="251"/>
      <c r="AC300" s="251"/>
      <c r="AD300" s="251"/>
      <c r="AE300" s="251"/>
      <c r="AF300" s="251"/>
      <c r="AG300" s="251"/>
      <c r="AH300" s="251"/>
      <c r="AI300" s="251"/>
      <c r="AJ300" s="251"/>
      <c r="AK300" s="251"/>
      <c r="AL300" s="251"/>
      <c r="AM300" s="251"/>
      <c r="AN300" s="251"/>
      <c r="AO300" s="251"/>
      <c r="AP300" s="251"/>
      <c r="AQ300" s="251"/>
      <c r="AR300" s="251"/>
      <c r="AS300" s="251"/>
      <c r="AT300" s="251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EH300" s="563" t="s">
        <v>333</v>
      </c>
      <c r="EI300" s="563">
        <v>2005</v>
      </c>
      <c r="EJ300" s="563">
        <v>2016</v>
      </c>
      <c r="EK300" s="564"/>
      <c r="EL300" s="564"/>
      <c r="EM300" s="564"/>
      <c r="EN300" s="564"/>
      <c r="EO300" s="564"/>
      <c r="EP300" s="564"/>
      <c r="EQ300" s="564"/>
      <c r="ER300" s="564"/>
      <c r="ES300" s="564"/>
      <c r="ET300" s="564"/>
    </row>
    <row r="301" spans="1:150" ht="14.25" customHeight="1" x14ac:dyDescent="0.35">
      <c r="D301" s="458">
        <v>1993</v>
      </c>
      <c r="E301" s="458"/>
      <c r="F301" s="458"/>
      <c r="G301" s="458"/>
      <c r="H301" s="458"/>
      <c r="I301" s="458"/>
      <c r="J301" s="458"/>
      <c r="K301" s="458"/>
      <c r="L301" s="458"/>
      <c r="M301" s="458"/>
      <c r="N301" s="458"/>
      <c r="O301" s="458"/>
      <c r="P301" s="458"/>
      <c r="Q301" s="458"/>
      <c r="R301" s="458">
        <v>2005</v>
      </c>
      <c r="S301" s="458"/>
      <c r="T301" s="458"/>
      <c r="U301" s="458"/>
      <c r="V301" s="458"/>
      <c r="W301" s="458"/>
      <c r="X301" s="458"/>
      <c r="Y301" s="458"/>
      <c r="Z301" s="458"/>
      <c r="AA301" s="458"/>
      <c r="AB301" s="458"/>
      <c r="AC301" s="458"/>
      <c r="AD301" s="458"/>
      <c r="AE301" s="458"/>
      <c r="AF301" s="458">
        <v>2016</v>
      </c>
      <c r="AG301" s="458"/>
      <c r="AH301" s="458"/>
      <c r="AI301" s="458"/>
      <c r="AJ301" s="458"/>
      <c r="AK301" s="458"/>
      <c r="AL301" s="458"/>
      <c r="AM301" s="458"/>
      <c r="AN301" s="458"/>
      <c r="AO301" s="458"/>
      <c r="AP301" s="458"/>
      <c r="AQ301" s="458"/>
      <c r="AR301" s="458"/>
      <c r="AS301" s="458"/>
      <c r="AT301" s="458"/>
      <c r="AU301" s="13"/>
      <c r="AV301" s="1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EH301" s="565">
        <f>+N305</f>
        <v>36036</v>
      </c>
      <c r="EI301" s="565">
        <f>+AB305</f>
        <v>39871</v>
      </c>
      <c r="EJ301" s="565">
        <f>+AP305</f>
        <v>41438</v>
      </c>
    </row>
    <row r="302" spans="1:150" ht="14.25" customHeight="1" x14ac:dyDescent="0.35">
      <c r="D302" s="458"/>
      <c r="E302" s="458"/>
      <c r="F302" s="458"/>
      <c r="G302" s="458"/>
      <c r="H302" s="458"/>
      <c r="I302" s="458"/>
      <c r="J302" s="458"/>
      <c r="K302" s="458"/>
      <c r="L302" s="458"/>
      <c r="M302" s="458"/>
      <c r="N302" s="458"/>
      <c r="O302" s="458"/>
      <c r="P302" s="458"/>
      <c r="Q302" s="458"/>
      <c r="R302" s="458"/>
      <c r="S302" s="458"/>
      <c r="T302" s="458"/>
      <c r="U302" s="458"/>
      <c r="V302" s="458"/>
      <c r="W302" s="458"/>
      <c r="X302" s="458"/>
      <c r="Y302" s="458"/>
      <c r="Z302" s="458"/>
      <c r="AA302" s="458"/>
      <c r="AB302" s="458"/>
      <c r="AC302" s="458"/>
      <c r="AD302" s="458"/>
      <c r="AE302" s="458"/>
      <c r="AF302" s="458"/>
      <c r="AG302" s="458"/>
      <c r="AH302" s="458"/>
      <c r="AI302" s="458"/>
      <c r="AJ302" s="458"/>
      <c r="AK302" s="458"/>
      <c r="AL302" s="458"/>
      <c r="AM302" s="458"/>
      <c r="AN302" s="458"/>
      <c r="AO302" s="458"/>
      <c r="AP302" s="458"/>
      <c r="AQ302" s="458"/>
      <c r="AR302" s="458"/>
      <c r="AS302" s="458"/>
      <c r="AT302" s="458"/>
      <c r="AU302" s="6"/>
      <c r="AV302" s="6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</row>
    <row r="303" spans="1:150" ht="14.25" customHeight="1" x14ac:dyDescent="0.35">
      <c r="D303" s="201" t="s">
        <v>123</v>
      </c>
      <c r="E303" s="201"/>
      <c r="F303" s="201"/>
      <c r="G303" s="201"/>
      <c r="H303" s="201"/>
      <c r="I303" s="201" t="s">
        <v>124</v>
      </c>
      <c r="J303" s="201"/>
      <c r="K303" s="201"/>
      <c r="L303" s="201"/>
      <c r="M303" s="201"/>
      <c r="N303" s="201" t="s">
        <v>125</v>
      </c>
      <c r="O303" s="201"/>
      <c r="P303" s="201"/>
      <c r="Q303" s="201"/>
      <c r="R303" s="201" t="s">
        <v>123</v>
      </c>
      <c r="S303" s="201"/>
      <c r="T303" s="201"/>
      <c r="U303" s="201"/>
      <c r="V303" s="201"/>
      <c r="W303" s="201" t="s">
        <v>124</v>
      </c>
      <c r="X303" s="201"/>
      <c r="Y303" s="201"/>
      <c r="Z303" s="201"/>
      <c r="AA303" s="201"/>
      <c r="AB303" s="201" t="s">
        <v>125</v>
      </c>
      <c r="AC303" s="201"/>
      <c r="AD303" s="201"/>
      <c r="AE303" s="201"/>
      <c r="AF303" s="201" t="s">
        <v>123</v>
      </c>
      <c r="AG303" s="201"/>
      <c r="AH303" s="201"/>
      <c r="AI303" s="201"/>
      <c r="AJ303" s="201"/>
      <c r="AK303" s="201" t="s">
        <v>124</v>
      </c>
      <c r="AL303" s="201"/>
      <c r="AM303" s="201"/>
      <c r="AN303" s="201"/>
      <c r="AO303" s="201"/>
      <c r="AP303" s="201" t="s">
        <v>125</v>
      </c>
      <c r="AQ303" s="201"/>
      <c r="AR303" s="201"/>
      <c r="AS303" s="201"/>
      <c r="AT303" s="201"/>
      <c r="AU303" s="8"/>
      <c r="AV303" s="8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EH303" s="560"/>
      <c r="EI303" s="560"/>
      <c r="EJ303" s="560"/>
    </row>
    <row r="304" spans="1:150" ht="14.25" customHeight="1" x14ac:dyDescent="0.35">
      <c r="D304" s="201"/>
      <c r="E304" s="201"/>
      <c r="F304" s="201"/>
      <c r="G304" s="201"/>
      <c r="H304" s="201"/>
      <c r="I304" s="201"/>
      <c r="J304" s="201"/>
      <c r="K304" s="201"/>
      <c r="L304" s="201"/>
      <c r="M304" s="201"/>
      <c r="N304" s="201"/>
      <c r="O304" s="201"/>
      <c r="P304" s="201"/>
      <c r="Q304" s="201"/>
      <c r="R304" s="201"/>
      <c r="S304" s="201"/>
      <c r="T304" s="201"/>
      <c r="U304" s="201"/>
      <c r="V304" s="201"/>
      <c r="W304" s="201"/>
      <c r="X304" s="201"/>
      <c r="Y304" s="201"/>
      <c r="Z304" s="201"/>
      <c r="AA304" s="201"/>
      <c r="AB304" s="201"/>
      <c r="AC304" s="201"/>
      <c r="AD304" s="201"/>
      <c r="AE304" s="201"/>
      <c r="AF304" s="201"/>
      <c r="AG304" s="201"/>
      <c r="AH304" s="201"/>
      <c r="AI304" s="201"/>
      <c r="AJ304" s="201"/>
      <c r="AK304" s="201"/>
      <c r="AL304" s="201"/>
      <c r="AM304" s="201"/>
      <c r="AN304" s="201"/>
      <c r="AO304" s="201"/>
      <c r="AP304" s="201"/>
      <c r="AQ304" s="201"/>
      <c r="AR304" s="201"/>
      <c r="AS304" s="201"/>
      <c r="AT304" s="201"/>
      <c r="AU304" s="8"/>
      <c r="AV304" s="8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CF304" s="3"/>
      <c r="CG304" s="3"/>
      <c r="CH304" s="3"/>
      <c r="CI304" s="3"/>
      <c r="CJ304" s="3"/>
      <c r="CK304" s="3"/>
      <c r="CL304" s="3"/>
      <c r="CM304" s="3"/>
    </row>
    <row r="305" spans="4:147" ht="14.25" customHeight="1" x14ac:dyDescent="0.35">
      <c r="D305" s="190">
        <v>26786</v>
      </c>
      <c r="E305" s="180"/>
      <c r="F305" s="180"/>
      <c r="G305" s="180"/>
      <c r="H305" s="180"/>
      <c r="I305" s="190">
        <v>9250</v>
      </c>
      <c r="J305" s="180"/>
      <c r="K305" s="180"/>
      <c r="L305" s="180"/>
      <c r="M305" s="180"/>
      <c r="N305" s="197">
        <f>+D305+I305</f>
        <v>36036</v>
      </c>
      <c r="O305" s="198"/>
      <c r="P305" s="198"/>
      <c r="Q305" s="198"/>
      <c r="R305" s="190">
        <v>32145</v>
      </c>
      <c r="S305" s="180"/>
      <c r="T305" s="180"/>
      <c r="U305" s="180"/>
      <c r="V305" s="180"/>
      <c r="W305" s="190">
        <v>7726</v>
      </c>
      <c r="X305" s="180"/>
      <c r="Y305" s="180"/>
      <c r="Z305" s="180"/>
      <c r="AA305" s="180"/>
      <c r="AB305" s="190">
        <f>+W305+R305</f>
        <v>39871</v>
      </c>
      <c r="AC305" s="190"/>
      <c r="AD305" s="190"/>
      <c r="AE305" s="190"/>
      <c r="AF305" s="190">
        <v>33946</v>
      </c>
      <c r="AG305" s="180"/>
      <c r="AH305" s="180"/>
      <c r="AI305" s="180"/>
      <c r="AJ305" s="180"/>
      <c r="AK305" s="190">
        <v>7492</v>
      </c>
      <c r="AL305" s="180"/>
      <c r="AM305" s="180"/>
      <c r="AN305" s="180"/>
      <c r="AO305" s="180"/>
      <c r="AP305" s="190">
        <f>+AK305+AF305</f>
        <v>41438</v>
      </c>
      <c r="AQ305" s="190"/>
      <c r="AR305" s="190"/>
      <c r="AS305" s="190"/>
      <c r="AT305" s="190"/>
      <c r="AU305" s="11"/>
      <c r="AV305" s="11"/>
      <c r="AW305" s="11"/>
      <c r="CF305" s="3"/>
      <c r="CG305" s="3"/>
      <c r="CH305" s="3"/>
      <c r="CI305" s="3"/>
      <c r="CJ305" s="3"/>
      <c r="CK305" s="3"/>
      <c r="CL305" s="3"/>
      <c r="CM305" s="3"/>
    </row>
    <row r="306" spans="4:147" ht="14.25" customHeight="1" x14ac:dyDescent="0.35">
      <c r="D306" s="180"/>
      <c r="E306" s="180"/>
      <c r="F306" s="180"/>
      <c r="G306" s="180"/>
      <c r="H306" s="180"/>
      <c r="I306" s="180"/>
      <c r="J306" s="180"/>
      <c r="K306" s="180"/>
      <c r="L306" s="180"/>
      <c r="M306" s="180"/>
      <c r="N306" s="199"/>
      <c r="O306" s="200"/>
      <c r="P306" s="200"/>
      <c r="Q306" s="200"/>
      <c r="R306" s="180"/>
      <c r="S306" s="180"/>
      <c r="T306" s="180"/>
      <c r="U306" s="180"/>
      <c r="V306" s="180"/>
      <c r="W306" s="180"/>
      <c r="X306" s="180"/>
      <c r="Y306" s="180"/>
      <c r="Z306" s="180"/>
      <c r="AA306" s="180"/>
      <c r="AB306" s="190"/>
      <c r="AC306" s="190"/>
      <c r="AD306" s="190"/>
      <c r="AE306" s="190"/>
      <c r="AF306" s="180"/>
      <c r="AG306" s="180"/>
      <c r="AH306" s="180"/>
      <c r="AI306" s="180"/>
      <c r="AJ306" s="180"/>
      <c r="AK306" s="180"/>
      <c r="AL306" s="180"/>
      <c r="AM306" s="180"/>
      <c r="AN306" s="180"/>
      <c r="AO306" s="180"/>
      <c r="AP306" s="190"/>
      <c r="AQ306" s="190"/>
      <c r="AR306" s="190"/>
      <c r="AS306" s="190"/>
      <c r="AT306" s="190"/>
      <c r="AU306" s="138"/>
      <c r="AV306" s="138"/>
      <c r="AW306" s="138"/>
      <c r="CF306" s="3"/>
      <c r="CG306" s="3"/>
      <c r="CH306" s="3"/>
      <c r="CI306" s="3"/>
      <c r="CJ306" s="3"/>
      <c r="CK306" s="3"/>
      <c r="CL306" s="3"/>
      <c r="CM306" s="3"/>
    </row>
    <row r="307" spans="4:147" ht="14.25" customHeight="1" x14ac:dyDescent="0.35">
      <c r="D307" s="54" t="s">
        <v>383</v>
      </c>
      <c r="E307" s="144"/>
      <c r="F307" s="144"/>
      <c r="G307" s="144"/>
      <c r="H307" s="144"/>
      <c r="I307" s="144"/>
      <c r="J307" s="144"/>
      <c r="K307" s="144"/>
      <c r="L307" s="144"/>
      <c r="M307" s="144"/>
      <c r="N307" s="144"/>
      <c r="O307" s="144"/>
      <c r="P307" s="144"/>
      <c r="Q307" s="144"/>
      <c r="R307" s="144"/>
      <c r="S307" s="144"/>
      <c r="T307" s="34"/>
      <c r="U307" s="34"/>
      <c r="V307" s="34"/>
      <c r="W307" s="34"/>
      <c r="X307" s="34"/>
      <c r="Y307" s="144"/>
      <c r="Z307" s="144"/>
      <c r="AA307" s="144"/>
      <c r="AB307" s="144"/>
      <c r="AC307" s="144"/>
      <c r="AD307" s="144"/>
      <c r="AE307" s="144"/>
      <c r="AF307" s="144"/>
      <c r="AG307" s="144"/>
      <c r="AH307" s="144"/>
      <c r="AI307" s="144"/>
      <c r="AJ307" s="144"/>
      <c r="AK307" s="144"/>
      <c r="AL307" s="144"/>
      <c r="AM307" s="144"/>
      <c r="AN307" s="144"/>
      <c r="AO307" s="144"/>
      <c r="AP307" s="144"/>
      <c r="AQ307" s="144"/>
      <c r="AR307" s="144"/>
      <c r="AS307" s="144"/>
      <c r="AT307" s="144"/>
      <c r="AU307" s="138"/>
      <c r="AV307" s="138"/>
      <c r="AW307" s="138"/>
    </row>
    <row r="308" spans="4:147" ht="14.25" customHeight="1" x14ac:dyDescent="0.35">
      <c r="AV308" s="10" t="s">
        <v>143</v>
      </c>
    </row>
    <row r="309" spans="4:147" ht="14.25" customHeight="1" x14ac:dyDescent="0.35">
      <c r="D309" s="256" t="s">
        <v>176</v>
      </c>
      <c r="E309" s="256"/>
      <c r="F309" s="256"/>
      <c r="G309" s="256"/>
      <c r="H309" s="256"/>
      <c r="I309" s="256"/>
      <c r="J309" s="256"/>
      <c r="K309" s="256"/>
      <c r="L309" s="256"/>
      <c r="M309" s="256"/>
      <c r="N309" s="256"/>
      <c r="O309" s="256"/>
      <c r="P309" s="256"/>
      <c r="Q309" s="256"/>
      <c r="R309" s="256"/>
      <c r="S309" s="256"/>
      <c r="T309" s="256"/>
      <c r="U309" s="256"/>
      <c r="V309" s="256"/>
      <c r="W309" s="256"/>
      <c r="X309" s="256"/>
      <c r="Y309" s="256"/>
      <c r="Z309" s="256"/>
      <c r="AA309" s="256"/>
      <c r="AB309" s="256"/>
      <c r="AC309" s="256"/>
      <c r="AD309" s="256"/>
      <c r="AE309" s="256"/>
      <c r="AF309" s="256"/>
      <c r="AG309" s="256"/>
      <c r="AH309" s="256"/>
      <c r="AI309" s="256"/>
      <c r="AJ309" s="256"/>
      <c r="AK309" s="256"/>
      <c r="AL309" s="256"/>
      <c r="AM309" s="256"/>
      <c r="AN309" s="256"/>
      <c r="AO309" s="256"/>
      <c r="AP309" s="256"/>
      <c r="AQ309" s="256"/>
      <c r="AR309" s="256"/>
      <c r="AS309" s="256"/>
      <c r="AT309" s="256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</row>
    <row r="310" spans="4:147" ht="14.25" customHeight="1" x14ac:dyDescent="0.35">
      <c r="D310" s="256"/>
      <c r="E310" s="256"/>
      <c r="F310" s="256"/>
      <c r="G310" s="256"/>
      <c r="H310" s="256"/>
      <c r="I310" s="256"/>
      <c r="J310" s="256"/>
      <c r="K310" s="256"/>
      <c r="L310" s="256"/>
      <c r="M310" s="256"/>
      <c r="N310" s="256"/>
      <c r="O310" s="256"/>
      <c r="P310" s="256"/>
      <c r="Q310" s="256"/>
      <c r="R310" s="256"/>
      <c r="S310" s="256"/>
      <c r="T310" s="256"/>
      <c r="U310" s="256"/>
      <c r="V310" s="256"/>
      <c r="W310" s="256"/>
      <c r="X310" s="256"/>
      <c r="Y310" s="256"/>
      <c r="Z310" s="256"/>
      <c r="AA310" s="256"/>
      <c r="AB310" s="256"/>
      <c r="AC310" s="256"/>
      <c r="AD310" s="256"/>
      <c r="AE310" s="256"/>
      <c r="AF310" s="256"/>
      <c r="AG310" s="256"/>
      <c r="AH310" s="256"/>
      <c r="AI310" s="256"/>
      <c r="AJ310" s="256"/>
      <c r="AK310" s="256"/>
      <c r="AL310" s="256"/>
      <c r="AM310" s="256"/>
      <c r="AN310" s="256"/>
      <c r="AO310" s="256"/>
      <c r="AP310" s="256"/>
      <c r="AQ310" s="256"/>
      <c r="AR310" s="256"/>
      <c r="AS310" s="256"/>
      <c r="AT310" s="256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</row>
    <row r="311" spans="4:147" ht="14.25" customHeight="1" x14ac:dyDescent="0.35">
      <c r="D311" s="172" t="s">
        <v>126</v>
      </c>
      <c r="E311" s="172"/>
      <c r="F311" s="172"/>
      <c r="G311" s="172"/>
      <c r="H311" s="172"/>
      <c r="I311" s="172"/>
      <c r="J311" s="172"/>
      <c r="K311" s="172"/>
      <c r="L311" s="172"/>
      <c r="M311" s="172"/>
      <c r="N311" s="172"/>
      <c r="O311" s="172"/>
      <c r="P311" s="172" t="s">
        <v>125</v>
      </c>
      <c r="Q311" s="172"/>
      <c r="R311" s="172"/>
      <c r="S311" s="172"/>
      <c r="T311" s="172"/>
      <c r="U311" s="172"/>
      <c r="V311" s="172"/>
      <c r="W311" s="172"/>
      <c r="X311" s="172"/>
      <c r="Y311" s="172"/>
      <c r="Z311" s="172" t="s">
        <v>127</v>
      </c>
      <c r="AA311" s="172"/>
      <c r="AB311" s="172"/>
      <c r="AC311" s="172"/>
      <c r="AD311" s="172"/>
      <c r="AE311" s="172"/>
      <c r="AF311" s="172"/>
      <c r="AG311" s="172"/>
      <c r="AH311" s="172"/>
      <c r="AI311" s="172"/>
      <c r="AJ311" s="160" t="s">
        <v>128</v>
      </c>
      <c r="AK311" s="161"/>
      <c r="AL311" s="161"/>
      <c r="AM311" s="161"/>
      <c r="AN311" s="161"/>
      <c r="AO311" s="161"/>
      <c r="AP311" s="161"/>
      <c r="AQ311" s="161"/>
      <c r="AR311" s="161"/>
      <c r="AS311" s="161"/>
      <c r="AT311" s="162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EI311" s="559"/>
      <c r="EJ311" s="559"/>
      <c r="EK311" s="559"/>
      <c r="EL311" s="559"/>
      <c r="EN311" s="559"/>
      <c r="EO311" s="559"/>
      <c r="EP311" s="559"/>
      <c r="EQ311" s="559"/>
    </row>
    <row r="312" spans="4:147" ht="14.25" customHeight="1" x14ac:dyDescent="0.35">
      <c r="D312" s="172"/>
      <c r="E312" s="172"/>
      <c r="F312" s="172"/>
      <c r="G312" s="172"/>
      <c r="H312" s="172"/>
      <c r="I312" s="172"/>
      <c r="J312" s="172"/>
      <c r="K312" s="172"/>
      <c r="L312" s="172"/>
      <c r="M312" s="172"/>
      <c r="N312" s="172"/>
      <c r="O312" s="172"/>
      <c r="P312" s="172"/>
      <c r="Q312" s="172"/>
      <c r="R312" s="172"/>
      <c r="S312" s="172"/>
      <c r="T312" s="172"/>
      <c r="U312" s="172"/>
      <c r="V312" s="172"/>
      <c r="W312" s="172"/>
      <c r="X312" s="172"/>
      <c r="Y312" s="172"/>
      <c r="Z312" s="172"/>
      <c r="AA312" s="172"/>
      <c r="AB312" s="172"/>
      <c r="AC312" s="172"/>
      <c r="AD312" s="172"/>
      <c r="AE312" s="172"/>
      <c r="AF312" s="172"/>
      <c r="AG312" s="172"/>
      <c r="AH312" s="172"/>
      <c r="AI312" s="172"/>
      <c r="AJ312" s="163"/>
      <c r="AK312" s="164"/>
      <c r="AL312" s="164"/>
      <c r="AM312" s="164"/>
      <c r="AN312" s="164"/>
      <c r="AO312" s="164"/>
      <c r="AP312" s="164"/>
      <c r="AQ312" s="164"/>
      <c r="AR312" s="164"/>
      <c r="AS312" s="164"/>
      <c r="AT312" s="165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EH312" s="559" t="s">
        <v>126</v>
      </c>
      <c r="EI312" s="559" t="s">
        <v>116</v>
      </c>
      <c r="EJ312" s="557" t="s">
        <v>140</v>
      </c>
      <c r="EK312" s="557" t="s">
        <v>142</v>
      </c>
      <c r="EL312" s="559"/>
      <c r="EM312" s="559"/>
      <c r="EN312" s="559"/>
      <c r="EO312" s="559"/>
      <c r="EP312" s="559"/>
      <c r="EQ312" s="559"/>
    </row>
    <row r="313" spans="4:147" ht="14.25" customHeight="1" x14ac:dyDescent="0.35">
      <c r="D313" s="169">
        <v>2005</v>
      </c>
      <c r="E313" s="169"/>
      <c r="F313" s="169"/>
      <c r="G313" s="169"/>
      <c r="H313" s="169"/>
      <c r="I313" s="169"/>
      <c r="J313" s="169"/>
      <c r="K313" s="169"/>
      <c r="L313" s="169"/>
      <c r="M313" s="169"/>
      <c r="N313" s="169"/>
      <c r="O313" s="169"/>
      <c r="P313" s="171">
        <f>+Z313+AJ313</f>
        <v>39871</v>
      </c>
      <c r="Q313" s="171"/>
      <c r="R313" s="171"/>
      <c r="S313" s="171"/>
      <c r="T313" s="171"/>
      <c r="U313" s="171"/>
      <c r="V313" s="171"/>
      <c r="W313" s="171"/>
      <c r="X313" s="171"/>
      <c r="Y313" s="171"/>
      <c r="Z313" s="171">
        <v>32145</v>
      </c>
      <c r="AA313" s="171"/>
      <c r="AB313" s="171"/>
      <c r="AC313" s="171"/>
      <c r="AD313" s="171"/>
      <c r="AE313" s="171"/>
      <c r="AF313" s="171"/>
      <c r="AG313" s="171"/>
      <c r="AH313" s="171"/>
      <c r="AI313" s="171"/>
      <c r="AJ313" s="171">
        <v>7726</v>
      </c>
      <c r="AK313" s="171"/>
      <c r="AL313" s="171"/>
      <c r="AM313" s="171"/>
      <c r="AN313" s="171"/>
      <c r="AO313" s="171"/>
      <c r="AP313" s="171"/>
      <c r="AQ313" s="171"/>
      <c r="AR313" s="171"/>
      <c r="AS313" s="171"/>
      <c r="AT313" s="171"/>
      <c r="CG313" s="3"/>
      <c r="CH313" s="3"/>
      <c r="CI313" s="3"/>
      <c r="CJ313" s="3"/>
      <c r="CK313" s="3"/>
      <c r="CL313" s="3"/>
      <c r="CM313" s="3"/>
      <c r="EH313" s="560">
        <v>2005</v>
      </c>
      <c r="EI313" s="566">
        <f t="shared" ref="EI313:EI324" si="0">+P313</f>
        <v>39871</v>
      </c>
      <c r="EJ313" s="566">
        <v>534506</v>
      </c>
      <c r="EK313" s="566">
        <v>42888592</v>
      </c>
      <c r="EL313" s="567" t="s">
        <v>126</v>
      </c>
      <c r="EM313" s="567" t="s">
        <v>116</v>
      </c>
      <c r="EN313" s="568" t="s">
        <v>141</v>
      </c>
      <c r="EO313" s="568" t="s">
        <v>142</v>
      </c>
      <c r="EP313" s="566"/>
      <c r="EQ313" s="566"/>
    </row>
    <row r="314" spans="4:147" ht="14.25" customHeight="1" x14ac:dyDescent="0.35">
      <c r="D314" s="169">
        <v>2006</v>
      </c>
      <c r="E314" s="169"/>
      <c r="F314" s="169"/>
      <c r="G314" s="169"/>
      <c r="H314" s="169"/>
      <c r="I314" s="169"/>
      <c r="J314" s="169"/>
      <c r="K314" s="169"/>
      <c r="L314" s="169"/>
      <c r="M314" s="169"/>
      <c r="N314" s="169"/>
      <c r="O314" s="169"/>
      <c r="P314" s="171">
        <f t="shared" ref="P314:P323" si="1">+Z314+AJ314</f>
        <v>40016</v>
      </c>
      <c r="Q314" s="171"/>
      <c r="R314" s="171"/>
      <c r="S314" s="171"/>
      <c r="T314" s="171"/>
      <c r="U314" s="171"/>
      <c r="V314" s="171"/>
      <c r="W314" s="171"/>
      <c r="X314" s="171"/>
      <c r="Y314" s="171"/>
      <c r="Z314" s="171">
        <v>32340</v>
      </c>
      <c r="AA314" s="171"/>
      <c r="AB314" s="171"/>
      <c r="AC314" s="171"/>
      <c r="AD314" s="171"/>
      <c r="AE314" s="171"/>
      <c r="AF314" s="171"/>
      <c r="AG314" s="171"/>
      <c r="AH314" s="171"/>
      <c r="AI314" s="171"/>
      <c r="AJ314" s="171">
        <v>7676</v>
      </c>
      <c r="AK314" s="171"/>
      <c r="AL314" s="171"/>
      <c r="AM314" s="171"/>
      <c r="AN314" s="171"/>
      <c r="AO314" s="171"/>
      <c r="AP314" s="171"/>
      <c r="AQ314" s="171"/>
      <c r="AR314" s="171"/>
      <c r="AS314" s="171"/>
      <c r="AT314" s="171"/>
      <c r="CG314" s="3"/>
      <c r="CH314" s="3"/>
      <c r="CI314" s="3"/>
      <c r="CJ314" s="3"/>
      <c r="CK314" s="3"/>
      <c r="CL314" s="3"/>
      <c r="CM314" s="3"/>
      <c r="EH314" s="560">
        <v>2006</v>
      </c>
      <c r="EI314" s="566">
        <f t="shared" si="0"/>
        <v>40016</v>
      </c>
      <c r="EJ314" s="566">
        <v>537530</v>
      </c>
      <c r="EK314" s="566">
        <v>43405956</v>
      </c>
      <c r="EL314" s="569" t="s">
        <v>129</v>
      </c>
      <c r="EM314" s="570">
        <f>+EI314/EI313-1</f>
        <v>3.6367284492488938E-3</v>
      </c>
      <c r="EN314" s="570">
        <f>+EJ314/EJ313-1</f>
        <v>5.6575604389847989E-3</v>
      </c>
      <c r="EO314" s="570">
        <f>+EK314/EK313-1</f>
        <v>1.2062974694995843E-2</v>
      </c>
      <c r="EP314" s="566"/>
      <c r="EQ314" s="566"/>
    </row>
    <row r="315" spans="4:147" ht="14.25" customHeight="1" x14ac:dyDescent="0.35">
      <c r="D315" s="169">
        <v>2007</v>
      </c>
      <c r="E315" s="169"/>
      <c r="F315" s="169"/>
      <c r="G315" s="169"/>
      <c r="H315" s="169"/>
      <c r="I315" s="169"/>
      <c r="J315" s="169"/>
      <c r="K315" s="169"/>
      <c r="L315" s="169"/>
      <c r="M315" s="169"/>
      <c r="N315" s="169"/>
      <c r="O315" s="169"/>
      <c r="P315" s="171">
        <f t="shared" si="1"/>
        <v>40159</v>
      </c>
      <c r="Q315" s="171"/>
      <c r="R315" s="171"/>
      <c r="S315" s="171"/>
      <c r="T315" s="171"/>
      <c r="U315" s="171"/>
      <c r="V315" s="171"/>
      <c r="W315" s="171"/>
      <c r="X315" s="171"/>
      <c r="Y315" s="171"/>
      <c r="Z315" s="171">
        <v>32521</v>
      </c>
      <c r="AA315" s="171"/>
      <c r="AB315" s="171"/>
      <c r="AC315" s="171"/>
      <c r="AD315" s="171"/>
      <c r="AE315" s="171"/>
      <c r="AF315" s="171"/>
      <c r="AG315" s="171"/>
      <c r="AH315" s="171"/>
      <c r="AI315" s="171"/>
      <c r="AJ315" s="171">
        <v>7638</v>
      </c>
      <c r="AK315" s="171"/>
      <c r="AL315" s="171"/>
      <c r="AM315" s="171"/>
      <c r="AN315" s="171"/>
      <c r="AO315" s="171"/>
      <c r="AP315" s="171"/>
      <c r="AQ315" s="171"/>
      <c r="AR315" s="171"/>
      <c r="AS315" s="171"/>
      <c r="AT315" s="171"/>
      <c r="CG315" s="3"/>
      <c r="CH315" s="3"/>
      <c r="CI315" s="3"/>
      <c r="CJ315" s="3"/>
      <c r="CK315" s="3"/>
      <c r="CL315" s="3"/>
      <c r="CM315" s="3"/>
      <c r="EH315" s="560">
        <v>2007</v>
      </c>
      <c r="EI315" s="566">
        <f t="shared" si="0"/>
        <v>40159</v>
      </c>
      <c r="EJ315" s="566">
        <v>540533</v>
      </c>
      <c r="EK315" s="566">
        <v>43926929</v>
      </c>
      <c r="EL315" s="569" t="s">
        <v>130</v>
      </c>
      <c r="EM315" s="570">
        <f t="shared" ref="EM315:EM324" si="2">+EI315/EI314-1</f>
        <v>3.5735705717712118E-3</v>
      </c>
      <c r="EN315" s="570">
        <f t="shared" ref="EN315:EN324" si="3">+EJ315/EJ314-1</f>
        <v>5.5866649303295546E-3</v>
      </c>
      <c r="EO315" s="570">
        <f t="shared" ref="EO315:EO324" si="4">+EK315/EK314-1</f>
        <v>1.2002339033841292E-2</v>
      </c>
      <c r="EP315" s="566"/>
      <c r="EQ315" s="566"/>
    </row>
    <row r="316" spans="4:147" ht="14.25" customHeight="1" x14ac:dyDescent="0.35">
      <c r="D316" s="169">
        <v>2008</v>
      </c>
      <c r="E316" s="169"/>
      <c r="F316" s="169"/>
      <c r="G316" s="169"/>
      <c r="H316" s="169"/>
      <c r="I316" s="169"/>
      <c r="J316" s="169"/>
      <c r="K316" s="169"/>
      <c r="L316" s="169"/>
      <c r="M316" s="169"/>
      <c r="N316" s="169"/>
      <c r="O316" s="169"/>
      <c r="P316" s="171">
        <f t="shared" si="1"/>
        <v>40311</v>
      </c>
      <c r="Q316" s="171"/>
      <c r="R316" s="171"/>
      <c r="S316" s="171"/>
      <c r="T316" s="171"/>
      <c r="U316" s="171"/>
      <c r="V316" s="171"/>
      <c r="W316" s="171"/>
      <c r="X316" s="171"/>
      <c r="Y316" s="171"/>
      <c r="Z316" s="171">
        <v>32694</v>
      </c>
      <c r="AA316" s="171"/>
      <c r="AB316" s="171"/>
      <c r="AC316" s="171"/>
      <c r="AD316" s="171"/>
      <c r="AE316" s="171"/>
      <c r="AF316" s="171"/>
      <c r="AG316" s="171"/>
      <c r="AH316" s="171"/>
      <c r="AI316" s="171"/>
      <c r="AJ316" s="171">
        <v>7617</v>
      </c>
      <c r="AK316" s="171"/>
      <c r="AL316" s="171"/>
      <c r="AM316" s="171"/>
      <c r="AN316" s="171"/>
      <c r="AO316" s="171"/>
      <c r="AP316" s="171"/>
      <c r="AQ316" s="171"/>
      <c r="AR316" s="171"/>
      <c r="AS316" s="171"/>
      <c r="AT316" s="171"/>
      <c r="EH316" s="560">
        <v>2008</v>
      </c>
      <c r="EI316" s="566">
        <f t="shared" si="0"/>
        <v>40311</v>
      </c>
      <c r="EJ316" s="566">
        <v>543579</v>
      </c>
      <c r="EK316" s="566">
        <v>44451147</v>
      </c>
      <c r="EL316" s="569" t="s">
        <v>131</v>
      </c>
      <c r="EM316" s="570">
        <f t="shared" si="2"/>
        <v>3.7849548046515746E-3</v>
      </c>
      <c r="EN316" s="570">
        <f t="shared" si="3"/>
        <v>5.6351786107415869E-3</v>
      </c>
      <c r="EO316" s="570">
        <f t="shared" si="4"/>
        <v>1.1933864076862699E-2</v>
      </c>
      <c r="EP316" s="566"/>
      <c r="EQ316" s="566"/>
    </row>
    <row r="317" spans="4:147" ht="14.25" customHeight="1" x14ac:dyDescent="0.35">
      <c r="D317" s="169">
        <v>2009</v>
      </c>
      <c r="E317" s="169"/>
      <c r="F317" s="169"/>
      <c r="G317" s="169"/>
      <c r="H317" s="169"/>
      <c r="I317" s="169"/>
      <c r="J317" s="169"/>
      <c r="K317" s="169"/>
      <c r="L317" s="169"/>
      <c r="M317" s="169"/>
      <c r="N317" s="169"/>
      <c r="O317" s="169"/>
      <c r="P317" s="171">
        <f t="shared" si="1"/>
        <v>40445</v>
      </c>
      <c r="Q317" s="171"/>
      <c r="R317" s="171"/>
      <c r="S317" s="171"/>
      <c r="T317" s="171"/>
      <c r="U317" s="171"/>
      <c r="V317" s="171"/>
      <c r="W317" s="171"/>
      <c r="X317" s="171"/>
      <c r="Y317" s="171"/>
      <c r="Z317" s="171">
        <v>32853</v>
      </c>
      <c r="AA317" s="171"/>
      <c r="AB317" s="171"/>
      <c r="AC317" s="171"/>
      <c r="AD317" s="171"/>
      <c r="AE317" s="171"/>
      <c r="AF317" s="171"/>
      <c r="AG317" s="171"/>
      <c r="AH317" s="171"/>
      <c r="AI317" s="171"/>
      <c r="AJ317" s="171">
        <v>7592</v>
      </c>
      <c r="AK317" s="171"/>
      <c r="AL317" s="171"/>
      <c r="AM317" s="171"/>
      <c r="AN317" s="171"/>
      <c r="AO317" s="171"/>
      <c r="AP317" s="171"/>
      <c r="AQ317" s="171"/>
      <c r="AR317" s="171"/>
      <c r="AS317" s="171"/>
      <c r="AT317" s="171"/>
      <c r="EH317" s="560">
        <v>2009</v>
      </c>
      <c r="EI317" s="566">
        <f t="shared" si="0"/>
        <v>40445</v>
      </c>
      <c r="EJ317" s="566">
        <v>546593</v>
      </c>
      <c r="EK317" s="566">
        <v>44978832</v>
      </c>
      <c r="EL317" s="569" t="s">
        <v>132</v>
      </c>
      <c r="EM317" s="570">
        <f t="shared" si="2"/>
        <v>3.3241546972291314E-3</v>
      </c>
      <c r="EN317" s="570">
        <f t="shared" si="3"/>
        <v>5.5447322284341016E-3</v>
      </c>
      <c r="EO317" s="570">
        <f t="shared" si="4"/>
        <v>1.1871122245731947E-2</v>
      </c>
      <c r="EP317" s="566"/>
      <c r="EQ317" s="566"/>
    </row>
    <row r="318" spans="4:147" ht="14.25" customHeight="1" x14ac:dyDescent="0.35">
      <c r="D318" s="169">
        <v>2010</v>
      </c>
      <c r="E318" s="169"/>
      <c r="F318" s="169"/>
      <c r="G318" s="169"/>
      <c r="H318" s="169"/>
      <c r="I318" s="169"/>
      <c r="J318" s="169"/>
      <c r="K318" s="169"/>
      <c r="L318" s="169"/>
      <c r="M318" s="169"/>
      <c r="N318" s="169"/>
      <c r="O318" s="169"/>
      <c r="P318" s="171">
        <f t="shared" si="1"/>
        <v>40590</v>
      </c>
      <c r="Q318" s="171"/>
      <c r="R318" s="171"/>
      <c r="S318" s="171"/>
      <c r="T318" s="171"/>
      <c r="U318" s="171"/>
      <c r="V318" s="171"/>
      <c r="W318" s="171"/>
      <c r="X318" s="171"/>
      <c r="Y318" s="171"/>
      <c r="Z318" s="171">
        <v>33021</v>
      </c>
      <c r="AA318" s="171"/>
      <c r="AB318" s="171"/>
      <c r="AC318" s="171"/>
      <c r="AD318" s="171"/>
      <c r="AE318" s="171"/>
      <c r="AF318" s="171"/>
      <c r="AG318" s="171"/>
      <c r="AH318" s="171"/>
      <c r="AI318" s="171"/>
      <c r="AJ318" s="171">
        <v>7569</v>
      </c>
      <c r="AK318" s="171"/>
      <c r="AL318" s="171"/>
      <c r="AM318" s="171"/>
      <c r="AN318" s="171"/>
      <c r="AO318" s="171"/>
      <c r="AP318" s="171"/>
      <c r="AQ318" s="171"/>
      <c r="AR318" s="171"/>
      <c r="AS318" s="171"/>
      <c r="AT318" s="171"/>
      <c r="EH318" s="560">
        <v>2010</v>
      </c>
      <c r="EI318" s="566">
        <f t="shared" si="0"/>
        <v>40590</v>
      </c>
      <c r="EJ318" s="566">
        <v>549662</v>
      </c>
      <c r="EK318" s="566">
        <v>45509584</v>
      </c>
      <c r="EL318" s="569" t="s">
        <v>133</v>
      </c>
      <c r="EM318" s="570">
        <f t="shared" si="2"/>
        <v>3.5851155890715969E-3</v>
      </c>
      <c r="EN318" s="570">
        <f t="shared" si="3"/>
        <v>5.6147810162223699E-3</v>
      </c>
      <c r="EO318" s="570">
        <f t="shared" si="4"/>
        <v>1.1800039627529735E-2</v>
      </c>
      <c r="EP318" s="566"/>
      <c r="EQ318" s="566"/>
    </row>
    <row r="319" spans="4:147" ht="14.25" customHeight="1" x14ac:dyDescent="0.35">
      <c r="D319" s="169">
        <v>2011</v>
      </c>
      <c r="E319" s="169"/>
      <c r="F319" s="169"/>
      <c r="G319" s="169"/>
      <c r="H319" s="169"/>
      <c r="I319" s="169"/>
      <c r="J319" s="169"/>
      <c r="K319" s="169"/>
      <c r="L319" s="169"/>
      <c r="M319" s="169"/>
      <c r="N319" s="169"/>
      <c r="O319" s="169"/>
      <c r="P319" s="171">
        <f t="shared" si="1"/>
        <v>40733</v>
      </c>
      <c r="Q319" s="171"/>
      <c r="R319" s="171"/>
      <c r="S319" s="171"/>
      <c r="T319" s="171"/>
      <c r="U319" s="171"/>
      <c r="V319" s="171"/>
      <c r="W319" s="171"/>
      <c r="X319" s="171"/>
      <c r="Y319" s="171"/>
      <c r="Z319" s="171">
        <v>33186</v>
      </c>
      <c r="AA319" s="171"/>
      <c r="AB319" s="171"/>
      <c r="AC319" s="171"/>
      <c r="AD319" s="171"/>
      <c r="AE319" s="171"/>
      <c r="AF319" s="171"/>
      <c r="AG319" s="171"/>
      <c r="AH319" s="171"/>
      <c r="AI319" s="171"/>
      <c r="AJ319" s="171">
        <v>7547</v>
      </c>
      <c r="AK319" s="171"/>
      <c r="AL319" s="171"/>
      <c r="AM319" s="171"/>
      <c r="AN319" s="171"/>
      <c r="AO319" s="171"/>
      <c r="AP319" s="171"/>
      <c r="AQ319" s="171"/>
      <c r="AR319" s="171"/>
      <c r="AS319" s="171"/>
      <c r="AT319" s="171"/>
      <c r="EH319" s="560">
        <v>2011</v>
      </c>
      <c r="EI319" s="566">
        <f t="shared" si="0"/>
        <v>40733</v>
      </c>
      <c r="EJ319" s="566">
        <v>552755</v>
      </c>
      <c r="EK319" s="566">
        <v>46044601</v>
      </c>
      <c r="EL319" s="569" t="s">
        <v>134</v>
      </c>
      <c r="EM319" s="570">
        <f t="shared" si="2"/>
        <v>3.523035230352356E-3</v>
      </c>
      <c r="EN319" s="570">
        <f t="shared" si="3"/>
        <v>5.6270944689644775E-3</v>
      </c>
      <c r="EO319" s="570">
        <f t="shared" si="4"/>
        <v>1.1756139102480079E-2</v>
      </c>
      <c r="EP319" s="566"/>
      <c r="EQ319" s="566"/>
    </row>
    <row r="320" spans="4:147" ht="14.25" customHeight="1" x14ac:dyDescent="0.35">
      <c r="D320" s="169">
        <v>2012</v>
      </c>
      <c r="E320" s="169"/>
      <c r="F320" s="169"/>
      <c r="G320" s="169"/>
      <c r="H320" s="169"/>
      <c r="I320" s="169"/>
      <c r="J320" s="169"/>
      <c r="K320" s="169"/>
      <c r="L320" s="169"/>
      <c r="M320" s="169"/>
      <c r="N320" s="169"/>
      <c r="O320" s="169"/>
      <c r="P320" s="171">
        <f t="shared" si="1"/>
        <v>40871</v>
      </c>
      <c r="Q320" s="171"/>
      <c r="R320" s="171"/>
      <c r="S320" s="171"/>
      <c r="T320" s="171"/>
      <c r="U320" s="171"/>
      <c r="V320" s="171"/>
      <c r="W320" s="171"/>
      <c r="X320" s="171"/>
      <c r="Y320" s="171"/>
      <c r="Z320" s="171">
        <v>33344</v>
      </c>
      <c r="AA320" s="171"/>
      <c r="AB320" s="171"/>
      <c r="AC320" s="171"/>
      <c r="AD320" s="171"/>
      <c r="AE320" s="171"/>
      <c r="AF320" s="171"/>
      <c r="AG320" s="171"/>
      <c r="AH320" s="171"/>
      <c r="AI320" s="171"/>
      <c r="AJ320" s="171">
        <v>7527</v>
      </c>
      <c r="AK320" s="171"/>
      <c r="AL320" s="171"/>
      <c r="AM320" s="171"/>
      <c r="AN320" s="171"/>
      <c r="AO320" s="171"/>
      <c r="AP320" s="171"/>
      <c r="AQ320" s="171"/>
      <c r="AR320" s="171"/>
      <c r="AS320" s="171"/>
      <c r="AT320" s="171"/>
      <c r="EH320" s="560">
        <v>2012</v>
      </c>
      <c r="EI320" s="566">
        <f t="shared" si="0"/>
        <v>40871</v>
      </c>
      <c r="EJ320" s="566">
        <v>555836</v>
      </c>
      <c r="EK320" s="566">
        <v>46581823</v>
      </c>
      <c r="EL320" s="569" t="s">
        <v>135</v>
      </c>
      <c r="EM320" s="570">
        <f t="shared" si="2"/>
        <v>3.3879164313947996E-3</v>
      </c>
      <c r="EN320" s="570">
        <f t="shared" si="3"/>
        <v>5.5738980199184773E-3</v>
      </c>
      <c r="EO320" s="570">
        <f t="shared" si="4"/>
        <v>1.1667426545839854E-2</v>
      </c>
      <c r="EP320" s="566"/>
      <c r="EQ320" s="566"/>
    </row>
    <row r="321" spans="4:147" ht="14.25" customHeight="1" x14ac:dyDescent="0.35">
      <c r="D321" s="169">
        <v>2013</v>
      </c>
      <c r="E321" s="169"/>
      <c r="F321" s="169"/>
      <c r="G321" s="169"/>
      <c r="H321" s="169"/>
      <c r="I321" s="169"/>
      <c r="J321" s="169"/>
      <c r="K321" s="169"/>
      <c r="L321" s="169"/>
      <c r="M321" s="169"/>
      <c r="N321" s="169"/>
      <c r="O321" s="169"/>
      <c r="P321" s="171">
        <f t="shared" si="1"/>
        <v>41010</v>
      </c>
      <c r="Q321" s="171"/>
      <c r="R321" s="171"/>
      <c r="S321" s="171"/>
      <c r="T321" s="171"/>
      <c r="U321" s="171"/>
      <c r="V321" s="171"/>
      <c r="W321" s="171"/>
      <c r="X321" s="171"/>
      <c r="Y321" s="171"/>
      <c r="Z321" s="171">
        <v>33496</v>
      </c>
      <c r="AA321" s="171"/>
      <c r="AB321" s="171"/>
      <c r="AC321" s="171"/>
      <c r="AD321" s="171"/>
      <c r="AE321" s="171"/>
      <c r="AF321" s="171"/>
      <c r="AG321" s="171"/>
      <c r="AH321" s="171"/>
      <c r="AI321" s="171"/>
      <c r="AJ321" s="171">
        <v>7514</v>
      </c>
      <c r="AK321" s="171"/>
      <c r="AL321" s="171"/>
      <c r="AM321" s="171"/>
      <c r="AN321" s="171"/>
      <c r="AO321" s="171"/>
      <c r="AP321" s="171"/>
      <c r="AQ321" s="171"/>
      <c r="AR321" s="171"/>
      <c r="AS321" s="171"/>
      <c r="AT321" s="171"/>
      <c r="EH321" s="560">
        <v>2013</v>
      </c>
      <c r="EI321" s="566">
        <f t="shared" si="0"/>
        <v>41010</v>
      </c>
      <c r="EJ321" s="566">
        <v>558969</v>
      </c>
      <c r="EK321" s="566">
        <v>47121089</v>
      </c>
      <c r="EL321" s="569" t="s">
        <v>136</v>
      </c>
      <c r="EM321" s="570">
        <f t="shared" si="2"/>
        <v>3.4009444349294427E-3</v>
      </c>
      <c r="EN321" s="570">
        <f t="shared" si="3"/>
        <v>5.6365546672039191E-3</v>
      </c>
      <c r="EO321" s="570">
        <f t="shared" si="4"/>
        <v>1.1576747436440993E-2</v>
      </c>
      <c r="EP321" s="566"/>
      <c r="EQ321" s="566"/>
    </row>
    <row r="322" spans="4:147" ht="14.25" customHeight="1" x14ac:dyDescent="0.35">
      <c r="D322" s="169">
        <v>2014</v>
      </c>
      <c r="E322" s="169"/>
      <c r="F322" s="169"/>
      <c r="G322" s="169"/>
      <c r="H322" s="169"/>
      <c r="I322" s="169"/>
      <c r="J322" s="169"/>
      <c r="K322" s="169"/>
      <c r="L322" s="169"/>
      <c r="M322" s="169"/>
      <c r="N322" s="169"/>
      <c r="O322" s="169"/>
      <c r="P322" s="171">
        <f t="shared" si="1"/>
        <v>41152</v>
      </c>
      <c r="Q322" s="171"/>
      <c r="R322" s="171"/>
      <c r="S322" s="171"/>
      <c r="T322" s="171"/>
      <c r="U322" s="171"/>
      <c r="V322" s="171"/>
      <c r="W322" s="171"/>
      <c r="X322" s="171"/>
      <c r="Y322" s="171"/>
      <c r="Z322" s="171">
        <v>33650</v>
      </c>
      <c r="AA322" s="171"/>
      <c r="AB322" s="171"/>
      <c r="AC322" s="171"/>
      <c r="AD322" s="171"/>
      <c r="AE322" s="171"/>
      <c r="AF322" s="171"/>
      <c r="AG322" s="171"/>
      <c r="AH322" s="171"/>
      <c r="AI322" s="171"/>
      <c r="AJ322" s="171">
        <v>7502</v>
      </c>
      <c r="AK322" s="171"/>
      <c r="AL322" s="171"/>
      <c r="AM322" s="171"/>
      <c r="AN322" s="171"/>
      <c r="AO322" s="171"/>
      <c r="AP322" s="171"/>
      <c r="AQ322" s="171"/>
      <c r="AR322" s="171"/>
      <c r="AS322" s="171"/>
      <c r="AT322" s="171"/>
      <c r="EH322" s="560">
        <v>2014</v>
      </c>
      <c r="EI322" s="566">
        <f t="shared" si="0"/>
        <v>41152</v>
      </c>
      <c r="EJ322" s="566">
        <v>562114</v>
      </c>
      <c r="EK322" s="566">
        <v>47661787</v>
      </c>
      <c r="EL322" s="569" t="s">
        <v>137</v>
      </c>
      <c r="EM322" s="570">
        <f t="shared" si="2"/>
        <v>3.4625701048525137E-3</v>
      </c>
      <c r="EN322" s="570">
        <f t="shared" si="3"/>
        <v>5.6264300882518103E-3</v>
      </c>
      <c r="EO322" s="570">
        <f t="shared" si="4"/>
        <v>1.1474649917365021E-2</v>
      </c>
      <c r="EP322" s="566"/>
      <c r="EQ322" s="566"/>
    </row>
    <row r="323" spans="4:147" ht="14.25" customHeight="1" x14ac:dyDescent="0.35">
      <c r="D323" s="169">
        <v>2015</v>
      </c>
      <c r="E323" s="169"/>
      <c r="F323" s="169"/>
      <c r="G323" s="169"/>
      <c r="H323" s="169"/>
      <c r="I323" s="169"/>
      <c r="J323" s="169"/>
      <c r="K323" s="169"/>
      <c r="L323" s="169"/>
      <c r="M323" s="169"/>
      <c r="N323" s="169"/>
      <c r="O323" s="169"/>
      <c r="P323" s="171">
        <f t="shared" si="1"/>
        <v>41291</v>
      </c>
      <c r="Q323" s="171"/>
      <c r="R323" s="171"/>
      <c r="S323" s="171"/>
      <c r="T323" s="171"/>
      <c r="U323" s="171"/>
      <c r="V323" s="171"/>
      <c r="W323" s="171"/>
      <c r="X323" s="171"/>
      <c r="Y323" s="171"/>
      <c r="Z323" s="171">
        <v>33799</v>
      </c>
      <c r="AA323" s="171"/>
      <c r="AB323" s="171"/>
      <c r="AC323" s="171"/>
      <c r="AD323" s="171"/>
      <c r="AE323" s="171"/>
      <c r="AF323" s="171"/>
      <c r="AG323" s="171"/>
      <c r="AH323" s="171"/>
      <c r="AI323" s="171"/>
      <c r="AJ323" s="171">
        <v>7492</v>
      </c>
      <c r="AK323" s="171"/>
      <c r="AL323" s="171"/>
      <c r="AM323" s="171"/>
      <c r="AN323" s="171"/>
      <c r="AO323" s="171"/>
      <c r="AP323" s="171"/>
      <c r="AQ323" s="171"/>
      <c r="AR323" s="171"/>
      <c r="AS323" s="171"/>
      <c r="AT323" s="171"/>
      <c r="EH323" s="560">
        <v>2015</v>
      </c>
      <c r="EI323" s="566">
        <f t="shared" si="0"/>
        <v>41291</v>
      </c>
      <c r="EJ323" s="566">
        <v>565310</v>
      </c>
      <c r="EK323" s="566">
        <v>48203405</v>
      </c>
      <c r="EL323" s="569" t="s">
        <v>138</v>
      </c>
      <c r="EM323" s="570">
        <f t="shared" si="2"/>
        <v>3.3777216174184499E-3</v>
      </c>
      <c r="EN323" s="570">
        <f t="shared" si="3"/>
        <v>5.6856794173423264E-3</v>
      </c>
      <c r="EO323" s="570">
        <f t="shared" si="4"/>
        <v>1.1363778701793059E-2</v>
      </c>
      <c r="EP323" s="566"/>
      <c r="EQ323" s="566"/>
    </row>
    <row r="324" spans="4:147" ht="14.25" customHeight="1" x14ac:dyDescent="0.35">
      <c r="D324" s="169">
        <v>2016</v>
      </c>
      <c r="E324" s="169"/>
      <c r="F324" s="169"/>
      <c r="G324" s="169"/>
      <c r="H324" s="169"/>
      <c r="I324" s="169"/>
      <c r="J324" s="169"/>
      <c r="K324" s="169"/>
      <c r="L324" s="169"/>
      <c r="M324" s="169"/>
      <c r="N324" s="169"/>
      <c r="O324" s="169"/>
      <c r="P324" s="171">
        <f>+Z324+AJ324</f>
        <v>41438</v>
      </c>
      <c r="Q324" s="171"/>
      <c r="R324" s="171"/>
      <c r="S324" s="171"/>
      <c r="T324" s="171"/>
      <c r="U324" s="171"/>
      <c r="V324" s="171"/>
      <c r="W324" s="171"/>
      <c r="X324" s="171"/>
      <c r="Y324" s="171"/>
      <c r="Z324" s="171">
        <v>33955</v>
      </c>
      <c r="AA324" s="171"/>
      <c r="AB324" s="171"/>
      <c r="AC324" s="171"/>
      <c r="AD324" s="171"/>
      <c r="AE324" s="171"/>
      <c r="AF324" s="171"/>
      <c r="AG324" s="171"/>
      <c r="AH324" s="171"/>
      <c r="AI324" s="171"/>
      <c r="AJ324" s="171">
        <v>7483</v>
      </c>
      <c r="AK324" s="171"/>
      <c r="AL324" s="171"/>
      <c r="AM324" s="171"/>
      <c r="AN324" s="171"/>
      <c r="AO324" s="171"/>
      <c r="AP324" s="171"/>
      <c r="AQ324" s="171"/>
      <c r="AR324" s="171"/>
      <c r="AS324" s="171"/>
      <c r="AT324" s="171"/>
      <c r="EH324" s="560">
        <v>2016</v>
      </c>
      <c r="EI324" s="566">
        <f t="shared" si="0"/>
        <v>41438</v>
      </c>
      <c r="EJ324" s="566">
        <v>568506</v>
      </c>
      <c r="EK324" s="566">
        <v>48747708</v>
      </c>
      <c r="EL324" s="569" t="s">
        <v>139</v>
      </c>
      <c r="EM324" s="570">
        <f t="shared" si="2"/>
        <v>3.5600978421448382E-3</v>
      </c>
      <c r="EN324" s="570">
        <f t="shared" si="3"/>
        <v>5.6535352284587947E-3</v>
      </c>
      <c r="EO324" s="570">
        <f t="shared" si="4"/>
        <v>1.1291795672940586E-2</v>
      </c>
      <c r="EP324" s="566"/>
      <c r="EQ324" s="566"/>
    </row>
    <row r="325" spans="4:147" ht="14.25" customHeight="1" x14ac:dyDescent="0.35">
      <c r="D325" s="57" t="s">
        <v>144</v>
      </c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7"/>
      <c r="S325" s="57"/>
      <c r="T325" s="57"/>
      <c r="U325" s="57"/>
      <c r="V325" s="11"/>
      <c r="W325" s="11"/>
      <c r="X325" s="11"/>
      <c r="AV325" s="10" t="s">
        <v>143</v>
      </c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</row>
    <row r="326" spans="4:147" ht="14.25" customHeight="1" x14ac:dyDescent="0.35"/>
    <row r="327" spans="4:147" ht="14.25" customHeight="1" x14ac:dyDescent="0.35">
      <c r="D327" s="266" t="s">
        <v>175</v>
      </c>
      <c r="E327" s="266"/>
      <c r="F327" s="266"/>
      <c r="G327" s="266"/>
      <c r="H327" s="266"/>
      <c r="I327" s="266"/>
      <c r="J327" s="266"/>
      <c r="K327" s="266"/>
      <c r="L327" s="266"/>
      <c r="M327" s="266"/>
      <c r="N327" s="266"/>
      <c r="O327" s="266"/>
      <c r="P327" s="266"/>
      <c r="Q327" s="266"/>
      <c r="R327" s="266"/>
      <c r="S327" s="266"/>
      <c r="T327" s="266"/>
      <c r="U327" s="266"/>
      <c r="V327" s="266"/>
      <c r="W327" s="266"/>
      <c r="X327" s="266"/>
      <c r="Y327" s="266"/>
      <c r="Z327" s="266"/>
      <c r="AA327" s="266"/>
      <c r="AB327" s="266"/>
      <c r="AC327" s="266"/>
      <c r="AD327" s="266"/>
      <c r="AE327" s="266"/>
      <c r="AF327" s="266"/>
      <c r="AG327" s="266"/>
      <c r="AH327" s="266"/>
      <c r="AI327" s="266"/>
      <c r="AJ327" s="266"/>
      <c r="AK327" s="266"/>
      <c r="AL327" s="266"/>
      <c r="AM327" s="266"/>
      <c r="AN327" s="266"/>
      <c r="AO327" s="266"/>
      <c r="AP327" s="266"/>
      <c r="AQ327" s="266"/>
      <c r="AR327" s="266"/>
      <c r="AS327" s="266"/>
      <c r="AT327" s="266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EH327" s="571" t="s">
        <v>203</v>
      </c>
      <c r="EI327" s="571"/>
      <c r="EJ327" s="571"/>
    </row>
    <row r="328" spans="4:147" ht="14.25" customHeight="1" x14ac:dyDescent="0.35">
      <c r="D328" s="266"/>
      <c r="E328" s="266"/>
      <c r="F328" s="266"/>
      <c r="G328" s="266"/>
      <c r="H328" s="266"/>
      <c r="I328" s="266"/>
      <c r="J328" s="266"/>
      <c r="K328" s="266"/>
      <c r="L328" s="266"/>
      <c r="M328" s="266"/>
      <c r="N328" s="266"/>
      <c r="O328" s="266"/>
      <c r="P328" s="266"/>
      <c r="Q328" s="266"/>
      <c r="R328" s="266"/>
      <c r="S328" s="266"/>
      <c r="T328" s="266"/>
      <c r="U328" s="266"/>
      <c r="V328" s="266"/>
      <c r="W328" s="266"/>
      <c r="X328" s="266"/>
      <c r="Y328" s="266"/>
      <c r="Z328" s="266"/>
      <c r="AA328" s="266"/>
      <c r="AB328" s="266"/>
      <c r="AC328" s="266"/>
      <c r="AD328" s="266"/>
      <c r="AE328" s="266"/>
      <c r="AF328" s="266"/>
      <c r="AG328" s="266"/>
      <c r="AH328" s="266"/>
      <c r="AI328" s="266"/>
      <c r="AJ328" s="266"/>
      <c r="AK328" s="266"/>
      <c r="AL328" s="266"/>
      <c r="AM328" s="266"/>
      <c r="AN328" s="266"/>
      <c r="AO328" s="266"/>
      <c r="AP328" s="266"/>
      <c r="AQ328" s="266"/>
      <c r="AR328" s="266"/>
      <c r="AS328" s="266"/>
      <c r="AT328" s="266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EH328" s="572" t="s">
        <v>165</v>
      </c>
      <c r="EI328" s="572" t="s">
        <v>166</v>
      </c>
      <c r="EJ328" s="572" t="s">
        <v>167</v>
      </c>
    </row>
    <row r="329" spans="4:147" ht="14.25" customHeight="1" x14ac:dyDescent="0.35">
      <c r="EH329" s="573" t="str">
        <f t="shared" ref="EH329:EH345" si="5">+D333</f>
        <v>0-4</v>
      </c>
      <c r="EI329" s="574">
        <f t="shared" ref="EI329:EI345" si="6">+AB333/$Q$332</f>
        <v>2.5187086774357607E-2</v>
      </c>
      <c r="EJ329" s="574">
        <f t="shared" ref="EJ329:EJ345" si="7">-AL333/$Q$332</f>
        <v>-2.2741033154924803E-2</v>
      </c>
    </row>
    <row r="330" spans="4:147" ht="14.25" customHeight="1" x14ac:dyDescent="0.35">
      <c r="D330" s="398" t="s">
        <v>162</v>
      </c>
      <c r="E330" s="398"/>
      <c r="F330" s="398"/>
      <c r="G330" s="398"/>
      <c r="H330" s="398"/>
      <c r="I330" s="398"/>
      <c r="J330" s="398"/>
      <c r="K330" s="398"/>
      <c r="L330" s="398"/>
      <c r="M330" s="398"/>
      <c r="N330" s="398"/>
      <c r="O330" s="398"/>
      <c r="P330" s="398"/>
      <c r="Q330" s="201" t="s">
        <v>125</v>
      </c>
      <c r="R330" s="201"/>
      <c r="S330" s="201"/>
      <c r="T330" s="201"/>
      <c r="U330" s="201"/>
      <c r="V330" s="201"/>
      <c r="W330" s="201"/>
      <c r="X330" s="201"/>
      <c r="Y330" s="201"/>
      <c r="Z330" s="201"/>
      <c r="AA330" s="201"/>
      <c r="AB330" s="201" t="s">
        <v>163</v>
      </c>
      <c r="AC330" s="201"/>
      <c r="AD330" s="201"/>
      <c r="AE330" s="201"/>
      <c r="AF330" s="201"/>
      <c r="AG330" s="201"/>
      <c r="AH330" s="201"/>
      <c r="AI330" s="201"/>
      <c r="AJ330" s="201"/>
      <c r="AK330" s="201"/>
      <c r="AL330" s="201" t="s">
        <v>164</v>
      </c>
      <c r="AM330" s="201"/>
      <c r="AN330" s="201"/>
      <c r="AO330" s="201"/>
      <c r="AP330" s="201"/>
      <c r="AQ330" s="201"/>
      <c r="AR330" s="201"/>
      <c r="AS330" s="201"/>
      <c r="AT330" s="201"/>
      <c r="EH330" s="573" t="str">
        <f t="shared" si="5"/>
        <v>5-9</v>
      </c>
      <c r="EI330" s="574">
        <f t="shared" si="6"/>
        <v>2.7584703688455111E-2</v>
      </c>
      <c r="EJ330" s="574">
        <f t="shared" si="7"/>
        <v>-2.6858153108425566E-2</v>
      </c>
    </row>
    <row r="331" spans="4:147" ht="14.25" customHeight="1" x14ac:dyDescent="0.35">
      <c r="D331" s="398"/>
      <c r="E331" s="398"/>
      <c r="F331" s="398"/>
      <c r="G331" s="398"/>
      <c r="H331" s="398"/>
      <c r="I331" s="398"/>
      <c r="J331" s="398"/>
      <c r="K331" s="398"/>
      <c r="L331" s="398"/>
      <c r="M331" s="398"/>
      <c r="N331" s="398"/>
      <c r="O331" s="398"/>
      <c r="P331" s="398"/>
      <c r="Q331" s="201"/>
      <c r="R331" s="201"/>
      <c r="S331" s="201"/>
      <c r="T331" s="201"/>
      <c r="U331" s="201"/>
      <c r="V331" s="201"/>
      <c r="W331" s="201"/>
      <c r="X331" s="201"/>
      <c r="Y331" s="201"/>
      <c r="Z331" s="201"/>
      <c r="AA331" s="201"/>
      <c r="AB331" s="201"/>
      <c r="AC331" s="201"/>
      <c r="AD331" s="201"/>
      <c r="AE331" s="201"/>
      <c r="AF331" s="201"/>
      <c r="AG331" s="201"/>
      <c r="AH331" s="201"/>
      <c r="AI331" s="201"/>
      <c r="AJ331" s="201"/>
      <c r="AK331" s="201"/>
      <c r="AL331" s="201"/>
      <c r="AM331" s="201"/>
      <c r="AN331" s="201"/>
      <c r="AO331" s="201"/>
      <c r="AP331" s="201"/>
      <c r="AQ331" s="201"/>
      <c r="AR331" s="201"/>
      <c r="AS331" s="201"/>
      <c r="AT331" s="201"/>
      <c r="EH331" s="573" t="str">
        <f t="shared" si="5"/>
        <v>10-14</v>
      </c>
      <c r="EI331" s="574">
        <f t="shared" si="6"/>
        <v>4.0347775544307476E-2</v>
      </c>
      <c r="EJ331" s="574">
        <f t="shared" si="7"/>
        <v>-3.6666585938824443E-2</v>
      </c>
    </row>
    <row r="332" spans="4:147" ht="14.25" customHeight="1" x14ac:dyDescent="0.35">
      <c r="D332" s="431" t="s">
        <v>125</v>
      </c>
      <c r="E332" s="431"/>
      <c r="F332" s="431"/>
      <c r="G332" s="431"/>
      <c r="H332" s="431"/>
      <c r="I332" s="431"/>
      <c r="J332" s="431"/>
      <c r="K332" s="431"/>
      <c r="L332" s="431"/>
      <c r="M332" s="431"/>
      <c r="N332" s="431"/>
      <c r="O332" s="431"/>
      <c r="P332" s="431"/>
      <c r="Q332" s="428">
        <v>41291</v>
      </c>
      <c r="R332" s="429"/>
      <c r="S332" s="429"/>
      <c r="T332" s="429"/>
      <c r="U332" s="429"/>
      <c r="V332" s="429"/>
      <c r="W332" s="429"/>
      <c r="X332" s="429"/>
      <c r="Y332" s="429"/>
      <c r="Z332" s="429"/>
      <c r="AA332" s="430"/>
      <c r="AB332" s="397">
        <v>21280</v>
      </c>
      <c r="AC332" s="397"/>
      <c r="AD332" s="397"/>
      <c r="AE332" s="397"/>
      <c r="AF332" s="397"/>
      <c r="AG332" s="397"/>
      <c r="AH332" s="397"/>
      <c r="AI332" s="397"/>
      <c r="AJ332" s="397"/>
      <c r="AK332" s="397"/>
      <c r="AL332" s="397">
        <v>20011</v>
      </c>
      <c r="AM332" s="397"/>
      <c r="AN332" s="397"/>
      <c r="AO332" s="397"/>
      <c r="AP332" s="397"/>
      <c r="AQ332" s="397"/>
      <c r="AR332" s="397"/>
      <c r="AS332" s="397"/>
      <c r="AT332" s="397"/>
      <c r="EH332" s="573" t="str">
        <f t="shared" si="5"/>
        <v>15-19</v>
      </c>
      <c r="EI332" s="574">
        <f t="shared" si="6"/>
        <v>3.8967329442251335E-2</v>
      </c>
      <c r="EJ332" s="574">
        <f t="shared" si="7"/>
        <v>-3.8531399094233608E-2</v>
      </c>
    </row>
    <row r="333" spans="4:147" ht="14.25" customHeight="1" x14ac:dyDescent="0.35">
      <c r="D333" s="431" t="s">
        <v>145</v>
      </c>
      <c r="E333" s="431"/>
      <c r="F333" s="431"/>
      <c r="G333" s="431"/>
      <c r="H333" s="431"/>
      <c r="I333" s="431"/>
      <c r="J333" s="431"/>
      <c r="K333" s="431"/>
      <c r="L333" s="431"/>
      <c r="M333" s="431"/>
      <c r="N333" s="431"/>
      <c r="O333" s="431"/>
      <c r="P333" s="431"/>
      <c r="Q333" s="428">
        <v>1979</v>
      </c>
      <c r="R333" s="429"/>
      <c r="S333" s="429"/>
      <c r="T333" s="429"/>
      <c r="U333" s="429"/>
      <c r="V333" s="429"/>
      <c r="W333" s="429"/>
      <c r="X333" s="429"/>
      <c r="Y333" s="429"/>
      <c r="Z333" s="429"/>
      <c r="AA333" s="430"/>
      <c r="AB333" s="397">
        <v>1040</v>
      </c>
      <c r="AC333" s="397"/>
      <c r="AD333" s="397"/>
      <c r="AE333" s="397"/>
      <c r="AF333" s="397"/>
      <c r="AG333" s="397"/>
      <c r="AH333" s="397"/>
      <c r="AI333" s="397"/>
      <c r="AJ333" s="397"/>
      <c r="AK333" s="397"/>
      <c r="AL333" s="397">
        <v>939</v>
      </c>
      <c r="AM333" s="397"/>
      <c r="AN333" s="397"/>
      <c r="AO333" s="397"/>
      <c r="AP333" s="397"/>
      <c r="AQ333" s="397"/>
      <c r="AR333" s="397"/>
      <c r="AS333" s="397"/>
      <c r="AT333" s="397"/>
      <c r="EH333" s="573" t="str">
        <f t="shared" si="5"/>
        <v>20-24</v>
      </c>
      <c r="EI333" s="574">
        <f t="shared" si="6"/>
        <v>4.7540626286599982E-2</v>
      </c>
      <c r="EJ333" s="574">
        <f t="shared" si="7"/>
        <v>-4.5893778305199681E-2</v>
      </c>
    </row>
    <row r="334" spans="4:147" ht="14.25" customHeight="1" x14ac:dyDescent="0.35">
      <c r="D334" s="431" t="s">
        <v>146</v>
      </c>
      <c r="E334" s="431"/>
      <c r="F334" s="431"/>
      <c r="G334" s="431"/>
      <c r="H334" s="431"/>
      <c r="I334" s="431"/>
      <c r="J334" s="431"/>
      <c r="K334" s="431"/>
      <c r="L334" s="431"/>
      <c r="M334" s="431"/>
      <c r="N334" s="431"/>
      <c r="O334" s="431"/>
      <c r="P334" s="431"/>
      <c r="Q334" s="428">
        <v>2248</v>
      </c>
      <c r="R334" s="429"/>
      <c r="S334" s="429"/>
      <c r="T334" s="429"/>
      <c r="U334" s="429"/>
      <c r="V334" s="429"/>
      <c r="W334" s="429"/>
      <c r="X334" s="429"/>
      <c r="Y334" s="429"/>
      <c r="Z334" s="429"/>
      <c r="AA334" s="430"/>
      <c r="AB334" s="397">
        <v>1139</v>
      </c>
      <c r="AC334" s="397"/>
      <c r="AD334" s="397"/>
      <c r="AE334" s="397"/>
      <c r="AF334" s="397"/>
      <c r="AG334" s="397"/>
      <c r="AH334" s="397"/>
      <c r="AI334" s="397"/>
      <c r="AJ334" s="397"/>
      <c r="AK334" s="397"/>
      <c r="AL334" s="397">
        <v>1109</v>
      </c>
      <c r="AM334" s="397"/>
      <c r="AN334" s="397"/>
      <c r="AO334" s="397"/>
      <c r="AP334" s="397"/>
      <c r="AQ334" s="397"/>
      <c r="AR334" s="397"/>
      <c r="AS334" s="397"/>
      <c r="AT334" s="397"/>
      <c r="EH334" s="573" t="str">
        <f t="shared" si="5"/>
        <v>25-29</v>
      </c>
      <c r="EI334" s="574">
        <f t="shared" si="6"/>
        <v>3.9039984500254296E-2</v>
      </c>
      <c r="EJ334" s="574">
        <f t="shared" si="7"/>
        <v>-3.9839190138286795E-2</v>
      </c>
    </row>
    <row r="335" spans="4:147" ht="14.25" customHeight="1" x14ac:dyDescent="0.35">
      <c r="D335" s="431" t="s">
        <v>147</v>
      </c>
      <c r="E335" s="431"/>
      <c r="F335" s="431"/>
      <c r="G335" s="431"/>
      <c r="H335" s="431"/>
      <c r="I335" s="431"/>
      <c r="J335" s="431"/>
      <c r="K335" s="431"/>
      <c r="L335" s="431"/>
      <c r="M335" s="431"/>
      <c r="N335" s="431"/>
      <c r="O335" s="431"/>
      <c r="P335" s="431"/>
      <c r="Q335" s="428">
        <v>3180</v>
      </c>
      <c r="R335" s="429"/>
      <c r="S335" s="429"/>
      <c r="T335" s="429"/>
      <c r="U335" s="429"/>
      <c r="V335" s="429"/>
      <c r="W335" s="429"/>
      <c r="X335" s="429"/>
      <c r="Y335" s="429"/>
      <c r="Z335" s="429"/>
      <c r="AA335" s="430"/>
      <c r="AB335" s="397">
        <v>1666</v>
      </c>
      <c r="AC335" s="397"/>
      <c r="AD335" s="397"/>
      <c r="AE335" s="397"/>
      <c r="AF335" s="397"/>
      <c r="AG335" s="397"/>
      <c r="AH335" s="397"/>
      <c r="AI335" s="397"/>
      <c r="AJ335" s="397"/>
      <c r="AK335" s="397"/>
      <c r="AL335" s="397">
        <v>1514</v>
      </c>
      <c r="AM335" s="397"/>
      <c r="AN335" s="397"/>
      <c r="AO335" s="397"/>
      <c r="AP335" s="397"/>
      <c r="AQ335" s="397"/>
      <c r="AR335" s="397"/>
      <c r="AS335" s="397"/>
      <c r="AT335" s="397"/>
      <c r="EH335" s="573" t="str">
        <f t="shared" si="5"/>
        <v>30-34</v>
      </c>
      <c r="EI335" s="574">
        <f t="shared" si="6"/>
        <v>2.9764355428543752E-2</v>
      </c>
      <c r="EJ335" s="574">
        <f t="shared" si="7"/>
        <v>-3.3663510208035652E-2</v>
      </c>
    </row>
    <row r="336" spans="4:147" ht="14.25" customHeight="1" x14ac:dyDescent="0.35">
      <c r="D336" s="431" t="s">
        <v>148</v>
      </c>
      <c r="E336" s="431"/>
      <c r="F336" s="431"/>
      <c r="G336" s="431"/>
      <c r="H336" s="431"/>
      <c r="I336" s="431"/>
      <c r="J336" s="431"/>
      <c r="K336" s="431"/>
      <c r="L336" s="431"/>
      <c r="M336" s="431"/>
      <c r="N336" s="431"/>
      <c r="O336" s="431"/>
      <c r="P336" s="431"/>
      <c r="Q336" s="428">
        <v>3200</v>
      </c>
      <c r="R336" s="429"/>
      <c r="S336" s="429"/>
      <c r="T336" s="429"/>
      <c r="U336" s="429"/>
      <c r="V336" s="429"/>
      <c r="W336" s="429"/>
      <c r="X336" s="429"/>
      <c r="Y336" s="429"/>
      <c r="Z336" s="429"/>
      <c r="AA336" s="430"/>
      <c r="AB336" s="397">
        <v>1609</v>
      </c>
      <c r="AC336" s="397"/>
      <c r="AD336" s="397"/>
      <c r="AE336" s="397"/>
      <c r="AF336" s="397"/>
      <c r="AG336" s="397"/>
      <c r="AH336" s="397"/>
      <c r="AI336" s="397"/>
      <c r="AJ336" s="397"/>
      <c r="AK336" s="397"/>
      <c r="AL336" s="397">
        <v>1591</v>
      </c>
      <c r="AM336" s="397"/>
      <c r="AN336" s="397"/>
      <c r="AO336" s="397"/>
      <c r="AP336" s="397"/>
      <c r="AQ336" s="397"/>
      <c r="AR336" s="397"/>
      <c r="AS336" s="397"/>
      <c r="AT336" s="397"/>
      <c r="EH336" s="573" t="str">
        <f t="shared" si="5"/>
        <v>35-39</v>
      </c>
      <c r="EI336" s="574">
        <f t="shared" si="6"/>
        <v>3.0854181298588069E-2</v>
      </c>
      <c r="EJ336" s="574">
        <f t="shared" si="7"/>
        <v>-3.2428374221985419E-2</v>
      </c>
    </row>
    <row r="337" spans="4:140" ht="14.25" customHeight="1" x14ac:dyDescent="0.35">
      <c r="D337" s="431" t="s">
        <v>149</v>
      </c>
      <c r="E337" s="431"/>
      <c r="F337" s="431"/>
      <c r="G337" s="431"/>
      <c r="H337" s="431"/>
      <c r="I337" s="431"/>
      <c r="J337" s="431"/>
      <c r="K337" s="431"/>
      <c r="L337" s="431"/>
      <c r="M337" s="431"/>
      <c r="N337" s="431"/>
      <c r="O337" s="431"/>
      <c r="P337" s="431"/>
      <c r="Q337" s="428">
        <v>3858</v>
      </c>
      <c r="R337" s="429"/>
      <c r="S337" s="429"/>
      <c r="T337" s="429"/>
      <c r="U337" s="429"/>
      <c r="V337" s="429"/>
      <c r="W337" s="429"/>
      <c r="X337" s="429"/>
      <c r="Y337" s="429"/>
      <c r="Z337" s="429"/>
      <c r="AA337" s="430"/>
      <c r="AB337" s="397">
        <v>1963</v>
      </c>
      <c r="AC337" s="397"/>
      <c r="AD337" s="397"/>
      <c r="AE337" s="397"/>
      <c r="AF337" s="397"/>
      <c r="AG337" s="397"/>
      <c r="AH337" s="397"/>
      <c r="AI337" s="397"/>
      <c r="AJ337" s="397"/>
      <c r="AK337" s="397"/>
      <c r="AL337" s="397">
        <v>1895</v>
      </c>
      <c r="AM337" s="397"/>
      <c r="AN337" s="397"/>
      <c r="AO337" s="397"/>
      <c r="AP337" s="397"/>
      <c r="AQ337" s="397"/>
      <c r="AR337" s="397"/>
      <c r="AS337" s="397"/>
      <c r="AT337" s="397"/>
      <c r="EH337" s="573" t="str">
        <f t="shared" si="5"/>
        <v>40-44</v>
      </c>
      <c r="EI337" s="574">
        <f t="shared" si="6"/>
        <v>2.567145382771064E-2</v>
      </c>
      <c r="EJ337" s="574">
        <f t="shared" si="7"/>
        <v>-2.7463611925116854E-2</v>
      </c>
    </row>
    <row r="338" spans="4:140" ht="14.25" customHeight="1" x14ac:dyDescent="0.35">
      <c r="D338" s="431" t="s">
        <v>150</v>
      </c>
      <c r="E338" s="431"/>
      <c r="F338" s="431"/>
      <c r="G338" s="431"/>
      <c r="H338" s="431"/>
      <c r="I338" s="431"/>
      <c r="J338" s="431"/>
      <c r="K338" s="431"/>
      <c r="L338" s="431"/>
      <c r="M338" s="431"/>
      <c r="N338" s="431"/>
      <c r="O338" s="431"/>
      <c r="P338" s="431"/>
      <c r="Q338" s="428">
        <v>2357</v>
      </c>
      <c r="R338" s="429"/>
      <c r="S338" s="429"/>
      <c r="T338" s="429"/>
      <c r="U338" s="429"/>
      <c r="V338" s="429"/>
      <c r="W338" s="429"/>
      <c r="X338" s="429"/>
      <c r="Y338" s="429"/>
      <c r="Z338" s="429"/>
      <c r="AA338" s="430"/>
      <c r="AB338" s="397">
        <v>1612</v>
      </c>
      <c r="AC338" s="397"/>
      <c r="AD338" s="397"/>
      <c r="AE338" s="397"/>
      <c r="AF338" s="397"/>
      <c r="AG338" s="397"/>
      <c r="AH338" s="397"/>
      <c r="AI338" s="397"/>
      <c r="AJ338" s="397"/>
      <c r="AK338" s="397"/>
      <c r="AL338" s="397">
        <v>1645</v>
      </c>
      <c r="AM338" s="397"/>
      <c r="AN338" s="397"/>
      <c r="AO338" s="397"/>
      <c r="AP338" s="397"/>
      <c r="AQ338" s="397"/>
      <c r="AR338" s="397"/>
      <c r="AS338" s="397"/>
      <c r="AT338" s="397"/>
      <c r="EH338" s="573" t="str">
        <f t="shared" si="5"/>
        <v>45-49</v>
      </c>
      <c r="EI338" s="574">
        <f t="shared" si="6"/>
        <v>2.8432346031822917E-2</v>
      </c>
      <c r="EJ338" s="574">
        <f t="shared" si="7"/>
        <v>-2.9982320602552615E-2</v>
      </c>
    </row>
    <row r="339" spans="4:140" ht="14.25" customHeight="1" x14ac:dyDescent="0.35">
      <c r="D339" s="431" t="s">
        <v>151</v>
      </c>
      <c r="E339" s="431"/>
      <c r="F339" s="431"/>
      <c r="G339" s="431"/>
      <c r="H339" s="431"/>
      <c r="I339" s="431"/>
      <c r="J339" s="431"/>
      <c r="K339" s="431"/>
      <c r="L339" s="431"/>
      <c r="M339" s="431"/>
      <c r="N339" s="431"/>
      <c r="O339" s="431"/>
      <c r="P339" s="431"/>
      <c r="Q339" s="428">
        <v>2619</v>
      </c>
      <c r="R339" s="429"/>
      <c r="S339" s="429"/>
      <c r="T339" s="429"/>
      <c r="U339" s="429"/>
      <c r="V339" s="429"/>
      <c r="W339" s="429"/>
      <c r="X339" s="429"/>
      <c r="Y339" s="429"/>
      <c r="Z339" s="429"/>
      <c r="AA339" s="430"/>
      <c r="AB339" s="397">
        <v>1229</v>
      </c>
      <c r="AC339" s="397"/>
      <c r="AD339" s="397"/>
      <c r="AE339" s="397"/>
      <c r="AF339" s="397"/>
      <c r="AG339" s="397"/>
      <c r="AH339" s="397"/>
      <c r="AI339" s="397"/>
      <c r="AJ339" s="397"/>
      <c r="AK339" s="397"/>
      <c r="AL339" s="397">
        <v>1390</v>
      </c>
      <c r="AM339" s="397"/>
      <c r="AN339" s="397"/>
      <c r="AO339" s="397"/>
      <c r="AP339" s="397"/>
      <c r="AQ339" s="397"/>
      <c r="AR339" s="397"/>
      <c r="AS339" s="397"/>
      <c r="AT339" s="397"/>
      <c r="EH339" s="573" t="str">
        <f t="shared" si="5"/>
        <v>50-54</v>
      </c>
      <c r="EI339" s="574">
        <f t="shared" si="6"/>
        <v>2.6955026519096172E-2</v>
      </c>
      <c r="EJ339" s="574">
        <f t="shared" si="7"/>
        <v>-2.8577656147828825E-2</v>
      </c>
    </row>
    <row r="340" spans="4:140" ht="14.25" customHeight="1" x14ac:dyDescent="0.35">
      <c r="D340" s="431" t="s">
        <v>152</v>
      </c>
      <c r="E340" s="431"/>
      <c r="F340" s="431"/>
      <c r="G340" s="431"/>
      <c r="H340" s="431"/>
      <c r="I340" s="431"/>
      <c r="J340" s="431"/>
      <c r="K340" s="431"/>
      <c r="L340" s="431"/>
      <c r="M340" s="431"/>
      <c r="N340" s="431"/>
      <c r="O340" s="431"/>
      <c r="P340" s="431"/>
      <c r="Q340" s="428">
        <v>2613</v>
      </c>
      <c r="R340" s="429"/>
      <c r="S340" s="429"/>
      <c r="T340" s="429"/>
      <c r="U340" s="429"/>
      <c r="V340" s="429"/>
      <c r="W340" s="429"/>
      <c r="X340" s="429"/>
      <c r="Y340" s="429"/>
      <c r="Z340" s="429"/>
      <c r="AA340" s="430"/>
      <c r="AB340" s="397">
        <v>1274</v>
      </c>
      <c r="AC340" s="397"/>
      <c r="AD340" s="397"/>
      <c r="AE340" s="397"/>
      <c r="AF340" s="397"/>
      <c r="AG340" s="397"/>
      <c r="AH340" s="397"/>
      <c r="AI340" s="397"/>
      <c r="AJ340" s="397"/>
      <c r="AK340" s="397"/>
      <c r="AL340" s="397">
        <v>1339</v>
      </c>
      <c r="AM340" s="397"/>
      <c r="AN340" s="397"/>
      <c r="AO340" s="397"/>
      <c r="AP340" s="397"/>
      <c r="AQ340" s="397"/>
      <c r="AR340" s="397"/>
      <c r="AS340" s="397"/>
      <c r="AT340" s="397"/>
      <c r="EH340" s="573" t="str">
        <f t="shared" si="5"/>
        <v>55-59</v>
      </c>
      <c r="EI340" s="574">
        <f t="shared" si="6"/>
        <v>2.5017558305684046E-2</v>
      </c>
      <c r="EJ340" s="574">
        <f t="shared" si="7"/>
        <v>-2.5090213363687001E-2</v>
      </c>
    </row>
    <row r="341" spans="4:140" ht="14.25" customHeight="1" x14ac:dyDescent="0.35">
      <c r="D341" s="431" t="s">
        <v>153</v>
      </c>
      <c r="E341" s="431"/>
      <c r="F341" s="431"/>
      <c r="G341" s="431"/>
      <c r="H341" s="431"/>
      <c r="I341" s="431"/>
      <c r="J341" s="431"/>
      <c r="K341" s="431"/>
      <c r="L341" s="431"/>
      <c r="M341" s="431"/>
      <c r="N341" s="431"/>
      <c r="O341" s="431"/>
      <c r="P341" s="431"/>
      <c r="Q341" s="428">
        <v>2194</v>
      </c>
      <c r="R341" s="429"/>
      <c r="S341" s="429"/>
      <c r="T341" s="429"/>
      <c r="U341" s="429"/>
      <c r="V341" s="429"/>
      <c r="W341" s="429"/>
      <c r="X341" s="429"/>
      <c r="Y341" s="429"/>
      <c r="Z341" s="429"/>
      <c r="AA341" s="430"/>
      <c r="AB341" s="397">
        <v>1060</v>
      </c>
      <c r="AC341" s="397"/>
      <c r="AD341" s="397"/>
      <c r="AE341" s="397"/>
      <c r="AF341" s="397"/>
      <c r="AG341" s="397"/>
      <c r="AH341" s="397"/>
      <c r="AI341" s="397"/>
      <c r="AJ341" s="397"/>
      <c r="AK341" s="397"/>
      <c r="AL341" s="397">
        <v>1134</v>
      </c>
      <c r="AM341" s="397"/>
      <c r="AN341" s="397"/>
      <c r="AO341" s="397"/>
      <c r="AP341" s="397"/>
      <c r="AQ341" s="397"/>
      <c r="AR341" s="397"/>
      <c r="AS341" s="397"/>
      <c r="AT341" s="397"/>
      <c r="EH341" s="573" t="str">
        <f t="shared" si="5"/>
        <v>60-64</v>
      </c>
      <c r="EI341" s="574">
        <f t="shared" si="6"/>
        <v>2.3443365382286696E-2</v>
      </c>
      <c r="EJ341" s="574">
        <f t="shared" si="7"/>
        <v>-2.0585599767503814E-2</v>
      </c>
    </row>
    <row r="342" spans="4:140" ht="14.25" customHeight="1" x14ac:dyDescent="0.35">
      <c r="D342" s="431" t="s">
        <v>154</v>
      </c>
      <c r="E342" s="431"/>
      <c r="F342" s="431"/>
      <c r="G342" s="431"/>
      <c r="H342" s="431"/>
      <c r="I342" s="431"/>
      <c r="J342" s="431"/>
      <c r="K342" s="431"/>
      <c r="L342" s="431"/>
      <c r="M342" s="431"/>
      <c r="N342" s="431"/>
      <c r="O342" s="431"/>
      <c r="P342" s="431"/>
      <c r="Q342" s="428">
        <v>2412</v>
      </c>
      <c r="R342" s="429"/>
      <c r="S342" s="429"/>
      <c r="T342" s="429"/>
      <c r="U342" s="429"/>
      <c r="V342" s="429"/>
      <c r="W342" s="429"/>
      <c r="X342" s="429"/>
      <c r="Y342" s="429"/>
      <c r="Z342" s="429"/>
      <c r="AA342" s="430"/>
      <c r="AB342" s="397">
        <v>1174</v>
      </c>
      <c r="AC342" s="397"/>
      <c r="AD342" s="397"/>
      <c r="AE342" s="397"/>
      <c r="AF342" s="397"/>
      <c r="AG342" s="397"/>
      <c r="AH342" s="397"/>
      <c r="AI342" s="397"/>
      <c r="AJ342" s="397"/>
      <c r="AK342" s="397"/>
      <c r="AL342" s="397">
        <v>1238</v>
      </c>
      <c r="AM342" s="397"/>
      <c r="AN342" s="397"/>
      <c r="AO342" s="397"/>
      <c r="AP342" s="397"/>
      <c r="AQ342" s="397"/>
      <c r="AR342" s="397"/>
      <c r="AS342" s="397"/>
      <c r="AT342" s="397"/>
      <c r="EH342" s="573" t="str">
        <f t="shared" si="5"/>
        <v>65-69</v>
      </c>
      <c r="EI342" s="574">
        <f t="shared" si="6"/>
        <v>1.7970017679397446E-2</v>
      </c>
      <c r="EJ342" s="574">
        <f t="shared" si="7"/>
        <v>-1.5693492528638203E-2</v>
      </c>
    </row>
    <row r="343" spans="4:140" ht="14.25" customHeight="1" x14ac:dyDescent="0.35">
      <c r="D343" s="431" t="s">
        <v>155</v>
      </c>
      <c r="E343" s="431"/>
      <c r="F343" s="431"/>
      <c r="G343" s="431"/>
      <c r="H343" s="431"/>
      <c r="I343" s="431"/>
      <c r="J343" s="431"/>
      <c r="K343" s="431"/>
      <c r="L343" s="431"/>
      <c r="M343" s="431"/>
      <c r="N343" s="431"/>
      <c r="O343" s="431"/>
      <c r="P343" s="431"/>
      <c r="Q343" s="428">
        <v>2293</v>
      </c>
      <c r="R343" s="429"/>
      <c r="S343" s="429"/>
      <c r="T343" s="429"/>
      <c r="U343" s="429"/>
      <c r="V343" s="429"/>
      <c r="W343" s="429"/>
      <c r="X343" s="429"/>
      <c r="Y343" s="429"/>
      <c r="Z343" s="429"/>
      <c r="AA343" s="430"/>
      <c r="AB343" s="397">
        <v>1113</v>
      </c>
      <c r="AC343" s="397"/>
      <c r="AD343" s="397"/>
      <c r="AE343" s="397"/>
      <c r="AF343" s="397"/>
      <c r="AG343" s="397"/>
      <c r="AH343" s="397"/>
      <c r="AI343" s="397"/>
      <c r="AJ343" s="397"/>
      <c r="AK343" s="397"/>
      <c r="AL343" s="397">
        <v>1180</v>
      </c>
      <c r="AM343" s="397"/>
      <c r="AN343" s="397"/>
      <c r="AO343" s="397"/>
      <c r="AP343" s="397"/>
      <c r="AQ343" s="397"/>
      <c r="AR343" s="397"/>
      <c r="AS343" s="397"/>
      <c r="AT343" s="397"/>
      <c r="EH343" s="573" t="str">
        <f t="shared" si="5"/>
        <v>70-74</v>
      </c>
      <c r="EI343" s="574">
        <f t="shared" si="6"/>
        <v>1.2981037029861229E-2</v>
      </c>
      <c r="EJ343" s="574">
        <f t="shared" si="7"/>
        <v>-1.1019350463781453E-2</v>
      </c>
    </row>
    <row r="344" spans="4:140" ht="14.25" customHeight="1" x14ac:dyDescent="0.35">
      <c r="D344" s="431" t="s">
        <v>156</v>
      </c>
      <c r="E344" s="431"/>
      <c r="F344" s="431"/>
      <c r="G344" s="431"/>
      <c r="H344" s="431"/>
      <c r="I344" s="431"/>
      <c r="J344" s="431"/>
      <c r="K344" s="431"/>
      <c r="L344" s="431"/>
      <c r="M344" s="431"/>
      <c r="N344" s="431"/>
      <c r="O344" s="431"/>
      <c r="P344" s="431"/>
      <c r="Q344" s="428">
        <v>2069</v>
      </c>
      <c r="R344" s="429"/>
      <c r="S344" s="429"/>
      <c r="T344" s="429"/>
      <c r="U344" s="429"/>
      <c r="V344" s="429"/>
      <c r="W344" s="429"/>
      <c r="X344" s="429"/>
      <c r="Y344" s="429"/>
      <c r="Z344" s="429"/>
      <c r="AA344" s="430"/>
      <c r="AB344" s="397">
        <v>1033</v>
      </c>
      <c r="AC344" s="397"/>
      <c r="AD344" s="397"/>
      <c r="AE344" s="397"/>
      <c r="AF344" s="397"/>
      <c r="AG344" s="397"/>
      <c r="AH344" s="397"/>
      <c r="AI344" s="397"/>
      <c r="AJ344" s="397"/>
      <c r="AK344" s="397"/>
      <c r="AL344" s="397">
        <v>1036</v>
      </c>
      <c r="AM344" s="397"/>
      <c r="AN344" s="397"/>
      <c r="AO344" s="397"/>
      <c r="AP344" s="397"/>
      <c r="AQ344" s="397"/>
      <c r="AR344" s="397"/>
      <c r="AS344" s="397"/>
      <c r="AT344" s="397"/>
      <c r="EH344" s="573" t="str">
        <f t="shared" si="5"/>
        <v>75-79</v>
      </c>
      <c r="EI344" s="574">
        <f t="shared" si="6"/>
        <v>9.5904676563900119E-3</v>
      </c>
      <c r="EJ344" s="574">
        <f t="shared" si="7"/>
        <v>-1.0147489767745998E-2</v>
      </c>
    </row>
    <row r="345" spans="4:140" ht="14.25" customHeight="1" x14ac:dyDescent="0.35">
      <c r="D345" s="431" t="s">
        <v>157</v>
      </c>
      <c r="E345" s="431"/>
      <c r="F345" s="431"/>
      <c r="G345" s="431"/>
      <c r="H345" s="431"/>
      <c r="I345" s="431"/>
      <c r="J345" s="431"/>
      <c r="K345" s="431"/>
      <c r="L345" s="431"/>
      <c r="M345" s="431"/>
      <c r="N345" s="431"/>
      <c r="O345" s="431"/>
      <c r="P345" s="431"/>
      <c r="Q345" s="428">
        <v>1818</v>
      </c>
      <c r="R345" s="429"/>
      <c r="S345" s="429"/>
      <c r="T345" s="429"/>
      <c r="U345" s="429"/>
      <c r="V345" s="429"/>
      <c r="W345" s="429"/>
      <c r="X345" s="429"/>
      <c r="Y345" s="429"/>
      <c r="Z345" s="429"/>
      <c r="AA345" s="430"/>
      <c r="AB345" s="397">
        <v>968</v>
      </c>
      <c r="AC345" s="397"/>
      <c r="AD345" s="397"/>
      <c r="AE345" s="397"/>
      <c r="AF345" s="397"/>
      <c r="AG345" s="397"/>
      <c r="AH345" s="397"/>
      <c r="AI345" s="397"/>
      <c r="AJ345" s="397"/>
      <c r="AK345" s="397"/>
      <c r="AL345" s="397">
        <v>850</v>
      </c>
      <c r="AM345" s="397"/>
      <c r="AN345" s="397"/>
      <c r="AO345" s="397"/>
      <c r="AP345" s="397"/>
      <c r="AQ345" s="397"/>
      <c r="AR345" s="397"/>
      <c r="AS345" s="397"/>
      <c r="AT345" s="397"/>
      <c r="EH345" s="573" t="str">
        <f t="shared" si="5"/>
        <v>80 Y MÁS</v>
      </c>
      <c r="EI345" s="574">
        <f t="shared" si="6"/>
        <v>9.6631227143929663E-3</v>
      </c>
      <c r="EJ345" s="574">
        <f t="shared" si="7"/>
        <v>-1.0317018236419558E-2</v>
      </c>
    </row>
    <row r="346" spans="4:140" ht="14.25" customHeight="1" x14ac:dyDescent="0.35">
      <c r="D346" s="431" t="s">
        <v>158</v>
      </c>
      <c r="E346" s="431"/>
      <c r="F346" s="431"/>
      <c r="G346" s="431"/>
      <c r="H346" s="431"/>
      <c r="I346" s="431"/>
      <c r="J346" s="431"/>
      <c r="K346" s="431"/>
      <c r="L346" s="431"/>
      <c r="M346" s="431"/>
      <c r="N346" s="431"/>
      <c r="O346" s="431"/>
      <c r="P346" s="431"/>
      <c r="Q346" s="428">
        <v>1390</v>
      </c>
      <c r="R346" s="429"/>
      <c r="S346" s="429"/>
      <c r="T346" s="429"/>
      <c r="U346" s="429"/>
      <c r="V346" s="429"/>
      <c r="W346" s="429"/>
      <c r="X346" s="429"/>
      <c r="Y346" s="429"/>
      <c r="Z346" s="429"/>
      <c r="AA346" s="430"/>
      <c r="AB346" s="397">
        <v>742</v>
      </c>
      <c r="AC346" s="397"/>
      <c r="AD346" s="397"/>
      <c r="AE346" s="397"/>
      <c r="AF346" s="397"/>
      <c r="AG346" s="397"/>
      <c r="AH346" s="397"/>
      <c r="AI346" s="397"/>
      <c r="AJ346" s="397"/>
      <c r="AK346" s="397"/>
      <c r="AL346" s="397">
        <v>648</v>
      </c>
      <c r="AM346" s="397"/>
      <c r="AN346" s="397"/>
      <c r="AO346" s="397"/>
      <c r="AP346" s="397"/>
      <c r="AQ346" s="397"/>
      <c r="AR346" s="397"/>
      <c r="AS346" s="397"/>
      <c r="AT346" s="397"/>
    </row>
    <row r="347" spans="4:140" ht="14.25" customHeight="1" x14ac:dyDescent="0.35">
      <c r="D347" s="431" t="s">
        <v>159</v>
      </c>
      <c r="E347" s="431"/>
      <c r="F347" s="431"/>
      <c r="G347" s="431"/>
      <c r="H347" s="431"/>
      <c r="I347" s="431"/>
      <c r="J347" s="431"/>
      <c r="K347" s="431"/>
      <c r="L347" s="431"/>
      <c r="M347" s="431"/>
      <c r="N347" s="431"/>
      <c r="O347" s="431"/>
      <c r="P347" s="431"/>
      <c r="Q347" s="428">
        <v>991</v>
      </c>
      <c r="R347" s="429"/>
      <c r="S347" s="429"/>
      <c r="T347" s="429"/>
      <c r="U347" s="429"/>
      <c r="V347" s="429"/>
      <c r="W347" s="429"/>
      <c r="X347" s="429"/>
      <c r="Y347" s="429"/>
      <c r="Z347" s="429"/>
      <c r="AA347" s="430"/>
      <c r="AB347" s="397">
        <v>536</v>
      </c>
      <c r="AC347" s="397"/>
      <c r="AD347" s="397"/>
      <c r="AE347" s="397"/>
      <c r="AF347" s="397"/>
      <c r="AG347" s="397"/>
      <c r="AH347" s="397"/>
      <c r="AI347" s="397"/>
      <c r="AJ347" s="397"/>
      <c r="AK347" s="397"/>
      <c r="AL347" s="397">
        <v>455</v>
      </c>
      <c r="AM347" s="397"/>
      <c r="AN347" s="397"/>
      <c r="AO347" s="397"/>
      <c r="AP347" s="397"/>
      <c r="AQ347" s="397"/>
      <c r="AR347" s="397"/>
      <c r="AS347" s="397"/>
      <c r="AT347" s="397"/>
      <c r="AU347" s="10"/>
      <c r="AV347" s="10"/>
      <c r="AW347" s="3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</row>
    <row r="348" spans="4:140" ht="14.25" customHeight="1" x14ac:dyDescent="0.35">
      <c r="D348" s="431" t="s">
        <v>160</v>
      </c>
      <c r="E348" s="431"/>
      <c r="F348" s="431"/>
      <c r="G348" s="431"/>
      <c r="H348" s="431"/>
      <c r="I348" s="431"/>
      <c r="J348" s="431"/>
      <c r="K348" s="431"/>
      <c r="L348" s="431"/>
      <c r="M348" s="431"/>
      <c r="N348" s="431"/>
      <c r="O348" s="431"/>
      <c r="P348" s="431"/>
      <c r="Q348" s="428">
        <v>815</v>
      </c>
      <c r="R348" s="429"/>
      <c r="S348" s="429"/>
      <c r="T348" s="429"/>
      <c r="U348" s="429"/>
      <c r="V348" s="429"/>
      <c r="W348" s="429"/>
      <c r="X348" s="429"/>
      <c r="Y348" s="429"/>
      <c r="Z348" s="429"/>
      <c r="AA348" s="430"/>
      <c r="AB348" s="397">
        <v>396</v>
      </c>
      <c r="AC348" s="397"/>
      <c r="AD348" s="397"/>
      <c r="AE348" s="397"/>
      <c r="AF348" s="397"/>
      <c r="AG348" s="397"/>
      <c r="AH348" s="397"/>
      <c r="AI348" s="397"/>
      <c r="AJ348" s="397"/>
      <c r="AK348" s="397"/>
      <c r="AL348" s="397">
        <v>419</v>
      </c>
      <c r="AM348" s="397"/>
      <c r="AN348" s="397"/>
      <c r="AO348" s="397"/>
      <c r="AP348" s="397"/>
      <c r="AQ348" s="397"/>
      <c r="AR348" s="397"/>
      <c r="AS348" s="397"/>
      <c r="AT348" s="397"/>
    </row>
    <row r="349" spans="4:140" ht="14.25" customHeight="1" x14ac:dyDescent="0.35">
      <c r="D349" s="431" t="s">
        <v>161</v>
      </c>
      <c r="E349" s="431"/>
      <c r="F349" s="431"/>
      <c r="G349" s="431"/>
      <c r="H349" s="431"/>
      <c r="I349" s="431"/>
      <c r="J349" s="431"/>
      <c r="K349" s="431"/>
      <c r="L349" s="431"/>
      <c r="M349" s="431"/>
      <c r="N349" s="431"/>
      <c r="O349" s="431"/>
      <c r="P349" s="431"/>
      <c r="Q349" s="428">
        <v>825</v>
      </c>
      <c r="R349" s="429"/>
      <c r="S349" s="429"/>
      <c r="T349" s="429"/>
      <c r="U349" s="429"/>
      <c r="V349" s="429"/>
      <c r="W349" s="429"/>
      <c r="X349" s="429"/>
      <c r="Y349" s="429"/>
      <c r="Z349" s="429"/>
      <c r="AA349" s="430"/>
      <c r="AB349" s="397">
        <v>399</v>
      </c>
      <c r="AC349" s="397"/>
      <c r="AD349" s="397"/>
      <c r="AE349" s="397"/>
      <c r="AF349" s="397"/>
      <c r="AG349" s="397"/>
      <c r="AH349" s="397"/>
      <c r="AI349" s="397"/>
      <c r="AJ349" s="397"/>
      <c r="AK349" s="397"/>
      <c r="AL349" s="397">
        <v>426</v>
      </c>
      <c r="AM349" s="397"/>
      <c r="AN349" s="397"/>
      <c r="AO349" s="397"/>
      <c r="AP349" s="397"/>
      <c r="AQ349" s="397"/>
      <c r="AR349" s="397"/>
      <c r="AS349" s="397"/>
      <c r="AT349" s="397"/>
    </row>
    <row r="350" spans="4:140" ht="14.25" customHeight="1" x14ac:dyDescent="0.35">
      <c r="D350" s="344" t="s">
        <v>384</v>
      </c>
      <c r="E350" s="344"/>
      <c r="F350" s="344"/>
      <c r="G350" s="344"/>
      <c r="H350" s="344"/>
      <c r="I350" s="344"/>
      <c r="J350" s="344"/>
      <c r="K350" s="344"/>
      <c r="L350" s="344"/>
      <c r="M350" s="344"/>
      <c r="N350" s="344"/>
      <c r="O350" s="344"/>
      <c r="P350" s="344"/>
      <c r="Q350" s="449"/>
      <c r="R350" s="449"/>
      <c r="S350" s="449"/>
      <c r="T350" s="449"/>
      <c r="U350" s="449"/>
      <c r="V350" s="449"/>
      <c r="W350" s="449"/>
      <c r="X350" s="34"/>
      <c r="Y350" s="34"/>
      <c r="Z350" s="34"/>
      <c r="AA350" s="34"/>
      <c r="AB350" s="34"/>
      <c r="AC350" s="34"/>
      <c r="AD350" s="34"/>
      <c r="AE350" s="34"/>
      <c r="AF350" s="34"/>
      <c r="AG350" s="34"/>
      <c r="AH350" s="34"/>
      <c r="AI350" s="34"/>
      <c r="AJ350" s="34"/>
      <c r="AK350" s="34"/>
      <c r="AL350" s="34"/>
      <c r="AM350" s="34"/>
      <c r="AN350" s="34"/>
      <c r="AO350" s="34"/>
      <c r="AP350" s="34"/>
      <c r="AQ350" s="34"/>
      <c r="AR350" s="34"/>
      <c r="AS350" s="34"/>
      <c r="AT350" s="34"/>
      <c r="AV350" s="10" t="s">
        <v>143</v>
      </c>
    </row>
    <row r="351" spans="4:140" ht="14.25" customHeight="1" x14ac:dyDescent="0.35">
      <c r="D351" s="138"/>
      <c r="E351" s="138"/>
      <c r="F351" s="138"/>
      <c r="G351" s="138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8"/>
      <c r="T351" s="138"/>
      <c r="U351" s="138"/>
      <c r="V351" s="138"/>
      <c r="W351" s="138"/>
      <c r="AV351" s="10"/>
    </row>
    <row r="352" spans="4:140" ht="14.25" customHeight="1" x14ac:dyDescent="0.35">
      <c r="D352" s="256" t="s">
        <v>174</v>
      </c>
      <c r="E352" s="256"/>
      <c r="F352" s="256"/>
      <c r="G352" s="256"/>
      <c r="H352" s="256"/>
      <c r="I352" s="256"/>
      <c r="J352" s="256"/>
      <c r="K352" s="256"/>
      <c r="L352" s="256"/>
      <c r="M352" s="256"/>
      <c r="N352" s="256"/>
      <c r="O352" s="256"/>
      <c r="P352" s="256"/>
      <c r="Q352" s="256"/>
      <c r="R352" s="256"/>
      <c r="S352" s="256"/>
      <c r="T352" s="256"/>
      <c r="U352" s="256"/>
      <c r="V352" s="256"/>
      <c r="W352" s="256"/>
      <c r="X352" s="256"/>
      <c r="Y352" s="256"/>
      <c r="Z352" s="256"/>
      <c r="AA352" s="256"/>
      <c r="AB352" s="256"/>
      <c r="AC352" s="256"/>
      <c r="AD352" s="256"/>
      <c r="AE352" s="256"/>
      <c r="AF352" s="256"/>
      <c r="AG352" s="256"/>
      <c r="AH352" s="256"/>
      <c r="AI352" s="256"/>
      <c r="AJ352" s="256"/>
      <c r="AK352" s="256"/>
      <c r="AL352" s="256"/>
      <c r="AM352" s="256"/>
      <c r="AN352" s="256"/>
      <c r="AO352" s="256"/>
      <c r="AP352" s="256"/>
      <c r="AQ352" s="256"/>
      <c r="AR352" s="256"/>
      <c r="AS352" s="256"/>
      <c r="AT352" s="256"/>
      <c r="AU352" s="9"/>
      <c r="AV352" s="256" t="s">
        <v>177</v>
      </c>
      <c r="AW352" s="256"/>
      <c r="AX352" s="256"/>
      <c r="AY352" s="256"/>
      <c r="AZ352" s="256"/>
      <c r="BA352" s="256"/>
      <c r="BB352" s="256"/>
      <c r="BC352" s="256"/>
      <c r="BD352" s="256"/>
      <c r="BE352" s="256"/>
      <c r="BF352" s="256"/>
      <c r="BG352" s="256"/>
      <c r="BH352" s="256"/>
      <c r="BI352" s="256"/>
      <c r="BJ352" s="256"/>
      <c r="BK352" s="256"/>
      <c r="BL352" s="9"/>
      <c r="BM352" s="9"/>
      <c r="BN352" s="9"/>
      <c r="BO352" s="9"/>
      <c r="BP352" s="9"/>
    </row>
    <row r="353" spans="4:146" ht="14.25" customHeight="1" x14ac:dyDescent="0.35">
      <c r="D353" s="256"/>
      <c r="E353" s="256"/>
      <c r="F353" s="256"/>
      <c r="G353" s="256"/>
      <c r="H353" s="256"/>
      <c r="I353" s="256"/>
      <c r="J353" s="256"/>
      <c r="K353" s="256"/>
      <c r="L353" s="256"/>
      <c r="M353" s="256"/>
      <c r="N353" s="256"/>
      <c r="O353" s="256"/>
      <c r="P353" s="256"/>
      <c r="Q353" s="256"/>
      <c r="R353" s="256"/>
      <c r="S353" s="256"/>
      <c r="T353" s="256"/>
      <c r="U353" s="256"/>
      <c r="V353" s="256"/>
      <c r="W353" s="256"/>
      <c r="X353" s="256"/>
      <c r="Y353" s="256"/>
      <c r="Z353" s="256"/>
      <c r="AA353" s="256"/>
      <c r="AB353" s="256"/>
      <c r="AC353" s="256"/>
      <c r="AD353" s="256"/>
      <c r="AE353" s="256"/>
      <c r="AF353" s="256"/>
      <c r="AG353" s="256"/>
      <c r="AH353" s="256"/>
      <c r="AI353" s="256"/>
      <c r="AJ353" s="256"/>
      <c r="AK353" s="256"/>
      <c r="AL353" s="256"/>
      <c r="AM353" s="256"/>
      <c r="AN353" s="256"/>
      <c r="AO353" s="256"/>
      <c r="AP353" s="256"/>
      <c r="AQ353" s="256"/>
      <c r="AR353" s="256"/>
      <c r="AS353" s="256"/>
      <c r="AT353" s="256"/>
      <c r="AU353" s="9"/>
      <c r="AV353" s="251"/>
      <c r="AW353" s="251"/>
      <c r="AX353" s="251"/>
      <c r="AY353" s="251"/>
      <c r="AZ353" s="251"/>
      <c r="BA353" s="251"/>
      <c r="BB353" s="251"/>
      <c r="BC353" s="251"/>
      <c r="BD353" s="251"/>
      <c r="BE353" s="251"/>
      <c r="BF353" s="251"/>
      <c r="BG353" s="251"/>
      <c r="BH353" s="251"/>
      <c r="BI353" s="251"/>
      <c r="BJ353" s="251"/>
      <c r="BK353" s="251"/>
      <c r="BL353" s="9"/>
      <c r="BM353" s="9"/>
      <c r="BN353" s="9"/>
      <c r="BX353" s="14" t="s">
        <v>186</v>
      </c>
    </row>
    <row r="354" spans="4:146" ht="14.25" customHeight="1" x14ac:dyDescent="0.35">
      <c r="D354" s="201" t="s">
        <v>168</v>
      </c>
      <c r="E354" s="201"/>
      <c r="F354" s="201"/>
      <c r="G354" s="201"/>
      <c r="H354" s="201"/>
      <c r="I354" s="201"/>
      <c r="J354" s="201"/>
      <c r="K354" s="201"/>
      <c r="L354" s="201"/>
      <c r="M354" s="201">
        <v>2008</v>
      </c>
      <c r="N354" s="201"/>
      <c r="O354" s="201"/>
      <c r="P354" s="201"/>
      <c r="Q354" s="201">
        <v>2009</v>
      </c>
      <c r="R354" s="201"/>
      <c r="S354" s="201"/>
      <c r="T354" s="201"/>
      <c r="U354" s="201">
        <v>2010</v>
      </c>
      <c r="V354" s="201"/>
      <c r="W354" s="201"/>
      <c r="X354" s="201"/>
      <c r="Y354" s="201">
        <v>2011</v>
      </c>
      <c r="Z354" s="201"/>
      <c r="AA354" s="201"/>
      <c r="AB354" s="201">
        <v>2012</v>
      </c>
      <c r="AC354" s="201"/>
      <c r="AD354" s="201"/>
      <c r="AE354" s="201">
        <v>2013</v>
      </c>
      <c r="AF354" s="201"/>
      <c r="AG354" s="201"/>
      <c r="AH354" s="201"/>
      <c r="AI354" s="201">
        <v>2014</v>
      </c>
      <c r="AJ354" s="201"/>
      <c r="AK354" s="201"/>
      <c r="AL354" s="201"/>
      <c r="AM354" s="201">
        <v>2015</v>
      </c>
      <c r="AN354" s="201"/>
      <c r="AO354" s="201"/>
      <c r="AP354" s="201"/>
      <c r="AQ354" s="201">
        <v>2016</v>
      </c>
      <c r="AR354" s="201"/>
      <c r="AS354" s="201"/>
      <c r="AT354" s="201"/>
      <c r="AU354" s="3"/>
      <c r="AV354" s="409" t="s">
        <v>386</v>
      </c>
      <c r="AW354" s="409"/>
      <c r="AX354" s="409"/>
      <c r="AY354" s="409"/>
      <c r="AZ354" s="409"/>
      <c r="BA354" s="409"/>
      <c r="BB354" s="409"/>
      <c r="BC354" s="409"/>
      <c r="BD354" s="409"/>
      <c r="BE354" s="409"/>
      <c r="BF354" s="409"/>
      <c r="BG354" s="409"/>
      <c r="BH354" s="409"/>
      <c r="BI354" s="409"/>
      <c r="BJ354" s="409"/>
      <c r="BK354" s="409"/>
      <c r="BL354" s="409" t="s">
        <v>338</v>
      </c>
      <c r="BM354" s="409"/>
      <c r="BN354" s="409"/>
      <c r="BO354" s="409"/>
      <c r="BP354" s="409"/>
      <c r="BQ354" s="409"/>
      <c r="BR354" s="409"/>
      <c r="BS354" s="409"/>
      <c r="BT354" s="409"/>
      <c r="BV354" s="21"/>
      <c r="BW354" s="22"/>
      <c r="BX354" s="22"/>
      <c r="BY354" s="22"/>
      <c r="BZ354" s="22"/>
      <c r="CA354" s="22"/>
      <c r="CB354" s="22"/>
      <c r="CC354" s="22"/>
      <c r="CD354" s="22"/>
      <c r="CE354" s="22"/>
      <c r="CF354" s="22"/>
      <c r="CG354" s="22"/>
      <c r="CH354" s="22"/>
      <c r="CI354" s="22"/>
      <c r="CJ354" s="22"/>
      <c r="CK354" s="22"/>
      <c r="CL354" s="22"/>
      <c r="CM354" s="22"/>
      <c r="CN354" s="23"/>
    </row>
    <row r="355" spans="4:146" ht="14.25" customHeight="1" x14ac:dyDescent="0.35">
      <c r="D355" s="201"/>
      <c r="E355" s="201"/>
      <c r="F355" s="201"/>
      <c r="G355" s="201"/>
      <c r="H355" s="201"/>
      <c r="I355" s="201"/>
      <c r="J355" s="201"/>
      <c r="K355" s="201"/>
      <c r="L355" s="201"/>
      <c r="M355" s="201"/>
      <c r="N355" s="201"/>
      <c r="O355" s="201"/>
      <c r="P355" s="201"/>
      <c r="Q355" s="201"/>
      <c r="R355" s="201"/>
      <c r="S355" s="201"/>
      <c r="T355" s="201"/>
      <c r="U355" s="201"/>
      <c r="V355" s="201"/>
      <c r="W355" s="201"/>
      <c r="X355" s="201"/>
      <c r="Y355" s="201"/>
      <c r="Z355" s="201"/>
      <c r="AA355" s="201"/>
      <c r="AB355" s="201"/>
      <c r="AC355" s="201"/>
      <c r="AD355" s="201"/>
      <c r="AE355" s="201"/>
      <c r="AF355" s="201"/>
      <c r="AG355" s="201"/>
      <c r="AH355" s="201"/>
      <c r="AI355" s="201"/>
      <c r="AJ355" s="201"/>
      <c r="AK355" s="201"/>
      <c r="AL355" s="201"/>
      <c r="AM355" s="201"/>
      <c r="AN355" s="201"/>
      <c r="AO355" s="201"/>
      <c r="AP355" s="201"/>
      <c r="AQ355" s="201"/>
      <c r="AR355" s="201"/>
      <c r="AS355" s="201"/>
      <c r="AT355" s="201"/>
      <c r="AU355" s="3"/>
      <c r="AV355" s="371" t="s">
        <v>178</v>
      </c>
      <c r="AW355" s="371"/>
      <c r="AX355" s="371"/>
      <c r="AY355" s="371"/>
      <c r="AZ355" s="371"/>
      <c r="BA355" s="371"/>
      <c r="BB355" s="371"/>
      <c r="BC355" s="371"/>
      <c r="BD355" s="371"/>
      <c r="BE355" s="371"/>
      <c r="BF355" s="371"/>
      <c r="BG355" s="371"/>
      <c r="BH355" s="371"/>
      <c r="BI355" s="371"/>
      <c r="BJ355" s="371"/>
      <c r="BK355" s="371"/>
      <c r="BL355" s="169">
        <v>156</v>
      </c>
      <c r="BM355" s="169"/>
      <c r="BN355" s="169"/>
      <c r="BO355" s="169"/>
      <c r="BP355" s="169"/>
      <c r="BQ355" s="169"/>
      <c r="BR355" s="169"/>
      <c r="BS355" s="169"/>
      <c r="BT355" s="169"/>
      <c r="BV355" s="24"/>
      <c r="BW355" s="367" t="s">
        <v>178</v>
      </c>
      <c r="BX355" s="367"/>
      <c r="BY355" s="367"/>
      <c r="BZ355" s="367"/>
      <c r="CA355" s="367"/>
      <c r="CB355" s="367"/>
      <c r="CC355" s="367"/>
      <c r="CD355" s="72"/>
      <c r="CE355" s="72"/>
      <c r="CF355" s="72"/>
      <c r="CG355" s="72"/>
      <c r="CH355" s="72"/>
      <c r="CI355" s="72"/>
      <c r="CJ355" s="72"/>
      <c r="CK355" s="72"/>
      <c r="CL355" s="6"/>
      <c r="CM355" s="6"/>
      <c r="CN355" s="25"/>
    </row>
    <row r="356" spans="4:146" ht="24.75" customHeight="1" x14ac:dyDescent="0.35">
      <c r="D356" s="399" t="s">
        <v>385</v>
      </c>
      <c r="E356" s="399"/>
      <c r="F356" s="399"/>
      <c r="G356" s="399"/>
      <c r="H356" s="399"/>
      <c r="I356" s="399"/>
      <c r="J356" s="399"/>
      <c r="K356" s="399"/>
      <c r="L356" s="399"/>
      <c r="M356" s="374">
        <v>4314</v>
      </c>
      <c r="N356" s="374"/>
      <c r="O356" s="374"/>
      <c r="P356" s="374"/>
      <c r="Q356" s="374">
        <v>4299</v>
      </c>
      <c r="R356" s="374"/>
      <c r="S356" s="374"/>
      <c r="T356" s="374"/>
      <c r="U356" s="374">
        <v>4297</v>
      </c>
      <c r="V356" s="374"/>
      <c r="W356" s="374"/>
      <c r="X356" s="374"/>
      <c r="Y356" s="374">
        <v>4294</v>
      </c>
      <c r="Z356" s="374"/>
      <c r="AA356" s="374"/>
      <c r="AB356" s="374">
        <v>4297</v>
      </c>
      <c r="AC356" s="374"/>
      <c r="AD356" s="374"/>
      <c r="AE356" s="374">
        <v>4295</v>
      </c>
      <c r="AF356" s="374"/>
      <c r="AG356" s="374"/>
      <c r="AH356" s="374"/>
      <c r="AI356" s="374">
        <v>4296</v>
      </c>
      <c r="AJ356" s="374"/>
      <c r="AK356" s="374"/>
      <c r="AL356" s="374"/>
      <c r="AM356" s="374">
        <v>4299</v>
      </c>
      <c r="AN356" s="374"/>
      <c r="AO356" s="374"/>
      <c r="AP356" s="374"/>
      <c r="AQ356" s="374">
        <v>4294</v>
      </c>
      <c r="AR356" s="374"/>
      <c r="AS356" s="374"/>
      <c r="AT356" s="374"/>
      <c r="AU356" s="3"/>
      <c r="AV356" s="371" t="s">
        <v>179</v>
      </c>
      <c r="AW356" s="371"/>
      <c r="AX356" s="371"/>
      <c r="AY356" s="371"/>
      <c r="AZ356" s="371"/>
      <c r="BA356" s="371"/>
      <c r="BB356" s="371"/>
      <c r="BC356" s="371"/>
      <c r="BD356" s="371"/>
      <c r="BE356" s="371"/>
      <c r="BF356" s="371"/>
      <c r="BG356" s="371"/>
      <c r="BH356" s="371"/>
      <c r="BI356" s="371"/>
      <c r="BJ356" s="371"/>
      <c r="BK356" s="371"/>
      <c r="BL356" s="286">
        <v>1</v>
      </c>
      <c r="BM356" s="286"/>
      <c r="BN356" s="286"/>
      <c r="BO356" s="286"/>
      <c r="BP356" s="286"/>
      <c r="BQ356" s="286"/>
      <c r="BR356" s="286"/>
      <c r="BS356" s="286"/>
      <c r="BT356" s="286"/>
      <c r="BV356" s="24"/>
      <c r="BW356" s="73"/>
      <c r="BX356" s="73"/>
      <c r="BY356" s="73"/>
      <c r="BZ356" s="73"/>
      <c r="CA356" s="73"/>
      <c r="CB356" s="73"/>
      <c r="CC356" s="73"/>
      <c r="CD356" s="72"/>
      <c r="CE356" s="72"/>
      <c r="CF356" s="366">
        <f>+BL355/BL361</f>
        <v>4.0295500335795834E-3</v>
      </c>
      <c r="CG356" s="366"/>
      <c r="CH356" s="366"/>
      <c r="CI356" s="366"/>
      <c r="CJ356" s="366"/>
      <c r="CK356" s="366"/>
      <c r="CL356" s="6"/>
      <c r="CM356" s="6"/>
      <c r="CN356" s="25"/>
    </row>
    <row r="357" spans="4:146" ht="19.5" customHeight="1" x14ac:dyDescent="0.35">
      <c r="D357" s="391" t="s">
        <v>169</v>
      </c>
      <c r="E357" s="391"/>
      <c r="F357" s="391"/>
      <c r="G357" s="391"/>
      <c r="H357" s="391"/>
      <c r="I357" s="391"/>
      <c r="J357" s="391"/>
      <c r="K357" s="391"/>
      <c r="L357" s="391"/>
      <c r="M357" s="374">
        <v>4616</v>
      </c>
      <c r="N357" s="374"/>
      <c r="O357" s="374"/>
      <c r="P357" s="374"/>
      <c r="Q357" s="374">
        <v>4510</v>
      </c>
      <c r="R357" s="374"/>
      <c r="S357" s="374"/>
      <c r="T357" s="374"/>
      <c r="U357" s="374">
        <v>4409</v>
      </c>
      <c r="V357" s="374"/>
      <c r="W357" s="374"/>
      <c r="X357" s="374"/>
      <c r="Y357" s="374">
        <v>4336</v>
      </c>
      <c r="Z357" s="374"/>
      <c r="AA357" s="374"/>
      <c r="AB357" s="374">
        <v>4276</v>
      </c>
      <c r="AC357" s="374"/>
      <c r="AD357" s="374"/>
      <c r="AE357" s="374">
        <v>4241</v>
      </c>
      <c r="AF357" s="374"/>
      <c r="AG357" s="374"/>
      <c r="AH357" s="374"/>
      <c r="AI357" s="374">
        <v>4215</v>
      </c>
      <c r="AJ357" s="374"/>
      <c r="AK357" s="374"/>
      <c r="AL357" s="374"/>
      <c r="AM357" s="374">
        <v>4200</v>
      </c>
      <c r="AN357" s="374"/>
      <c r="AO357" s="374"/>
      <c r="AP357" s="374"/>
      <c r="AQ357" s="374">
        <v>4189</v>
      </c>
      <c r="AR357" s="374"/>
      <c r="AS357" s="374"/>
      <c r="AT357" s="374"/>
      <c r="AU357" s="3"/>
      <c r="AV357" s="362" t="s">
        <v>180</v>
      </c>
      <c r="AW357" s="362"/>
      <c r="AX357" s="362"/>
      <c r="AY357" s="362"/>
      <c r="AZ357" s="362"/>
      <c r="BA357" s="362"/>
      <c r="BB357" s="362"/>
      <c r="BC357" s="362"/>
      <c r="BD357" s="362"/>
      <c r="BE357" s="362"/>
      <c r="BF357" s="362"/>
      <c r="BG357" s="362"/>
      <c r="BH357" s="362"/>
      <c r="BI357" s="362"/>
      <c r="BJ357" s="362"/>
      <c r="BK357" s="362"/>
      <c r="BL357" s="286">
        <v>2</v>
      </c>
      <c r="BM357" s="286"/>
      <c r="BN357" s="286"/>
      <c r="BO357" s="286"/>
      <c r="BP357" s="286"/>
      <c r="BQ357" s="286"/>
      <c r="BR357" s="286"/>
      <c r="BS357" s="286"/>
      <c r="BT357" s="286"/>
      <c r="BV357" s="24"/>
      <c r="BW357" s="368" t="s">
        <v>185</v>
      </c>
      <c r="BX357" s="368"/>
      <c r="BY357" s="368"/>
      <c r="BZ357" s="368"/>
      <c r="CA357" s="368"/>
      <c r="CB357" s="368"/>
      <c r="CC357" s="368"/>
      <c r="CD357" s="72"/>
      <c r="CE357" s="72"/>
      <c r="CF357" s="72"/>
      <c r="CG357" s="72"/>
      <c r="CH357" s="72"/>
      <c r="CI357" s="72"/>
      <c r="CJ357" s="72"/>
      <c r="CK357" s="72"/>
      <c r="CL357" s="6"/>
      <c r="CM357" s="6"/>
      <c r="CN357" s="25"/>
    </row>
    <row r="358" spans="4:146" ht="27.75" customHeight="1" x14ac:dyDescent="0.35">
      <c r="D358" s="399" t="s">
        <v>170</v>
      </c>
      <c r="E358" s="399"/>
      <c r="F358" s="399"/>
      <c r="G358" s="399"/>
      <c r="H358" s="399"/>
      <c r="I358" s="399"/>
      <c r="J358" s="399"/>
      <c r="K358" s="399"/>
      <c r="L358" s="399"/>
      <c r="M358" s="374">
        <v>4881</v>
      </c>
      <c r="N358" s="374"/>
      <c r="O358" s="374"/>
      <c r="P358" s="374"/>
      <c r="Q358" s="374">
        <v>4840</v>
      </c>
      <c r="R358" s="374"/>
      <c r="S358" s="374"/>
      <c r="T358" s="374"/>
      <c r="U358" s="374">
        <v>4782</v>
      </c>
      <c r="V358" s="374"/>
      <c r="W358" s="374"/>
      <c r="X358" s="374"/>
      <c r="Y358" s="374">
        <v>4704</v>
      </c>
      <c r="Z358" s="374"/>
      <c r="AA358" s="374"/>
      <c r="AB358" s="374">
        <v>4607</v>
      </c>
      <c r="AC358" s="374"/>
      <c r="AD358" s="374"/>
      <c r="AE358" s="374">
        <v>4497</v>
      </c>
      <c r="AF358" s="374"/>
      <c r="AG358" s="374"/>
      <c r="AH358" s="374"/>
      <c r="AI358" s="374">
        <v>4388</v>
      </c>
      <c r="AJ358" s="374"/>
      <c r="AK358" s="374"/>
      <c r="AL358" s="374"/>
      <c r="AM358" s="374">
        <v>4287</v>
      </c>
      <c r="AN358" s="374"/>
      <c r="AO358" s="374"/>
      <c r="AP358" s="374"/>
      <c r="AQ358" s="374">
        <v>4206</v>
      </c>
      <c r="AR358" s="374"/>
      <c r="AS358" s="374"/>
      <c r="AT358" s="374"/>
      <c r="AU358" s="3"/>
      <c r="AV358" s="371" t="s">
        <v>181</v>
      </c>
      <c r="AW358" s="371"/>
      <c r="AX358" s="371"/>
      <c r="AY358" s="371"/>
      <c r="AZ358" s="371"/>
      <c r="BA358" s="371"/>
      <c r="BB358" s="371"/>
      <c r="BC358" s="371"/>
      <c r="BD358" s="371"/>
      <c r="BE358" s="371"/>
      <c r="BF358" s="371"/>
      <c r="BG358" s="371"/>
      <c r="BH358" s="371"/>
      <c r="BI358" s="371"/>
      <c r="BJ358" s="371"/>
      <c r="BK358" s="371"/>
      <c r="BL358" s="169">
        <v>1076</v>
      </c>
      <c r="BM358" s="169"/>
      <c r="BN358" s="169"/>
      <c r="BO358" s="169"/>
      <c r="BP358" s="169"/>
      <c r="BQ358" s="169"/>
      <c r="BR358" s="169"/>
      <c r="BS358" s="169"/>
      <c r="BT358" s="169"/>
      <c r="BV358" s="24"/>
      <c r="BW358" s="73"/>
      <c r="BX358" s="73"/>
      <c r="BY358" s="73"/>
      <c r="BZ358" s="73"/>
      <c r="CA358" s="73"/>
      <c r="CB358" s="73"/>
      <c r="CC358" s="73"/>
      <c r="CD358" s="72"/>
      <c r="CE358" s="72"/>
      <c r="CF358" s="369">
        <f>+BL358/BL361</f>
        <v>2.7793563052125846E-2</v>
      </c>
      <c r="CG358" s="369"/>
      <c r="CH358" s="369"/>
      <c r="CI358" s="369"/>
      <c r="CJ358" s="369"/>
      <c r="CK358" s="369"/>
      <c r="CL358" s="6"/>
      <c r="CM358" s="6"/>
      <c r="CN358" s="25"/>
    </row>
    <row r="359" spans="4:146" ht="20.25" customHeight="1" x14ac:dyDescent="0.35">
      <c r="D359" s="66" t="s">
        <v>171</v>
      </c>
      <c r="E359" s="66"/>
      <c r="F359" s="66"/>
      <c r="G359" s="66"/>
      <c r="H359" s="66"/>
      <c r="I359" s="66"/>
      <c r="J359" s="66"/>
      <c r="K359" s="66"/>
      <c r="L359" s="66"/>
      <c r="M359" s="374">
        <v>10570</v>
      </c>
      <c r="N359" s="374"/>
      <c r="O359" s="374"/>
      <c r="P359" s="374"/>
      <c r="Q359" s="374">
        <v>10676</v>
      </c>
      <c r="R359" s="374"/>
      <c r="S359" s="374"/>
      <c r="T359" s="374"/>
      <c r="U359" s="374">
        <v>10763</v>
      </c>
      <c r="V359" s="374"/>
      <c r="W359" s="374"/>
      <c r="X359" s="374"/>
      <c r="Y359" s="374">
        <v>10824</v>
      </c>
      <c r="Z359" s="374"/>
      <c r="AA359" s="374"/>
      <c r="AB359" s="374">
        <v>10858</v>
      </c>
      <c r="AC359" s="374"/>
      <c r="AD359" s="374"/>
      <c r="AE359" s="374">
        <v>10868</v>
      </c>
      <c r="AF359" s="374"/>
      <c r="AG359" s="374"/>
      <c r="AH359" s="374"/>
      <c r="AI359" s="374">
        <v>10855</v>
      </c>
      <c r="AJ359" s="374"/>
      <c r="AK359" s="374"/>
      <c r="AL359" s="374"/>
      <c r="AM359" s="374">
        <v>10816</v>
      </c>
      <c r="AN359" s="374"/>
      <c r="AO359" s="374"/>
      <c r="AP359" s="374"/>
      <c r="AQ359" s="374">
        <v>10765</v>
      </c>
      <c r="AR359" s="374"/>
      <c r="AS359" s="374"/>
      <c r="AT359" s="374"/>
      <c r="AU359" s="3"/>
      <c r="AV359" s="371" t="s">
        <v>182</v>
      </c>
      <c r="AW359" s="371"/>
      <c r="AX359" s="371"/>
      <c r="AY359" s="371"/>
      <c r="AZ359" s="371"/>
      <c r="BA359" s="371"/>
      <c r="BB359" s="371"/>
      <c r="BC359" s="371"/>
      <c r="BD359" s="371"/>
      <c r="BE359" s="371"/>
      <c r="BF359" s="371"/>
      <c r="BG359" s="371"/>
      <c r="BH359" s="371"/>
      <c r="BI359" s="371"/>
      <c r="BJ359" s="371"/>
      <c r="BK359" s="371"/>
      <c r="BL359" s="171">
        <v>37385</v>
      </c>
      <c r="BM359" s="171"/>
      <c r="BN359" s="171"/>
      <c r="BO359" s="171"/>
      <c r="BP359" s="171"/>
      <c r="BQ359" s="171"/>
      <c r="BR359" s="171"/>
      <c r="BS359" s="171"/>
      <c r="BT359" s="171"/>
      <c r="BU359" s="50"/>
      <c r="BV359" s="24"/>
      <c r="BW359" s="335" t="s">
        <v>179</v>
      </c>
      <c r="BX359" s="335"/>
      <c r="BY359" s="335"/>
      <c r="BZ359" s="335"/>
      <c r="CA359" s="335"/>
      <c r="CB359" s="335"/>
      <c r="CC359" s="335"/>
      <c r="CD359" s="50"/>
      <c r="CE359" s="72"/>
      <c r="CF359" s="50"/>
      <c r="CG359" s="50"/>
      <c r="CH359" s="50"/>
      <c r="CI359" s="50"/>
      <c r="CJ359" s="50"/>
      <c r="CK359" s="50"/>
      <c r="CL359" s="6"/>
      <c r="CM359" s="7"/>
      <c r="CN359" s="68"/>
      <c r="CO359" s="7"/>
      <c r="CP359" s="559"/>
      <c r="CQ359" s="559"/>
      <c r="CS359" s="559"/>
      <c r="CT359" s="559"/>
      <c r="CU359" s="559"/>
      <c r="CV359" s="559"/>
      <c r="CW359" s="559"/>
    </row>
    <row r="360" spans="4:146" ht="18" customHeight="1" x14ac:dyDescent="0.35">
      <c r="D360" s="391" t="s">
        <v>172</v>
      </c>
      <c r="E360" s="391"/>
      <c r="F360" s="391"/>
      <c r="G360" s="391"/>
      <c r="H360" s="391"/>
      <c r="I360" s="391"/>
      <c r="J360" s="391"/>
      <c r="K360" s="391"/>
      <c r="L360" s="391"/>
      <c r="M360" s="374">
        <v>14917</v>
      </c>
      <c r="N360" s="374"/>
      <c r="O360" s="374"/>
      <c r="P360" s="374"/>
      <c r="Q360" s="374">
        <v>14986</v>
      </c>
      <c r="R360" s="374"/>
      <c r="S360" s="374"/>
      <c r="T360" s="374"/>
      <c r="U360" s="374">
        <v>15050</v>
      </c>
      <c r="V360" s="374"/>
      <c r="W360" s="374"/>
      <c r="X360" s="374"/>
      <c r="Y360" s="374">
        <v>15106</v>
      </c>
      <c r="Z360" s="374"/>
      <c r="AA360" s="374"/>
      <c r="AB360" s="374">
        <v>15156</v>
      </c>
      <c r="AC360" s="374"/>
      <c r="AD360" s="374"/>
      <c r="AE360" s="374">
        <v>15208</v>
      </c>
      <c r="AF360" s="374"/>
      <c r="AG360" s="374"/>
      <c r="AH360" s="374"/>
      <c r="AI360" s="374">
        <v>15266</v>
      </c>
      <c r="AJ360" s="374"/>
      <c r="AK360" s="374"/>
      <c r="AL360" s="374"/>
      <c r="AM360" s="374">
        <v>15330</v>
      </c>
      <c r="AN360" s="374"/>
      <c r="AO360" s="374"/>
      <c r="AP360" s="374"/>
      <c r="AQ360" s="374">
        <v>15412</v>
      </c>
      <c r="AR360" s="374"/>
      <c r="AS360" s="374"/>
      <c r="AT360" s="374"/>
      <c r="AU360" s="3"/>
      <c r="AV360" s="362" t="s">
        <v>183</v>
      </c>
      <c r="AW360" s="362"/>
      <c r="AX360" s="362"/>
      <c r="AY360" s="362"/>
      <c r="AZ360" s="362"/>
      <c r="BA360" s="362"/>
      <c r="BB360" s="362"/>
      <c r="BC360" s="362"/>
      <c r="BD360" s="362"/>
      <c r="BE360" s="362"/>
      <c r="BF360" s="362"/>
      <c r="BG360" s="362"/>
      <c r="BH360" s="362"/>
      <c r="BI360" s="362"/>
      <c r="BJ360" s="362"/>
      <c r="BK360" s="362"/>
      <c r="BL360" s="169">
        <v>94</v>
      </c>
      <c r="BM360" s="169"/>
      <c r="BN360" s="169"/>
      <c r="BO360" s="169"/>
      <c r="BP360" s="169"/>
      <c r="BQ360" s="169"/>
      <c r="BR360" s="169"/>
      <c r="BS360" s="169"/>
      <c r="BT360" s="169"/>
      <c r="BU360" s="50"/>
      <c r="BV360" s="69"/>
      <c r="BW360" s="50"/>
      <c r="BX360" s="50"/>
      <c r="BY360" s="50"/>
      <c r="BZ360" s="50"/>
      <c r="CA360" s="50"/>
      <c r="CB360" s="50"/>
      <c r="CC360" s="50"/>
      <c r="CD360" s="50"/>
      <c r="CE360" s="50"/>
      <c r="CF360" s="370">
        <f>+BL356/BL361</f>
        <v>2.583044893320246E-5</v>
      </c>
      <c r="CG360" s="370"/>
      <c r="CH360" s="370"/>
      <c r="CI360" s="370"/>
      <c r="CJ360" s="370"/>
      <c r="CK360" s="370"/>
      <c r="CL360" s="7"/>
      <c r="CM360" s="7"/>
      <c r="CN360" s="68"/>
      <c r="CO360" s="7"/>
      <c r="CP360" s="559"/>
      <c r="CQ360" s="559"/>
      <c r="CR360" s="559"/>
      <c r="CS360" s="559"/>
      <c r="CT360" s="559"/>
      <c r="CU360" s="559"/>
      <c r="CV360" s="559"/>
      <c r="CW360" s="559"/>
    </row>
    <row r="361" spans="4:146" ht="18" customHeight="1" x14ac:dyDescent="0.35">
      <c r="D361" s="391" t="s">
        <v>173</v>
      </c>
      <c r="E361" s="391"/>
      <c r="F361" s="391"/>
      <c r="G361" s="391"/>
      <c r="H361" s="391"/>
      <c r="I361" s="391"/>
      <c r="J361" s="391"/>
      <c r="K361" s="391"/>
      <c r="L361" s="391"/>
      <c r="M361" s="374">
        <v>4261</v>
      </c>
      <c r="N361" s="374"/>
      <c r="O361" s="374"/>
      <c r="P361" s="374"/>
      <c r="Q361" s="374">
        <v>4380</v>
      </c>
      <c r="R361" s="374"/>
      <c r="S361" s="374"/>
      <c r="T361" s="374"/>
      <c r="U361" s="374">
        <v>4515</v>
      </c>
      <c r="V361" s="374"/>
      <c r="W361" s="374"/>
      <c r="X361" s="374"/>
      <c r="Y361" s="374">
        <v>4651</v>
      </c>
      <c r="Z361" s="374"/>
      <c r="AA361" s="374"/>
      <c r="AB361" s="374">
        <v>4794</v>
      </c>
      <c r="AC361" s="374"/>
      <c r="AD361" s="374"/>
      <c r="AE361" s="374">
        <v>4941</v>
      </c>
      <c r="AF361" s="374"/>
      <c r="AG361" s="374"/>
      <c r="AH361" s="374"/>
      <c r="AI361" s="374">
        <v>5093</v>
      </c>
      <c r="AJ361" s="374"/>
      <c r="AK361" s="374"/>
      <c r="AL361" s="374"/>
      <c r="AM361" s="374">
        <v>5247</v>
      </c>
      <c r="AN361" s="374"/>
      <c r="AO361" s="374"/>
      <c r="AP361" s="374"/>
      <c r="AQ361" s="374">
        <v>5400</v>
      </c>
      <c r="AR361" s="374"/>
      <c r="AS361" s="374"/>
      <c r="AT361" s="374"/>
      <c r="AU361" s="3"/>
      <c r="AV361" s="372" t="s">
        <v>125</v>
      </c>
      <c r="AW361" s="372"/>
      <c r="AX361" s="372"/>
      <c r="AY361" s="372"/>
      <c r="AZ361" s="372"/>
      <c r="BA361" s="372"/>
      <c r="BB361" s="372"/>
      <c r="BC361" s="372"/>
      <c r="BD361" s="372"/>
      <c r="BE361" s="372"/>
      <c r="BF361" s="372"/>
      <c r="BG361" s="372"/>
      <c r="BH361" s="372"/>
      <c r="BI361" s="372"/>
      <c r="BJ361" s="372"/>
      <c r="BK361" s="372"/>
      <c r="BL361" s="373">
        <f>SUM(BL355:BT360)</f>
        <v>38714</v>
      </c>
      <c r="BM361" s="373"/>
      <c r="BN361" s="373"/>
      <c r="BO361" s="373"/>
      <c r="BP361" s="373"/>
      <c r="BQ361" s="373"/>
      <c r="BR361" s="373"/>
      <c r="BS361" s="373"/>
      <c r="BT361" s="373"/>
      <c r="BU361" s="8"/>
      <c r="BV361" s="26"/>
      <c r="BW361" s="70"/>
      <c r="BX361" s="70"/>
      <c r="BY361" s="70"/>
      <c r="BZ361" s="70"/>
      <c r="CA361" s="70"/>
      <c r="CB361" s="70"/>
      <c r="CC361" s="70"/>
      <c r="CD361" s="70"/>
      <c r="CE361" s="27"/>
      <c r="CF361" s="70"/>
      <c r="CG361" s="70"/>
      <c r="CH361" s="70"/>
      <c r="CI361" s="70"/>
      <c r="CJ361" s="70"/>
      <c r="CK361" s="70"/>
      <c r="CL361" s="27"/>
      <c r="CM361" s="70"/>
      <c r="CN361" s="71"/>
      <c r="CO361" s="8"/>
      <c r="CP361" s="560"/>
      <c r="CQ361" s="560"/>
      <c r="CR361" s="566"/>
      <c r="CS361" s="560"/>
      <c r="CT361" s="560"/>
      <c r="CU361" s="560"/>
      <c r="CV361" s="560"/>
      <c r="CW361" s="560"/>
    </row>
    <row r="362" spans="4:146" ht="14.25" customHeight="1" x14ac:dyDescent="0.35">
      <c r="D362" s="344" t="s">
        <v>384</v>
      </c>
      <c r="E362" s="344"/>
      <c r="F362" s="344"/>
      <c r="G362" s="344"/>
      <c r="H362" s="344"/>
      <c r="I362" s="344"/>
      <c r="J362" s="344"/>
      <c r="K362" s="344"/>
      <c r="L362" s="344"/>
      <c r="M362" s="344"/>
      <c r="N362" s="344"/>
      <c r="O362" s="344"/>
      <c r="P362" s="344"/>
      <c r="Q362" s="344"/>
      <c r="R362" s="344"/>
      <c r="S362" s="344"/>
      <c r="T362" s="344"/>
      <c r="U362" s="344"/>
      <c r="V362" s="344"/>
      <c r="W362" s="344"/>
      <c r="X362" s="344"/>
      <c r="Y362" s="344"/>
      <c r="Z362" s="344"/>
      <c r="AA362" s="344"/>
      <c r="AB362" s="344"/>
      <c r="AC362" s="344"/>
      <c r="AD362" s="344"/>
      <c r="AE362" s="344"/>
      <c r="AF362" s="344"/>
      <c r="AG362" s="344"/>
      <c r="AH362" s="344"/>
      <c r="AI362" s="344"/>
      <c r="AJ362" s="344"/>
      <c r="AK362" s="344"/>
      <c r="AL362" s="344"/>
      <c r="AM362" s="344"/>
      <c r="AN362" s="344"/>
      <c r="AO362" s="344"/>
      <c r="AP362" s="344"/>
      <c r="AQ362" s="344"/>
      <c r="AR362" s="344"/>
      <c r="AS362" s="344"/>
      <c r="AT362" s="344"/>
      <c r="AU362" s="65"/>
      <c r="AV362" s="10" t="s">
        <v>184</v>
      </c>
      <c r="BF362" s="6"/>
      <c r="BG362" s="8"/>
      <c r="BH362" s="8"/>
      <c r="BI362" s="8"/>
      <c r="BJ362" s="8"/>
      <c r="BK362" s="8"/>
      <c r="BL362" s="8"/>
      <c r="BM362" s="8"/>
      <c r="BN362" s="8"/>
      <c r="BO362" s="8"/>
      <c r="BP362" s="8"/>
      <c r="BQ362" s="8"/>
      <c r="BR362" s="8"/>
      <c r="BS362" s="8"/>
      <c r="BT362" s="8"/>
      <c r="BU362" s="8"/>
      <c r="BV362" s="255" t="s">
        <v>187</v>
      </c>
      <c r="BW362" s="255"/>
      <c r="BX362" s="255"/>
      <c r="BY362" s="255"/>
      <c r="BZ362" s="255"/>
      <c r="CA362" s="255"/>
      <c r="CB362" s="255"/>
      <c r="CC362" s="255"/>
      <c r="CD362" s="255"/>
      <c r="CE362" s="255"/>
      <c r="CF362" s="255"/>
      <c r="CG362" s="255"/>
      <c r="CH362" s="255"/>
      <c r="CI362" s="255"/>
      <c r="CJ362" s="255"/>
      <c r="CK362" s="255"/>
      <c r="CL362" s="255"/>
      <c r="CM362" s="255"/>
      <c r="CN362" s="255"/>
      <c r="CO362" s="8"/>
      <c r="CP362" s="560"/>
      <c r="CQ362" s="560"/>
      <c r="CR362" s="560"/>
      <c r="CS362" s="560"/>
      <c r="CT362" s="560"/>
      <c r="CU362" s="560"/>
      <c r="CV362" s="560"/>
      <c r="CW362" s="560"/>
    </row>
    <row r="363" spans="4:146" ht="14.25" customHeight="1" x14ac:dyDescent="0.35">
      <c r="AK363" s="3"/>
      <c r="AL363" s="67"/>
      <c r="AM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</row>
    <row r="364" spans="4:146" ht="14.25" customHeight="1" x14ac:dyDescent="0.35">
      <c r="D364" s="256" t="s">
        <v>191</v>
      </c>
      <c r="E364" s="256"/>
      <c r="F364" s="256"/>
      <c r="G364" s="256"/>
      <c r="H364" s="256"/>
      <c r="I364" s="256"/>
      <c r="J364" s="256"/>
      <c r="K364" s="256"/>
      <c r="L364" s="256"/>
      <c r="M364" s="256"/>
      <c r="N364" s="256"/>
      <c r="O364" s="256"/>
      <c r="P364" s="256"/>
      <c r="Q364" s="256"/>
      <c r="R364" s="256"/>
      <c r="S364" s="256"/>
      <c r="T364" s="256"/>
      <c r="U364" s="256"/>
      <c r="V364" s="256"/>
      <c r="W364" s="256"/>
      <c r="X364" s="256"/>
      <c r="Y364" s="256"/>
      <c r="Z364" s="256"/>
      <c r="AA364" s="256"/>
      <c r="AB364" s="256"/>
      <c r="AC364" s="256"/>
      <c r="AD364" s="256"/>
      <c r="AE364" s="256"/>
      <c r="AF364" s="256"/>
      <c r="AG364" s="256"/>
      <c r="AH364" s="256"/>
      <c r="AI364" s="256"/>
      <c r="AJ364" s="256"/>
      <c r="AK364" s="256"/>
      <c r="AL364" s="256"/>
      <c r="AM364" s="256"/>
      <c r="AN364" s="256"/>
      <c r="AO364" s="256"/>
      <c r="AP364" s="256"/>
      <c r="AQ364" s="256"/>
      <c r="AR364" s="256"/>
      <c r="AS364" s="256"/>
      <c r="AT364" s="256"/>
    </row>
    <row r="365" spans="4:146" ht="14.25" customHeight="1" x14ac:dyDescent="0.35">
      <c r="D365" s="251"/>
      <c r="E365" s="251"/>
      <c r="F365" s="251"/>
      <c r="G365" s="251"/>
      <c r="H365" s="251"/>
      <c r="I365" s="251"/>
      <c r="J365" s="251"/>
      <c r="K365" s="251"/>
      <c r="L365" s="251"/>
      <c r="M365" s="251"/>
      <c r="N365" s="251"/>
      <c r="O365" s="251"/>
      <c r="P365" s="251"/>
      <c r="Q365" s="251"/>
      <c r="R365" s="251"/>
      <c r="S365" s="251"/>
      <c r="T365" s="251"/>
      <c r="U365" s="251"/>
      <c r="V365" s="251"/>
      <c r="W365" s="251"/>
      <c r="X365" s="251"/>
      <c r="Y365" s="251"/>
      <c r="Z365" s="251"/>
      <c r="AA365" s="251"/>
      <c r="AB365" s="251"/>
      <c r="AC365" s="251"/>
      <c r="AD365" s="251"/>
      <c r="AE365" s="251"/>
      <c r="AF365" s="251"/>
      <c r="AG365" s="251"/>
      <c r="AH365" s="251"/>
      <c r="AI365" s="251"/>
      <c r="AJ365" s="251"/>
      <c r="AK365" s="251"/>
      <c r="AL365" s="251"/>
      <c r="AM365" s="251"/>
      <c r="AN365" s="251"/>
      <c r="AO365" s="251"/>
      <c r="AP365" s="251"/>
      <c r="AQ365" s="251"/>
      <c r="AR365" s="251"/>
      <c r="AS365" s="251"/>
      <c r="AT365" s="251"/>
      <c r="EH365" s="571" t="s">
        <v>202</v>
      </c>
      <c r="EI365" s="571"/>
      <c r="EJ365" s="571"/>
      <c r="EK365" s="571"/>
      <c r="EM365" s="571"/>
      <c r="EN365" s="571"/>
      <c r="EO365" s="571"/>
      <c r="EP365" s="571"/>
    </row>
    <row r="366" spans="4:146" ht="14.25" customHeight="1" x14ac:dyDescent="0.35">
      <c r="D366" s="201" t="s">
        <v>214</v>
      </c>
      <c r="E366" s="201"/>
      <c r="F366" s="201"/>
      <c r="G366" s="201"/>
      <c r="H366" s="201"/>
      <c r="I366" s="201"/>
      <c r="J366" s="201"/>
      <c r="K366" s="201"/>
      <c r="L366" s="201"/>
      <c r="M366" s="201"/>
      <c r="N366" s="201"/>
      <c r="O366" s="201"/>
      <c r="P366" s="201"/>
      <c r="Q366" s="201"/>
      <c r="R366" s="201"/>
      <c r="S366" s="201"/>
      <c r="T366" s="201"/>
      <c r="U366" s="201"/>
      <c r="V366" s="201"/>
      <c r="W366" s="201">
        <v>2005</v>
      </c>
      <c r="X366" s="201"/>
      <c r="Y366" s="201"/>
      <c r="Z366" s="201"/>
      <c r="AA366" s="201"/>
      <c r="AB366" s="201"/>
      <c r="AC366" s="201"/>
      <c r="AD366" s="201"/>
      <c r="AE366" s="201">
        <v>2016</v>
      </c>
      <c r="AF366" s="201"/>
      <c r="AG366" s="201"/>
      <c r="AH366" s="201"/>
      <c r="AI366" s="201"/>
      <c r="AJ366" s="201"/>
      <c r="AK366" s="201"/>
      <c r="AL366" s="201"/>
      <c r="AM366" s="201">
        <v>2020</v>
      </c>
      <c r="AN366" s="201"/>
      <c r="AO366" s="201"/>
      <c r="AP366" s="201"/>
      <c r="AQ366" s="201"/>
      <c r="AR366" s="201"/>
      <c r="AS366" s="201"/>
      <c r="AT366" s="201"/>
      <c r="EH366" s="567" t="s">
        <v>192</v>
      </c>
      <c r="EI366" s="567">
        <v>2005</v>
      </c>
      <c r="EJ366" s="567">
        <v>2016</v>
      </c>
      <c r="EK366" s="567">
        <v>2020</v>
      </c>
      <c r="EM366" s="575" t="s">
        <v>204</v>
      </c>
      <c r="EN366" s="567">
        <v>2005</v>
      </c>
      <c r="EO366" s="567">
        <v>2016</v>
      </c>
      <c r="EP366" s="567">
        <v>2020</v>
      </c>
    </row>
    <row r="367" spans="4:146" ht="14.25" customHeight="1" x14ac:dyDescent="0.35">
      <c r="D367" s="201"/>
      <c r="E367" s="201"/>
      <c r="F367" s="201"/>
      <c r="G367" s="201"/>
      <c r="H367" s="201"/>
      <c r="I367" s="201"/>
      <c r="J367" s="201"/>
      <c r="K367" s="201"/>
      <c r="L367" s="201"/>
      <c r="M367" s="201"/>
      <c r="N367" s="201"/>
      <c r="O367" s="201"/>
      <c r="P367" s="201"/>
      <c r="Q367" s="201"/>
      <c r="R367" s="201"/>
      <c r="S367" s="201"/>
      <c r="T367" s="201"/>
      <c r="U367" s="201"/>
      <c r="V367" s="201"/>
      <c r="W367" s="201"/>
      <c r="X367" s="201"/>
      <c r="Y367" s="201"/>
      <c r="Z367" s="201"/>
      <c r="AA367" s="201"/>
      <c r="AB367" s="201"/>
      <c r="AC367" s="201"/>
      <c r="AD367" s="201"/>
      <c r="AE367" s="201"/>
      <c r="AF367" s="201"/>
      <c r="AG367" s="201"/>
      <c r="AH367" s="201"/>
      <c r="AI367" s="201"/>
      <c r="AJ367" s="201"/>
      <c r="AK367" s="201"/>
      <c r="AL367" s="201"/>
      <c r="AM367" s="201"/>
      <c r="AN367" s="201"/>
      <c r="AO367" s="201"/>
      <c r="AP367" s="201"/>
      <c r="AQ367" s="201"/>
      <c r="AR367" s="201"/>
      <c r="AS367" s="201"/>
      <c r="AT367" s="201"/>
      <c r="EH367" s="562" t="s">
        <v>193</v>
      </c>
      <c r="EI367" s="565">
        <v>3631</v>
      </c>
      <c r="EJ367" s="565">
        <v>3582</v>
      </c>
      <c r="EK367" s="565">
        <v>3515</v>
      </c>
      <c r="EM367" s="576" t="s">
        <v>205</v>
      </c>
      <c r="EN367" s="577">
        <f t="shared" ref="EN367:EN375" si="8">+W368</f>
        <v>57.723802365599909</v>
      </c>
      <c r="EO367" s="577">
        <f t="shared" ref="EO367:EO375" si="9">+AE368</f>
        <v>52.010271460014678</v>
      </c>
      <c r="EP367" s="577">
        <f t="shared" ref="EP367:EP375" si="10">+AM368</f>
        <v>53.164326098850992</v>
      </c>
    </row>
    <row r="368" spans="4:146" ht="14.25" customHeight="1" x14ac:dyDescent="0.35">
      <c r="D368" s="202" t="s">
        <v>205</v>
      </c>
      <c r="E368" s="202"/>
      <c r="F368" s="202"/>
      <c r="G368" s="202"/>
      <c r="H368" s="202"/>
      <c r="I368" s="202"/>
      <c r="J368" s="202"/>
      <c r="K368" s="202"/>
      <c r="L368" s="202"/>
      <c r="M368" s="202"/>
      <c r="N368" s="202"/>
      <c r="O368" s="202"/>
      <c r="P368" s="202"/>
      <c r="Q368" s="202"/>
      <c r="R368" s="202"/>
      <c r="S368" s="202"/>
      <c r="T368" s="202"/>
      <c r="U368" s="202"/>
      <c r="V368" s="202"/>
      <c r="W368" s="375">
        <f>+((EI368+EI374)/EI371)*100</f>
        <v>57.723802365599909</v>
      </c>
      <c r="X368" s="376"/>
      <c r="Y368" s="376"/>
      <c r="Z368" s="376"/>
      <c r="AA368" s="376"/>
      <c r="AB368" s="376"/>
      <c r="AC368" s="376"/>
      <c r="AD368" s="377"/>
      <c r="AE368" s="375">
        <f>+((EJ368+EJ374)/EJ371)*100</f>
        <v>52.010271460014678</v>
      </c>
      <c r="AF368" s="376"/>
      <c r="AG368" s="376"/>
      <c r="AH368" s="376"/>
      <c r="AI368" s="376"/>
      <c r="AJ368" s="376"/>
      <c r="AK368" s="376"/>
      <c r="AL368" s="377"/>
      <c r="AM368" s="375">
        <f>+((EK368+EK374)/EK371)*100</f>
        <v>53.164326098850992</v>
      </c>
      <c r="AN368" s="376"/>
      <c r="AO368" s="376"/>
      <c r="AP368" s="376"/>
      <c r="AQ368" s="376"/>
      <c r="AR368" s="376"/>
      <c r="AS368" s="376"/>
      <c r="AT368" s="377"/>
      <c r="EH368" s="578" t="s">
        <v>194</v>
      </c>
      <c r="EI368" s="565">
        <v>11833</v>
      </c>
      <c r="EJ368" s="565">
        <v>10559</v>
      </c>
      <c r="EK368" s="565">
        <v>10480</v>
      </c>
      <c r="EM368" s="560" t="s">
        <v>206</v>
      </c>
      <c r="EN368" s="577">
        <f t="shared" si="8"/>
        <v>46.809604810316863</v>
      </c>
      <c r="EO368" s="577">
        <f t="shared" si="9"/>
        <v>38.734409391049155</v>
      </c>
      <c r="EP368" s="577">
        <f t="shared" si="10"/>
        <v>38.227247857012586</v>
      </c>
    </row>
    <row r="369" spans="4:146" ht="14.25" customHeight="1" x14ac:dyDescent="0.35">
      <c r="D369" s="202" t="s">
        <v>206</v>
      </c>
      <c r="E369" s="202"/>
      <c r="F369" s="202"/>
      <c r="G369" s="202"/>
      <c r="H369" s="202"/>
      <c r="I369" s="202"/>
      <c r="J369" s="202"/>
      <c r="K369" s="202"/>
      <c r="L369" s="202"/>
      <c r="M369" s="202"/>
      <c r="N369" s="202"/>
      <c r="O369" s="202"/>
      <c r="P369" s="202"/>
      <c r="Q369" s="202"/>
      <c r="R369" s="202"/>
      <c r="S369" s="202"/>
      <c r="T369" s="202"/>
      <c r="U369" s="202"/>
      <c r="V369" s="202"/>
      <c r="W369" s="375">
        <f>+EI368/EI371*100</f>
        <v>46.809604810316863</v>
      </c>
      <c r="X369" s="376"/>
      <c r="Y369" s="376"/>
      <c r="Z369" s="376"/>
      <c r="AA369" s="376"/>
      <c r="AB369" s="376"/>
      <c r="AC369" s="376"/>
      <c r="AD369" s="377"/>
      <c r="AE369" s="375">
        <f>+EJ368/EJ371*100</f>
        <v>38.734409391049155</v>
      </c>
      <c r="AF369" s="376"/>
      <c r="AG369" s="376"/>
      <c r="AH369" s="376"/>
      <c r="AI369" s="376"/>
      <c r="AJ369" s="376"/>
      <c r="AK369" s="376"/>
      <c r="AL369" s="377"/>
      <c r="AM369" s="375">
        <f>+EK368/EK371*100</f>
        <v>38.227247857012586</v>
      </c>
      <c r="AN369" s="376"/>
      <c r="AO369" s="376"/>
      <c r="AP369" s="376"/>
      <c r="AQ369" s="376"/>
      <c r="AR369" s="376"/>
      <c r="AS369" s="376"/>
      <c r="AT369" s="377"/>
      <c r="EH369" s="578" t="s">
        <v>195</v>
      </c>
      <c r="EI369" s="565">
        <v>3990</v>
      </c>
      <c r="EJ369" s="565">
        <v>3520</v>
      </c>
      <c r="EK369" s="565">
        <v>3522</v>
      </c>
      <c r="EM369" s="560" t="s">
        <v>207</v>
      </c>
      <c r="EN369" s="577">
        <f t="shared" si="8"/>
        <v>10.914197555283041</v>
      </c>
      <c r="EO369" s="577">
        <f t="shared" si="9"/>
        <v>13.275862068965516</v>
      </c>
      <c r="EP369" s="577">
        <f t="shared" si="10"/>
        <v>14.937078241838408</v>
      </c>
    </row>
    <row r="370" spans="4:146" ht="14.25" customHeight="1" x14ac:dyDescent="0.35">
      <c r="D370" s="202" t="s">
        <v>207</v>
      </c>
      <c r="E370" s="202"/>
      <c r="F370" s="202"/>
      <c r="G370" s="202"/>
      <c r="H370" s="202"/>
      <c r="I370" s="202"/>
      <c r="J370" s="202"/>
      <c r="K370" s="202"/>
      <c r="L370" s="202"/>
      <c r="M370" s="202"/>
      <c r="N370" s="202"/>
      <c r="O370" s="202"/>
      <c r="P370" s="202"/>
      <c r="Q370" s="202"/>
      <c r="R370" s="202"/>
      <c r="S370" s="202"/>
      <c r="T370" s="202"/>
      <c r="U370" s="202"/>
      <c r="V370" s="202"/>
      <c r="W370" s="375">
        <f>+(EI374/EI371)*100</f>
        <v>10.914197555283041</v>
      </c>
      <c r="X370" s="376"/>
      <c r="Y370" s="376"/>
      <c r="Z370" s="376"/>
      <c r="AA370" s="376"/>
      <c r="AB370" s="376"/>
      <c r="AC370" s="376"/>
      <c r="AD370" s="377"/>
      <c r="AE370" s="375">
        <f>+(EJ374/EJ371)*100</f>
        <v>13.275862068965516</v>
      </c>
      <c r="AF370" s="376"/>
      <c r="AG370" s="376"/>
      <c r="AH370" s="376"/>
      <c r="AI370" s="376"/>
      <c r="AJ370" s="376"/>
      <c r="AK370" s="376"/>
      <c r="AL370" s="377"/>
      <c r="AM370" s="375">
        <f>+(EK374/EK371)*100</f>
        <v>14.937078241838408</v>
      </c>
      <c r="AN370" s="376"/>
      <c r="AO370" s="376"/>
      <c r="AP370" s="376"/>
      <c r="AQ370" s="376"/>
      <c r="AR370" s="376"/>
      <c r="AS370" s="376"/>
      <c r="AT370" s="377"/>
      <c r="EH370" s="578" t="s">
        <v>196</v>
      </c>
      <c r="EI370" s="565">
        <v>6162</v>
      </c>
      <c r="EJ370" s="565">
        <v>7102</v>
      </c>
      <c r="EK370" s="565">
        <v>7037</v>
      </c>
      <c r="EM370" s="560" t="s">
        <v>208</v>
      </c>
      <c r="EN370" s="577">
        <f t="shared" si="8"/>
        <v>23.3161497506972</v>
      </c>
      <c r="EO370" s="577">
        <f t="shared" si="9"/>
        <v>34.274078984752343</v>
      </c>
      <c r="EP370" s="577">
        <f t="shared" si="10"/>
        <v>39.074427480916029</v>
      </c>
    </row>
    <row r="371" spans="4:146" ht="14.25" customHeight="1" x14ac:dyDescent="0.35">
      <c r="D371" s="202" t="s">
        <v>208</v>
      </c>
      <c r="E371" s="202"/>
      <c r="F371" s="202"/>
      <c r="G371" s="202"/>
      <c r="H371" s="202"/>
      <c r="I371" s="202"/>
      <c r="J371" s="202"/>
      <c r="K371" s="202"/>
      <c r="L371" s="202"/>
      <c r="M371" s="202"/>
      <c r="N371" s="202"/>
      <c r="O371" s="202"/>
      <c r="P371" s="202"/>
      <c r="Q371" s="202"/>
      <c r="R371" s="202"/>
      <c r="S371" s="202"/>
      <c r="T371" s="202"/>
      <c r="U371" s="202"/>
      <c r="V371" s="202"/>
      <c r="W371" s="375">
        <f>+EI374/EI368*100</f>
        <v>23.3161497506972</v>
      </c>
      <c r="X371" s="376"/>
      <c r="Y371" s="376"/>
      <c r="Z371" s="376"/>
      <c r="AA371" s="376"/>
      <c r="AB371" s="376"/>
      <c r="AC371" s="376"/>
      <c r="AD371" s="377"/>
      <c r="AE371" s="375">
        <f>+EJ374/EJ368*100</f>
        <v>34.274078984752343</v>
      </c>
      <c r="AF371" s="376"/>
      <c r="AG371" s="376"/>
      <c r="AH371" s="376"/>
      <c r="AI371" s="376"/>
      <c r="AJ371" s="376"/>
      <c r="AK371" s="376"/>
      <c r="AL371" s="377"/>
      <c r="AM371" s="375">
        <f>+EK374/EK368*100</f>
        <v>39.074427480916029</v>
      </c>
      <c r="AN371" s="376"/>
      <c r="AO371" s="376"/>
      <c r="AP371" s="376"/>
      <c r="AQ371" s="376"/>
      <c r="AR371" s="376"/>
      <c r="AS371" s="376"/>
      <c r="AT371" s="377"/>
      <c r="EH371" s="578" t="s">
        <v>197</v>
      </c>
      <c r="EI371" s="565">
        <v>25279</v>
      </c>
      <c r="EJ371" s="565">
        <v>27260</v>
      </c>
      <c r="EK371" s="565">
        <v>27415</v>
      </c>
      <c r="EM371" s="560" t="s">
        <v>209</v>
      </c>
      <c r="EN371" s="577">
        <f t="shared" si="8"/>
        <v>35.773831098223994</v>
      </c>
      <c r="EO371" s="577">
        <f t="shared" si="9"/>
        <v>36.888643271621994</v>
      </c>
      <c r="EP371" s="577">
        <f t="shared" si="10"/>
        <v>35.360195360195362</v>
      </c>
    </row>
    <row r="372" spans="4:146" ht="14.25" customHeight="1" x14ac:dyDescent="0.35">
      <c r="D372" s="202" t="s">
        <v>209</v>
      </c>
      <c r="E372" s="202"/>
      <c r="F372" s="202"/>
      <c r="G372" s="202"/>
      <c r="H372" s="202"/>
      <c r="I372" s="202"/>
      <c r="J372" s="202"/>
      <c r="K372" s="202"/>
      <c r="L372" s="202"/>
      <c r="M372" s="202"/>
      <c r="N372" s="202"/>
      <c r="O372" s="202"/>
      <c r="P372" s="202"/>
      <c r="Q372" s="202"/>
      <c r="R372" s="202"/>
      <c r="S372" s="202"/>
      <c r="T372" s="202"/>
      <c r="U372" s="202"/>
      <c r="V372" s="202"/>
      <c r="W372" s="375">
        <f>+EI373/EI374*100</f>
        <v>35.773831098223994</v>
      </c>
      <c r="X372" s="376"/>
      <c r="Y372" s="376"/>
      <c r="Z372" s="376"/>
      <c r="AA372" s="376"/>
      <c r="AB372" s="376"/>
      <c r="AC372" s="376"/>
      <c r="AD372" s="377"/>
      <c r="AE372" s="375">
        <f>+EJ373/EJ374*100</f>
        <v>36.888643271621994</v>
      </c>
      <c r="AF372" s="376"/>
      <c r="AG372" s="376"/>
      <c r="AH372" s="376"/>
      <c r="AI372" s="376"/>
      <c r="AJ372" s="376"/>
      <c r="AK372" s="376"/>
      <c r="AL372" s="377"/>
      <c r="AM372" s="375">
        <f>+EK373/EK374*100</f>
        <v>35.360195360195362</v>
      </c>
      <c r="AN372" s="376"/>
      <c r="AO372" s="376"/>
      <c r="AP372" s="376"/>
      <c r="AQ372" s="376"/>
      <c r="AR372" s="376"/>
      <c r="AS372" s="376"/>
      <c r="AT372" s="377"/>
      <c r="EH372" s="578" t="s">
        <v>198</v>
      </c>
      <c r="EI372" s="565">
        <v>2800</v>
      </c>
      <c r="EJ372" s="565">
        <v>3846</v>
      </c>
      <c r="EK372" s="565">
        <v>4082</v>
      </c>
      <c r="EM372" s="560" t="s">
        <v>210</v>
      </c>
      <c r="EN372" s="577">
        <f t="shared" si="8"/>
        <v>36.415605255240195</v>
      </c>
      <c r="EO372" s="577">
        <f t="shared" si="9"/>
        <v>35.311514195583598</v>
      </c>
      <c r="EP372" s="577">
        <f t="shared" si="10"/>
        <v>35.111377484766763</v>
      </c>
    </row>
    <row r="373" spans="4:146" ht="14.25" customHeight="1" x14ac:dyDescent="0.35">
      <c r="D373" s="202" t="s">
        <v>210</v>
      </c>
      <c r="E373" s="202"/>
      <c r="F373" s="202"/>
      <c r="G373" s="202"/>
      <c r="H373" s="202"/>
      <c r="I373" s="202"/>
      <c r="J373" s="202"/>
      <c r="K373" s="202"/>
      <c r="L373" s="202"/>
      <c r="M373" s="202"/>
      <c r="N373" s="202"/>
      <c r="O373" s="202"/>
      <c r="P373" s="202"/>
      <c r="Q373" s="202"/>
      <c r="R373" s="202"/>
      <c r="S373" s="202"/>
      <c r="T373" s="202"/>
      <c r="U373" s="202"/>
      <c r="V373" s="202"/>
      <c r="W373" s="375">
        <f>+EI367/EI375*100</f>
        <v>36.415605255240195</v>
      </c>
      <c r="X373" s="376"/>
      <c r="Y373" s="376"/>
      <c r="Z373" s="376"/>
      <c r="AA373" s="376"/>
      <c r="AB373" s="376"/>
      <c r="AC373" s="376"/>
      <c r="AD373" s="377"/>
      <c r="AE373" s="375">
        <f>+EJ367/EJ375*100</f>
        <v>35.311514195583598</v>
      </c>
      <c r="AF373" s="376"/>
      <c r="AG373" s="376"/>
      <c r="AH373" s="376"/>
      <c r="AI373" s="376"/>
      <c r="AJ373" s="376"/>
      <c r="AK373" s="376"/>
      <c r="AL373" s="377"/>
      <c r="AM373" s="375">
        <f>+EK367/EK375*100</f>
        <v>35.111377484766763</v>
      </c>
      <c r="AN373" s="376"/>
      <c r="AO373" s="376"/>
      <c r="AP373" s="376"/>
      <c r="AQ373" s="376"/>
      <c r="AR373" s="376"/>
      <c r="AS373" s="376"/>
      <c r="AT373" s="377"/>
      <c r="EH373" s="578" t="s">
        <v>199</v>
      </c>
      <c r="EI373" s="565">
        <v>987</v>
      </c>
      <c r="EJ373" s="565">
        <v>1335</v>
      </c>
      <c r="EK373" s="565">
        <v>1448</v>
      </c>
      <c r="EM373" s="579" t="s">
        <v>211</v>
      </c>
      <c r="EN373" s="577">
        <f t="shared" si="8"/>
        <v>220.07142857142856</v>
      </c>
      <c r="EO373" s="577">
        <f t="shared" si="9"/>
        <v>184.65938637545503</v>
      </c>
      <c r="EP373" s="577">
        <f t="shared" si="10"/>
        <v>172.39098481136699</v>
      </c>
    </row>
    <row r="374" spans="4:146" ht="14.25" customHeight="1" x14ac:dyDescent="0.35">
      <c r="D374" s="543" t="s">
        <v>211</v>
      </c>
      <c r="E374" s="543"/>
      <c r="F374" s="543"/>
      <c r="G374" s="543"/>
      <c r="H374" s="543"/>
      <c r="I374" s="543"/>
      <c r="J374" s="543"/>
      <c r="K374" s="543"/>
      <c r="L374" s="543"/>
      <c r="M374" s="543"/>
      <c r="N374" s="543"/>
      <c r="O374" s="543"/>
      <c r="P374" s="543"/>
      <c r="Q374" s="543"/>
      <c r="R374" s="543"/>
      <c r="S374" s="543"/>
      <c r="T374" s="543"/>
      <c r="U374" s="543"/>
      <c r="V374" s="543"/>
      <c r="W374" s="375">
        <f>+EI370/EI372*100</f>
        <v>220.07142857142856</v>
      </c>
      <c r="X374" s="376"/>
      <c r="Y374" s="376"/>
      <c r="Z374" s="376"/>
      <c r="AA374" s="376"/>
      <c r="AB374" s="376"/>
      <c r="AC374" s="376"/>
      <c r="AD374" s="377"/>
      <c r="AE374" s="375">
        <f>+EJ370/EJ372*100</f>
        <v>184.65938637545503</v>
      </c>
      <c r="AF374" s="376"/>
      <c r="AG374" s="376"/>
      <c r="AH374" s="376"/>
      <c r="AI374" s="376"/>
      <c r="AJ374" s="376"/>
      <c r="AK374" s="376"/>
      <c r="AL374" s="377"/>
      <c r="AM374" s="375">
        <f>+EK370/EK372*100</f>
        <v>172.39098481136699</v>
      </c>
      <c r="AN374" s="376"/>
      <c r="AO374" s="376"/>
      <c r="AP374" s="376"/>
      <c r="AQ374" s="376"/>
      <c r="AR374" s="376"/>
      <c r="AS374" s="376"/>
      <c r="AT374" s="377"/>
      <c r="EH374" s="578" t="s">
        <v>200</v>
      </c>
      <c r="EI374" s="565">
        <v>2759</v>
      </c>
      <c r="EJ374" s="565">
        <v>3619</v>
      </c>
      <c r="EK374" s="565">
        <v>4095</v>
      </c>
      <c r="EM374" s="560" t="s">
        <v>212</v>
      </c>
      <c r="EN374" s="577">
        <f t="shared" si="8"/>
        <v>91.002506265664167</v>
      </c>
      <c r="EO374" s="577">
        <f t="shared" si="9"/>
        <v>101.76136363636363</v>
      </c>
      <c r="EP374" s="577">
        <f t="shared" si="10"/>
        <v>99.801249290176045</v>
      </c>
    </row>
    <row r="375" spans="4:146" ht="14.25" customHeight="1" x14ac:dyDescent="0.35">
      <c r="D375" s="202" t="s">
        <v>212</v>
      </c>
      <c r="E375" s="202"/>
      <c r="F375" s="202"/>
      <c r="G375" s="202"/>
      <c r="H375" s="202"/>
      <c r="I375" s="202"/>
      <c r="J375" s="202"/>
      <c r="K375" s="202"/>
      <c r="L375" s="202"/>
      <c r="M375" s="202"/>
      <c r="N375" s="202"/>
      <c r="O375" s="202"/>
      <c r="P375" s="202"/>
      <c r="Q375" s="202"/>
      <c r="R375" s="202"/>
      <c r="S375" s="202"/>
      <c r="T375" s="202"/>
      <c r="U375" s="202"/>
      <c r="V375" s="202"/>
      <c r="W375" s="375">
        <f>+EI367/EI369*100</f>
        <v>91.002506265664167</v>
      </c>
      <c r="X375" s="376"/>
      <c r="Y375" s="376"/>
      <c r="Z375" s="376"/>
      <c r="AA375" s="376"/>
      <c r="AB375" s="376"/>
      <c r="AC375" s="376"/>
      <c r="AD375" s="377"/>
      <c r="AE375" s="375">
        <f>+EJ367/EJ369*100</f>
        <v>101.76136363636363</v>
      </c>
      <c r="AF375" s="376"/>
      <c r="AG375" s="376"/>
      <c r="AH375" s="376"/>
      <c r="AI375" s="376"/>
      <c r="AJ375" s="376"/>
      <c r="AK375" s="376"/>
      <c r="AL375" s="377"/>
      <c r="AM375" s="375">
        <f>+EK367/EK369*100</f>
        <v>99.801249290176045</v>
      </c>
      <c r="AN375" s="376"/>
      <c r="AO375" s="376"/>
      <c r="AP375" s="376"/>
      <c r="AQ375" s="376"/>
      <c r="AR375" s="376"/>
      <c r="AS375" s="376"/>
      <c r="AT375" s="377"/>
      <c r="EH375" s="578" t="s">
        <v>201</v>
      </c>
      <c r="EI375" s="565">
        <v>9971</v>
      </c>
      <c r="EJ375" s="565">
        <v>10144</v>
      </c>
      <c r="EK375" s="565">
        <v>10011</v>
      </c>
      <c r="EM375" s="560" t="s">
        <v>213</v>
      </c>
      <c r="EN375" s="577">
        <f t="shared" si="8"/>
        <v>106.01973854182813</v>
      </c>
      <c r="EO375" s="577">
        <f t="shared" si="9"/>
        <v>106.24129006569778</v>
      </c>
      <c r="EP375" s="577">
        <f t="shared" si="10"/>
        <v>106.03532875368006</v>
      </c>
    </row>
    <row r="376" spans="4:146" ht="14.25" customHeight="1" x14ac:dyDescent="0.35">
      <c r="D376" s="202" t="s">
        <v>213</v>
      </c>
      <c r="E376" s="202"/>
      <c r="F376" s="202"/>
      <c r="G376" s="202"/>
      <c r="H376" s="202"/>
      <c r="I376" s="202"/>
      <c r="J376" s="202"/>
      <c r="K376" s="202"/>
      <c r="L376" s="202"/>
      <c r="M376" s="202"/>
      <c r="N376" s="202"/>
      <c r="O376" s="202"/>
      <c r="P376" s="202"/>
      <c r="Q376" s="202"/>
      <c r="R376" s="202"/>
      <c r="S376" s="202"/>
      <c r="T376" s="202"/>
      <c r="U376" s="202"/>
      <c r="V376" s="202"/>
      <c r="W376" s="375">
        <f>+EI376/EI377*100</f>
        <v>106.01973854182813</v>
      </c>
      <c r="X376" s="376"/>
      <c r="Y376" s="376"/>
      <c r="Z376" s="376"/>
      <c r="AA376" s="376"/>
      <c r="AB376" s="376"/>
      <c r="AC376" s="376"/>
      <c r="AD376" s="377"/>
      <c r="AE376" s="375">
        <f>+EJ376/EJ377*100</f>
        <v>106.24129006569778</v>
      </c>
      <c r="AF376" s="376"/>
      <c r="AG376" s="376"/>
      <c r="AH376" s="376"/>
      <c r="AI376" s="376"/>
      <c r="AJ376" s="376"/>
      <c r="AK376" s="376"/>
      <c r="AL376" s="377"/>
      <c r="AM376" s="375">
        <f>+EK376/EK377*100</f>
        <v>106.03532875368006</v>
      </c>
      <c r="AN376" s="376"/>
      <c r="AO376" s="376"/>
      <c r="AP376" s="376"/>
      <c r="AQ376" s="376"/>
      <c r="AR376" s="376"/>
      <c r="AS376" s="376"/>
      <c r="AT376" s="377"/>
      <c r="EH376" s="578" t="s">
        <v>163</v>
      </c>
      <c r="EI376" s="565">
        <v>20518</v>
      </c>
      <c r="EJ376" s="565">
        <v>21346</v>
      </c>
      <c r="EK376" s="565">
        <v>21610</v>
      </c>
    </row>
    <row r="377" spans="4:146" ht="14.25" customHeight="1" x14ac:dyDescent="0.35">
      <c r="D377" s="11" t="s">
        <v>215</v>
      </c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AV377" s="11" t="s">
        <v>215</v>
      </c>
      <c r="BD377" s="3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  <c r="BT377" s="11"/>
      <c r="BU377" s="11"/>
      <c r="BV377" s="11"/>
      <c r="BW377" s="11"/>
      <c r="BX377" s="11"/>
      <c r="BY377" s="11"/>
      <c r="BZ377" s="11"/>
      <c r="CA377" s="11"/>
      <c r="CB377" s="11"/>
      <c r="CC377" s="11"/>
      <c r="CD377" s="11"/>
      <c r="CE377" s="11"/>
      <c r="CF377" s="11"/>
      <c r="CG377" s="11"/>
      <c r="CH377" s="11"/>
      <c r="EH377" s="578" t="s">
        <v>216</v>
      </c>
      <c r="EI377" s="565">
        <v>19353</v>
      </c>
      <c r="EJ377" s="565">
        <v>20092</v>
      </c>
      <c r="EK377" s="565">
        <v>20380</v>
      </c>
    </row>
    <row r="378" spans="4:146" ht="14.25" customHeight="1" x14ac:dyDescent="0.35">
      <c r="D378" s="74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3"/>
      <c r="CI378" s="11"/>
      <c r="CJ378" s="11"/>
      <c r="EH378" s="578"/>
      <c r="EI378" s="565"/>
      <c r="EJ378" s="565"/>
      <c r="EK378" s="565"/>
    </row>
    <row r="379" spans="4:146" ht="14.25" customHeight="1" x14ac:dyDescent="0.35">
      <c r="D379" s="256" t="s">
        <v>221</v>
      </c>
      <c r="E379" s="256"/>
      <c r="F379" s="256"/>
      <c r="G379" s="256"/>
      <c r="H379" s="256"/>
      <c r="I379" s="256"/>
      <c r="J379" s="256"/>
      <c r="K379" s="256"/>
      <c r="L379" s="256"/>
      <c r="M379" s="256"/>
      <c r="N379" s="256"/>
      <c r="O379" s="256"/>
      <c r="P379" s="256"/>
      <c r="Q379" s="256"/>
      <c r="R379" s="256"/>
      <c r="S379" s="256"/>
      <c r="T379" s="256"/>
      <c r="U379" s="256"/>
      <c r="V379" s="256"/>
      <c r="W379" s="256"/>
      <c r="X379" s="256"/>
      <c r="Y379" s="256"/>
      <c r="Z379" s="256"/>
      <c r="AA379" s="256"/>
      <c r="AB379" s="256"/>
      <c r="AC379" s="256"/>
      <c r="AD379" s="256"/>
      <c r="AE379" s="256"/>
      <c r="AF379" s="256"/>
      <c r="AG379" s="256"/>
      <c r="AH379" s="256"/>
      <c r="AI379" s="138"/>
      <c r="AJ379" s="138"/>
      <c r="AK379" s="138"/>
      <c r="AL379" s="138"/>
      <c r="AM379" s="138"/>
      <c r="AN379" s="138"/>
      <c r="AO379" s="138"/>
      <c r="AP379" s="138"/>
      <c r="AV379" s="256" t="s">
        <v>217</v>
      </c>
      <c r="AW379" s="256"/>
      <c r="AX379" s="256"/>
      <c r="AY379" s="256"/>
      <c r="AZ379" s="256"/>
      <c r="BA379" s="256"/>
      <c r="BB379" s="256"/>
      <c r="BC379" s="256"/>
      <c r="BD379" s="256"/>
      <c r="BE379" s="256"/>
      <c r="BF379" s="256"/>
      <c r="BG379" s="256"/>
      <c r="BH379" s="256"/>
      <c r="BI379" s="256"/>
      <c r="BJ379" s="256"/>
      <c r="BK379" s="256"/>
      <c r="BL379" s="256"/>
      <c r="BM379" s="256"/>
      <c r="BN379" s="256"/>
      <c r="BO379" s="256"/>
      <c r="BP379" s="256"/>
      <c r="BQ379" s="256"/>
      <c r="BR379" s="256"/>
      <c r="BS379" s="256"/>
      <c r="BT379" s="256"/>
      <c r="BU379" s="256"/>
      <c r="BV379" s="256"/>
      <c r="BW379" s="256"/>
      <c r="BX379" s="256"/>
      <c r="BY379" s="256"/>
      <c r="BZ379" s="256"/>
      <c r="CI379" s="11"/>
      <c r="CJ379" s="11"/>
      <c r="EH379" s="578"/>
      <c r="EI379" s="565"/>
      <c r="EJ379" s="565"/>
      <c r="EK379" s="565"/>
    </row>
    <row r="380" spans="4:146" ht="14.25" customHeight="1" x14ac:dyDescent="0.35">
      <c r="D380" s="256"/>
      <c r="E380" s="256"/>
      <c r="F380" s="256"/>
      <c r="G380" s="256"/>
      <c r="H380" s="256"/>
      <c r="I380" s="256"/>
      <c r="J380" s="256"/>
      <c r="K380" s="256"/>
      <c r="L380" s="256"/>
      <c r="M380" s="256"/>
      <c r="N380" s="256"/>
      <c r="O380" s="256"/>
      <c r="P380" s="256"/>
      <c r="Q380" s="256"/>
      <c r="R380" s="256"/>
      <c r="S380" s="256"/>
      <c r="T380" s="256"/>
      <c r="U380" s="256"/>
      <c r="V380" s="256"/>
      <c r="W380" s="256"/>
      <c r="X380" s="256"/>
      <c r="Y380" s="256"/>
      <c r="Z380" s="256"/>
      <c r="AA380" s="256"/>
      <c r="AB380" s="256"/>
      <c r="AC380" s="256"/>
      <c r="AD380" s="256"/>
      <c r="AE380" s="256"/>
      <c r="AF380" s="256"/>
      <c r="AG380" s="256"/>
      <c r="AH380" s="256"/>
      <c r="AV380" s="256"/>
      <c r="AW380" s="256"/>
      <c r="AX380" s="256"/>
      <c r="AY380" s="256"/>
      <c r="AZ380" s="256"/>
      <c r="BA380" s="256"/>
      <c r="BB380" s="256"/>
      <c r="BC380" s="256"/>
      <c r="BD380" s="256"/>
      <c r="BE380" s="256"/>
      <c r="BF380" s="256"/>
      <c r="BG380" s="256"/>
      <c r="BH380" s="256"/>
      <c r="BI380" s="256"/>
      <c r="BJ380" s="256"/>
      <c r="BK380" s="256"/>
      <c r="BL380" s="256"/>
      <c r="BM380" s="256"/>
      <c r="BN380" s="256"/>
      <c r="BO380" s="256"/>
      <c r="BP380" s="256"/>
      <c r="BQ380" s="256"/>
      <c r="BR380" s="256"/>
      <c r="BS380" s="256"/>
      <c r="BT380" s="256"/>
      <c r="BU380" s="256"/>
      <c r="BV380" s="256"/>
      <c r="BW380" s="256"/>
      <c r="BX380" s="256"/>
      <c r="BY380" s="256"/>
      <c r="BZ380" s="256"/>
    </row>
    <row r="381" spans="4:146" ht="14.25" customHeight="1" x14ac:dyDescent="0.35">
      <c r="D381" s="172" t="s">
        <v>218</v>
      </c>
      <c r="E381" s="172"/>
      <c r="F381" s="172"/>
      <c r="G381" s="172"/>
      <c r="H381" s="172"/>
      <c r="I381" s="172"/>
      <c r="J381" s="172"/>
      <c r="K381" s="172"/>
      <c r="L381" s="172"/>
      <c r="M381" s="172"/>
      <c r="N381" s="172"/>
      <c r="O381" s="172"/>
      <c r="P381" s="172"/>
      <c r="Q381" s="172"/>
      <c r="R381" s="172" t="s">
        <v>219</v>
      </c>
      <c r="S381" s="172"/>
      <c r="T381" s="172"/>
      <c r="U381" s="172"/>
      <c r="V381" s="172"/>
      <c r="W381" s="172"/>
      <c r="X381" s="172"/>
      <c r="Y381" s="172"/>
      <c r="Z381" s="172"/>
      <c r="AA381" s="172"/>
      <c r="AB381" s="172"/>
      <c r="AC381" s="172"/>
      <c r="AD381" s="172"/>
      <c r="AE381" s="172"/>
      <c r="AF381" s="172" t="s">
        <v>220</v>
      </c>
      <c r="AG381" s="172"/>
      <c r="AH381" s="172"/>
      <c r="AI381" s="172"/>
      <c r="AJ381" s="172"/>
      <c r="AK381" s="172"/>
      <c r="AL381" s="172"/>
      <c r="AM381" s="172"/>
      <c r="AN381" s="172"/>
      <c r="AO381" s="172"/>
      <c r="AP381" s="172"/>
      <c r="AQ381" s="172"/>
      <c r="AR381" s="172"/>
      <c r="AS381" s="172"/>
      <c r="AT381" s="172"/>
      <c r="AV381" s="288" t="s">
        <v>188</v>
      </c>
      <c r="AW381" s="288"/>
      <c r="AX381" s="288"/>
      <c r="AY381" s="288"/>
      <c r="AZ381" s="288"/>
      <c r="BA381" s="288"/>
      <c r="BB381" s="288"/>
      <c r="BC381" s="288"/>
      <c r="BD381" s="288"/>
      <c r="BE381" s="288"/>
      <c r="BF381" s="288"/>
      <c r="BG381" s="288"/>
      <c r="BH381" s="288"/>
      <c r="BI381" s="288"/>
      <c r="BJ381" s="288"/>
      <c r="BK381" s="288"/>
      <c r="BL381" s="172" t="s">
        <v>189</v>
      </c>
      <c r="BM381" s="172"/>
      <c r="BN381" s="172"/>
      <c r="BO381" s="172"/>
      <c r="BP381" s="172" t="s">
        <v>128</v>
      </c>
      <c r="BQ381" s="172"/>
      <c r="BR381" s="172"/>
      <c r="BS381" s="172"/>
      <c r="BT381" s="172"/>
      <c r="BU381" s="172"/>
      <c r="BV381" s="172"/>
      <c r="BW381" s="172"/>
      <c r="BX381" s="172"/>
      <c r="BY381" s="172"/>
      <c r="BZ381" s="172" t="s">
        <v>189</v>
      </c>
      <c r="CA381" s="172"/>
      <c r="CB381" s="172"/>
      <c r="CC381" s="172"/>
      <c r="CD381" s="172" t="s">
        <v>190</v>
      </c>
      <c r="CE381" s="172"/>
      <c r="CF381" s="172"/>
      <c r="CG381" s="172"/>
      <c r="CH381" s="172"/>
      <c r="CI381" s="172"/>
      <c r="CJ381" s="172"/>
      <c r="CK381" s="172"/>
      <c r="CL381" s="172"/>
      <c r="CM381" s="172"/>
      <c r="CN381" s="172"/>
    </row>
    <row r="382" spans="4:146" ht="14.25" customHeight="1" x14ac:dyDescent="0.35">
      <c r="D382" s="172"/>
      <c r="E382" s="172"/>
      <c r="F382" s="172"/>
      <c r="G382" s="172"/>
      <c r="H382" s="172"/>
      <c r="I382" s="172"/>
      <c r="J382" s="172"/>
      <c r="K382" s="172"/>
      <c r="L382" s="172"/>
      <c r="M382" s="172"/>
      <c r="N382" s="172"/>
      <c r="O382" s="172"/>
      <c r="P382" s="172"/>
      <c r="Q382" s="172"/>
      <c r="R382" s="172"/>
      <c r="S382" s="172"/>
      <c r="T382" s="172"/>
      <c r="U382" s="172"/>
      <c r="V382" s="172"/>
      <c r="W382" s="172"/>
      <c r="X382" s="172"/>
      <c r="Y382" s="172"/>
      <c r="Z382" s="172"/>
      <c r="AA382" s="172"/>
      <c r="AB382" s="172"/>
      <c r="AC382" s="172"/>
      <c r="AD382" s="172"/>
      <c r="AE382" s="172"/>
      <c r="AF382" s="172"/>
      <c r="AG382" s="172"/>
      <c r="AH382" s="172"/>
      <c r="AI382" s="172"/>
      <c r="AJ382" s="172"/>
      <c r="AK382" s="172"/>
      <c r="AL382" s="172"/>
      <c r="AM382" s="172"/>
      <c r="AN382" s="172"/>
      <c r="AO382" s="172"/>
      <c r="AP382" s="172"/>
      <c r="AQ382" s="172"/>
      <c r="AR382" s="172"/>
      <c r="AS382" s="172"/>
      <c r="AT382" s="172"/>
      <c r="AV382" s="288"/>
      <c r="AW382" s="288"/>
      <c r="AX382" s="288"/>
      <c r="AY382" s="288"/>
      <c r="AZ382" s="288"/>
      <c r="BA382" s="288"/>
      <c r="BB382" s="288"/>
      <c r="BC382" s="288"/>
      <c r="BD382" s="288"/>
      <c r="BE382" s="288"/>
      <c r="BF382" s="288"/>
      <c r="BG382" s="288"/>
      <c r="BH382" s="288"/>
      <c r="BI382" s="288"/>
      <c r="BJ382" s="288"/>
      <c r="BK382" s="288"/>
      <c r="BL382" s="172"/>
      <c r="BM382" s="172"/>
      <c r="BN382" s="172"/>
      <c r="BO382" s="172"/>
      <c r="BP382" s="172"/>
      <c r="BQ382" s="172"/>
      <c r="BR382" s="172"/>
      <c r="BS382" s="172"/>
      <c r="BT382" s="172"/>
      <c r="BU382" s="172"/>
      <c r="BV382" s="172"/>
      <c r="BW382" s="172"/>
      <c r="BX382" s="172"/>
      <c r="BY382" s="172"/>
      <c r="BZ382" s="172"/>
      <c r="CA382" s="172"/>
      <c r="CB382" s="172"/>
      <c r="CC382" s="172"/>
      <c r="CD382" s="172"/>
      <c r="CE382" s="172"/>
      <c r="CF382" s="172"/>
      <c r="CG382" s="172"/>
      <c r="CH382" s="172"/>
      <c r="CI382" s="172"/>
      <c r="CJ382" s="172"/>
      <c r="CK382" s="172"/>
      <c r="CL382" s="172"/>
      <c r="CM382" s="172"/>
      <c r="CN382" s="172"/>
    </row>
    <row r="383" spans="4:146" ht="14.25" customHeight="1" x14ac:dyDescent="0.35">
      <c r="D383" s="219" t="s">
        <v>869</v>
      </c>
      <c r="E383" s="219"/>
      <c r="F383" s="219"/>
      <c r="G383" s="219"/>
      <c r="H383" s="219"/>
      <c r="I383" s="219"/>
      <c r="J383" s="219"/>
      <c r="K383" s="219"/>
      <c r="L383" s="219"/>
      <c r="M383" s="219"/>
      <c r="N383" s="219"/>
      <c r="O383" s="219"/>
      <c r="P383" s="219"/>
      <c r="Q383" s="219"/>
      <c r="R383" s="219">
        <v>51</v>
      </c>
      <c r="S383" s="219"/>
      <c r="T383" s="219"/>
      <c r="U383" s="219"/>
      <c r="V383" s="219"/>
      <c r="W383" s="219"/>
      <c r="X383" s="219"/>
      <c r="Y383" s="219"/>
      <c r="Z383" s="219"/>
      <c r="AA383" s="219"/>
      <c r="AB383" s="219"/>
      <c r="AC383" s="219"/>
      <c r="AD383" s="219"/>
      <c r="AE383" s="219"/>
      <c r="AF383" s="219">
        <v>104</v>
      </c>
      <c r="AG383" s="219"/>
      <c r="AH383" s="219"/>
      <c r="AI383" s="219"/>
      <c r="AJ383" s="219"/>
      <c r="AK383" s="219"/>
      <c r="AL383" s="219"/>
      <c r="AM383" s="219"/>
      <c r="AN383" s="219"/>
      <c r="AO383" s="219"/>
      <c r="AP383" s="219"/>
      <c r="AQ383" s="219"/>
      <c r="AR383" s="219"/>
      <c r="AS383" s="219"/>
      <c r="AT383" s="219"/>
      <c r="AV383" s="219">
        <v>33976</v>
      </c>
      <c r="AW383" s="219"/>
      <c r="AX383" s="219"/>
      <c r="AY383" s="219"/>
      <c r="AZ383" s="219"/>
      <c r="BA383" s="219"/>
      <c r="BB383" s="219"/>
      <c r="BC383" s="219"/>
      <c r="BD383" s="219"/>
      <c r="BE383" s="219"/>
      <c r="BF383" s="219"/>
      <c r="BG383" s="219"/>
      <c r="BH383" s="219"/>
      <c r="BI383" s="219"/>
      <c r="BJ383" s="219"/>
      <c r="BK383" s="219"/>
      <c r="BL383" s="396">
        <f>+AV383/CD383</f>
        <v>0.9126218807918558</v>
      </c>
      <c r="BM383" s="396"/>
      <c r="BN383" s="396"/>
      <c r="BO383" s="396"/>
      <c r="BP383" s="219">
        <v>3253</v>
      </c>
      <c r="BQ383" s="219"/>
      <c r="BR383" s="219"/>
      <c r="BS383" s="219"/>
      <c r="BT383" s="219"/>
      <c r="BU383" s="219"/>
      <c r="BV383" s="219"/>
      <c r="BW383" s="219"/>
      <c r="BX383" s="219"/>
      <c r="BY383" s="219"/>
      <c r="BZ383" s="396">
        <f>+BP383/CD383</f>
        <v>8.7378119208144187E-2</v>
      </c>
      <c r="CA383" s="396"/>
      <c r="CB383" s="396"/>
      <c r="CC383" s="396"/>
      <c r="CD383" s="219">
        <f>+AV383+BP383</f>
        <v>37229</v>
      </c>
      <c r="CE383" s="219"/>
      <c r="CF383" s="219"/>
      <c r="CG383" s="219"/>
      <c r="CH383" s="219"/>
      <c r="CI383" s="219"/>
      <c r="CJ383" s="219"/>
      <c r="CK383" s="219"/>
      <c r="CL383" s="219"/>
      <c r="CM383" s="219"/>
      <c r="CN383" s="219"/>
    </row>
    <row r="384" spans="4:146" ht="14.25" customHeight="1" x14ac:dyDescent="0.35">
      <c r="D384" s="219"/>
      <c r="E384" s="219"/>
      <c r="F384" s="219"/>
      <c r="G384" s="219"/>
      <c r="H384" s="219"/>
      <c r="I384" s="219"/>
      <c r="J384" s="219"/>
      <c r="K384" s="219"/>
      <c r="L384" s="219"/>
      <c r="M384" s="219"/>
      <c r="N384" s="219"/>
      <c r="O384" s="219"/>
      <c r="P384" s="219"/>
      <c r="Q384" s="219"/>
      <c r="R384" s="219"/>
      <c r="S384" s="219"/>
      <c r="T384" s="219"/>
      <c r="U384" s="219"/>
      <c r="V384" s="219"/>
      <c r="W384" s="219"/>
      <c r="X384" s="219"/>
      <c r="Y384" s="219"/>
      <c r="Z384" s="219"/>
      <c r="AA384" s="219"/>
      <c r="AB384" s="219"/>
      <c r="AC384" s="219"/>
      <c r="AD384" s="219"/>
      <c r="AE384" s="219"/>
      <c r="AF384" s="219"/>
      <c r="AG384" s="219"/>
      <c r="AH384" s="219"/>
      <c r="AI384" s="219"/>
      <c r="AJ384" s="219"/>
      <c r="AK384" s="219"/>
      <c r="AL384" s="219"/>
      <c r="AM384" s="219"/>
      <c r="AN384" s="219"/>
      <c r="AO384" s="219"/>
      <c r="AP384" s="219"/>
      <c r="AQ384" s="219"/>
      <c r="AR384" s="219"/>
      <c r="AS384" s="219"/>
      <c r="AT384" s="219"/>
      <c r="AV384" s="219"/>
      <c r="AW384" s="219"/>
      <c r="AX384" s="219"/>
      <c r="AY384" s="219"/>
      <c r="AZ384" s="219"/>
      <c r="BA384" s="219"/>
      <c r="BB384" s="219"/>
      <c r="BC384" s="219"/>
      <c r="BD384" s="219"/>
      <c r="BE384" s="219"/>
      <c r="BF384" s="219"/>
      <c r="BG384" s="219"/>
      <c r="BH384" s="219"/>
      <c r="BI384" s="219"/>
      <c r="BJ384" s="219"/>
      <c r="BK384" s="219"/>
      <c r="BL384" s="396"/>
      <c r="BM384" s="396"/>
      <c r="BN384" s="396"/>
      <c r="BO384" s="396"/>
      <c r="BP384" s="219"/>
      <c r="BQ384" s="219"/>
      <c r="BR384" s="219"/>
      <c r="BS384" s="219"/>
      <c r="BT384" s="219"/>
      <c r="BU384" s="219"/>
      <c r="BV384" s="219"/>
      <c r="BW384" s="219"/>
      <c r="BX384" s="219"/>
      <c r="BY384" s="219"/>
      <c r="BZ384" s="396"/>
      <c r="CA384" s="396"/>
      <c r="CB384" s="396"/>
      <c r="CC384" s="396"/>
      <c r="CD384" s="219"/>
      <c r="CE384" s="219"/>
      <c r="CF384" s="219"/>
      <c r="CG384" s="219"/>
      <c r="CH384" s="219"/>
      <c r="CI384" s="219"/>
      <c r="CJ384" s="219"/>
      <c r="CK384" s="219"/>
      <c r="CL384" s="219"/>
      <c r="CM384" s="219"/>
      <c r="CN384" s="219"/>
    </row>
    <row r="385" spans="4:139" ht="14.25" customHeight="1" x14ac:dyDescent="0.35">
      <c r="D385" s="434" t="s">
        <v>722</v>
      </c>
      <c r="E385" s="434"/>
      <c r="F385" s="434"/>
      <c r="G385" s="434"/>
      <c r="H385" s="434"/>
      <c r="I385" s="434"/>
      <c r="J385" s="434"/>
      <c r="K385" s="434"/>
      <c r="L385" s="434"/>
      <c r="M385" s="434"/>
      <c r="N385" s="434"/>
      <c r="O385" s="434"/>
      <c r="P385" s="434"/>
      <c r="Q385" s="434"/>
      <c r="R385" s="434"/>
      <c r="S385" s="434"/>
      <c r="T385" s="434"/>
      <c r="U385" s="434"/>
      <c r="V385" s="434"/>
      <c r="W385" s="434"/>
      <c r="X385" s="434"/>
      <c r="Y385" s="434"/>
      <c r="Z385" s="434"/>
      <c r="AA385" s="434"/>
      <c r="AB385" s="434"/>
      <c r="AC385" s="434"/>
      <c r="AD385" s="434"/>
      <c r="AE385" s="434"/>
      <c r="AF385" s="434"/>
      <c r="AG385" s="434"/>
      <c r="AH385" s="434"/>
      <c r="AI385" s="434"/>
      <c r="AJ385" s="434"/>
      <c r="AK385" s="434"/>
      <c r="AL385" s="434"/>
      <c r="AM385" s="434"/>
      <c r="AN385" s="434"/>
      <c r="AO385" s="434"/>
      <c r="AP385" s="434"/>
      <c r="AQ385" s="434"/>
      <c r="AR385" s="434"/>
      <c r="AS385" s="434"/>
      <c r="AT385" s="434"/>
      <c r="AV385" s="361" t="s">
        <v>721</v>
      </c>
      <c r="AW385" s="361"/>
      <c r="AX385" s="361"/>
      <c r="AY385" s="361"/>
      <c r="AZ385" s="361"/>
      <c r="BA385" s="361"/>
      <c r="BB385" s="361"/>
      <c r="BC385" s="361"/>
      <c r="BD385" s="361"/>
      <c r="BE385" s="361"/>
      <c r="BF385" s="361"/>
      <c r="BG385" s="361"/>
      <c r="BH385" s="361"/>
      <c r="BI385" s="361"/>
      <c r="BJ385" s="361"/>
      <c r="BK385" s="361"/>
      <c r="BL385" s="361"/>
      <c r="BM385" s="361"/>
      <c r="BN385" s="361"/>
      <c r="BO385" s="361"/>
      <c r="BP385" s="361"/>
      <c r="BQ385" s="361"/>
      <c r="BR385" s="361"/>
      <c r="BS385" s="361"/>
      <c r="BT385" s="361"/>
      <c r="BU385" s="361"/>
      <c r="BV385" s="361"/>
      <c r="BW385" s="361"/>
      <c r="BX385" s="361"/>
      <c r="BY385" s="361"/>
      <c r="BZ385" s="361"/>
    </row>
    <row r="386" spans="4:139" ht="14.25" customHeight="1" x14ac:dyDescent="0.35"/>
    <row r="387" spans="4:139" ht="14.25" customHeight="1" x14ac:dyDescent="0.35">
      <c r="D387" s="256" t="s">
        <v>243</v>
      </c>
      <c r="E387" s="256"/>
      <c r="F387" s="256"/>
      <c r="G387" s="256"/>
      <c r="H387" s="256"/>
      <c r="I387" s="256"/>
      <c r="J387" s="256"/>
      <c r="K387" s="256"/>
      <c r="L387" s="256"/>
      <c r="M387" s="256"/>
      <c r="N387" s="256"/>
      <c r="O387" s="256"/>
      <c r="P387" s="256"/>
      <c r="Q387" s="256"/>
      <c r="R387" s="256"/>
      <c r="S387" s="256"/>
      <c r="T387" s="256"/>
      <c r="U387" s="256"/>
      <c r="V387" s="256"/>
      <c r="W387" s="256"/>
      <c r="X387" s="256"/>
      <c r="Y387" s="256"/>
      <c r="Z387" s="256"/>
      <c r="AA387" s="256"/>
      <c r="AB387" s="256"/>
      <c r="AC387" s="256"/>
      <c r="AD387" s="256"/>
      <c r="AE387" s="256"/>
      <c r="AF387" s="256"/>
      <c r="AG387" s="256"/>
      <c r="AH387" s="256"/>
      <c r="AI387" s="256"/>
      <c r="AJ387" s="256"/>
      <c r="AK387" s="256"/>
      <c r="AL387" s="256"/>
      <c r="AM387" s="256"/>
      <c r="AN387" s="256"/>
      <c r="AO387" s="256"/>
      <c r="AP387" s="256"/>
      <c r="AQ387" s="256"/>
      <c r="AR387" s="256"/>
      <c r="AS387" s="256"/>
      <c r="AT387" s="256"/>
    </row>
    <row r="388" spans="4:139" ht="14.25" customHeight="1" x14ac:dyDescent="0.35">
      <c r="D388" s="256"/>
      <c r="E388" s="256"/>
      <c r="F388" s="256"/>
      <c r="G388" s="256"/>
      <c r="H388" s="256"/>
      <c r="I388" s="256"/>
      <c r="J388" s="256"/>
      <c r="K388" s="256"/>
      <c r="L388" s="256"/>
      <c r="M388" s="256"/>
      <c r="N388" s="256"/>
      <c r="O388" s="256"/>
      <c r="P388" s="256"/>
      <c r="Q388" s="256"/>
      <c r="R388" s="256"/>
      <c r="S388" s="256"/>
      <c r="T388" s="256"/>
      <c r="U388" s="256"/>
      <c r="V388" s="256"/>
      <c r="W388" s="256"/>
      <c r="X388" s="256"/>
      <c r="Y388" s="256"/>
      <c r="Z388" s="256"/>
      <c r="AA388" s="256"/>
      <c r="AB388" s="256"/>
      <c r="AC388" s="256"/>
      <c r="AD388" s="256"/>
      <c r="AE388" s="256"/>
      <c r="AF388" s="256"/>
      <c r="AG388" s="256"/>
      <c r="AH388" s="256"/>
      <c r="AI388" s="256"/>
      <c r="AJ388" s="256"/>
      <c r="AK388" s="256"/>
      <c r="AL388" s="256"/>
      <c r="AM388" s="256"/>
      <c r="AN388" s="256"/>
      <c r="AO388" s="256"/>
      <c r="AP388" s="256"/>
      <c r="AQ388" s="256"/>
      <c r="AR388" s="256"/>
      <c r="AS388" s="256"/>
      <c r="AT388" s="256"/>
    </row>
    <row r="389" spans="4:139" ht="14.25" customHeight="1" x14ac:dyDescent="0.35">
      <c r="D389" s="172" t="s">
        <v>123</v>
      </c>
      <c r="E389" s="172"/>
      <c r="F389" s="172"/>
      <c r="G389" s="172"/>
      <c r="H389" s="172"/>
      <c r="I389" s="172"/>
      <c r="J389" s="172"/>
      <c r="K389" s="172"/>
      <c r="L389" s="172"/>
      <c r="M389" s="172"/>
      <c r="N389" s="172"/>
      <c r="O389" s="172"/>
      <c r="P389" s="172"/>
      <c r="Q389" s="172"/>
      <c r="R389" s="172" t="s">
        <v>124</v>
      </c>
      <c r="S389" s="172"/>
      <c r="T389" s="172"/>
      <c r="U389" s="172"/>
      <c r="V389" s="172"/>
      <c r="W389" s="172"/>
      <c r="X389" s="172"/>
      <c r="Y389" s="172"/>
      <c r="Z389" s="172"/>
      <c r="AA389" s="172"/>
      <c r="AB389" s="172"/>
      <c r="AC389" s="172"/>
      <c r="AD389" s="172"/>
      <c r="AE389" s="172"/>
      <c r="AF389" s="172" t="s">
        <v>125</v>
      </c>
      <c r="AG389" s="172"/>
      <c r="AH389" s="172"/>
      <c r="AI389" s="172"/>
      <c r="AJ389" s="172"/>
      <c r="AK389" s="172"/>
      <c r="AL389" s="172"/>
      <c r="AM389" s="172"/>
      <c r="AN389" s="172"/>
      <c r="AO389" s="172"/>
      <c r="AP389" s="172"/>
      <c r="AQ389" s="172"/>
      <c r="AR389" s="172"/>
      <c r="AS389" s="172"/>
      <c r="AT389" s="172"/>
    </row>
    <row r="390" spans="4:139" ht="14.25" customHeight="1" x14ac:dyDescent="0.35">
      <c r="D390" s="433" t="s">
        <v>241</v>
      </c>
      <c r="E390" s="433"/>
      <c r="F390" s="433"/>
      <c r="G390" s="433"/>
      <c r="H390" s="433"/>
      <c r="I390" s="433"/>
      <c r="J390" s="433"/>
      <c r="K390" s="433" t="s">
        <v>242</v>
      </c>
      <c r="L390" s="433"/>
      <c r="M390" s="433"/>
      <c r="N390" s="433"/>
      <c r="O390" s="433"/>
      <c r="P390" s="433"/>
      <c r="Q390" s="433"/>
      <c r="R390" s="433" t="s">
        <v>241</v>
      </c>
      <c r="S390" s="433"/>
      <c r="T390" s="433"/>
      <c r="U390" s="433"/>
      <c r="V390" s="433"/>
      <c r="W390" s="433"/>
      <c r="X390" s="433"/>
      <c r="Y390" s="433" t="s">
        <v>242</v>
      </c>
      <c r="Z390" s="433"/>
      <c r="AA390" s="433"/>
      <c r="AB390" s="433"/>
      <c r="AC390" s="433"/>
      <c r="AD390" s="433"/>
      <c r="AE390" s="433"/>
      <c r="AF390" s="433" t="s">
        <v>241</v>
      </c>
      <c r="AG390" s="433"/>
      <c r="AH390" s="433"/>
      <c r="AI390" s="433"/>
      <c r="AJ390" s="433"/>
      <c r="AK390" s="433"/>
      <c r="AL390" s="433"/>
      <c r="AM390" s="433" t="s">
        <v>242</v>
      </c>
      <c r="AN390" s="433"/>
      <c r="AO390" s="433"/>
      <c r="AP390" s="433"/>
      <c r="AQ390" s="433"/>
      <c r="AR390" s="433"/>
      <c r="AS390" s="433"/>
      <c r="AT390" s="433"/>
    </row>
    <row r="391" spans="4:139" ht="14.25" customHeight="1" x14ac:dyDescent="0.35">
      <c r="D391" s="433"/>
      <c r="E391" s="433"/>
      <c r="F391" s="433"/>
      <c r="G391" s="433"/>
      <c r="H391" s="433"/>
      <c r="I391" s="433"/>
      <c r="J391" s="433"/>
      <c r="K391" s="433"/>
      <c r="L391" s="433"/>
      <c r="M391" s="433"/>
      <c r="N391" s="433"/>
      <c r="O391" s="433"/>
      <c r="P391" s="433"/>
      <c r="Q391" s="433"/>
      <c r="R391" s="433"/>
      <c r="S391" s="433"/>
      <c r="T391" s="433"/>
      <c r="U391" s="433"/>
      <c r="V391" s="433"/>
      <c r="W391" s="433"/>
      <c r="X391" s="433"/>
      <c r="Y391" s="433"/>
      <c r="Z391" s="433"/>
      <c r="AA391" s="433"/>
      <c r="AB391" s="433"/>
      <c r="AC391" s="433"/>
      <c r="AD391" s="433"/>
      <c r="AE391" s="433"/>
      <c r="AF391" s="433"/>
      <c r="AG391" s="433"/>
      <c r="AH391" s="433"/>
      <c r="AI391" s="433"/>
      <c r="AJ391" s="433"/>
      <c r="AK391" s="433"/>
      <c r="AL391" s="433"/>
      <c r="AM391" s="433"/>
      <c r="AN391" s="433"/>
      <c r="AO391" s="433"/>
      <c r="AP391" s="433"/>
      <c r="AQ391" s="433"/>
      <c r="AR391" s="433"/>
      <c r="AS391" s="433"/>
      <c r="AT391" s="433"/>
      <c r="EH391" s="571" t="s">
        <v>253</v>
      </c>
      <c r="EI391" s="571"/>
    </row>
    <row r="392" spans="4:139" ht="14.25" customHeight="1" x14ac:dyDescent="0.35">
      <c r="D392" s="378">
        <v>22.84</v>
      </c>
      <c r="E392" s="378"/>
      <c r="F392" s="378"/>
      <c r="G392" s="378"/>
      <c r="H392" s="378"/>
      <c r="I392" s="378"/>
      <c r="J392" s="378"/>
      <c r="K392" s="378">
        <v>5.94</v>
      </c>
      <c r="L392" s="378"/>
      <c r="M392" s="378"/>
      <c r="N392" s="378"/>
      <c r="O392" s="378"/>
      <c r="P392" s="378"/>
      <c r="Q392" s="378"/>
      <c r="R392" s="378">
        <v>22.91</v>
      </c>
      <c r="S392" s="378"/>
      <c r="T392" s="378"/>
      <c r="U392" s="378"/>
      <c r="V392" s="378"/>
      <c r="W392" s="378"/>
      <c r="X392" s="378"/>
      <c r="Y392" s="378">
        <v>11.97</v>
      </c>
      <c r="Z392" s="378"/>
      <c r="AA392" s="378"/>
      <c r="AB392" s="378"/>
      <c r="AC392" s="378"/>
      <c r="AD392" s="378"/>
      <c r="AE392" s="378"/>
      <c r="AF392" s="378">
        <v>22.86</v>
      </c>
      <c r="AG392" s="378"/>
      <c r="AH392" s="378"/>
      <c r="AI392" s="378"/>
      <c r="AJ392" s="378"/>
      <c r="AK392" s="378"/>
      <c r="AL392" s="378"/>
      <c r="AM392" s="378">
        <v>5.33</v>
      </c>
      <c r="AN392" s="378"/>
      <c r="AO392" s="378"/>
      <c r="AP392" s="378"/>
      <c r="AQ392" s="378"/>
      <c r="AR392" s="378"/>
      <c r="AS392" s="378"/>
      <c r="AT392" s="378"/>
      <c r="EH392" s="557" t="s">
        <v>123</v>
      </c>
      <c r="EI392" s="557">
        <f>+D392</f>
        <v>22.84</v>
      </c>
    </row>
    <row r="393" spans="4:139" ht="14.25" customHeight="1" x14ac:dyDescent="0.35">
      <c r="D393" s="378"/>
      <c r="E393" s="378"/>
      <c r="F393" s="378"/>
      <c r="G393" s="378"/>
      <c r="H393" s="378"/>
      <c r="I393" s="378"/>
      <c r="J393" s="378"/>
      <c r="K393" s="378"/>
      <c r="L393" s="378"/>
      <c r="M393" s="378"/>
      <c r="N393" s="378"/>
      <c r="O393" s="378"/>
      <c r="P393" s="378"/>
      <c r="Q393" s="378"/>
      <c r="R393" s="378"/>
      <c r="S393" s="378"/>
      <c r="T393" s="378"/>
      <c r="U393" s="378"/>
      <c r="V393" s="378"/>
      <c r="W393" s="378"/>
      <c r="X393" s="378"/>
      <c r="Y393" s="378"/>
      <c r="Z393" s="378"/>
      <c r="AA393" s="378"/>
      <c r="AB393" s="378"/>
      <c r="AC393" s="378"/>
      <c r="AD393" s="378"/>
      <c r="AE393" s="378"/>
      <c r="AF393" s="378"/>
      <c r="AG393" s="378"/>
      <c r="AH393" s="378"/>
      <c r="AI393" s="378"/>
      <c r="AJ393" s="378"/>
      <c r="AK393" s="378"/>
      <c r="AL393" s="378"/>
      <c r="AM393" s="378"/>
      <c r="AN393" s="378"/>
      <c r="AO393" s="378"/>
      <c r="AP393" s="378"/>
      <c r="AQ393" s="378"/>
      <c r="AR393" s="378"/>
      <c r="AS393" s="378"/>
      <c r="AT393" s="378"/>
      <c r="EH393" s="557" t="s">
        <v>124</v>
      </c>
      <c r="EI393" s="557">
        <f>+R392</f>
        <v>22.91</v>
      </c>
    </row>
    <row r="394" spans="4:139" ht="14.25" customHeight="1" x14ac:dyDescent="0.35">
      <c r="D394" s="434" t="s">
        <v>244</v>
      </c>
      <c r="E394" s="434"/>
      <c r="F394" s="434"/>
      <c r="G394" s="434"/>
      <c r="H394" s="434"/>
      <c r="I394" s="434"/>
      <c r="J394" s="434"/>
      <c r="K394" s="434"/>
      <c r="L394" s="434"/>
      <c r="M394" s="434"/>
      <c r="N394" s="434"/>
      <c r="O394" s="434"/>
      <c r="P394" s="434"/>
      <c r="Q394" s="434"/>
      <c r="R394" s="434"/>
      <c r="S394" s="434"/>
      <c r="T394" s="434"/>
      <c r="U394" s="434"/>
      <c r="V394" s="434"/>
      <c r="W394" s="434"/>
      <c r="X394" s="434"/>
      <c r="Y394" s="434"/>
      <c r="Z394" s="434"/>
      <c r="AA394" s="434"/>
      <c r="AB394" s="434"/>
      <c r="AC394" s="434"/>
      <c r="AD394" s="434"/>
      <c r="AE394" s="434"/>
      <c r="AF394" s="434"/>
      <c r="AG394" s="434"/>
      <c r="AH394" s="434"/>
      <c r="AI394" s="434"/>
      <c r="AJ394" s="434"/>
      <c r="AK394" s="434"/>
      <c r="AL394" s="434"/>
      <c r="AM394" s="434"/>
      <c r="AN394" s="434"/>
      <c r="AO394" s="434"/>
      <c r="AP394" s="434"/>
      <c r="AQ394" s="434"/>
      <c r="AR394" s="434"/>
      <c r="AS394" s="434"/>
      <c r="AT394" s="434"/>
      <c r="EH394" s="557" t="s">
        <v>125</v>
      </c>
      <c r="EI394" s="557">
        <f>+AF392</f>
        <v>22.86</v>
      </c>
    </row>
    <row r="395" spans="4:139" ht="14.25" customHeight="1" x14ac:dyDescent="0.35"/>
    <row r="396" spans="4:139" ht="14.25" customHeight="1" x14ac:dyDescent="0.35">
      <c r="D396" s="256" t="s">
        <v>245</v>
      </c>
      <c r="E396" s="256"/>
      <c r="F396" s="256"/>
      <c r="G396" s="256"/>
      <c r="H396" s="256"/>
      <c r="I396" s="256"/>
      <c r="J396" s="256"/>
      <c r="K396" s="256"/>
      <c r="L396" s="256"/>
      <c r="M396" s="256"/>
      <c r="N396" s="256"/>
      <c r="O396" s="256"/>
      <c r="P396" s="256"/>
      <c r="Q396" s="256"/>
      <c r="R396" s="256"/>
      <c r="S396" s="256"/>
      <c r="T396" s="256"/>
      <c r="U396" s="256"/>
      <c r="V396" s="256"/>
      <c r="W396" s="256"/>
      <c r="X396" s="256"/>
      <c r="Y396" s="256"/>
      <c r="Z396" s="256"/>
      <c r="AA396" s="256"/>
      <c r="AB396" s="256"/>
      <c r="AC396" s="256"/>
      <c r="AD396" s="256"/>
      <c r="AE396" s="256"/>
      <c r="AF396" s="256"/>
      <c r="AG396" s="256"/>
      <c r="AH396" s="256"/>
      <c r="AI396" s="256"/>
      <c r="AJ396" s="256"/>
      <c r="AK396" s="256"/>
      <c r="AL396" s="256"/>
      <c r="AM396" s="256"/>
      <c r="AN396" s="256"/>
      <c r="AO396" s="256"/>
      <c r="AP396" s="256"/>
      <c r="AQ396" s="256"/>
      <c r="AR396" s="256"/>
      <c r="AS396" s="256"/>
      <c r="AT396" s="256"/>
    </row>
    <row r="397" spans="4:139" ht="14.25" customHeight="1" x14ac:dyDescent="0.35">
      <c r="D397" s="256"/>
      <c r="E397" s="256"/>
      <c r="F397" s="256"/>
      <c r="G397" s="256"/>
      <c r="H397" s="256"/>
      <c r="I397" s="256"/>
      <c r="J397" s="256"/>
      <c r="K397" s="256"/>
      <c r="L397" s="256"/>
      <c r="M397" s="256"/>
      <c r="N397" s="256"/>
      <c r="O397" s="256"/>
      <c r="P397" s="256"/>
      <c r="Q397" s="256"/>
      <c r="R397" s="256"/>
      <c r="S397" s="256"/>
      <c r="T397" s="256"/>
      <c r="U397" s="256"/>
      <c r="V397" s="256"/>
      <c r="W397" s="256"/>
      <c r="X397" s="256"/>
      <c r="Y397" s="256"/>
      <c r="Z397" s="256"/>
      <c r="AA397" s="256"/>
      <c r="AB397" s="256"/>
      <c r="AC397" s="256"/>
      <c r="AD397" s="256"/>
      <c r="AE397" s="256"/>
      <c r="AF397" s="256"/>
      <c r="AG397" s="256"/>
      <c r="AH397" s="256"/>
      <c r="AI397" s="256"/>
      <c r="AJ397" s="256"/>
      <c r="AK397" s="256"/>
      <c r="AL397" s="256"/>
      <c r="AM397" s="256"/>
      <c r="AN397" s="256"/>
      <c r="AO397" s="256"/>
      <c r="AP397" s="256"/>
      <c r="AQ397" s="256"/>
      <c r="AR397" s="256"/>
      <c r="AS397" s="256"/>
      <c r="AT397" s="256"/>
    </row>
    <row r="398" spans="4:139" ht="14.25" customHeight="1" x14ac:dyDescent="0.35">
      <c r="D398" s="288" t="s">
        <v>246</v>
      </c>
      <c r="E398" s="288"/>
      <c r="F398" s="288"/>
      <c r="G398" s="288"/>
      <c r="H398" s="288"/>
      <c r="I398" s="288"/>
      <c r="J398" s="288"/>
      <c r="K398" s="288"/>
      <c r="L398" s="288"/>
      <c r="M398" s="288"/>
      <c r="N398" s="288"/>
      <c r="O398" s="288"/>
      <c r="P398" s="288"/>
      <c r="Q398" s="288"/>
      <c r="R398" s="288"/>
      <c r="S398" s="288"/>
      <c r="T398" s="288"/>
      <c r="U398" s="288"/>
      <c r="V398" s="288"/>
      <c r="W398" s="288" t="s">
        <v>123</v>
      </c>
      <c r="X398" s="288"/>
      <c r="Y398" s="288"/>
      <c r="Z398" s="288"/>
      <c r="AA398" s="288"/>
      <c r="AB398" s="288"/>
      <c r="AC398" s="288"/>
      <c r="AD398" s="288"/>
      <c r="AE398" s="288" t="s">
        <v>124</v>
      </c>
      <c r="AF398" s="288"/>
      <c r="AG398" s="288"/>
      <c r="AH398" s="288"/>
      <c r="AI398" s="288"/>
      <c r="AJ398" s="288"/>
      <c r="AK398" s="288"/>
      <c r="AL398" s="288"/>
      <c r="AM398" s="288" t="s">
        <v>125</v>
      </c>
      <c r="AN398" s="288"/>
      <c r="AO398" s="288"/>
      <c r="AP398" s="288"/>
      <c r="AQ398" s="288"/>
      <c r="AR398" s="288"/>
      <c r="AS398" s="288"/>
      <c r="AT398" s="288"/>
    </row>
    <row r="399" spans="4:139" ht="14.25" customHeight="1" x14ac:dyDescent="0.35">
      <c r="D399" s="288"/>
      <c r="E399" s="288"/>
      <c r="F399" s="288"/>
      <c r="G399" s="288"/>
      <c r="H399" s="288"/>
      <c r="I399" s="288"/>
      <c r="J399" s="288"/>
      <c r="K399" s="288"/>
      <c r="L399" s="288"/>
      <c r="M399" s="288"/>
      <c r="N399" s="288"/>
      <c r="O399" s="288"/>
      <c r="P399" s="288"/>
      <c r="Q399" s="288"/>
      <c r="R399" s="288"/>
      <c r="S399" s="288"/>
      <c r="T399" s="288"/>
      <c r="U399" s="288"/>
      <c r="V399" s="288"/>
      <c r="W399" s="288"/>
      <c r="X399" s="288"/>
      <c r="Y399" s="288"/>
      <c r="Z399" s="288"/>
      <c r="AA399" s="288"/>
      <c r="AB399" s="288"/>
      <c r="AC399" s="288"/>
      <c r="AD399" s="288"/>
      <c r="AE399" s="288"/>
      <c r="AF399" s="288"/>
      <c r="AG399" s="288"/>
      <c r="AH399" s="288"/>
      <c r="AI399" s="288"/>
      <c r="AJ399" s="288"/>
      <c r="AK399" s="288"/>
      <c r="AL399" s="288"/>
      <c r="AM399" s="288"/>
      <c r="AN399" s="288"/>
      <c r="AO399" s="288"/>
      <c r="AP399" s="288"/>
      <c r="AQ399" s="288"/>
      <c r="AR399" s="288"/>
      <c r="AS399" s="288"/>
      <c r="AT399" s="288"/>
    </row>
    <row r="400" spans="4:139" ht="14.25" customHeight="1" x14ac:dyDescent="0.35">
      <c r="D400" s="471" t="s">
        <v>247</v>
      </c>
      <c r="E400" s="471"/>
      <c r="F400" s="471"/>
      <c r="G400" s="471"/>
      <c r="H400" s="471"/>
      <c r="I400" s="471"/>
      <c r="J400" s="471"/>
      <c r="K400" s="471"/>
      <c r="L400" s="471"/>
      <c r="M400" s="471"/>
      <c r="N400" s="471"/>
      <c r="O400" s="471"/>
      <c r="P400" s="471"/>
      <c r="Q400" s="471"/>
      <c r="R400" s="471"/>
      <c r="S400" s="471"/>
      <c r="T400" s="471"/>
      <c r="U400" s="471"/>
      <c r="V400" s="471"/>
      <c r="W400" s="169">
        <v>7.14</v>
      </c>
      <c r="X400" s="169"/>
      <c r="Y400" s="169"/>
      <c r="Z400" s="169"/>
      <c r="AA400" s="169"/>
      <c r="AB400" s="169"/>
      <c r="AC400" s="169"/>
      <c r="AD400" s="169"/>
      <c r="AE400" s="169">
        <v>3.23</v>
      </c>
      <c r="AF400" s="169"/>
      <c r="AG400" s="169"/>
      <c r="AH400" s="169"/>
      <c r="AI400" s="169"/>
      <c r="AJ400" s="169"/>
      <c r="AK400" s="169"/>
      <c r="AL400" s="169"/>
      <c r="AM400" s="169">
        <v>6.43</v>
      </c>
      <c r="AN400" s="169"/>
      <c r="AO400" s="169"/>
      <c r="AP400" s="169"/>
      <c r="AQ400" s="169"/>
      <c r="AR400" s="169"/>
      <c r="AS400" s="169"/>
      <c r="AT400" s="169"/>
    </row>
    <row r="401" spans="4:94" ht="14.25" customHeight="1" x14ac:dyDescent="0.35">
      <c r="D401" s="471" t="s">
        <v>248</v>
      </c>
      <c r="E401" s="471"/>
      <c r="F401" s="471"/>
      <c r="G401" s="471"/>
      <c r="H401" s="471"/>
      <c r="I401" s="471"/>
      <c r="J401" s="471"/>
      <c r="K401" s="471"/>
      <c r="L401" s="471"/>
      <c r="M401" s="471"/>
      <c r="N401" s="471"/>
      <c r="O401" s="471"/>
      <c r="P401" s="471"/>
      <c r="Q401" s="471"/>
      <c r="R401" s="471"/>
      <c r="S401" s="471"/>
      <c r="T401" s="471"/>
      <c r="U401" s="471"/>
      <c r="V401" s="471"/>
      <c r="W401" s="169">
        <v>2.73</v>
      </c>
      <c r="X401" s="169"/>
      <c r="Y401" s="169"/>
      <c r="Z401" s="169"/>
      <c r="AA401" s="169"/>
      <c r="AB401" s="169"/>
      <c r="AC401" s="169"/>
      <c r="AD401" s="169"/>
      <c r="AE401" s="169">
        <v>1.76</v>
      </c>
      <c r="AF401" s="169"/>
      <c r="AG401" s="169"/>
      <c r="AH401" s="169"/>
      <c r="AI401" s="169"/>
      <c r="AJ401" s="169"/>
      <c r="AK401" s="169"/>
      <c r="AL401" s="169"/>
      <c r="AM401" s="169">
        <v>2.5499999999999998</v>
      </c>
      <c r="AN401" s="169"/>
      <c r="AO401" s="169"/>
      <c r="AP401" s="169"/>
      <c r="AQ401" s="169"/>
      <c r="AR401" s="169"/>
      <c r="AS401" s="169"/>
      <c r="AT401" s="169"/>
    </row>
    <row r="402" spans="4:94" ht="14.25" customHeight="1" x14ac:dyDescent="0.35">
      <c r="D402" s="471" t="s">
        <v>249</v>
      </c>
      <c r="E402" s="471"/>
      <c r="F402" s="471"/>
      <c r="G402" s="471"/>
      <c r="H402" s="471"/>
      <c r="I402" s="471"/>
      <c r="J402" s="471"/>
      <c r="K402" s="471"/>
      <c r="L402" s="471"/>
      <c r="M402" s="471"/>
      <c r="N402" s="471"/>
      <c r="O402" s="471"/>
      <c r="P402" s="471"/>
      <c r="Q402" s="471"/>
      <c r="R402" s="471"/>
      <c r="S402" s="471"/>
      <c r="T402" s="471"/>
      <c r="U402" s="471"/>
      <c r="V402" s="471"/>
      <c r="W402" s="169">
        <v>3.37</v>
      </c>
      <c r="X402" s="169"/>
      <c r="Y402" s="169"/>
      <c r="Z402" s="169"/>
      <c r="AA402" s="169"/>
      <c r="AB402" s="169"/>
      <c r="AC402" s="169"/>
      <c r="AD402" s="169"/>
      <c r="AE402" s="169">
        <v>0.14000000000000001</v>
      </c>
      <c r="AF402" s="169"/>
      <c r="AG402" s="169"/>
      <c r="AH402" s="169"/>
      <c r="AI402" s="169"/>
      <c r="AJ402" s="169"/>
      <c r="AK402" s="169"/>
      <c r="AL402" s="169"/>
      <c r="AM402" s="169">
        <v>2.78</v>
      </c>
      <c r="AN402" s="169"/>
      <c r="AO402" s="169"/>
      <c r="AP402" s="169"/>
      <c r="AQ402" s="169"/>
      <c r="AR402" s="169"/>
      <c r="AS402" s="169"/>
      <c r="AT402" s="169"/>
    </row>
    <row r="403" spans="4:94" ht="14.25" customHeight="1" x14ac:dyDescent="0.35">
      <c r="D403" s="471" t="s">
        <v>250</v>
      </c>
      <c r="E403" s="471"/>
      <c r="F403" s="471"/>
      <c r="G403" s="471"/>
      <c r="H403" s="471"/>
      <c r="I403" s="471"/>
      <c r="J403" s="471"/>
      <c r="K403" s="471"/>
      <c r="L403" s="471"/>
      <c r="M403" s="471"/>
      <c r="N403" s="471"/>
      <c r="O403" s="471"/>
      <c r="P403" s="471"/>
      <c r="Q403" s="471"/>
      <c r="R403" s="471"/>
      <c r="S403" s="471"/>
      <c r="T403" s="471"/>
      <c r="U403" s="471"/>
      <c r="V403" s="471"/>
      <c r="W403" s="169">
        <v>7.78</v>
      </c>
      <c r="X403" s="169"/>
      <c r="Y403" s="169"/>
      <c r="Z403" s="169"/>
      <c r="AA403" s="169"/>
      <c r="AB403" s="169"/>
      <c r="AC403" s="169"/>
      <c r="AD403" s="169"/>
      <c r="AE403" s="169">
        <v>8.5299999999999994</v>
      </c>
      <c r="AF403" s="169"/>
      <c r="AG403" s="169"/>
      <c r="AH403" s="169"/>
      <c r="AI403" s="169"/>
      <c r="AJ403" s="169"/>
      <c r="AK403" s="169"/>
      <c r="AL403" s="169"/>
      <c r="AM403" s="169">
        <v>7.92</v>
      </c>
      <c r="AN403" s="169"/>
      <c r="AO403" s="169"/>
      <c r="AP403" s="169"/>
      <c r="AQ403" s="169"/>
      <c r="AR403" s="169"/>
      <c r="AS403" s="169"/>
      <c r="AT403" s="169"/>
      <c r="AV403" s="3"/>
    </row>
    <row r="404" spans="4:94" ht="14.25" customHeight="1" x14ac:dyDescent="0.35">
      <c r="D404" s="471" t="s">
        <v>251</v>
      </c>
      <c r="E404" s="471"/>
      <c r="F404" s="471"/>
      <c r="G404" s="471"/>
      <c r="H404" s="471"/>
      <c r="I404" s="471"/>
      <c r="J404" s="471"/>
      <c r="K404" s="471"/>
      <c r="L404" s="471"/>
      <c r="M404" s="471"/>
      <c r="N404" s="471"/>
      <c r="O404" s="471"/>
      <c r="P404" s="471"/>
      <c r="Q404" s="471"/>
      <c r="R404" s="471"/>
      <c r="S404" s="471"/>
      <c r="T404" s="471"/>
      <c r="U404" s="471"/>
      <c r="V404" s="471"/>
      <c r="W404" s="169">
        <v>5.58</v>
      </c>
      <c r="X404" s="169"/>
      <c r="Y404" s="169"/>
      <c r="Z404" s="169"/>
      <c r="AA404" s="169"/>
      <c r="AB404" s="169"/>
      <c r="AC404" s="169"/>
      <c r="AD404" s="169"/>
      <c r="AE404" s="169">
        <v>1.38</v>
      </c>
      <c r="AF404" s="169"/>
      <c r="AG404" s="169"/>
      <c r="AH404" s="169"/>
      <c r="AI404" s="169"/>
      <c r="AJ404" s="169"/>
      <c r="AK404" s="169"/>
      <c r="AL404" s="169"/>
      <c r="AM404" s="169">
        <v>4.8099999999999996</v>
      </c>
      <c r="AN404" s="169"/>
      <c r="AO404" s="169"/>
      <c r="AP404" s="169"/>
      <c r="AQ404" s="169"/>
      <c r="AR404" s="169"/>
      <c r="AS404" s="169"/>
      <c r="AT404" s="169"/>
    </row>
    <row r="405" spans="4:94" ht="14.25" customHeight="1" x14ac:dyDescent="0.35">
      <c r="D405" s="471" t="s">
        <v>252</v>
      </c>
      <c r="E405" s="471"/>
      <c r="F405" s="471"/>
      <c r="G405" s="471"/>
      <c r="H405" s="471"/>
      <c r="I405" s="471"/>
      <c r="J405" s="471"/>
      <c r="K405" s="471"/>
      <c r="L405" s="471"/>
      <c r="M405" s="471"/>
      <c r="N405" s="471"/>
      <c r="O405" s="471"/>
      <c r="P405" s="471"/>
      <c r="Q405" s="471"/>
      <c r="R405" s="471"/>
      <c r="S405" s="471"/>
      <c r="T405" s="471"/>
      <c r="U405" s="471"/>
      <c r="V405" s="471"/>
      <c r="W405" s="169">
        <v>14.2</v>
      </c>
      <c r="X405" s="169"/>
      <c r="Y405" s="169"/>
      <c r="Z405" s="169"/>
      <c r="AA405" s="169"/>
      <c r="AB405" s="169"/>
      <c r="AC405" s="169"/>
      <c r="AD405" s="169"/>
      <c r="AE405" s="432">
        <v>14.33</v>
      </c>
      <c r="AF405" s="432"/>
      <c r="AG405" s="432"/>
      <c r="AH405" s="432"/>
      <c r="AI405" s="432"/>
      <c r="AJ405" s="432"/>
      <c r="AK405" s="432"/>
      <c r="AL405" s="432"/>
      <c r="AM405" s="169">
        <v>14.22</v>
      </c>
      <c r="AN405" s="169"/>
      <c r="AO405" s="169"/>
      <c r="AP405" s="169"/>
      <c r="AQ405" s="169"/>
      <c r="AR405" s="169"/>
      <c r="AS405" s="169"/>
      <c r="AT405" s="169"/>
    </row>
    <row r="406" spans="4:94" ht="14.25" customHeight="1" x14ac:dyDescent="0.35">
      <c r="D406" s="434" t="s">
        <v>244</v>
      </c>
      <c r="E406" s="434"/>
      <c r="F406" s="434"/>
      <c r="G406" s="434"/>
      <c r="H406" s="434"/>
      <c r="I406" s="434"/>
      <c r="J406" s="434"/>
      <c r="K406" s="434"/>
      <c r="L406" s="434"/>
      <c r="M406" s="434"/>
      <c r="N406" s="434"/>
      <c r="O406" s="434"/>
      <c r="P406" s="434"/>
      <c r="Q406" s="434"/>
      <c r="R406" s="434"/>
      <c r="S406" s="434"/>
      <c r="T406" s="434"/>
      <c r="U406" s="434"/>
      <c r="V406" s="434"/>
      <c r="W406" s="434"/>
      <c r="X406" s="434"/>
      <c r="Y406" s="434"/>
      <c r="Z406" s="434"/>
      <c r="AA406" s="434"/>
      <c r="AB406" s="434"/>
      <c r="AC406" s="434"/>
      <c r="AD406" s="434"/>
      <c r="AE406" s="434"/>
      <c r="AF406" s="434"/>
      <c r="AG406" s="434"/>
      <c r="AH406" s="434"/>
      <c r="AI406" s="434"/>
      <c r="AJ406" s="434"/>
      <c r="AK406" s="434"/>
      <c r="AL406" s="434"/>
      <c r="AM406" s="434"/>
      <c r="AN406" s="434"/>
      <c r="AO406" s="434"/>
      <c r="AP406" s="434"/>
      <c r="AQ406" s="434"/>
      <c r="AR406" s="434"/>
      <c r="AS406" s="434"/>
      <c r="AT406" s="434"/>
      <c r="AV406" s="318" t="s">
        <v>244</v>
      </c>
      <c r="AW406" s="318"/>
      <c r="AX406" s="318"/>
      <c r="AY406" s="318"/>
      <c r="AZ406" s="318"/>
      <c r="BA406" s="318"/>
      <c r="BB406" s="318"/>
      <c r="BC406" s="318"/>
      <c r="BD406" s="318"/>
      <c r="BE406" s="318"/>
      <c r="BF406" s="318"/>
      <c r="BG406" s="318"/>
      <c r="BH406" s="318"/>
      <c r="BI406" s="318"/>
      <c r="BJ406" s="318"/>
      <c r="BK406" s="318"/>
      <c r="BL406" s="318"/>
      <c r="BM406" s="318"/>
      <c r="BN406" s="318"/>
      <c r="BO406" s="318"/>
      <c r="BP406" s="318"/>
      <c r="BQ406" s="318"/>
      <c r="BR406" s="318"/>
      <c r="BS406" s="318"/>
    </row>
    <row r="407" spans="4:94" ht="14.25" customHeight="1" x14ac:dyDescent="0.35"/>
    <row r="408" spans="4:94" ht="14.25" customHeight="1" x14ac:dyDescent="0.35">
      <c r="D408" s="266" t="s">
        <v>671</v>
      </c>
      <c r="E408" s="266"/>
      <c r="F408" s="266"/>
      <c r="G408" s="266"/>
      <c r="H408" s="266"/>
      <c r="I408" s="266"/>
      <c r="J408" s="266"/>
      <c r="K408" s="266"/>
      <c r="L408" s="266"/>
      <c r="M408" s="266"/>
      <c r="N408" s="266"/>
      <c r="O408" s="266"/>
      <c r="P408" s="266"/>
      <c r="Q408" s="266"/>
      <c r="R408" s="266"/>
      <c r="S408" s="266"/>
      <c r="T408" s="266"/>
      <c r="U408" s="266"/>
      <c r="V408" s="266"/>
      <c r="W408" s="266"/>
      <c r="X408" s="266"/>
      <c r="Y408" s="266"/>
      <c r="Z408" s="266"/>
      <c r="AA408" s="266"/>
      <c r="AB408" s="266"/>
      <c r="AC408" s="266"/>
      <c r="AD408" s="266"/>
      <c r="AE408" s="266"/>
      <c r="AF408" s="266"/>
      <c r="AG408" s="266"/>
      <c r="AH408" s="266"/>
      <c r="AI408" s="266"/>
      <c r="AJ408" s="266"/>
      <c r="AK408" s="266"/>
      <c r="AL408" s="266"/>
      <c r="AM408" s="266"/>
      <c r="AN408" s="266"/>
      <c r="AO408" s="266"/>
      <c r="AP408" s="266"/>
      <c r="AQ408" s="266"/>
      <c r="AR408" s="266"/>
      <c r="AS408" s="266"/>
      <c r="AT408" s="266"/>
      <c r="AU408" s="266"/>
      <c r="AV408" s="266"/>
      <c r="AW408" s="266"/>
      <c r="AX408" s="266"/>
      <c r="AY408" s="266"/>
      <c r="AZ408" s="266"/>
      <c r="BA408" s="266"/>
      <c r="BB408" s="266"/>
      <c r="BC408" s="266"/>
      <c r="BD408" s="266"/>
      <c r="BE408" s="266"/>
      <c r="BF408" s="266"/>
      <c r="BG408" s="266"/>
      <c r="BH408" s="266"/>
      <c r="BI408" s="266"/>
      <c r="BJ408" s="266"/>
      <c r="BK408" s="266"/>
      <c r="BL408" s="266"/>
      <c r="BM408" s="266"/>
      <c r="BN408" s="266"/>
      <c r="BO408" s="266"/>
      <c r="BP408" s="266"/>
      <c r="BQ408" s="266"/>
      <c r="BR408" s="266"/>
      <c r="BS408" s="266"/>
      <c r="BT408" s="266"/>
      <c r="BU408" s="266"/>
      <c r="BV408" s="266"/>
      <c r="BW408" s="266"/>
      <c r="BX408" s="266"/>
      <c r="BY408" s="266"/>
      <c r="BZ408" s="266"/>
      <c r="CA408" s="266"/>
      <c r="CB408" s="266"/>
      <c r="CC408" s="266"/>
      <c r="CD408" s="266"/>
      <c r="CE408" s="266"/>
      <c r="CF408" s="266"/>
      <c r="CG408" s="266"/>
      <c r="CH408" s="266"/>
      <c r="CI408" s="266"/>
      <c r="CJ408" s="266"/>
      <c r="CK408" s="266"/>
      <c r="CL408" s="266"/>
      <c r="CM408" s="266"/>
      <c r="CN408" s="266"/>
    </row>
    <row r="409" spans="4:94" ht="14.25" customHeight="1" x14ac:dyDescent="0.35">
      <c r="D409" s="266"/>
      <c r="E409" s="266"/>
      <c r="F409" s="266"/>
      <c r="G409" s="266"/>
      <c r="H409" s="266"/>
      <c r="I409" s="266"/>
      <c r="J409" s="266"/>
      <c r="K409" s="266"/>
      <c r="L409" s="266"/>
      <c r="M409" s="266"/>
      <c r="N409" s="266"/>
      <c r="O409" s="266"/>
      <c r="P409" s="266"/>
      <c r="Q409" s="266"/>
      <c r="R409" s="266"/>
      <c r="S409" s="266"/>
      <c r="T409" s="266"/>
      <c r="U409" s="266"/>
      <c r="V409" s="266"/>
      <c r="W409" s="266"/>
      <c r="X409" s="266"/>
      <c r="Y409" s="266"/>
      <c r="Z409" s="266"/>
      <c r="AA409" s="266"/>
      <c r="AB409" s="266"/>
      <c r="AC409" s="266"/>
      <c r="AD409" s="266"/>
      <c r="AE409" s="266"/>
      <c r="AF409" s="266"/>
      <c r="AG409" s="266"/>
      <c r="AH409" s="266"/>
      <c r="AI409" s="266"/>
      <c r="AJ409" s="266"/>
      <c r="AK409" s="266"/>
      <c r="AL409" s="266"/>
      <c r="AM409" s="266"/>
      <c r="AN409" s="266"/>
      <c r="AO409" s="266"/>
      <c r="AP409" s="266"/>
      <c r="AQ409" s="266"/>
      <c r="AR409" s="266"/>
      <c r="AS409" s="266"/>
      <c r="AT409" s="266"/>
      <c r="AU409" s="266"/>
      <c r="AV409" s="266"/>
      <c r="AW409" s="266"/>
      <c r="AX409" s="266"/>
      <c r="AY409" s="266"/>
      <c r="AZ409" s="266"/>
      <c r="BA409" s="266"/>
      <c r="BB409" s="266"/>
      <c r="BC409" s="266"/>
      <c r="BD409" s="266"/>
      <c r="BE409" s="266"/>
      <c r="BF409" s="266"/>
      <c r="BG409" s="266"/>
      <c r="BH409" s="266"/>
      <c r="BI409" s="266"/>
      <c r="BJ409" s="266"/>
      <c r="BK409" s="266"/>
      <c r="BL409" s="266"/>
      <c r="BM409" s="266"/>
      <c r="BN409" s="266"/>
      <c r="BO409" s="266"/>
      <c r="BP409" s="266"/>
      <c r="BQ409" s="266"/>
      <c r="BR409" s="266"/>
      <c r="BS409" s="266"/>
      <c r="BT409" s="266"/>
      <c r="BU409" s="266"/>
      <c r="BV409" s="266"/>
      <c r="BW409" s="266"/>
      <c r="BX409" s="266"/>
      <c r="BY409" s="266"/>
      <c r="BZ409" s="266"/>
      <c r="CA409" s="266"/>
      <c r="CB409" s="266"/>
      <c r="CC409" s="266"/>
      <c r="CD409" s="266"/>
      <c r="CE409" s="266"/>
      <c r="CF409" s="266"/>
      <c r="CG409" s="266"/>
      <c r="CH409" s="266"/>
      <c r="CI409" s="266"/>
      <c r="CJ409" s="266"/>
      <c r="CK409" s="266"/>
      <c r="CL409" s="266"/>
      <c r="CM409" s="266"/>
      <c r="CN409" s="266"/>
    </row>
    <row r="410" spans="4:94" ht="14.25" customHeight="1" x14ac:dyDescent="0.35"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580"/>
    </row>
    <row r="411" spans="4:94" ht="14.25" customHeight="1" x14ac:dyDescent="0.35">
      <c r="D411" s="459" t="s">
        <v>222</v>
      </c>
      <c r="E411" s="459"/>
      <c r="F411" s="459"/>
      <c r="G411" s="459"/>
      <c r="H411" s="459"/>
      <c r="I411" s="459"/>
      <c r="J411" s="459"/>
      <c r="K411" s="459"/>
      <c r="L411" s="459"/>
      <c r="M411" s="459"/>
      <c r="N411" s="459"/>
      <c r="O411" s="459"/>
      <c r="P411" s="459"/>
      <c r="Q411" s="459"/>
      <c r="R411" s="459"/>
      <c r="S411" s="459"/>
      <c r="T411" s="459"/>
      <c r="U411" s="172" t="s">
        <v>125</v>
      </c>
      <c r="V411" s="172"/>
      <c r="W411" s="172"/>
      <c r="X411" s="172"/>
      <c r="Y411" s="172"/>
      <c r="Z411" s="172"/>
      <c r="AA411" s="172"/>
      <c r="AB411" s="172"/>
      <c r="AC411" s="172"/>
      <c r="AD411" s="172"/>
      <c r="AE411" s="172"/>
      <c r="AF411" s="172"/>
      <c r="AG411" s="172"/>
      <c r="AH411" s="172"/>
      <c r="AI411" s="172"/>
      <c r="AJ411" s="172"/>
      <c r="AK411" s="172"/>
      <c r="AL411" s="172"/>
      <c r="AM411" s="172" t="s">
        <v>240</v>
      </c>
      <c r="AN411" s="172"/>
      <c r="AO411" s="172"/>
      <c r="AP411" s="172"/>
      <c r="AQ411" s="172"/>
      <c r="AR411" s="172"/>
      <c r="AS411" s="172"/>
      <c r="AT411" s="172"/>
      <c r="AU411" s="172"/>
      <c r="AV411" s="172"/>
      <c r="AW411" s="172"/>
      <c r="AX411" s="172"/>
      <c r="AY411" s="172"/>
      <c r="AZ411" s="172"/>
      <c r="BA411" s="172"/>
      <c r="BB411" s="172"/>
      <c r="BC411" s="172"/>
      <c r="BD411" s="172"/>
      <c r="BE411" s="172" t="s">
        <v>111</v>
      </c>
      <c r="BF411" s="172"/>
      <c r="BG411" s="172"/>
      <c r="BH411" s="172"/>
      <c r="BI411" s="172"/>
      <c r="BJ411" s="172"/>
      <c r="BK411" s="172"/>
      <c r="BL411" s="172"/>
      <c r="BM411" s="172"/>
      <c r="BN411" s="172"/>
      <c r="BO411" s="172"/>
      <c r="BP411" s="172"/>
      <c r="BQ411" s="172"/>
      <c r="BR411" s="172"/>
      <c r="BS411" s="172"/>
      <c r="BT411" s="172"/>
      <c r="BU411" s="172"/>
      <c r="BV411" s="172"/>
      <c r="BW411" s="172" t="s">
        <v>239</v>
      </c>
      <c r="BX411" s="172"/>
      <c r="BY411" s="172"/>
      <c r="BZ411" s="172"/>
      <c r="CA411" s="172"/>
      <c r="CB411" s="172"/>
      <c r="CC411" s="172"/>
      <c r="CD411" s="172"/>
      <c r="CE411" s="172"/>
      <c r="CF411" s="172"/>
      <c r="CG411" s="172"/>
      <c r="CH411" s="172"/>
      <c r="CI411" s="172"/>
      <c r="CJ411" s="172"/>
      <c r="CK411" s="172"/>
      <c r="CL411" s="172"/>
      <c r="CM411" s="172"/>
      <c r="CN411" s="172"/>
    </row>
    <row r="412" spans="4:94" ht="14.25" customHeight="1" x14ac:dyDescent="0.35">
      <c r="D412" s="459"/>
      <c r="E412" s="459"/>
      <c r="F412" s="459"/>
      <c r="G412" s="459"/>
      <c r="H412" s="459"/>
      <c r="I412" s="459"/>
      <c r="J412" s="459"/>
      <c r="K412" s="459"/>
      <c r="L412" s="459"/>
      <c r="M412" s="459"/>
      <c r="N412" s="459"/>
      <c r="O412" s="459"/>
      <c r="P412" s="459"/>
      <c r="Q412" s="459"/>
      <c r="R412" s="459"/>
      <c r="S412" s="459"/>
      <c r="T412" s="459"/>
      <c r="U412" s="160" t="s">
        <v>125</v>
      </c>
      <c r="V412" s="161"/>
      <c r="W412" s="161"/>
      <c r="X412" s="161"/>
      <c r="Y412" s="161"/>
      <c r="Z412" s="162"/>
      <c r="AA412" s="299" t="s">
        <v>163</v>
      </c>
      <c r="AB412" s="300"/>
      <c r="AC412" s="300"/>
      <c r="AD412" s="300"/>
      <c r="AE412" s="300"/>
      <c r="AF412" s="301"/>
      <c r="AG412" s="299" t="s">
        <v>164</v>
      </c>
      <c r="AH412" s="300"/>
      <c r="AI412" s="300"/>
      <c r="AJ412" s="300"/>
      <c r="AK412" s="300"/>
      <c r="AL412" s="301"/>
      <c r="AM412" s="160" t="s">
        <v>125</v>
      </c>
      <c r="AN412" s="161"/>
      <c r="AO412" s="161"/>
      <c r="AP412" s="161"/>
      <c r="AQ412" s="161"/>
      <c r="AR412" s="162"/>
      <c r="AS412" s="172" t="s">
        <v>163</v>
      </c>
      <c r="AT412" s="172"/>
      <c r="AU412" s="172"/>
      <c r="AV412" s="172"/>
      <c r="AW412" s="172"/>
      <c r="AX412" s="172"/>
      <c r="AY412" s="172" t="s">
        <v>164</v>
      </c>
      <c r="AZ412" s="172"/>
      <c r="BA412" s="172"/>
      <c r="BB412" s="172"/>
      <c r="BC412" s="172"/>
      <c r="BD412" s="172"/>
      <c r="BE412" s="172" t="s">
        <v>125</v>
      </c>
      <c r="BF412" s="172"/>
      <c r="BG412" s="172"/>
      <c r="BH412" s="172"/>
      <c r="BI412" s="172"/>
      <c r="BJ412" s="172"/>
      <c r="BK412" s="172" t="s">
        <v>163</v>
      </c>
      <c r="BL412" s="172"/>
      <c r="BM412" s="172"/>
      <c r="BN412" s="172"/>
      <c r="BO412" s="172"/>
      <c r="BP412" s="172"/>
      <c r="BQ412" s="172" t="s">
        <v>164</v>
      </c>
      <c r="BR412" s="172"/>
      <c r="BS412" s="172"/>
      <c r="BT412" s="172"/>
      <c r="BU412" s="172"/>
      <c r="BV412" s="172"/>
      <c r="BW412" s="172" t="s">
        <v>125</v>
      </c>
      <c r="BX412" s="172"/>
      <c r="BY412" s="172"/>
      <c r="BZ412" s="172"/>
      <c r="CA412" s="172"/>
      <c r="CB412" s="172"/>
      <c r="CC412" s="172" t="s">
        <v>163</v>
      </c>
      <c r="CD412" s="172"/>
      <c r="CE412" s="172"/>
      <c r="CF412" s="172"/>
      <c r="CG412" s="172"/>
      <c r="CH412" s="172"/>
      <c r="CI412" s="172" t="s">
        <v>164</v>
      </c>
      <c r="CJ412" s="172"/>
      <c r="CK412" s="172"/>
      <c r="CL412" s="172"/>
      <c r="CM412" s="172"/>
      <c r="CN412" s="172"/>
    </row>
    <row r="413" spans="4:94" ht="14.25" customHeight="1" x14ac:dyDescent="0.35">
      <c r="D413" s="169" t="s">
        <v>1091</v>
      </c>
      <c r="E413" s="169"/>
      <c r="F413" s="169"/>
      <c r="G413" s="169"/>
      <c r="H413" s="169"/>
      <c r="I413" s="169"/>
      <c r="J413" s="169"/>
      <c r="K413" s="169"/>
      <c r="L413" s="169"/>
      <c r="M413" s="169"/>
      <c r="N413" s="169"/>
      <c r="O413" s="169"/>
      <c r="P413" s="169"/>
      <c r="Q413" s="169"/>
      <c r="R413" s="169"/>
      <c r="S413" s="169"/>
      <c r="T413" s="169"/>
      <c r="U413" s="169">
        <f>+AM413+BE413+BW413</f>
        <v>3</v>
      </c>
      <c r="V413" s="169"/>
      <c r="W413" s="169"/>
      <c r="X413" s="169"/>
      <c r="Y413" s="169"/>
      <c r="Z413" s="169"/>
      <c r="AA413" s="169">
        <f>+AS413+BK413+CC413</f>
        <v>2</v>
      </c>
      <c r="AB413" s="169"/>
      <c r="AC413" s="169"/>
      <c r="AD413" s="169"/>
      <c r="AE413" s="169"/>
      <c r="AF413" s="169"/>
      <c r="AG413" s="169">
        <f>+AY413+BQ413+CI413</f>
        <v>1</v>
      </c>
      <c r="AH413" s="169"/>
      <c r="AI413" s="169"/>
      <c r="AJ413" s="169"/>
      <c r="AK413" s="169"/>
      <c r="AL413" s="169"/>
      <c r="AM413" s="169">
        <f>SUM(AS413:BD413)</f>
        <v>3</v>
      </c>
      <c r="AN413" s="169"/>
      <c r="AO413" s="169"/>
      <c r="AP413" s="169"/>
      <c r="AQ413" s="169"/>
      <c r="AR413" s="169"/>
      <c r="AS413" s="169">
        <v>2</v>
      </c>
      <c r="AT413" s="169"/>
      <c r="AU413" s="169"/>
      <c r="AV413" s="169"/>
      <c r="AW413" s="169"/>
      <c r="AX413" s="169"/>
      <c r="AY413" s="286">
        <v>1</v>
      </c>
      <c r="AZ413" s="286"/>
      <c r="BA413" s="286"/>
      <c r="BB413" s="286"/>
      <c r="BC413" s="286"/>
      <c r="BD413" s="286"/>
      <c r="BE413" s="169">
        <f>SUM(BK413:BV413)</f>
        <v>0</v>
      </c>
      <c r="BF413" s="169"/>
      <c r="BG413" s="169"/>
      <c r="BH413" s="169"/>
      <c r="BI413" s="169"/>
      <c r="BJ413" s="169"/>
      <c r="BK413" s="169">
        <v>0</v>
      </c>
      <c r="BL413" s="169"/>
      <c r="BM413" s="169"/>
      <c r="BN413" s="169"/>
      <c r="BO413" s="169"/>
      <c r="BP413" s="169"/>
      <c r="BQ413" s="173">
        <v>0</v>
      </c>
      <c r="BR413" s="173"/>
      <c r="BS413" s="173"/>
      <c r="BT413" s="173"/>
      <c r="BU413" s="173"/>
      <c r="BV413" s="173"/>
      <c r="BW413" s="169">
        <f>SUM(CC413:CN413)</f>
        <v>0</v>
      </c>
      <c r="BX413" s="169"/>
      <c r="BY413" s="169"/>
      <c r="BZ413" s="169"/>
      <c r="CA413" s="169"/>
      <c r="CB413" s="169"/>
      <c r="CC413" s="169">
        <v>0</v>
      </c>
      <c r="CD413" s="169"/>
      <c r="CE413" s="169"/>
      <c r="CF413" s="169"/>
      <c r="CG413" s="169"/>
      <c r="CH413" s="169"/>
      <c r="CI413" s="173">
        <v>0</v>
      </c>
      <c r="CJ413" s="173"/>
      <c r="CK413" s="173"/>
      <c r="CL413" s="173"/>
      <c r="CM413" s="173"/>
      <c r="CN413" s="173"/>
    </row>
    <row r="414" spans="4:94" ht="14.25" customHeight="1" x14ac:dyDescent="0.35">
      <c r="D414" s="169" t="s">
        <v>223</v>
      </c>
      <c r="E414" s="169"/>
      <c r="F414" s="169"/>
      <c r="G414" s="169"/>
      <c r="H414" s="169"/>
      <c r="I414" s="169"/>
      <c r="J414" s="169"/>
      <c r="K414" s="169"/>
      <c r="L414" s="169"/>
      <c r="M414" s="169"/>
      <c r="N414" s="169"/>
      <c r="O414" s="169"/>
      <c r="P414" s="169"/>
      <c r="Q414" s="169"/>
      <c r="R414" s="169"/>
      <c r="S414" s="169"/>
      <c r="T414" s="169"/>
      <c r="U414" s="169">
        <f>+AM414+BE414+BW414</f>
        <v>19</v>
      </c>
      <c r="V414" s="169"/>
      <c r="W414" s="169"/>
      <c r="X414" s="169"/>
      <c r="Y414" s="169"/>
      <c r="Z414" s="169"/>
      <c r="AA414" s="169">
        <f>+AS414+BK414+CC414</f>
        <v>14</v>
      </c>
      <c r="AB414" s="169"/>
      <c r="AC414" s="169"/>
      <c r="AD414" s="169"/>
      <c r="AE414" s="169"/>
      <c r="AF414" s="169"/>
      <c r="AG414" s="169">
        <f>+AY414+BQ414+CI414</f>
        <v>5</v>
      </c>
      <c r="AH414" s="169"/>
      <c r="AI414" s="169"/>
      <c r="AJ414" s="169"/>
      <c r="AK414" s="169"/>
      <c r="AL414" s="169"/>
      <c r="AM414" s="169">
        <f>SUM(AS414:BD414)</f>
        <v>18</v>
      </c>
      <c r="AN414" s="169"/>
      <c r="AO414" s="169"/>
      <c r="AP414" s="169"/>
      <c r="AQ414" s="169"/>
      <c r="AR414" s="169"/>
      <c r="AS414" s="169">
        <v>13</v>
      </c>
      <c r="AT414" s="169"/>
      <c r="AU414" s="169"/>
      <c r="AV414" s="169"/>
      <c r="AW414" s="169"/>
      <c r="AX414" s="169"/>
      <c r="AY414" s="286">
        <v>5</v>
      </c>
      <c r="AZ414" s="286"/>
      <c r="BA414" s="286"/>
      <c r="BB414" s="286"/>
      <c r="BC414" s="286"/>
      <c r="BD414" s="286"/>
      <c r="BE414" s="169">
        <f>SUM(BK414:BV414)</f>
        <v>0</v>
      </c>
      <c r="BF414" s="169"/>
      <c r="BG414" s="169"/>
      <c r="BH414" s="169"/>
      <c r="BI414" s="169"/>
      <c r="BJ414" s="169"/>
      <c r="BK414" s="169">
        <v>0</v>
      </c>
      <c r="BL414" s="169"/>
      <c r="BM414" s="169"/>
      <c r="BN414" s="169"/>
      <c r="BO414" s="169"/>
      <c r="BP414" s="169"/>
      <c r="BQ414" s="173">
        <v>0</v>
      </c>
      <c r="BR414" s="173"/>
      <c r="BS414" s="173"/>
      <c r="BT414" s="173"/>
      <c r="BU414" s="173"/>
      <c r="BV414" s="173"/>
      <c r="BW414" s="169">
        <f>SUM(CC414:CN414)</f>
        <v>1</v>
      </c>
      <c r="BX414" s="169"/>
      <c r="BY414" s="169"/>
      <c r="BZ414" s="169"/>
      <c r="CA414" s="169"/>
      <c r="CB414" s="169"/>
      <c r="CC414" s="169">
        <v>1</v>
      </c>
      <c r="CD414" s="169"/>
      <c r="CE414" s="169"/>
      <c r="CF414" s="169"/>
      <c r="CG414" s="169"/>
      <c r="CH414" s="169"/>
      <c r="CI414" s="173">
        <v>0</v>
      </c>
      <c r="CJ414" s="173"/>
      <c r="CK414" s="173"/>
      <c r="CL414" s="173"/>
      <c r="CM414" s="173"/>
      <c r="CN414" s="173"/>
    </row>
    <row r="415" spans="4:94" ht="14.25" customHeight="1" x14ac:dyDescent="0.35">
      <c r="D415" s="169" t="s">
        <v>224</v>
      </c>
      <c r="E415" s="169"/>
      <c r="F415" s="169"/>
      <c r="G415" s="169"/>
      <c r="H415" s="169"/>
      <c r="I415" s="169"/>
      <c r="J415" s="169"/>
      <c r="K415" s="169"/>
      <c r="L415" s="169"/>
      <c r="M415" s="169"/>
      <c r="N415" s="169"/>
      <c r="O415" s="169"/>
      <c r="P415" s="169"/>
      <c r="Q415" s="169"/>
      <c r="R415" s="169"/>
      <c r="S415" s="169"/>
      <c r="T415" s="169"/>
      <c r="U415" s="169">
        <f t="shared" ref="U415:U430" si="11">+AM415+BE415+BW415</f>
        <v>49</v>
      </c>
      <c r="V415" s="169"/>
      <c r="W415" s="169"/>
      <c r="X415" s="169"/>
      <c r="Y415" s="169"/>
      <c r="Z415" s="169"/>
      <c r="AA415" s="169">
        <f t="shared" ref="AA415:AA430" si="12">+AS415+BK415+CC415</f>
        <v>29</v>
      </c>
      <c r="AB415" s="169"/>
      <c r="AC415" s="169"/>
      <c r="AD415" s="169"/>
      <c r="AE415" s="169"/>
      <c r="AF415" s="169"/>
      <c r="AG415" s="169">
        <f t="shared" ref="AG415:AG430" si="13">+AY415+BQ415+CI415</f>
        <v>20</v>
      </c>
      <c r="AH415" s="169"/>
      <c r="AI415" s="169"/>
      <c r="AJ415" s="169"/>
      <c r="AK415" s="169"/>
      <c r="AL415" s="169"/>
      <c r="AM415" s="169">
        <f t="shared" ref="AM415:AM429" si="14">SUM(AS415:BD415)</f>
        <v>40</v>
      </c>
      <c r="AN415" s="169"/>
      <c r="AO415" s="169"/>
      <c r="AP415" s="169"/>
      <c r="AQ415" s="169"/>
      <c r="AR415" s="169"/>
      <c r="AS415" s="169">
        <v>24</v>
      </c>
      <c r="AT415" s="169"/>
      <c r="AU415" s="169"/>
      <c r="AV415" s="169"/>
      <c r="AW415" s="169"/>
      <c r="AX415" s="169"/>
      <c r="AY415" s="286">
        <v>16</v>
      </c>
      <c r="AZ415" s="286"/>
      <c r="BA415" s="286"/>
      <c r="BB415" s="286"/>
      <c r="BC415" s="286"/>
      <c r="BD415" s="286"/>
      <c r="BE415" s="169">
        <f t="shared" ref="BE415:BE430" si="15">SUM(BK415:BV415)</f>
        <v>0</v>
      </c>
      <c r="BF415" s="169"/>
      <c r="BG415" s="169"/>
      <c r="BH415" s="169"/>
      <c r="BI415" s="169"/>
      <c r="BJ415" s="169"/>
      <c r="BK415" s="169">
        <v>0</v>
      </c>
      <c r="BL415" s="169"/>
      <c r="BM415" s="169"/>
      <c r="BN415" s="169"/>
      <c r="BO415" s="169"/>
      <c r="BP415" s="169"/>
      <c r="BQ415" s="173">
        <v>0</v>
      </c>
      <c r="BR415" s="173"/>
      <c r="BS415" s="173"/>
      <c r="BT415" s="173"/>
      <c r="BU415" s="173"/>
      <c r="BV415" s="173"/>
      <c r="BW415" s="169">
        <f t="shared" ref="BW415:BW429" si="16">SUM(CC415:CN415)</f>
        <v>9</v>
      </c>
      <c r="BX415" s="169"/>
      <c r="BY415" s="169"/>
      <c r="BZ415" s="169"/>
      <c r="CA415" s="169"/>
      <c r="CB415" s="169"/>
      <c r="CC415" s="169">
        <v>5</v>
      </c>
      <c r="CD415" s="169"/>
      <c r="CE415" s="169"/>
      <c r="CF415" s="169"/>
      <c r="CG415" s="169"/>
      <c r="CH415" s="169"/>
      <c r="CI415" s="173">
        <v>4</v>
      </c>
      <c r="CJ415" s="173"/>
      <c r="CK415" s="173"/>
      <c r="CL415" s="173"/>
      <c r="CM415" s="173"/>
      <c r="CN415" s="173"/>
    </row>
    <row r="416" spans="4:94" ht="14.25" customHeight="1" x14ac:dyDescent="0.35">
      <c r="D416" s="169" t="s">
        <v>225</v>
      </c>
      <c r="E416" s="169"/>
      <c r="F416" s="169"/>
      <c r="G416" s="169"/>
      <c r="H416" s="169"/>
      <c r="I416" s="169"/>
      <c r="J416" s="169"/>
      <c r="K416" s="169"/>
      <c r="L416" s="169"/>
      <c r="M416" s="169"/>
      <c r="N416" s="169"/>
      <c r="O416" s="169"/>
      <c r="P416" s="169"/>
      <c r="Q416" s="169"/>
      <c r="R416" s="169"/>
      <c r="S416" s="169"/>
      <c r="T416" s="169"/>
      <c r="U416" s="169">
        <f t="shared" si="11"/>
        <v>58</v>
      </c>
      <c r="V416" s="169"/>
      <c r="W416" s="169"/>
      <c r="X416" s="169"/>
      <c r="Y416" s="169"/>
      <c r="Z416" s="169"/>
      <c r="AA416" s="169">
        <f t="shared" si="12"/>
        <v>26</v>
      </c>
      <c r="AB416" s="169"/>
      <c r="AC416" s="169"/>
      <c r="AD416" s="169"/>
      <c r="AE416" s="169"/>
      <c r="AF416" s="169"/>
      <c r="AG416" s="169">
        <f t="shared" si="13"/>
        <v>32</v>
      </c>
      <c r="AH416" s="169"/>
      <c r="AI416" s="169"/>
      <c r="AJ416" s="169"/>
      <c r="AK416" s="169"/>
      <c r="AL416" s="169"/>
      <c r="AM416" s="169">
        <f t="shared" si="14"/>
        <v>52</v>
      </c>
      <c r="AN416" s="169"/>
      <c r="AO416" s="169"/>
      <c r="AP416" s="169"/>
      <c r="AQ416" s="169"/>
      <c r="AR416" s="169"/>
      <c r="AS416" s="169">
        <v>22</v>
      </c>
      <c r="AT416" s="169"/>
      <c r="AU416" s="169"/>
      <c r="AV416" s="169"/>
      <c r="AW416" s="169"/>
      <c r="AX416" s="169"/>
      <c r="AY416" s="286">
        <v>30</v>
      </c>
      <c r="AZ416" s="286"/>
      <c r="BA416" s="286"/>
      <c r="BB416" s="286"/>
      <c r="BC416" s="286"/>
      <c r="BD416" s="286"/>
      <c r="BE416" s="169">
        <f t="shared" si="15"/>
        <v>4</v>
      </c>
      <c r="BF416" s="169"/>
      <c r="BG416" s="169"/>
      <c r="BH416" s="169"/>
      <c r="BI416" s="169"/>
      <c r="BJ416" s="169"/>
      <c r="BK416" s="169">
        <v>3</v>
      </c>
      <c r="BL416" s="169"/>
      <c r="BM416" s="169"/>
      <c r="BN416" s="169"/>
      <c r="BO416" s="169"/>
      <c r="BP416" s="169"/>
      <c r="BQ416" s="173">
        <v>1</v>
      </c>
      <c r="BR416" s="173"/>
      <c r="BS416" s="173"/>
      <c r="BT416" s="173"/>
      <c r="BU416" s="173"/>
      <c r="BV416" s="173"/>
      <c r="BW416" s="169">
        <f t="shared" si="16"/>
        <v>2</v>
      </c>
      <c r="BX416" s="169"/>
      <c r="BY416" s="169"/>
      <c r="BZ416" s="169"/>
      <c r="CA416" s="169"/>
      <c r="CB416" s="169"/>
      <c r="CC416" s="169">
        <v>1</v>
      </c>
      <c r="CD416" s="169"/>
      <c r="CE416" s="169"/>
      <c r="CF416" s="169"/>
      <c r="CG416" s="169"/>
      <c r="CH416" s="169"/>
      <c r="CI416" s="173">
        <v>1</v>
      </c>
      <c r="CJ416" s="173"/>
      <c r="CK416" s="173"/>
      <c r="CL416" s="173"/>
      <c r="CM416" s="173"/>
      <c r="CN416" s="173"/>
    </row>
    <row r="417" spans="4:92" ht="14.25" customHeight="1" x14ac:dyDescent="0.35">
      <c r="D417" s="169" t="s">
        <v>226</v>
      </c>
      <c r="E417" s="169"/>
      <c r="F417" s="169"/>
      <c r="G417" s="169"/>
      <c r="H417" s="169"/>
      <c r="I417" s="169"/>
      <c r="J417" s="169"/>
      <c r="K417" s="169"/>
      <c r="L417" s="169"/>
      <c r="M417" s="169"/>
      <c r="N417" s="169"/>
      <c r="O417" s="169"/>
      <c r="P417" s="169"/>
      <c r="Q417" s="169"/>
      <c r="R417" s="169"/>
      <c r="S417" s="169"/>
      <c r="T417" s="169"/>
      <c r="U417" s="169">
        <f t="shared" si="11"/>
        <v>78</v>
      </c>
      <c r="V417" s="169"/>
      <c r="W417" s="169"/>
      <c r="X417" s="169"/>
      <c r="Y417" s="169"/>
      <c r="Z417" s="169"/>
      <c r="AA417" s="169">
        <f t="shared" si="12"/>
        <v>50</v>
      </c>
      <c r="AB417" s="169"/>
      <c r="AC417" s="169"/>
      <c r="AD417" s="169"/>
      <c r="AE417" s="169"/>
      <c r="AF417" s="169"/>
      <c r="AG417" s="169">
        <f t="shared" si="13"/>
        <v>28</v>
      </c>
      <c r="AH417" s="169"/>
      <c r="AI417" s="169"/>
      <c r="AJ417" s="169"/>
      <c r="AK417" s="169"/>
      <c r="AL417" s="169"/>
      <c r="AM417" s="169">
        <f t="shared" si="14"/>
        <v>64</v>
      </c>
      <c r="AN417" s="169"/>
      <c r="AO417" s="169"/>
      <c r="AP417" s="169"/>
      <c r="AQ417" s="169"/>
      <c r="AR417" s="169"/>
      <c r="AS417" s="169">
        <v>39</v>
      </c>
      <c r="AT417" s="169"/>
      <c r="AU417" s="169"/>
      <c r="AV417" s="169"/>
      <c r="AW417" s="169"/>
      <c r="AX417" s="169"/>
      <c r="AY417" s="286">
        <v>25</v>
      </c>
      <c r="AZ417" s="286"/>
      <c r="BA417" s="286"/>
      <c r="BB417" s="286"/>
      <c r="BC417" s="286"/>
      <c r="BD417" s="286"/>
      <c r="BE417" s="169">
        <f t="shared" si="15"/>
        <v>7</v>
      </c>
      <c r="BF417" s="169"/>
      <c r="BG417" s="169"/>
      <c r="BH417" s="169"/>
      <c r="BI417" s="169"/>
      <c r="BJ417" s="169"/>
      <c r="BK417" s="169">
        <v>4</v>
      </c>
      <c r="BL417" s="169"/>
      <c r="BM417" s="169"/>
      <c r="BN417" s="169"/>
      <c r="BO417" s="169"/>
      <c r="BP417" s="169"/>
      <c r="BQ417" s="173">
        <v>3</v>
      </c>
      <c r="BR417" s="173"/>
      <c r="BS417" s="173"/>
      <c r="BT417" s="173"/>
      <c r="BU417" s="173"/>
      <c r="BV417" s="173"/>
      <c r="BW417" s="169">
        <f t="shared" si="16"/>
        <v>7</v>
      </c>
      <c r="BX417" s="169"/>
      <c r="BY417" s="169"/>
      <c r="BZ417" s="169"/>
      <c r="CA417" s="169"/>
      <c r="CB417" s="169"/>
      <c r="CC417" s="169">
        <v>7</v>
      </c>
      <c r="CD417" s="169"/>
      <c r="CE417" s="169"/>
      <c r="CF417" s="169"/>
      <c r="CG417" s="169"/>
      <c r="CH417" s="169"/>
      <c r="CI417" s="173">
        <v>0</v>
      </c>
      <c r="CJ417" s="173"/>
      <c r="CK417" s="173"/>
      <c r="CL417" s="173"/>
      <c r="CM417" s="173"/>
      <c r="CN417" s="173"/>
    </row>
    <row r="418" spans="4:92" ht="14.25" customHeight="1" x14ac:dyDescent="0.35">
      <c r="D418" s="169" t="s">
        <v>227</v>
      </c>
      <c r="E418" s="169"/>
      <c r="F418" s="169"/>
      <c r="G418" s="169"/>
      <c r="H418" s="169"/>
      <c r="I418" s="169"/>
      <c r="J418" s="169"/>
      <c r="K418" s="169"/>
      <c r="L418" s="169"/>
      <c r="M418" s="169"/>
      <c r="N418" s="169"/>
      <c r="O418" s="169"/>
      <c r="P418" s="169"/>
      <c r="Q418" s="169"/>
      <c r="R418" s="169"/>
      <c r="S418" s="169"/>
      <c r="T418" s="169"/>
      <c r="U418" s="169">
        <f t="shared" si="11"/>
        <v>71</v>
      </c>
      <c r="V418" s="169"/>
      <c r="W418" s="169"/>
      <c r="X418" s="169"/>
      <c r="Y418" s="169"/>
      <c r="Z418" s="169"/>
      <c r="AA418" s="169">
        <f t="shared" si="12"/>
        <v>34</v>
      </c>
      <c r="AB418" s="169"/>
      <c r="AC418" s="169"/>
      <c r="AD418" s="169"/>
      <c r="AE418" s="169"/>
      <c r="AF418" s="169"/>
      <c r="AG418" s="169">
        <f t="shared" si="13"/>
        <v>37</v>
      </c>
      <c r="AH418" s="169"/>
      <c r="AI418" s="169"/>
      <c r="AJ418" s="169"/>
      <c r="AK418" s="169"/>
      <c r="AL418" s="169"/>
      <c r="AM418" s="169">
        <f t="shared" si="14"/>
        <v>66</v>
      </c>
      <c r="AN418" s="169"/>
      <c r="AO418" s="169"/>
      <c r="AP418" s="169"/>
      <c r="AQ418" s="169"/>
      <c r="AR418" s="169"/>
      <c r="AS418" s="169">
        <v>32</v>
      </c>
      <c r="AT418" s="169"/>
      <c r="AU418" s="169"/>
      <c r="AV418" s="169"/>
      <c r="AW418" s="169"/>
      <c r="AX418" s="169"/>
      <c r="AY418" s="286">
        <v>34</v>
      </c>
      <c r="AZ418" s="286"/>
      <c r="BA418" s="286"/>
      <c r="BB418" s="286"/>
      <c r="BC418" s="286"/>
      <c r="BD418" s="286"/>
      <c r="BE418" s="169">
        <f t="shared" si="15"/>
        <v>3</v>
      </c>
      <c r="BF418" s="169"/>
      <c r="BG418" s="169"/>
      <c r="BH418" s="169"/>
      <c r="BI418" s="169"/>
      <c r="BJ418" s="169"/>
      <c r="BK418" s="169">
        <v>2</v>
      </c>
      <c r="BL418" s="169"/>
      <c r="BM418" s="169"/>
      <c r="BN418" s="169"/>
      <c r="BO418" s="169"/>
      <c r="BP418" s="169"/>
      <c r="BQ418" s="173">
        <v>1</v>
      </c>
      <c r="BR418" s="173"/>
      <c r="BS418" s="173"/>
      <c r="BT418" s="173"/>
      <c r="BU418" s="173"/>
      <c r="BV418" s="173"/>
      <c r="BW418" s="169">
        <f t="shared" si="16"/>
        <v>2</v>
      </c>
      <c r="BX418" s="169"/>
      <c r="BY418" s="169"/>
      <c r="BZ418" s="169"/>
      <c r="CA418" s="169"/>
      <c r="CB418" s="169"/>
      <c r="CC418" s="169">
        <v>0</v>
      </c>
      <c r="CD418" s="169"/>
      <c r="CE418" s="169"/>
      <c r="CF418" s="169"/>
      <c r="CG418" s="169"/>
      <c r="CH418" s="169"/>
      <c r="CI418" s="173">
        <v>2</v>
      </c>
      <c r="CJ418" s="173"/>
      <c r="CK418" s="173"/>
      <c r="CL418" s="173"/>
      <c r="CM418" s="173"/>
      <c r="CN418" s="173"/>
    </row>
    <row r="419" spans="4:92" ht="14.25" customHeight="1" x14ac:dyDescent="0.35">
      <c r="D419" s="169" t="s">
        <v>228</v>
      </c>
      <c r="E419" s="169"/>
      <c r="F419" s="169"/>
      <c r="G419" s="169"/>
      <c r="H419" s="169"/>
      <c r="I419" s="169"/>
      <c r="J419" s="169"/>
      <c r="K419" s="169"/>
      <c r="L419" s="169"/>
      <c r="M419" s="169"/>
      <c r="N419" s="169"/>
      <c r="O419" s="169"/>
      <c r="P419" s="169"/>
      <c r="Q419" s="169"/>
      <c r="R419" s="169"/>
      <c r="S419" s="169"/>
      <c r="T419" s="169"/>
      <c r="U419" s="169">
        <f t="shared" si="11"/>
        <v>47</v>
      </c>
      <c r="V419" s="169"/>
      <c r="W419" s="169"/>
      <c r="X419" s="169"/>
      <c r="Y419" s="169"/>
      <c r="Z419" s="169"/>
      <c r="AA419" s="169">
        <f t="shared" si="12"/>
        <v>33</v>
      </c>
      <c r="AB419" s="169"/>
      <c r="AC419" s="169"/>
      <c r="AD419" s="169"/>
      <c r="AE419" s="169"/>
      <c r="AF419" s="169"/>
      <c r="AG419" s="169">
        <f t="shared" si="13"/>
        <v>14</v>
      </c>
      <c r="AH419" s="169"/>
      <c r="AI419" s="169"/>
      <c r="AJ419" s="169"/>
      <c r="AK419" s="169"/>
      <c r="AL419" s="169"/>
      <c r="AM419" s="169">
        <f t="shared" si="14"/>
        <v>43</v>
      </c>
      <c r="AN419" s="169"/>
      <c r="AO419" s="169"/>
      <c r="AP419" s="169"/>
      <c r="AQ419" s="169"/>
      <c r="AR419" s="169"/>
      <c r="AS419" s="169">
        <v>31</v>
      </c>
      <c r="AT419" s="169"/>
      <c r="AU419" s="169"/>
      <c r="AV419" s="169"/>
      <c r="AW419" s="169"/>
      <c r="AX419" s="169"/>
      <c r="AY419" s="286">
        <v>12</v>
      </c>
      <c r="AZ419" s="286"/>
      <c r="BA419" s="286"/>
      <c r="BB419" s="286"/>
      <c r="BC419" s="286"/>
      <c r="BD419" s="286"/>
      <c r="BE419" s="169">
        <f t="shared" si="15"/>
        <v>0</v>
      </c>
      <c r="BF419" s="169"/>
      <c r="BG419" s="169"/>
      <c r="BH419" s="169"/>
      <c r="BI419" s="169"/>
      <c r="BJ419" s="169"/>
      <c r="BK419" s="169">
        <v>0</v>
      </c>
      <c r="BL419" s="169"/>
      <c r="BM419" s="169"/>
      <c r="BN419" s="169"/>
      <c r="BO419" s="169"/>
      <c r="BP419" s="169"/>
      <c r="BQ419" s="173">
        <v>0</v>
      </c>
      <c r="BR419" s="173"/>
      <c r="BS419" s="173"/>
      <c r="BT419" s="173"/>
      <c r="BU419" s="173"/>
      <c r="BV419" s="173"/>
      <c r="BW419" s="169">
        <f t="shared" si="16"/>
        <v>4</v>
      </c>
      <c r="BX419" s="169"/>
      <c r="BY419" s="169"/>
      <c r="BZ419" s="169"/>
      <c r="CA419" s="169"/>
      <c r="CB419" s="169"/>
      <c r="CC419" s="169">
        <v>2</v>
      </c>
      <c r="CD419" s="169"/>
      <c r="CE419" s="169"/>
      <c r="CF419" s="169"/>
      <c r="CG419" s="169"/>
      <c r="CH419" s="169"/>
      <c r="CI419" s="173">
        <v>2</v>
      </c>
      <c r="CJ419" s="173"/>
      <c r="CK419" s="173"/>
      <c r="CL419" s="173"/>
      <c r="CM419" s="173"/>
      <c r="CN419" s="173"/>
    </row>
    <row r="420" spans="4:92" ht="14.25" customHeight="1" x14ac:dyDescent="0.35">
      <c r="D420" s="169" t="s">
        <v>229</v>
      </c>
      <c r="E420" s="169"/>
      <c r="F420" s="169"/>
      <c r="G420" s="169"/>
      <c r="H420" s="169"/>
      <c r="I420" s="169"/>
      <c r="J420" s="169"/>
      <c r="K420" s="169"/>
      <c r="L420" s="169"/>
      <c r="M420" s="169"/>
      <c r="N420" s="169"/>
      <c r="O420" s="169"/>
      <c r="P420" s="169"/>
      <c r="Q420" s="169"/>
      <c r="R420" s="169"/>
      <c r="S420" s="169"/>
      <c r="T420" s="169"/>
      <c r="U420" s="169">
        <f t="shared" si="11"/>
        <v>55</v>
      </c>
      <c r="V420" s="169"/>
      <c r="W420" s="169"/>
      <c r="X420" s="169"/>
      <c r="Y420" s="169"/>
      <c r="Z420" s="169"/>
      <c r="AA420" s="169">
        <f t="shared" si="12"/>
        <v>32</v>
      </c>
      <c r="AB420" s="169"/>
      <c r="AC420" s="169"/>
      <c r="AD420" s="169"/>
      <c r="AE420" s="169"/>
      <c r="AF420" s="169"/>
      <c r="AG420" s="169">
        <f t="shared" si="13"/>
        <v>23</v>
      </c>
      <c r="AH420" s="169"/>
      <c r="AI420" s="169"/>
      <c r="AJ420" s="169"/>
      <c r="AK420" s="169"/>
      <c r="AL420" s="169"/>
      <c r="AM420" s="169">
        <f t="shared" si="14"/>
        <v>41</v>
      </c>
      <c r="AN420" s="169"/>
      <c r="AO420" s="169"/>
      <c r="AP420" s="169"/>
      <c r="AQ420" s="169"/>
      <c r="AR420" s="169"/>
      <c r="AS420" s="169">
        <v>24</v>
      </c>
      <c r="AT420" s="169"/>
      <c r="AU420" s="169"/>
      <c r="AV420" s="169"/>
      <c r="AW420" s="169"/>
      <c r="AX420" s="169"/>
      <c r="AY420" s="286">
        <v>17</v>
      </c>
      <c r="AZ420" s="286"/>
      <c r="BA420" s="286"/>
      <c r="BB420" s="286"/>
      <c r="BC420" s="286"/>
      <c r="BD420" s="286"/>
      <c r="BE420" s="169">
        <f t="shared" si="15"/>
        <v>6</v>
      </c>
      <c r="BF420" s="169"/>
      <c r="BG420" s="169"/>
      <c r="BH420" s="169"/>
      <c r="BI420" s="169"/>
      <c r="BJ420" s="169"/>
      <c r="BK420" s="169">
        <v>2</v>
      </c>
      <c r="BL420" s="169"/>
      <c r="BM420" s="169"/>
      <c r="BN420" s="169"/>
      <c r="BO420" s="169"/>
      <c r="BP420" s="169"/>
      <c r="BQ420" s="173">
        <v>4</v>
      </c>
      <c r="BR420" s="173"/>
      <c r="BS420" s="173"/>
      <c r="BT420" s="173"/>
      <c r="BU420" s="173"/>
      <c r="BV420" s="173"/>
      <c r="BW420" s="169">
        <f t="shared" si="16"/>
        <v>8</v>
      </c>
      <c r="BX420" s="169"/>
      <c r="BY420" s="169"/>
      <c r="BZ420" s="169"/>
      <c r="CA420" s="169"/>
      <c r="CB420" s="169"/>
      <c r="CC420" s="169">
        <v>6</v>
      </c>
      <c r="CD420" s="169"/>
      <c r="CE420" s="169"/>
      <c r="CF420" s="169"/>
      <c r="CG420" s="169"/>
      <c r="CH420" s="169"/>
      <c r="CI420" s="173">
        <v>2</v>
      </c>
      <c r="CJ420" s="173"/>
      <c r="CK420" s="173"/>
      <c r="CL420" s="173"/>
      <c r="CM420" s="173"/>
      <c r="CN420" s="173"/>
    </row>
    <row r="421" spans="4:92" ht="14.25" customHeight="1" x14ac:dyDescent="0.35">
      <c r="D421" s="169" t="s">
        <v>230</v>
      </c>
      <c r="E421" s="169"/>
      <c r="F421" s="169"/>
      <c r="G421" s="169"/>
      <c r="H421" s="169"/>
      <c r="I421" s="169"/>
      <c r="J421" s="169"/>
      <c r="K421" s="169"/>
      <c r="L421" s="169"/>
      <c r="M421" s="169"/>
      <c r="N421" s="169"/>
      <c r="O421" s="169"/>
      <c r="P421" s="169"/>
      <c r="Q421" s="169"/>
      <c r="R421" s="169"/>
      <c r="S421" s="169"/>
      <c r="T421" s="169"/>
      <c r="U421" s="169">
        <f t="shared" si="11"/>
        <v>61</v>
      </c>
      <c r="V421" s="169"/>
      <c r="W421" s="169"/>
      <c r="X421" s="169"/>
      <c r="Y421" s="169"/>
      <c r="Z421" s="169"/>
      <c r="AA421" s="169">
        <f t="shared" si="12"/>
        <v>30</v>
      </c>
      <c r="AB421" s="169"/>
      <c r="AC421" s="169"/>
      <c r="AD421" s="169"/>
      <c r="AE421" s="169"/>
      <c r="AF421" s="169"/>
      <c r="AG421" s="169">
        <f t="shared" si="13"/>
        <v>31</v>
      </c>
      <c r="AH421" s="169"/>
      <c r="AI421" s="169"/>
      <c r="AJ421" s="169"/>
      <c r="AK421" s="169"/>
      <c r="AL421" s="169"/>
      <c r="AM421" s="169">
        <f t="shared" si="14"/>
        <v>51</v>
      </c>
      <c r="AN421" s="169"/>
      <c r="AO421" s="169"/>
      <c r="AP421" s="169"/>
      <c r="AQ421" s="169"/>
      <c r="AR421" s="169"/>
      <c r="AS421" s="169">
        <v>26</v>
      </c>
      <c r="AT421" s="169"/>
      <c r="AU421" s="169"/>
      <c r="AV421" s="169"/>
      <c r="AW421" s="169"/>
      <c r="AX421" s="169"/>
      <c r="AY421" s="286">
        <v>25</v>
      </c>
      <c r="AZ421" s="286"/>
      <c r="BA421" s="286"/>
      <c r="BB421" s="286"/>
      <c r="BC421" s="286"/>
      <c r="BD421" s="286"/>
      <c r="BE421" s="169">
        <f t="shared" si="15"/>
        <v>4</v>
      </c>
      <c r="BF421" s="169"/>
      <c r="BG421" s="169"/>
      <c r="BH421" s="169"/>
      <c r="BI421" s="169"/>
      <c r="BJ421" s="169"/>
      <c r="BK421" s="169">
        <v>2</v>
      </c>
      <c r="BL421" s="169"/>
      <c r="BM421" s="169"/>
      <c r="BN421" s="169"/>
      <c r="BO421" s="169"/>
      <c r="BP421" s="169"/>
      <c r="BQ421" s="173">
        <v>2</v>
      </c>
      <c r="BR421" s="173"/>
      <c r="BS421" s="173"/>
      <c r="BT421" s="173"/>
      <c r="BU421" s="173"/>
      <c r="BV421" s="173"/>
      <c r="BW421" s="169">
        <f t="shared" si="16"/>
        <v>6</v>
      </c>
      <c r="BX421" s="169"/>
      <c r="BY421" s="169"/>
      <c r="BZ421" s="169"/>
      <c r="CA421" s="169"/>
      <c r="CB421" s="169"/>
      <c r="CC421" s="169">
        <v>2</v>
      </c>
      <c r="CD421" s="169"/>
      <c r="CE421" s="169"/>
      <c r="CF421" s="169"/>
      <c r="CG421" s="169"/>
      <c r="CH421" s="169"/>
      <c r="CI421" s="173">
        <v>4</v>
      </c>
      <c r="CJ421" s="173"/>
      <c r="CK421" s="173"/>
      <c r="CL421" s="173"/>
      <c r="CM421" s="173"/>
      <c r="CN421" s="173"/>
    </row>
    <row r="422" spans="4:92" ht="14.25" customHeight="1" x14ac:dyDescent="0.35">
      <c r="D422" s="169" t="s">
        <v>231</v>
      </c>
      <c r="E422" s="169"/>
      <c r="F422" s="169"/>
      <c r="G422" s="169"/>
      <c r="H422" s="169"/>
      <c r="I422" s="169"/>
      <c r="J422" s="169"/>
      <c r="K422" s="169"/>
      <c r="L422" s="169"/>
      <c r="M422" s="169"/>
      <c r="N422" s="169"/>
      <c r="O422" s="169"/>
      <c r="P422" s="169"/>
      <c r="Q422" s="169"/>
      <c r="R422" s="169"/>
      <c r="S422" s="169"/>
      <c r="T422" s="169"/>
      <c r="U422" s="169">
        <f t="shared" si="11"/>
        <v>82</v>
      </c>
      <c r="V422" s="169"/>
      <c r="W422" s="169"/>
      <c r="X422" s="169"/>
      <c r="Y422" s="169"/>
      <c r="Z422" s="169"/>
      <c r="AA422" s="169">
        <f t="shared" si="12"/>
        <v>47</v>
      </c>
      <c r="AB422" s="169"/>
      <c r="AC422" s="169"/>
      <c r="AD422" s="169"/>
      <c r="AE422" s="169"/>
      <c r="AF422" s="169"/>
      <c r="AG422" s="169">
        <f t="shared" si="13"/>
        <v>35</v>
      </c>
      <c r="AH422" s="169"/>
      <c r="AI422" s="169"/>
      <c r="AJ422" s="169"/>
      <c r="AK422" s="169"/>
      <c r="AL422" s="169"/>
      <c r="AM422" s="169">
        <f t="shared" si="14"/>
        <v>70</v>
      </c>
      <c r="AN422" s="169"/>
      <c r="AO422" s="169"/>
      <c r="AP422" s="169"/>
      <c r="AQ422" s="169"/>
      <c r="AR422" s="169"/>
      <c r="AS422" s="169">
        <v>40</v>
      </c>
      <c r="AT422" s="169"/>
      <c r="AU422" s="169"/>
      <c r="AV422" s="169"/>
      <c r="AW422" s="169"/>
      <c r="AX422" s="169"/>
      <c r="AY422" s="286">
        <v>30</v>
      </c>
      <c r="AZ422" s="286"/>
      <c r="BA422" s="286"/>
      <c r="BB422" s="286"/>
      <c r="BC422" s="286"/>
      <c r="BD422" s="286"/>
      <c r="BE422" s="169">
        <f t="shared" si="15"/>
        <v>5</v>
      </c>
      <c r="BF422" s="169"/>
      <c r="BG422" s="169"/>
      <c r="BH422" s="169"/>
      <c r="BI422" s="169"/>
      <c r="BJ422" s="169"/>
      <c r="BK422" s="169">
        <v>2</v>
      </c>
      <c r="BL422" s="169"/>
      <c r="BM422" s="169"/>
      <c r="BN422" s="169"/>
      <c r="BO422" s="169"/>
      <c r="BP422" s="169"/>
      <c r="BQ422" s="173">
        <v>3</v>
      </c>
      <c r="BR422" s="173"/>
      <c r="BS422" s="173"/>
      <c r="BT422" s="173"/>
      <c r="BU422" s="173"/>
      <c r="BV422" s="173"/>
      <c r="BW422" s="169">
        <f t="shared" si="16"/>
        <v>7</v>
      </c>
      <c r="BX422" s="169"/>
      <c r="BY422" s="169"/>
      <c r="BZ422" s="169"/>
      <c r="CA422" s="169"/>
      <c r="CB422" s="169"/>
      <c r="CC422" s="169">
        <v>5</v>
      </c>
      <c r="CD422" s="169"/>
      <c r="CE422" s="169"/>
      <c r="CF422" s="169"/>
      <c r="CG422" s="169"/>
      <c r="CH422" s="169"/>
      <c r="CI422" s="173">
        <v>2</v>
      </c>
      <c r="CJ422" s="173"/>
      <c r="CK422" s="173"/>
      <c r="CL422" s="173"/>
      <c r="CM422" s="173"/>
      <c r="CN422" s="173"/>
    </row>
    <row r="423" spans="4:92" ht="14.25" customHeight="1" x14ac:dyDescent="0.35">
      <c r="D423" s="169" t="s">
        <v>232</v>
      </c>
      <c r="E423" s="169"/>
      <c r="F423" s="169"/>
      <c r="G423" s="169"/>
      <c r="H423" s="169"/>
      <c r="I423" s="169"/>
      <c r="J423" s="169"/>
      <c r="K423" s="169"/>
      <c r="L423" s="169"/>
      <c r="M423" s="169"/>
      <c r="N423" s="169"/>
      <c r="O423" s="169"/>
      <c r="P423" s="169"/>
      <c r="Q423" s="169"/>
      <c r="R423" s="169"/>
      <c r="S423" s="169"/>
      <c r="T423" s="169"/>
      <c r="U423" s="169">
        <f t="shared" si="11"/>
        <v>85</v>
      </c>
      <c r="V423" s="169"/>
      <c r="W423" s="169"/>
      <c r="X423" s="169"/>
      <c r="Y423" s="169"/>
      <c r="Z423" s="169"/>
      <c r="AA423" s="169">
        <f t="shared" si="12"/>
        <v>44</v>
      </c>
      <c r="AB423" s="169"/>
      <c r="AC423" s="169"/>
      <c r="AD423" s="169"/>
      <c r="AE423" s="169"/>
      <c r="AF423" s="169"/>
      <c r="AG423" s="169">
        <f t="shared" si="13"/>
        <v>41</v>
      </c>
      <c r="AH423" s="169"/>
      <c r="AI423" s="169"/>
      <c r="AJ423" s="169"/>
      <c r="AK423" s="169"/>
      <c r="AL423" s="169"/>
      <c r="AM423" s="169">
        <f t="shared" si="14"/>
        <v>71</v>
      </c>
      <c r="AN423" s="169"/>
      <c r="AO423" s="169"/>
      <c r="AP423" s="169"/>
      <c r="AQ423" s="169"/>
      <c r="AR423" s="169"/>
      <c r="AS423" s="169">
        <v>35</v>
      </c>
      <c r="AT423" s="169"/>
      <c r="AU423" s="169"/>
      <c r="AV423" s="169"/>
      <c r="AW423" s="169"/>
      <c r="AX423" s="169"/>
      <c r="AY423" s="286">
        <v>36</v>
      </c>
      <c r="AZ423" s="286"/>
      <c r="BA423" s="286"/>
      <c r="BB423" s="286"/>
      <c r="BC423" s="286"/>
      <c r="BD423" s="286"/>
      <c r="BE423" s="169">
        <f t="shared" si="15"/>
        <v>9</v>
      </c>
      <c r="BF423" s="169"/>
      <c r="BG423" s="169"/>
      <c r="BH423" s="169"/>
      <c r="BI423" s="169"/>
      <c r="BJ423" s="169"/>
      <c r="BK423" s="169">
        <v>5</v>
      </c>
      <c r="BL423" s="169"/>
      <c r="BM423" s="169"/>
      <c r="BN423" s="169"/>
      <c r="BO423" s="169"/>
      <c r="BP423" s="169"/>
      <c r="BQ423" s="173">
        <v>4</v>
      </c>
      <c r="BR423" s="173"/>
      <c r="BS423" s="173"/>
      <c r="BT423" s="173"/>
      <c r="BU423" s="173"/>
      <c r="BV423" s="173"/>
      <c r="BW423" s="169">
        <f t="shared" si="16"/>
        <v>5</v>
      </c>
      <c r="BX423" s="169"/>
      <c r="BY423" s="169"/>
      <c r="BZ423" s="169"/>
      <c r="CA423" s="169"/>
      <c r="CB423" s="169"/>
      <c r="CC423" s="169">
        <v>4</v>
      </c>
      <c r="CD423" s="169"/>
      <c r="CE423" s="169"/>
      <c r="CF423" s="169"/>
      <c r="CG423" s="169"/>
      <c r="CH423" s="169"/>
      <c r="CI423" s="173">
        <v>1</v>
      </c>
      <c r="CJ423" s="173"/>
      <c r="CK423" s="173"/>
      <c r="CL423" s="173"/>
      <c r="CM423" s="173"/>
      <c r="CN423" s="173"/>
    </row>
    <row r="424" spans="4:92" ht="14.25" customHeight="1" x14ac:dyDescent="0.35">
      <c r="D424" s="169" t="s">
        <v>233</v>
      </c>
      <c r="E424" s="169"/>
      <c r="F424" s="169"/>
      <c r="G424" s="169"/>
      <c r="H424" s="169"/>
      <c r="I424" s="169"/>
      <c r="J424" s="169"/>
      <c r="K424" s="169"/>
      <c r="L424" s="169"/>
      <c r="M424" s="169"/>
      <c r="N424" s="169"/>
      <c r="O424" s="169"/>
      <c r="P424" s="169"/>
      <c r="Q424" s="169"/>
      <c r="R424" s="169"/>
      <c r="S424" s="169"/>
      <c r="T424" s="169"/>
      <c r="U424" s="169">
        <f t="shared" si="11"/>
        <v>95</v>
      </c>
      <c r="V424" s="169"/>
      <c r="W424" s="169"/>
      <c r="X424" s="169"/>
      <c r="Y424" s="169"/>
      <c r="Z424" s="169"/>
      <c r="AA424" s="169">
        <f t="shared" si="12"/>
        <v>52</v>
      </c>
      <c r="AB424" s="169"/>
      <c r="AC424" s="169"/>
      <c r="AD424" s="169"/>
      <c r="AE424" s="169"/>
      <c r="AF424" s="169"/>
      <c r="AG424" s="169">
        <f t="shared" si="13"/>
        <v>43</v>
      </c>
      <c r="AH424" s="169"/>
      <c r="AI424" s="169"/>
      <c r="AJ424" s="169"/>
      <c r="AK424" s="169"/>
      <c r="AL424" s="169"/>
      <c r="AM424" s="169">
        <f t="shared" si="14"/>
        <v>80</v>
      </c>
      <c r="AN424" s="169"/>
      <c r="AO424" s="169"/>
      <c r="AP424" s="169"/>
      <c r="AQ424" s="169"/>
      <c r="AR424" s="169"/>
      <c r="AS424" s="169">
        <v>43</v>
      </c>
      <c r="AT424" s="169"/>
      <c r="AU424" s="169"/>
      <c r="AV424" s="169"/>
      <c r="AW424" s="169"/>
      <c r="AX424" s="169"/>
      <c r="AY424" s="286">
        <v>37</v>
      </c>
      <c r="AZ424" s="286"/>
      <c r="BA424" s="286"/>
      <c r="BB424" s="286"/>
      <c r="BC424" s="286"/>
      <c r="BD424" s="286"/>
      <c r="BE424" s="169">
        <f t="shared" si="15"/>
        <v>7</v>
      </c>
      <c r="BF424" s="169"/>
      <c r="BG424" s="169"/>
      <c r="BH424" s="169"/>
      <c r="BI424" s="169"/>
      <c r="BJ424" s="169"/>
      <c r="BK424" s="169">
        <v>4</v>
      </c>
      <c r="BL424" s="169"/>
      <c r="BM424" s="169"/>
      <c r="BN424" s="169"/>
      <c r="BO424" s="169"/>
      <c r="BP424" s="169"/>
      <c r="BQ424" s="173">
        <v>3</v>
      </c>
      <c r="BR424" s="173"/>
      <c r="BS424" s="173"/>
      <c r="BT424" s="173"/>
      <c r="BU424" s="173"/>
      <c r="BV424" s="173"/>
      <c r="BW424" s="169">
        <f t="shared" si="16"/>
        <v>8</v>
      </c>
      <c r="BX424" s="169"/>
      <c r="BY424" s="169"/>
      <c r="BZ424" s="169"/>
      <c r="CA424" s="169"/>
      <c r="CB424" s="169"/>
      <c r="CC424" s="169">
        <v>5</v>
      </c>
      <c r="CD424" s="169"/>
      <c r="CE424" s="169"/>
      <c r="CF424" s="169"/>
      <c r="CG424" s="169"/>
      <c r="CH424" s="169"/>
      <c r="CI424" s="173">
        <v>3</v>
      </c>
      <c r="CJ424" s="173"/>
      <c r="CK424" s="173"/>
      <c r="CL424" s="173"/>
      <c r="CM424" s="173"/>
      <c r="CN424" s="173"/>
    </row>
    <row r="425" spans="4:92" ht="14.25" customHeight="1" x14ac:dyDescent="0.35">
      <c r="D425" s="169" t="s">
        <v>234</v>
      </c>
      <c r="E425" s="169"/>
      <c r="F425" s="169"/>
      <c r="G425" s="169"/>
      <c r="H425" s="169"/>
      <c r="I425" s="169"/>
      <c r="J425" s="169"/>
      <c r="K425" s="169"/>
      <c r="L425" s="169"/>
      <c r="M425" s="169"/>
      <c r="N425" s="169"/>
      <c r="O425" s="169"/>
      <c r="P425" s="169"/>
      <c r="Q425" s="169"/>
      <c r="R425" s="169"/>
      <c r="S425" s="169"/>
      <c r="T425" s="169"/>
      <c r="U425" s="169">
        <f t="shared" si="11"/>
        <v>131</v>
      </c>
      <c r="V425" s="169"/>
      <c r="W425" s="169"/>
      <c r="X425" s="169"/>
      <c r="Y425" s="169"/>
      <c r="Z425" s="169"/>
      <c r="AA425" s="169">
        <f t="shared" si="12"/>
        <v>72</v>
      </c>
      <c r="AB425" s="169"/>
      <c r="AC425" s="169"/>
      <c r="AD425" s="169"/>
      <c r="AE425" s="169"/>
      <c r="AF425" s="169"/>
      <c r="AG425" s="169">
        <f t="shared" si="13"/>
        <v>59</v>
      </c>
      <c r="AH425" s="169"/>
      <c r="AI425" s="169"/>
      <c r="AJ425" s="169"/>
      <c r="AK425" s="169"/>
      <c r="AL425" s="169"/>
      <c r="AM425" s="169">
        <f t="shared" si="14"/>
        <v>118</v>
      </c>
      <c r="AN425" s="169"/>
      <c r="AO425" s="169"/>
      <c r="AP425" s="169"/>
      <c r="AQ425" s="169"/>
      <c r="AR425" s="169"/>
      <c r="AS425" s="169">
        <v>62</v>
      </c>
      <c r="AT425" s="169"/>
      <c r="AU425" s="169"/>
      <c r="AV425" s="169"/>
      <c r="AW425" s="169"/>
      <c r="AX425" s="169"/>
      <c r="AY425" s="286">
        <v>56</v>
      </c>
      <c r="AZ425" s="286"/>
      <c r="BA425" s="286"/>
      <c r="BB425" s="286"/>
      <c r="BC425" s="286"/>
      <c r="BD425" s="286"/>
      <c r="BE425" s="169">
        <f t="shared" si="15"/>
        <v>7</v>
      </c>
      <c r="BF425" s="169"/>
      <c r="BG425" s="169"/>
      <c r="BH425" s="169"/>
      <c r="BI425" s="169"/>
      <c r="BJ425" s="169"/>
      <c r="BK425" s="169">
        <v>5</v>
      </c>
      <c r="BL425" s="169"/>
      <c r="BM425" s="169"/>
      <c r="BN425" s="169"/>
      <c r="BO425" s="169"/>
      <c r="BP425" s="169"/>
      <c r="BQ425" s="173">
        <v>2</v>
      </c>
      <c r="BR425" s="173"/>
      <c r="BS425" s="173"/>
      <c r="BT425" s="173"/>
      <c r="BU425" s="173"/>
      <c r="BV425" s="173"/>
      <c r="BW425" s="169">
        <f t="shared" si="16"/>
        <v>6</v>
      </c>
      <c r="BX425" s="169"/>
      <c r="BY425" s="169"/>
      <c r="BZ425" s="169"/>
      <c r="CA425" s="169"/>
      <c r="CB425" s="169"/>
      <c r="CC425" s="169">
        <v>5</v>
      </c>
      <c r="CD425" s="169"/>
      <c r="CE425" s="169"/>
      <c r="CF425" s="169"/>
      <c r="CG425" s="169"/>
      <c r="CH425" s="169"/>
      <c r="CI425" s="173">
        <v>1</v>
      </c>
      <c r="CJ425" s="173"/>
      <c r="CK425" s="173"/>
      <c r="CL425" s="173"/>
      <c r="CM425" s="173"/>
      <c r="CN425" s="173"/>
    </row>
    <row r="426" spans="4:92" ht="14.25" customHeight="1" x14ac:dyDescent="0.35">
      <c r="D426" s="169" t="s">
        <v>235</v>
      </c>
      <c r="E426" s="169"/>
      <c r="F426" s="169"/>
      <c r="G426" s="169"/>
      <c r="H426" s="169"/>
      <c r="I426" s="169"/>
      <c r="J426" s="169"/>
      <c r="K426" s="169"/>
      <c r="L426" s="169"/>
      <c r="M426" s="169"/>
      <c r="N426" s="169"/>
      <c r="O426" s="169"/>
      <c r="P426" s="169"/>
      <c r="Q426" s="169"/>
      <c r="R426" s="169"/>
      <c r="S426" s="169"/>
      <c r="T426" s="169"/>
      <c r="U426" s="169">
        <f t="shared" si="11"/>
        <v>150</v>
      </c>
      <c r="V426" s="169"/>
      <c r="W426" s="169"/>
      <c r="X426" s="169"/>
      <c r="Y426" s="169"/>
      <c r="Z426" s="169"/>
      <c r="AA426" s="169">
        <f t="shared" si="12"/>
        <v>85</v>
      </c>
      <c r="AB426" s="169"/>
      <c r="AC426" s="169"/>
      <c r="AD426" s="169"/>
      <c r="AE426" s="169"/>
      <c r="AF426" s="169"/>
      <c r="AG426" s="169">
        <f t="shared" si="13"/>
        <v>65</v>
      </c>
      <c r="AH426" s="169"/>
      <c r="AI426" s="169"/>
      <c r="AJ426" s="169"/>
      <c r="AK426" s="169"/>
      <c r="AL426" s="169"/>
      <c r="AM426" s="169">
        <f t="shared" si="14"/>
        <v>134</v>
      </c>
      <c r="AN426" s="169"/>
      <c r="AO426" s="169"/>
      <c r="AP426" s="169"/>
      <c r="AQ426" s="169"/>
      <c r="AR426" s="169"/>
      <c r="AS426" s="169">
        <v>76</v>
      </c>
      <c r="AT426" s="169"/>
      <c r="AU426" s="169"/>
      <c r="AV426" s="169"/>
      <c r="AW426" s="169"/>
      <c r="AX426" s="169"/>
      <c r="AY426" s="286">
        <v>58</v>
      </c>
      <c r="AZ426" s="286"/>
      <c r="BA426" s="286"/>
      <c r="BB426" s="286"/>
      <c r="BC426" s="286"/>
      <c r="BD426" s="286"/>
      <c r="BE426" s="169">
        <f t="shared" si="15"/>
        <v>10</v>
      </c>
      <c r="BF426" s="169"/>
      <c r="BG426" s="169"/>
      <c r="BH426" s="169"/>
      <c r="BI426" s="169"/>
      <c r="BJ426" s="169"/>
      <c r="BK426" s="169">
        <v>4</v>
      </c>
      <c r="BL426" s="169"/>
      <c r="BM426" s="169"/>
      <c r="BN426" s="169"/>
      <c r="BO426" s="169"/>
      <c r="BP426" s="169"/>
      <c r="BQ426" s="173">
        <v>6</v>
      </c>
      <c r="BR426" s="173"/>
      <c r="BS426" s="173"/>
      <c r="BT426" s="173"/>
      <c r="BU426" s="173"/>
      <c r="BV426" s="173"/>
      <c r="BW426" s="169">
        <f t="shared" si="16"/>
        <v>6</v>
      </c>
      <c r="BX426" s="169"/>
      <c r="BY426" s="169"/>
      <c r="BZ426" s="169"/>
      <c r="CA426" s="169"/>
      <c r="CB426" s="169"/>
      <c r="CC426" s="169">
        <v>5</v>
      </c>
      <c r="CD426" s="169"/>
      <c r="CE426" s="169"/>
      <c r="CF426" s="169"/>
      <c r="CG426" s="169"/>
      <c r="CH426" s="169"/>
      <c r="CI426" s="173">
        <v>1</v>
      </c>
      <c r="CJ426" s="173"/>
      <c r="CK426" s="173"/>
      <c r="CL426" s="173"/>
      <c r="CM426" s="173"/>
      <c r="CN426" s="173"/>
    </row>
    <row r="427" spans="4:92" ht="14.25" customHeight="1" x14ac:dyDescent="0.35">
      <c r="D427" s="169" t="s">
        <v>236</v>
      </c>
      <c r="E427" s="169"/>
      <c r="F427" s="169"/>
      <c r="G427" s="169"/>
      <c r="H427" s="169"/>
      <c r="I427" s="169"/>
      <c r="J427" s="169"/>
      <c r="K427" s="169"/>
      <c r="L427" s="169"/>
      <c r="M427" s="169"/>
      <c r="N427" s="169"/>
      <c r="O427" s="169"/>
      <c r="P427" s="169"/>
      <c r="Q427" s="169"/>
      <c r="R427" s="169"/>
      <c r="S427" s="169"/>
      <c r="T427" s="169"/>
      <c r="U427" s="169">
        <f t="shared" si="11"/>
        <v>144</v>
      </c>
      <c r="V427" s="169"/>
      <c r="W427" s="169"/>
      <c r="X427" s="169"/>
      <c r="Y427" s="169"/>
      <c r="Z427" s="169"/>
      <c r="AA427" s="169">
        <f t="shared" si="12"/>
        <v>84</v>
      </c>
      <c r="AB427" s="169"/>
      <c r="AC427" s="169"/>
      <c r="AD427" s="169"/>
      <c r="AE427" s="169"/>
      <c r="AF427" s="169"/>
      <c r="AG427" s="169">
        <f t="shared" si="13"/>
        <v>60</v>
      </c>
      <c r="AH427" s="169"/>
      <c r="AI427" s="169"/>
      <c r="AJ427" s="169"/>
      <c r="AK427" s="169"/>
      <c r="AL427" s="169"/>
      <c r="AM427" s="169">
        <f t="shared" si="14"/>
        <v>132</v>
      </c>
      <c r="AN427" s="169"/>
      <c r="AO427" s="169"/>
      <c r="AP427" s="169"/>
      <c r="AQ427" s="169"/>
      <c r="AR427" s="169"/>
      <c r="AS427" s="169">
        <v>76</v>
      </c>
      <c r="AT427" s="169"/>
      <c r="AU427" s="169"/>
      <c r="AV427" s="169"/>
      <c r="AW427" s="169"/>
      <c r="AX427" s="169"/>
      <c r="AY427" s="286">
        <v>56</v>
      </c>
      <c r="AZ427" s="286"/>
      <c r="BA427" s="286"/>
      <c r="BB427" s="286"/>
      <c r="BC427" s="286"/>
      <c r="BD427" s="286"/>
      <c r="BE427" s="169">
        <f t="shared" si="15"/>
        <v>5</v>
      </c>
      <c r="BF427" s="169"/>
      <c r="BG427" s="169"/>
      <c r="BH427" s="169"/>
      <c r="BI427" s="169"/>
      <c r="BJ427" s="169"/>
      <c r="BK427" s="169">
        <v>3</v>
      </c>
      <c r="BL427" s="169"/>
      <c r="BM427" s="169"/>
      <c r="BN427" s="169"/>
      <c r="BO427" s="169"/>
      <c r="BP427" s="169"/>
      <c r="BQ427" s="173">
        <v>2</v>
      </c>
      <c r="BR427" s="173"/>
      <c r="BS427" s="173"/>
      <c r="BT427" s="173"/>
      <c r="BU427" s="173"/>
      <c r="BV427" s="173"/>
      <c r="BW427" s="169">
        <f t="shared" si="16"/>
        <v>7</v>
      </c>
      <c r="BX427" s="169"/>
      <c r="BY427" s="169"/>
      <c r="BZ427" s="169"/>
      <c r="CA427" s="169"/>
      <c r="CB427" s="169"/>
      <c r="CC427" s="169">
        <v>5</v>
      </c>
      <c r="CD427" s="169"/>
      <c r="CE427" s="169"/>
      <c r="CF427" s="169"/>
      <c r="CG427" s="169"/>
      <c r="CH427" s="169"/>
      <c r="CI427" s="173">
        <v>2</v>
      </c>
      <c r="CJ427" s="173"/>
      <c r="CK427" s="173"/>
      <c r="CL427" s="173"/>
      <c r="CM427" s="173"/>
      <c r="CN427" s="173"/>
    </row>
    <row r="428" spans="4:92" ht="14.25" customHeight="1" x14ac:dyDescent="0.35">
      <c r="D428" s="169" t="s">
        <v>237</v>
      </c>
      <c r="E428" s="169"/>
      <c r="F428" s="169"/>
      <c r="G428" s="169"/>
      <c r="H428" s="169"/>
      <c r="I428" s="169"/>
      <c r="J428" s="169"/>
      <c r="K428" s="169"/>
      <c r="L428" s="169"/>
      <c r="M428" s="169"/>
      <c r="N428" s="169"/>
      <c r="O428" s="169"/>
      <c r="P428" s="169"/>
      <c r="Q428" s="169"/>
      <c r="R428" s="169"/>
      <c r="S428" s="169"/>
      <c r="T428" s="169"/>
      <c r="U428" s="169">
        <f t="shared" si="11"/>
        <v>136</v>
      </c>
      <c r="V428" s="169"/>
      <c r="W428" s="169"/>
      <c r="X428" s="169"/>
      <c r="Y428" s="169"/>
      <c r="Z428" s="169"/>
      <c r="AA428" s="169">
        <f t="shared" si="12"/>
        <v>72</v>
      </c>
      <c r="AB428" s="169"/>
      <c r="AC428" s="169"/>
      <c r="AD428" s="169"/>
      <c r="AE428" s="169"/>
      <c r="AF428" s="169"/>
      <c r="AG428" s="169">
        <f t="shared" si="13"/>
        <v>64</v>
      </c>
      <c r="AH428" s="169"/>
      <c r="AI428" s="169"/>
      <c r="AJ428" s="169"/>
      <c r="AK428" s="169"/>
      <c r="AL428" s="169"/>
      <c r="AM428" s="169">
        <f t="shared" si="14"/>
        <v>122</v>
      </c>
      <c r="AN428" s="169"/>
      <c r="AO428" s="169"/>
      <c r="AP428" s="169"/>
      <c r="AQ428" s="169"/>
      <c r="AR428" s="169"/>
      <c r="AS428" s="169">
        <v>66</v>
      </c>
      <c r="AT428" s="169"/>
      <c r="AU428" s="169"/>
      <c r="AV428" s="169"/>
      <c r="AW428" s="169"/>
      <c r="AX428" s="169"/>
      <c r="AY428" s="286">
        <v>56</v>
      </c>
      <c r="AZ428" s="286"/>
      <c r="BA428" s="286"/>
      <c r="BB428" s="286"/>
      <c r="BC428" s="286"/>
      <c r="BD428" s="286"/>
      <c r="BE428" s="169">
        <f t="shared" si="15"/>
        <v>12</v>
      </c>
      <c r="BF428" s="169"/>
      <c r="BG428" s="169"/>
      <c r="BH428" s="169"/>
      <c r="BI428" s="169"/>
      <c r="BJ428" s="169"/>
      <c r="BK428" s="169">
        <v>5</v>
      </c>
      <c r="BL428" s="169"/>
      <c r="BM428" s="169"/>
      <c r="BN428" s="169"/>
      <c r="BO428" s="169"/>
      <c r="BP428" s="169"/>
      <c r="BQ428" s="173">
        <v>7</v>
      </c>
      <c r="BR428" s="173"/>
      <c r="BS428" s="173"/>
      <c r="BT428" s="173"/>
      <c r="BU428" s="173"/>
      <c r="BV428" s="173"/>
      <c r="BW428" s="169">
        <f t="shared" si="16"/>
        <v>2</v>
      </c>
      <c r="BX428" s="169"/>
      <c r="BY428" s="169"/>
      <c r="BZ428" s="169"/>
      <c r="CA428" s="169"/>
      <c r="CB428" s="169"/>
      <c r="CC428" s="169">
        <v>1</v>
      </c>
      <c r="CD428" s="169"/>
      <c r="CE428" s="169"/>
      <c r="CF428" s="169"/>
      <c r="CG428" s="169"/>
      <c r="CH428" s="169"/>
      <c r="CI428" s="173">
        <v>1</v>
      </c>
      <c r="CJ428" s="173"/>
      <c r="CK428" s="173"/>
      <c r="CL428" s="173"/>
      <c r="CM428" s="173"/>
      <c r="CN428" s="173"/>
    </row>
    <row r="429" spans="4:92" ht="14.25" customHeight="1" x14ac:dyDescent="0.35">
      <c r="D429" s="169" t="s">
        <v>339</v>
      </c>
      <c r="E429" s="169"/>
      <c r="F429" s="169"/>
      <c r="G429" s="169"/>
      <c r="H429" s="169"/>
      <c r="I429" s="169"/>
      <c r="J429" s="169"/>
      <c r="K429" s="169"/>
      <c r="L429" s="169"/>
      <c r="M429" s="169"/>
      <c r="N429" s="169"/>
      <c r="O429" s="169"/>
      <c r="P429" s="169"/>
      <c r="Q429" s="169"/>
      <c r="R429" s="169"/>
      <c r="S429" s="169"/>
      <c r="T429" s="169"/>
      <c r="U429" s="169">
        <f t="shared" si="11"/>
        <v>280</v>
      </c>
      <c r="V429" s="169"/>
      <c r="W429" s="169"/>
      <c r="X429" s="169"/>
      <c r="Y429" s="169"/>
      <c r="Z429" s="169"/>
      <c r="AA429" s="169">
        <f t="shared" si="12"/>
        <v>151</v>
      </c>
      <c r="AB429" s="169"/>
      <c r="AC429" s="169"/>
      <c r="AD429" s="169"/>
      <c r="AE429" s="169"/>
      <c r="AF429" s="169"/>
      <c r="AG429" s="169">
        <f t="shared" si="13"/>
        <v>129</v>
      </c>
      <c r="AH429" s="169"/>
      <c r="AI429" s="169"/>
      <c r="AJ429" s="169"/>
      <c r="AK429" s="169"/>
      <c r="AL429" s="169"/>
      <c r="AM429" s="169">
        <f t="shared" si="14"/>
        <v>258</v>
      </c>
      <c r="AN429" s="169"/>
      <c r="AO429" s="169"/>
      <c r="AP429" s="169"/>
      <c r="AQ429" s="169"/>
      <c r="AR429" s="169"/>
      <c r="AS429" s="169">
        <v>138</v>
      </c>
      <c r="AT429" s="169"/>
      <c r="AU429" s="169"/>
      <c r="AV429" s="169"/>
      <c r="AW429" s="169"/>
      <c r="AX429" s="169"/>
      <c r="AY429" s="286">
        <v>120</v>
      </c>
      <c r="AZ429" s="286"/>
      <c r="BA429" s="286"/>
      <c r="BB429" s="286"/>
      <c r="BC429" s="286"/>
      <c r="BD429" s="286"/>
      <c r="BE429" s="169">
        <f t="shared" si="15"/>
        <v>15</v>
      </c>
      <c r="BF429" s="169"/>
      <c r="BG429" s="169"/>
      <c r="BH429" s="169"/>
      <c r="BI429" s="169"/>
      <c r="BJ429" s="169"/>
      <c r="BK429" s="169">
        <v>11</v>
      </c>
      <c r="BL429" s="169"/>
      <c r="BM429" s="169"/>
      <c r="BN429" s="169"/>
      <c r="BO429" s="169"/>
      <c r="BP429" s="169"/>
      <c r="BQ429" s="173">
        <v>4</v>
      </c>
      <c r="BR429" s="173"/>
      <c r="BS429" s="173"/>
      <c r="BT429" s="173"/>
      <c r="BU429" s="173"/>
      <c r="BV429" s="173"/>
      <c r="BW429" s="169">
        <f t="shared" si="16"/>
        <v>7</v>
      </c>
      <c r="BX429" s="169"/>
      <c r="BY429" s="169"/>
      <c r="BZ429" s="169"/>
      <c r="CA429" s="169"/>
      <c r="CB429" s="169"/>
      <c r="CC429" s="169">
        <v>2</v>
      </c>
      <c r="CD429" s="169"/>
      <c r="CE429" s="169"/>
      <c r="CF429" s="169"/>
      <c r="CG429" s="169"/>
      <c r="CH429" s="169"/>
      <c r="CI429" s="173">
        <v>5</v>
      </c>
      <c r="CJ429" s="173"/>
      <c r="CK429" s="173"/>
      <c r="CL429" s="173"/>
      <c r="CM429" s="173"/>
      <c r="CN429" s="173"/>
    </row>
    <row r="430" spans="4:92" ht="14.25" customHeight="1" x14ac:dyDescent="0.35">
      <c r="D430" s="169" t="s">
        <v>238</v>
      </c>
      <c r="E430" s="169"/>
      <c r="F430" s="169"/>
      <c r="G430" s="169"/>
      <c r="H430" s="169"/>
      <c r="I430" s="169"/>
      <c r="J430" s="169"/>
      <c r="K430" s="169"/>
      <c r="L430" s="169"/>
      <c r="M430" s="169"/>
      <c r="N430" s="169"/>
      <c r="O430" s="169"/>
      <c r="P430" s="169"/>
      <c r="Q430" s="169"/>
      <c r="R430" s="169"/>
      <c r="S430" s="169"/>
      <c r="T430" s="169"/>
      <c r="U430" s="169">
        <f t="shared" si="11"/>
        <v>21</v>
      </c>
      <c r="V430" s="169"/>
      <c r="W430" s="169"/>
      <c r="X430" s="169"/>
      <c r="Y430" s="169"/>
      <c r="Z430" s="169"/>
      <c r="AA430" s="169">
        <f t="shared" si="12"/>
        <v>0</v>
      </c>
      <c r="AB430" s="169"/>
      <c r="AC430" s="169"/>
      <c r="AD430" s="169"/>
      <c r="AE430" s="169"/>
      <c r="AF430" s="169"/>
      <c r="AG430" s="169">
        <f t="shared" si="13"/>
        <v>0</v>
      </c>
      <c r="AH430" s="169"/>
      <c r="AI430" s="169"/>
      <c r="AJ430" s="169"/>
      <c r="AK430" s="169"/>
      <c r="AL430" s="169"/>
      <c r="AM430" s="169">
        <v>18</v>
      </c>
      <c r="AN430" s="169"/>
      <c r="AO430" s="169"/>
      <c r="AP430" s="169"/>
      <c r="AQ430" s="169"/>
      <c r="AR430" s="169"/>
      <c r="AS430" s="169"/>
      <c r="AT430" s="169"/>
      <c r="AU430" s="169"/>
      <c r="AV430" s="169"/>
      <c r="AW430" s="169"/>
      <c r="AX430" s="169"/>
      <c r="AY430" s="286"/>
      <c r="AZ430" s="286"/>
      <c r="BA430" s="286"/>
      <c r="BB430" s="286"/>
      <c r="BC430" s="286"/>
      <c r="BD430" s="286"/>
      <c r="BE430" s="169">
        <f t="shared" si="15"/>
        <v>0</v>
      </c>
      <c r="BF430" s="169"/>
      <c r="BG430" s="169"/>
      <c r="BH430" s="169"/>
      <c r="BI430" s="169"/>
      <c r="BJ430" s="169"/>
      <c r="BK430" s="169"/>
      <c r="BL430" s="169"/>
      <c r="BM430" s="169"/>
      <c r="BN430" s="169"/>
      <c r="BO430" s="169"/>
      <c r="BP430" s="169"/>
      <c r="BQ430" s="173"/>
      <c r="BR430" s="173"/>
      <c r="BS430" s="173"/>
      <c r="BT430" s="173"/>
      <c r="BU430" s="173"/>
      <c r="BV430" s="173"/>
      <c r="BW430" s="169">
        <v>3</v>
      </c>
      <c r="BX430" s="169"/>
      <c r="BY430" s="169"/>
      <c r="BZ430" s="169"/>
      <c r="CA430" s="169"/>
      <c r="CB430" s="169"/>
      <c r="CC430" s="169"/>
      <c r="CD430" s="169"/>
      <c r="CE430" s="169"/>
      <c r="CF430" s="169"/>
      <c r="CG430" s="169"/>
      <c r="CH430" s="169"/>
      <c r="CI430" s="173"/>
      <c r="CJ430" s="173"/>
      <c r="CK430" s="173"/>
      <c r="CL430" s="173"/>
      <c r="CM430" s="173"/>
      <c r="CN430" s="173"/>
    </row>
    <row r="431" spans="4:92" ht="14.25" customHeight="1" x14ac:dyDescent="0.35">
      <c r="D431" s="274" t="s">
        <v>125</v>
      </c>
      <c r="E431" s="274"/>
      <c r="F431" s="274"/>
      <c r="G431" s="274"/>
      <c r="H431" s="274"/>
      <c r="I431" s="274"/>
      <c r="J431" s="274"/>
      <c r="K431" s="274"/>
      <c r="L431" s="274"/>
      <c r="M431" s="274"/>
      <c r="N431" s="274"/>
      <c r="O431" s="274"/>
      <c r="P431" s="274"/>
      <c r="Q431" s="274"/>
      <c r="R431" s="274"/>
      <c r="S431" s="274"/>
      <c r="T431" s="274"/>
      <c r="U431" s="274">
        <f>SUM(U413:Z430)</f>
        <v>1565</v>
      </c>
      <c r="V431" s="274"/>
      <c r="W431" s="274"/>
      <c r="X431" s="274"/>
      <c r="Y431" s="274"/>
      <c r="Z431" s="274"/>
      <c r="AA431" s="274">
        <f t="shared" ref="AA431" si="17">SUM(AA413:AF430)</f>
        <v>857</v>
      </c>
      <c r="AB431" s="274"/>
      <c r="AC431" s="274"/>
      <c r="AD431" s="274"/>
      <c r="AE431" s="274"/>
      <c r="AF431" s="274"/>
      <c r="AG431" s="274">
        <f t="shared" ref="AG431" si="18">SUM(AG413:AL430)</f>
        <v>687</v>
      </c>
      <c r="AH431" s="274"/>
      <c r="AI431" s="274"/>
      <c r="AJ431" s="274"/>
      <c r="AK431" s="274"/>
      <c r="AL431" s="274"/>
      <c r="AM431" s="274">
        <f t="shared" ref="AM431" si="19">SUM(AM413:AR430)</f>
        <v>1381</v>
      </c>
      <c r="AN431" s="274"/>
      <c r="AO431" s="274"/>
      <c r="AP431" s="274"/>
      <c r="AQ431" s="274"/>
      <c r="AR431" s="274"/>
      <c r="AS431" s="274">
        <f t="shared" ref="AS431" si="20">SUM(AS413:AX430)</f>
        <v>749</v>
      </c>
      <c r="AT431" s="274"/>
      <c r="AU431" s="274"/>
      <c r="AV431" s="274"/>
      <c r="AW431" s="274"/>
      <c r="AX431" s="274"/>
      <c r="AY431" s="274">
        <f t="shared" ref="AY431" si="21">SUM(AY413:BD430)</f>
        <v>614</v>
      </c>
      <c r="AZ431" s="274"/>
      <c r="BA431" s="274"/>
      <c r="BB431" s="274"/>
      <c r="BC431" s="274"/>
      <c r="BD431" s="274"/>
      <c r="BE431" s="274">
        <f t="shared" ref="BE431" si="22">SUM(BE413:BJ430)</f>
        <v>94</v>
      </c>
      <c r="BF431" s="274"/>
      <c r="BG431" s="274"/>
      <c r="BH431" s="274"/>
      <c r="BI431" s="274"/>
      <c r="BJ431" s="274"/>
      <c r="BK431" s="274">
        <f t="shared" ref="BK431" si="23">SUM(BK413:BP430)</f>
        <v>52</v>
      </c>
      <c r="BL431" s="274"/>
      <c r="BM431" s="274"/>
      <c r="BN431" s="274"/>
      <c r="BO431" s="274"/>
      <c r="BP431" s="274"/>
      <c r="BQ431" s="274">
        <f t="shared" ref="BQ431" si="24">SUM(BQ413:BV430)</f>
        <v>42</v>
      </c>
      <c r="BR431" s="274"/>
      <c r="BS431" s="274"/>
      <c r="BT431" s="274"/>
      <c r="BU431" s="274"/>
      <c r="BV431" s="274"/>
      <c r="BW431" s="274">
        <f t="shared" ref="BW431" si="25">SUM(BW413:CB430)</f>
        <v>90</v>
      </c>
      <c r="BX431" s="274"/>
      <c r="BY431" s="274"/>
      <c r="BZ431" s="274"/>
      <c r="CA431" s="274"/>
      <c r="CB431" s="274"/>
      <c r="CC431" s="274">
        <f t="shared" ref="CC431" si="26">SUM(CC413:CH430)</f>
        <v>56</v>
      </c>
      <c r="CD431" s="274"/>
      <c r="CE431" s="274"/>
      <c r="CF431" s="274"/>
      <c r="CG431" s="274"/>
      <c r="CH431" s="274"/>
      <c r="CI431" s="274">
        <f t="shared" ref="CI431" si="27">SUM(CI413:CN430)</f>
        <v>31</v>
      </c>
      <c r="CJ431" s="274"/>
      <c r="CK431" s="274"/>
      <c r="CL431" s="274"/>
      <c r="CM431" s="274"/>
      <c r="CN431" s="274"/>
    </row>
    <row r="432" spans="4:92" ht="14.25" customHeight="1" x14ac:dyDescent="0.35">
      <c r="D432" s="545" t="s">
        <v>1125</v>
      </c>
      <c r="E432" s="545"/>
      <c r="F432" s="545"/>
      <c r="G432" s="545"/>
      <c r="H432" s="545"/>
      <c r="I432" s="545"/>
      <c r="J432" s="545"/>
      <c r="K432" s="545"/>
      <c r="L432" s="545"/>
      <c r="M432" s="545"/>
      <c r="N432" s="545"/>
      <c r="O432" s="545"/>
      <c r="P432" s="545"/>
      <c r="Q432" s="545"/>
      <c r="R432" s="545"/>
      <c r="S432" s="545"/>
      <c r="T432" s="545"/>
      <c r="U432" s="545"/>
      <c r="V432" s="545"/>
      <c r="W432" s="545"/>
      <c r="X432" s="545"/>
      <c r="Y432" s="545"/>
      <c r="Z432" s="545"/>
      <c r="AA432" s="545"/>
      <c r="AB432" s="545"/>
      <c r="AC432" s="545"/>
      <c r="AD432" s="545"/>
      <c r="AE432" s="545"/>
      <c r="AF432" s="545"/>
      <c r="AG432" s="545"/>
      <c r="AH432" s="545"/>
      <c r="AI432" s="545"/>
      <c r="AJ432" s="545"/>
      <c r="AK432" s="545"/>
      <c r="AL432" s="545"/>
      <c r="AM432" s="545"/>
      <c r="AN432" s="545"/>
      <c r="AO432" s="545"/>
      <c r="AP432" s="545"/>
      <c r="AQ432" s="545"/>
      <c r="AR432" s="545"/>
      <c r="AS432" s="545"/>
      <c r="AT432" s="545"/>
      <c r="AU432" s="545"/>
      <c r="AV432" s="545"/>
      <c r="AW432" s="545"/>
      <c r="AX432" s="545"/>
      <c r="AY432" s="545"/>
      <c r="AZ432" s="545"/>
      <c r="BA432" s="545"/>
      <c r="BB432" s="545"/>
      <c r="BC432" s="545"/>
      <c r="BD432" s="545"/>
      <c r="BE432" s="545"/>
      <c r="BF432" s="545"/>
      <c r="BG432" s="545"/>
      <c r="BH432" s="545"/>
      <c r="BI432" s="545"/>
      <c r="BJ432" s="545"/>
      <c r="BK432" s="545"/>
      <c r="BL432" s="545"/>
      <c r="BM432" s="545"/>
      <c r="BN432" s="545"/>
      <c r="BO432" s="545"/>
      <c r="BP432" s="545"/>
      <c r="BQ432" s="545"/>
      <c r="BR432" s="545"/>
      <c r="BS432" s="545"/>
      <c r="BT432" s="545"/>
      <c r="BU432" s="545"/>
      <c r="BV432" s="545"/>
      <c r="BW432" s="545"/>
      <c r="BX432" s="545"/>
      <c r="BY432" s="545"/>
      <c r="BZ432" s="545"/>
      <c r="CA432" s="545"/>
      <c r="CB432" s="545"/>
      <c r="CC432" s="545"/>
      <c r="CD432" s="545"/>
      <c r="CE432" s="545"/>
      <c r="CF432" s="545"/>
      <c r="CG432" s="545"/>
      <c r="CH432" s="545"/>
      <c r="CI432" s="252"/>
      <c r="CJ432" s="252"/>
      <c r="CK432" s="252"/>
      <c r="CL432" s="252"/>
      <c r="CM432" s="252"/>
      <c r="CN432" s="252"/>
    </row>
    <row r="433" spans="4:92" ht="14.25" customHeight="1" x14ac:dyDescent="0.35">
      <c r="D433" s="361"/>
      <c r="E433" s="361"/>
      <c r="F433" s="361"/>
      <c r="G433" s="361"/>
      <c r="H433" s="361"/>
      <c r="I433" s="361"/>
      <c r="J433" s="361"/>
      <c r="K433" s="361"/>
      <c r="L433" s="361"/>
      <c r="M433" s="361"/>
      <c r="N433" s="361"/>
      <c r="O433" s="361"/>
      <c r="P433" s="361"/>
      <c r="Q433" s="361"/>
      <c r="R433" s="361"/>
      <c r="S433" s="361"/>
      <c r="T433" s="361"/>
      <c r="U433" s="361"/>
      <c r="V433" s="361"/>
      <c r="W433" s="361"/>
      <c r="X433" s="361"/>
      <c r="Y433" s="361"/>
      <c r="Z433" s="361"/>
      <c r="AA433" s="361"/>
      <c r="AB433" s="361"/>
      <c r="AC433" s="361"/>
      <c r="AD433" s="361"/>
      <c r="AE433" s="361"/>
      <c r="AF433" s="361"/>
      <c r="AG433" s="361"/>
      <c r="AH433" s="361"/>
      <c r="AI433" s="361"/>
      <c r="AJ433" s="361"/>
      <c r="AK433" s="361"/>
      <c r="AL433" s="361"/>
      <c r="AM433" s="361"/>
      <c r="AN433" s="361"/>
      <c r="AO433" s="361"/>
      <c r="AP433" s="361"/>
      <c r="AQ433" s="361"/>
      <c r="AR433" s="361"/>
      <c r="AS433" s="361"/>
      <c r="AT433" s="361"/>
      <c r="AU433" s="361"/>
      <c r="AV433" s="361"/>
      <c r="AW433" s="361"/>
      <c r="AX433" s="361"/>
      <c r="AY433" s="361"/>
      <c r="AZ433" s="361"/>
      <c r="BA433" s="361"/>
      <c r="BB433" s="361"/>
      <c r="BC433" s="361"/>
      <c r="BD433" s="361"/>
      <c r="BE433" s="361"/>
      <c r="BF433" s="361"/>
      <c r="BG433" s="361"/>
      <c r="BH433" s="361"/>
      <c r="BI433" s="361"/>
      <c r="BJ433" s="361"/>
      <c r="BK433" s="361"/>
      <c r="BL433" s="361"/>
      <c r="BM433" s="361"/>
      <c r="BN433" s="361"/>
      <c r="BO433" s="361"/>
      <c r="BP433" s="361"/>
      <c r="BQ433" s="361"/>
      <c r="BR433" s="361"/>
      <c r="BS433" s="361"/>
      <c r="BT433" s="361"/>
      <c r="BU433" s="361"/>
      <c r="BV433" s="361"/>
      <c r="BW433" s="361"/>
      <c r="BX433" s="361"/>
      <c r="BY433" s="361"/>
      <c r="BZ433" s="361"/>
      <c r="CA433" s="361"/>
      <c r="CB433" s="361"/>
      <c r="CC433" s="361"/>
      <c r="CD433" s="361"/>
      <c r="CE433" s="361"/>
      <c r="CF433" s="361"/>
      <c r="CG433" s="361"/>
      <c r="CH433" s="361"/>
      <c r="CI433" s="361"/>
      <c r="CJ433" s="361"/>
      <c r="CK433" s="361"/>
      <c r="CL433" s="361"/>
      <c r="CM433" s="361"/>
      <c r="CN433" s="361"/>
    </row>
    <row r="434" spans="4:92" ht="14.25" customHeight="1" x14ac:dyDescent="0.35">
      <c r="D434" s="6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12"/>
      <c r="BJ434" s="12"/>
      <c r="BK434" s="12"/>
      <c r="BL434" s="12"/>
      <c r="BM434" s="12"/>
      <c r="BN434" s="12"/>
      <c r="BO434" s="12"/>
      <c r="BP434" s="12"/>
      <c r="BQ434" s="12"/>
      <c r="BR434" s="12"/>
      <c r="BS434" s="12"/>
      <c r="BT434" s="12"/>
      <c r="BU434" s="12"/>
      <c r="BV434" s="12"/>
      <c r="BW434" s="12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</row>
    <row r="435" spans="4:92" ht="14.25" customHeight="1" x14ac:dyDescent="0.35">
      <c r="D435" s="266" t="s">
        <v>262</v>
      </c>
      <c r="E435" s="266"/>
      <c r="F435" s="266"/>
      <c r="G435" s="266"/>
      <c r="H435" s="266"/>
      <c r="I435" s="266"/>
      <c r="J435" s="266"/>
      <c r="K435" s="266"/>
      <c r="L435" s="266"/>
      <c r="M435" s="266"/>
      <c r="N435" s="266"/>
      <c r="O435" s="266"/>
      <c r="P435" s="266"/>
      <c r="Q435" s="266"/>
      <c r="R435" s="266"/>
      <c r="S435" s="266"/>
      <c r="T435" s="266"/>
      <c r="U435" s="266"/>
      <c r="V435" s="266"/>
      <c r="W435" s="266"/>
      <c r="X435" s="266"/>
      <c r="Y435" s="266"/>
      <c r="Z435" s="266"/>
      <c r="AA435" s="266"/>
      <c r="AB435" s="266"/>
      <c r="AC435" s="266"/>
      <c r="AD435" s="266"/>
      <c r="AE435" s="266"/>
      <c r="AF435" s="266"/>
      <c r="AG435" s="266"/>
      <c r="AH435" s="266"/>
      <c r="AI435" s="266"/>
      <c r="AJ435" s="266"/>
      <c r="AK435" s="266"/>
      <c r="AL435" s="266"/>
      <c r="AM435" s="266"/>
      <c r="AN435" s="266"/>
      <c r="AO435" s="266"/>
      <c r="AP435" s="266"/>
      <c r="AQ435" s="266"/>
      <c r="AR435" s="266"/>
      <c r="AS435" s="266"/>
      <c r="AT435" s="266"/>
      <c r="AU435" s="9"/>
      <c r="AV435" s="256" t="s">
        <v>325</v>
      </c>
      <c r="AW435" s="256"/>
      <c r="AX435" s="256"/>
      <c r="AY435" s="256"/>
      <c r="AZ435" s="256"/>
      <c r="BA435" s="256"/>
      <c r="BB435" s="256"/>
      <c r="BC435" s="256"/>
      <c r="BD435" s="256"/>
      <c r="BE435" s="256"/>
      <c r="BF435" s="256"/>
      <c r="BG435" s="256"/>
      <c r="BH435" s="256"/>
      <c r="BI435" s="256"/>
      <c r="BJ435" s="256"/>
      <c r="BK435" s="256"/>
      <c r="BL435" s="256"/>
      <c r="BM435" s="256"/>
      <c r="BN435" s="256"/>
      <c r="BO435" s="256"/>
      <c r="BP435" s="256"/>
      <c r="BQ435" s="256"/>
      <c r="BR435" s="256"/>
      <c r="BS435" s="256"/>
      <c r="BT435" s="256"/>
      <c r="BU435" s="256"/>
      <c r="BV435" s="256"/>
      <c r="BW435" s="256"/>
      <c r="BX435" s="256"/>
      <c r="BY435" s="256"/>
      <c r="BZ435" s="256"/>
      <c r="CA435" s="256"/>
      <c r="CB435" s="256"/>
      <c r="CC435" s="256"/>
      <c r="CD435" s="256"/>
      <c r="CE435" s="256"/>
      <c r="CF435" s="256"/>
      <c r="CG435" s="256"/>
      <c r="CH435" s="256"/>
      <c r="CI435" s="256"/>
      <c r="CJ435" s="256"/>
      <c r="CK435" s="256"/>
      <c r="CL435" s="256"/>
      <c r="CM435" s="256"/>
      <c r="CN435" s="256"/>
    </row>
    <row r="436" spans="4:92" ht="14.25" customHeight="1" x14ac:dyDescent="0.35">
      <c r="D436" s="266"/>
      <c r="E436" s="266"/>
      <c r="F436" s="266"/>
      <c r="G436" s="266"/>
      <c r="H436" s="266"/>
      <c r="I436" s="266"/>
      <c r="J436" s="266"/>
      <c r="K436" s="266"/>
      <c r="L436" s="266"/>
      <c r="M436" s="266"/>
      <c r="N436" s="266"/>
      <c r="O436" s="266"/>
      <c r="P436" s="266"/>
      <c r="Q436" s="266"/>
      <c r="R436" s="266"/>
      <c r="S436" s="266"/>
      <c r="T436" s="266"/>
      <c r="U436" s="266"/>
      <c r="V436" s="266"/>
      <c r="W436" s="266"/>
      <c r="X436" s="266"/>
      <c r="Y436" s="266"/>
      <c r="Z436" s="266"/>
      <c r="AA436" s="266"/>
      <c r="AB436" s="266"/>
      <c r="AC436" s="266"/>
      <c r="AD436" s="266"/>
      <c r="AE436" s="266"/>
      <c r="AF436" s="266"/>
      <c r="AG436" s="266"/>
      <c r="AH436" s="266"/>
      <c r="AI436" s="266"/>
      <c r="AJ436" s="266"/>
      <c r="AK436" s="266"/>
      <c r="AL436" s="266"/>
      <c r="AM436" s="266"/>
      <c r="AN436" s="266"/>
      <c r="AO436" s="266"/>
      <c r="AP436" s="266"/>
      <c r="AQ436" s="266"/>
      <c r="AR436" s="266"/>
      <c r="AS436" s="266"/>
      <c r="AT436" s="266"/>
      <c r="AU436" s="9"/>
      <c r="AV436" s="256"/>
      <c r="AW436" s="256"/>
      <c r="AX436" s="256"/>
      <c r="AY436" s="256"/>
      <c r="AZ436" s="256"/>
      <c r="BA436" s="256"/>
      <c r="BB436" s="256"/>
      <c r="BC436" s="256"/>
      <c r="BD436" s="256"/>
      <c r="BE436" s="256"/>
      <c r="BF436" s="256"/>
      <c r="BG436" s="256"/>
      <c r="BH436" s="256"/>
      <c r="BI436" s="256"/>
      <c r="BJ436" s="256"/>
      <c r="BK436" s="256"/>
      <c r="BL436" s="256"/>
      <c r="BM436" s="256"/>
      <c r="BN436" s="256"/>
      <c r="BO436" s="256"/>
      <c r="BP436" s="256"/>
      <c r="BQ436" s="256"/>
      <c r="BR436" s="256"/>
      <c r="BS436" s="256"/>
      <c r="BT436" s="256"/>
      <c r="BU436" s="256"/>
      <c r="BV436" s="256"/>
      <c r="BW436" s="256"/>
      <c r="BX436" s="256"/>
      <c r="BY436" s="256"/>
      <c r="BZ436" s="256"/>
      <c r="CA436" s="256"/>
      <c r="CB436" s="256"/>
      <c r="CC436" s="256"/>
      <c r="CD436" s="256"/>
      <c r="CE436" s="256"/>
      <c r="CF436" s="256"/>
      <c r="CG436" s="256"/>
      <c r="CH436" s="256"/>
      <c r="CI436" s="256"/>
      <c r="CJ436" s="256"/>
      <c r="CK436" s="256"/>
      <c r="CL436" s="256"/>
      <c r="CM436" s="256"/>
      <c r="CN436" s="256"/>
    </row>
    <row r="437" spans="4:92" ht="14.25" customHeight="1" x14ac:dyDescent="0.35">
      <c r="D437" s="172" t="s">
        <v>263</v>
      </c>
      <c r="E437" s="172"/>
      <c r="F437" s="172"/>
      <c r="G437" s="172"/>
      <c r="H437" s="172"/>
      <c r="I437" s="172"/>
      <c r="J437" s="172"/>
      <c r="K437" s="172"/>
      <c r="L437" s="172"/>
      <c r="M437" s="172"/>
      <c r="N437" s="172"/>
      <c r="O437" s="172">
        <v>2010</v>
      </c>
      <c r="P437" s="172"/>
      <c r="Q437" s="172"/>
      <c r="R437" s="172"/>
      <c r="S437" s="172"/>
      <c r="T437" s="172">
        <v>2011</v>
      </c>
      <c r="U437" s="172"/>
      <c r="V437" s="172"/>
      <c r="W437" s="172"/>
      <c r="X437" s="172"/>
      <c r="Y437" s="172">
        <v>2012</v>
      </c>
      <c r="Z437" s="172"/>
      <c r="AA437" s="172"/>
      <c r="AB437" s="172"/>
      <c r="AC437" s="172">
        <v>2013</v>
      </c>
      <c r="AD437" s="172"/>
      <c r="AE437" s="172"/>
      <c r="AF437" s="172"/>
      <c r="AG437" s="172">
        <v>2014</v>
      </c>
      <c r="AH437" s="172"/>
      <c r="AI437" s="172"/>
      <c r="AJ437" s="172"/>
      <c r="AK437" s="172">
        <v>2015</v>
      </c>
      <c r="AL437" s="172"/>
      <c r="AM437" s="172"/>
      <c r="AN437" s="172"/>
      <c r="AO437" s="172"/>
      <c r="AP437" s="172">
        <v>2016</v>
      </c>
      <c r="AQ437" s="172"/>
      <c r="AR437" s="172"/>
      <c r="AS437" s="172"/>
      <c r="AT437" s="172"/>
      <c r="AU437" s="12"/>
      <c r="AV437" s="172" t="s">
        <v>326</v>
      </c>
      <c r="AW437" s="172"/>
      <c r="AX437" s="172"/>
      <c r="AY437" s="172"/>
      <c r="AZ437" s="172"/>
      <c r="BA437" s="172"/>
      <c r="BB437" s="172"/>
      <c r="BC437" s="172"/>
      <c r="BD437" s="172"/>
      <c r="BE437" s="172"/>
      <c r="BF437" s="172"/>
      <c r="BG437" s="172"/>
      <c r="BH437" s="172"/>
      <c r="BI437" s="172"/>
      <c r="BJ437" s="172"/>
      <c r="BK437" s="172"/>
      <c r="BL437" s="172"/>
      <c r="BM437" s="172" t="s">
        <v>125</v>
      </c>
      <c r="BN437" s="172"/>
      <c r="BO437" s="172"/>
      <c r="BP437" s="172"/>
      <c r="BQ437" s="172"/>
      <c r="BR437" s="172"/>
      <c r="BS437" s="172" t="s">
        <v>189</v>
      </c>
      <c r="BT437" s="172"/>
      <c r="BU437" s="172"/>
      <c r="BV437" s="172" t="s">
        <v>123</v>
      </c>
      <c r="BW437" s="172"/>
      <c r="BX437" s="172"/>
      <c r="BY437" s="172"/>
      <c r="BZ437" s="172"/>
      <c r="CA437" s="172"/>
      <c r="CB437" s="172" t="s">
        <v>189</v>
      </c>
      <c r="CC437" s="172"/>
      <c r="CD437" s="172"/>
      <c r="CE437" s="172"/>
      <c r="CF437" s="172" t="s">
        <v>124</v>
      </c>
      <c r="CG437" s="172"/>
      <c r="CH437" s="172"/>
      <c r="CI437" s="172"/>
      <c r="CJ437" s="172"/>
      <c r="CK437" s="172"/>
      <c r="CL437" s="172" t="s">
        <v>189</v>
      </c>
      <c r="CM437" s="172"/>
      <c r="CN437" s="172"/>
    </row>
    <row r="438" spans="4:92" ht="14.25" customHeight="1" x14ac:dyDescent="0.35">
      <c r="D438" s="172"/>
      <c r="E438" s="172"/>
      <c r="F438" s="172"/>
      <c r="G438" s="172"/>
      <c r="H438" s="172"/>
      <c r="I438" s="172"/>
      <c r="J438" s="172"/>
      <c r="K438" s="172"/>
      <c r="L438" s="172"/>
      <c r="M438" s="172"/>
      <c r="N438" s="172"/>
      <c r="O438" s="172"/>
      <c r="P438" s="172"/>
      <c r="Q438" s="172"/>
      <c r="R438" s="172"/>
      <c r="S438" s="172"/>
      <c r="T438" s="172"/>
      <c r="U438" s="172"/>
      <c r="V438" s="172"/>
      <c r="W438" s="172"/>
      <c r="X438" s="172"/>
      <c r="Y438" s="172"/>
      <c r="Z438" s="172"/>
      <c r="AA438" s="172"/>
      <c r="AB438" s="172"/>
      <c r="AC438" s="172"/>
      <c r="AD438" s="172"/>
      <c r="AE438" s="172"/>
      <c r="AF438" s="172"/>
      <c r="AG438" s="172"/>
      <c r="AH438" s="172"/>
      <c r="AI438" s="172"/>
      <c r="AJ438" s="172"/>
      <c r="AK438" s="172"/>
      <c r="AL438" s="172"/>
      <c r="AM438" s="172"/>
      <c r="AN438" s="172"/>
      <c r="AO438" s="172"/>
      <c r="AP438" s="172"/>
      <c r="AQ438" s="172"/>
      <c r="AR438" s="172"/>
      <c r="AS438" s="172"/>
      <c r="AT438" s="172"/>
      <c r="AU438" s="12"/>
      <c r="AV438" s="362" t="s">
        <v>328</v>
      </c>
      <c r="AW438" s="362"/>
      <c r="AX438" s="362"/>
      <c r="AY438" s="362"/>
      <c r="AZ438" s="362"/>
      <c r="BA438" s="362"/>
      <c r="BB438" s="362"/>
      <c r="BC438" s="362"/>
      <c r="BD438" s="362"/>
      <c r="BE438" s="362"/>
      <c r="BF438" s="362"/>
      <c r="BG438" s="362"/>
      <c r="BH438" s="362"/>
      <c r="BI438" s="362"/>
      <c r="BJ438" s="362"/>
      <c r="BK438" s="362"/>
      <c r="BL438" s="362"/>
      <c r="BM438" s="218">
        <v>7194</v>
      </c>
      <c r="BN438" s="218"/>
      <c r="BO438" s="218"/>
      <c r="BP438" s="218"/>
      <c r="BQ438" s="218"/>
      <c r="BR438" s="218"/>
      <c r="BS438" s="219">
        <v>100</v>
      </c>
      <c r="BT438" s="219"/>
      <c r="BU438" s="219"/>
      <c r="BV438" s="218">
        <v>5867</v>
      </c>
      <c r="BW438" s="218"/>
      <c r="BX438" s="218"/>
      <c r="BY438" s="218"/>
      <c r="BZ438" s="218"/>
      <c r="CA438" s="218"/>
      <c r="CB438" s="219">
        <v>100</v>
      </c>
      <c r="CC438" s="219"/>
      <c r="CD438" s="219"/>
      <c r="CE438" s="219"/>
      <c r="CF438" s="218">
        <v>1327</v>
      </c>
      <c r="CG438" s="218"/>
      <c r="CH438" s="218"/>
      <c r="CI438" s="218"/>
      <c r="CJ438" s="218"/>
      <c r="CK438" s="218"/>
      <c r="CL438" s="219">
        <v>100</v>
      </c>
      <c r="CM438" s="219"/>
      <c r="CN438" s="219"/>
    </row>
    <row r="439" spans="4:92" ht="14.25" customHeight="1" x14ac:dyDescent="0.35">
      <c r="D439" s="172"/>
      <c r="E439" s="172"/>
      <c r="F439" s="172"/>
      <c r="G439" s="172"/>
      <c r="H439" s="172"/>
      <c r="I439" s="172"/>
      <c r="J439" s="172"/>
      <c r="K439" s="172"/>
      <c r="L439" s="172"/>
      <c r="M439" s="172"/>
      <c r="N439" s="172"/>
      <c r="O439" s="172"/>
      <c r="P439" s="172"/>
      <c r="Q439" s="172"/>
      <c r="R439" s="172"/>
      <c r="S439" s="172"/>
      <c r="T439" s="172"/>
      <c r="U439" s="172"/>
      <c r="V439" s="172"/>
      <c r="W439" s="172"/>
      <c r="X439" s="172"/>
      <c r="Y439" s="172"/>
      <c r="Z439" s="172"/>
      <c r="AA439" s="172"/>
      <c r="AB439" s="172"/>
      <c r="AC439" s="172"/>
      <c r="AD439" s="172"/>
      <c r="AE439" s="172"/>
      <c r="AF439" s="172"/>
      <c r="AG439" s="172"/>
      <c r="AH439" s="172"/>
      <c r="AI439" s="172"/>
      <c r="AJ439" s="172"/>
      <c r="AK439" s="172"/>
      <c r="AL439" s="172"/>
      <c r="AM439" s="172"/>
      <c r="AN439" s="172"/>
      <c r="AO439" s="172"/>
      <c r="AP439" s="172"/>
      <c r="AQ439" s="172"/>
      <c r="AR439" s="172"/>
      <c r="AS439" s="172"/>
      <c r="AT439" s="172"/>
      <c r="AU439" s="12"/>
      <c r="AV439" s="362" t="s">
        <v>329</v>
      </c>
      <c r="AW439" s="362"/>
      <c r="AX439" s="362"/>
      <c r="AY439" s="362"/>
      <c r="AZ439" s="362"/>
      <c r="BA439" s="362"/>
      <c r="BB439" s="362"/>
      <c r="BC439" s="362"/>
      <c r="BD439" s="362"/>
      <c r="BE439" s="362"/>
      <c r="BF439" s="362"/>
      <c r="BG439" s="362"/>
      <c r="BH439" s="362"/>
      <c r="BI439" s="362"/>
      <c r="BJ439" s="362"/>
      <c r="BK439" s="362"/>
      <c r="BL439" s="362"/>
      <c r="BM439" s="218">
        <v>3939</v>
      </c>
      <c r="BN439" s="218"/>
      <c r="BO439" s="218"/>
      <c r="BP439" s="218"/>
      <c r="BQ439" s="218"/>
      <c r="BR439" s="218"/>
      <c r="BS439" s="219">
        <v>54.75</v>
      </c>
      <c r="BT439" s="219"/>
      <c r="BU439" s="219"/>
      <c r="BV439" s="218">
        <v>2925</v>
      </c>
      <c r="BW439" s="218"/>
      <c r="BX439" s="218"/>
      <c r="BY439" s="218"/>
      <c r="BZ439" s="218"/>
      <c r="CA439" s="218"/>
      <c r="CB439" s="219">
        <v>49.86</v>
      </c>
      <c r="CC439" s="219"/>
      <c r="CD439" s="219"/>
      <c r="CE439" s="219"/>
      <c r="CF439" s="218">
        <v>1014</v>
      </c>
      <c r="CG439" s="218"/>
      <c r="CH439" s="218"/>
      <c r="CI439" s="218"/>
      <c r="CJ439" s="218"/>
      <c r="CK439" s="218"/>
      <c r="CL439" s="219">
        <v>76.41</v>
      </c>
      <c r="CM439" s="219"/>
      <c r="CN439" s="219"/>
    </row>
    <row r="440" spans="4:92" ht="14.25" customHeight="1" x14ac:dyDescent="0.35">
      <c r="D440" s="362" t="s">
        <v>264</v>
      </c>
      <c r="E440" s="362"/>
      <c r="F440" s="362"/>
      <c r="G440" s="362"/>
      <c r="H440" s="362"/>
      <c r="I440" s="362"/>
      <c r="J440" s="362"/>
      <c r="K440" s="362"/>
      <c r="L440" s="362"/>
      <c r="M440" s="362"/>
      <c r="N440" s="362"/>
      <c r="O440" s="286"/>
      <c r="P440" s="286"/>
      <c r="Q440" s="286"/>
      <c r="R440" s="286"/>
      <c r="S440" s="286"/>
      <c r="T440" s="219"/>
      <c r="U440" s="219"/>
      <c r="V440" s="219"/>
      <c r="W440" s="219"/>
      <c r="X440" s="219"/>
      <c r="Y440" s="219"/>
      <c r="Z440" s="219"/>
      <c r="AA440" s="219"/>
      <c r="AB440" s="219"/>
      <c r="AC440" s="219"/>
      <c r="AD440" s="219"/>
      <c r="AE440" s="219"/>
      <c r="AF440" s="219"/>
      <c r="AG440" s="219"/>
      <c r="AH440" s="219"/>
      <c r="AI440" s="219"/>
      <c r="AJ440" s="219"/>
      <c r="AK440" s="286"/>
      <c r="AL440" s="286"/>
      <c r="AM440" s="286"/>
      <c r="AN440" s="286"/>
      <c r="AO440" s="286"/>
      <c r="AP440" s="286"/>
      <c r="AQ440" s="286"/>
      <c r="AR440" s="286"/>
      <c r="AS440" s="286"/>
      <c r="AT440" s="286"/>
      <c r="AU440" s="12"/>
      <c r="AV440" s="362" t="s">
        <v>330</v>
      </c>
      <c r="AW440" s="362"/>
      <c r="AX440" s="362"/>
      <c r="AY440" s="362"/>
      <c r="AZ440" s="362"/>
      <c r="BA440" s="362"/>
      <c r="BB440" s="362"/>
      <c r="BC440" s="362"/>
      <c r="BD440" s="362"/>
      <c r="BE440" s="362"/>
      <c r="BF440" s="362"/>
      <c r="BG440" s="362"/>
      <c r="BH440" s="362"/>
      <c r="BI440" s="362"/>
      <c r="BJ440" s="362"/>
      <c r="BK440" s="362"/>
      <c r="BL440" s="362"/>
      <c r="BM440" s="218">
        <v>3255</v>
      </c>
      <c r="BN440" s="218"/>
      <c r="BO440" s="218"/>
      <c r="BP440" s="218"/>
      <c r="BQ440" s="218"/>
      <c r="BR440" s="218"/>
      <c r="BS440" s="219">
        <v>45.25</v>
      </c>
      <c r="BT440" s="219"/>
      <c r="BU440" s="219"/>
      <c r="BV440" s="218">
        <v>2942</v>
      </c>
      <c r="BW440" s="218"/>
      <c r="BX440" s="218"/>
      <c r="BY440" s="218"/>
      <c r="BZ440" s="218"/>
      <c r="CA440" s="218"/>
      <c r="CB440" s="219">
        <v>50.15</v>
      </c>
      <c r="CC440" s="219"/>
      <c r="CD440" s="219"/>
      <c r="CE440" s="219"/>
      <c r="CF440" s="218">
        <v>313</v>
      </c>
      <c r="CG440" s="218"/>
      <c r="CH440" s="218"/>
      <c r="CI440" s="218"/>
      <c r="CJ440" s="218"/>
      <c r="CK440" s="218"/>
      <c r="CL440" s="219">
        <v>23.59</v>
      </c>
      <c r="CM440" s="219"/>
      <c r="CN440" s="219"/>
    </row>
    <row r="441" spans="4:92" ht="14.25" customHeight="1" x14ac:dyDescent="0.35">
      <c r="D441" s="362" t="s">
        <v>265</v>
      </c>
      <c r="E441" s="362"/>
      <c r="F441" s="362"/>
      <c r="G441" s="362"/>
      <c r="H441" s="362"/>
      <c r="I441" s="362"/>
      <c r="J441" s="362"/>
      <c r="K441" s="362"/>
      <c r="L441" s="362"/>
      <c r="M441" s="362"/>
      <c r="N441" s="362"/>
      <c r="O441" s="286"/>
      <c r="P441" s="286"/>
      <c r="Q441" s="286"/>
      <c r="R441" s="286"/>
      <c r="S441" s="286"/>
      <c r="T441" s="219"/>
      <c r="U441" s="219"/>
      <c r="V441" s="219"/>
      <c r="W441" s="219"/>
      <c r="X441" s="219"/>
      <c r="Y441" s="219"/>
      <c r="Z441" s="219"/>
      <c r="AA441" s="219"/>
      <c r="AB441" s="219"/>
      <c r="AC441" s="219"/>
      <c r="AD441" s="219"/>
      <c r="AE441" s="219"/>
      <c r="AF441" s="219"/>
      <c r="AG441" s="219"/>
      <c r="AH441" s="219"/>
      <c r="AI441" s="219"/>
      <c r="AJ441" s="219"/>
      <c r="AK441" s="286"/>
      <c r="AL441" s="286"/>
      <c r="AM441" s="286"/>
      <c r="AN441" s="286"/>
      <c r="AO441" s="286"/>
      <c r="AP441" s="286"/>
      <c r="AQ441" s="286"/>
      <c r="AR441" s="286"/>
      <c r="AS441" s="286"/>
      <c r="AT441" s="286"/>
      <c r="AU441" s="12"/>
      <c r="AV441" s="362" t="s">
        <v>331</v>
      </c>
      <c r="AW441" s="362"/>
      <c r="AX441" s="362"/>
      <c r="AY441" s="362"/>
      <c r="AZ441" s="362"/>
      <c r="BA441" s="362"/>
      <c r="BB441" s="362"/>
      <c r="BC441" s="362"/>
      <c r="BD441" s="362"/>
      <c r="BE441" s="362"/>
      <c r="BF441" s="362"/>
      <c r="BG441" s="362"/>
      <c r="BH441" s="362"/>
      <c r="BI441" s="362"/>
      <c r="BJ441" s="362"/>
      <c r="BK441" s="362"/>
      <c r="BL441" s="362"/>
      <c r="BM441" s="218">
        <v>1835</v>
      </c>
      <c r="BN441" s="218"/>
      <c r="BO441" s="218"/>
      <c r="BP441" s="218"/>
      <c r="BQ441" s="218"/>
      <c r="BR441" s="218"/>
      <c r="BS441" s="219">
        <v>25.51</v>
      </c>
      <c r="BT441" s="219"/>
      <c r="BU441" s="219"/>
      <c r="BV441" s="218">
        <v>1790</v>
      </c>
      <c r="BW441" s="218"/>
      <c r="BX441" s="218"/>
      <c r="BY441" s="218"/>
      <c r="BZ441" s="218"/>
      <c r="CA441" s="218"/>
      <c r="CB441" s="219">
        <v>30.51</v>
      </c>
      <c r="CC441" s="219"/>
      <c r="CD441" s="219"/>
      <c r="CE441" s="219"/>
      <c r="CF441" s="218">
        <v>45</v>
      </c>
      <c r="CG441" s="218"/>
      <c r="CH441" s="218"/>
      <c r="CI441" s="218"/>
      <c r="CJ441" s="218"/>
      <c r="CK441" s="218"/>
      <c r="CL441" s="219">
        <v>3.39</v>
      </c>
      <c r="CM441" s="219"/>
      <c r="CN441" s="219"/>
    </row>
    <row r="442" spans="4:92" ht="14.25" customHeight="1" x14ac:dyDescent="0.35">
      <c r="D442" s="362" t="s">
        <v>266</v>
      </c>
      <c r="E442" s="362"/>
      <c r="F442" s="362"/>
      <c r="G442" s="362"/>
      <c r="H442" s="362"/>
      <c r="I442" s="362"/>
      <c r="J442" s="362"/>
      <c r="K442" s="362"/>
      <c r="L442" s="362"/>
      <c r="M442" s="362"/>
      <c r="N442" s="362"/>
      <c r="O442" s="363"/>
      <c r="P442" s="364"/>
      <c r="Q442" s="364"/>
      <c r="R442" s="364"/>
      <c r="S442" s="365"/>
      <c r="T442" s="219"/>
      <c r="U442" s="219"/>
      <c r="V442" s="219"/>
      <c r="W442" s="219"/>
      <c r="X442" s="219"/>
      <c r="Y442" s="219"/>
      <c r="Z442" s="219"/>
      <c r="AA442" s="219"/>
      <c r="AB442" s="219"/>
      <c r="AC442" s="219"/>
      <c r="AD442" s="219"/>
      <c r="AE442" s="219"/>
      <c r="AF442" s="219"/>
      <c r="AG442" s="219"/>
      <c r="AH442" s="219"/>
      <c r="AI442" s="219"/>
      <c r="AJ442" s="219"/>
      <c r="AK442" s="286"/>
      <c r="AL442" s="286"/>
      <c r="AM442" s="286"/>
      <c r="AN442" s="286"/>
      <c r="AO442" s="286"/>
      <c r="AP442" s="286"/>
      <c r="AQ442" s="286"/>
      <c r="AR442" s="286"/>
      <c r="AS442" s="286"/>
      <c r="AT442" s="286"/>
      <c r="AU442" s="12"/>
      <c r="AV442" s="362" t="s">
        <v>332</v>
      </c>
      <c r="AW442" s="362"/>
      <c r="AX442" s="362"/>
      <c r="AY442" s="362"/>
      <c r="AZ442" s="362"/>
      <c r="BA442" s="362"/>
      <c r="BB442" s="362"/>
      <c r="BC442" s="362"/>
      <c r="BD442" s="362"/>
      <c r="BE442" s="362"/>
      <c r="BF442" s="362"/>
      <c r="BG442" s="362"/>
      <c r="BH442" s="362"/>
      <c r="BI442" s="362"/>
      <c r="BJ442" s="362"/>
      <c r="BK442" s="362"/>
      <c r="BL442" s="362"/>
      <c r="BM442" s="218">
        <v>1420</v>
      </c>
      <c r="BN442" s="218"/>
      <c r="BO442" s="218"/>
      <c r="BP442" s="218"/>
      <c r="BQ442" s="218"/>
      <c r="BR442" s="218"/>
      <c r="BS442" s="219">
        <v>19.739999999999998</v>
      </c>
      <c r="BT442" s="219"/>
      <c r="BU442" s="219"/>
      <c r="BV442" s="218">
        <v>1152</v>
      </c>
      <c r="BW442" s="218"/>
      <c r="BX442" s="218"/>
      <c r="BY442" s="218"/>
      <c r="BZ442" s="218"/>
      <c r="CA442" s="218"/>
      <c r="CB442" s="219">
        <v>19.64</v>
      </c>
      <c r="CC442" s="219"/>
      <c r="CD442" s="219"/>
      <c r="CE442" s="219"/>
      <c r="CF442" s="218">
        <v>268</v>
      </c>
      <c r="CG442" s="218"/>
      <c r="CH442" s="218"/>
      <c r="CI442" s="218"/>
      <c r="CJ442" s="218"/>
      <c r="CK442" s="218"/>
      <c r="CL442" s="219">
        <v>20.2</v>
      </c>
      <c r="CM442" s="219"/>
      <c r="CN442" s="219"/>
    </row>
    <row r="443" spans="4:92" ht="14.25" customHeight="1" x14ac:dyDescent="0.35">
      <c r="D443" s="255" t="s">
        <v>327</v>
      </c>
      <c r="E443" s="255"/>
      <c r="F443" s="255"/>
      <c r="G443" s="255"/>
      <c r="H443" s="255"/>
      <c r="I443" s="255"/>
      <c r="J443" s="255"/>
      <c r="K443" s="255"/>
      <c r="L443" s="255"/>
      <c r="M443" s="255"/>
      <c r="N443" s="255"/>
      <c r="O443" s="255"/>
      <c r="P443" s="255"/>
      <c r="Q443" s="255"/>
      <c r="R443" s="255"/>
      <c r="S443" s="255"/>
      <c r="T443" s="255"/>
      <c r="U443" s="255"/>
      <c r="V443" s="255"/>
      <c r="W443" s="255"/>
      <c r="X443" s="255"/>
      <c r="Y443" s="255"/>
      <c r="Z443" s="255"/>
      <c r="AA443" s="255"/>
      <c r="AB443" s="255"/>
      <c r="AC443" s="255"/>
      <c r="AD443" s="255"/>
      <c r="AE443" s="255"/>
      <c r="AF443" s="255"/>
      <c r="AG443" s="255"/>
      <c r="AH443" s="255"/>
      <c r="AI443" s="255"/>
      <c r="AJ443" s="255"/>
      <c r="AK443" s="255"/>
      <c r="AL443" s="255"/>
      <c r="AM443" s="255"/>
      <c r="AN443" s="255"/>
      <c r="AO443" s="255"/>
      <c r="AP443" s="255"/>
      <c r="AQ443" s="255"/>
      <c r="AR443" s="255"/>
      <c r="AS443" s="255"/>
      <c r="AT443" s="255"/>
      <c r="AU443" s="12"/>
      <c r="AV443" s="361" t="s">
        <v>336</v>
      </c>
      <c r="AW443" s="361"/>
      <c r="AX443" s="361"/>
      <c r="AY443" s="361"/>
      <c r="AZ443" s="361"/>
      <c r="BA443" s="361"/>
      <c r="BB443" s="361"/>
      <c r="BC443" s="361"/>
      <c r="BD443" s="361"/>
      <c r="BE443" s="361"/>
      <c r="BF443" s="361"/>
      <c r="BG443" s="361"/>
      <c r="BH443" s="361"/>
      <c r="BI443" s="361"/>
      <c r="BJ443" s="361"/>
      <c r="BK443" s="361"/>
      <c r="BL443" s="361"/>
      <c r="BM443" s="361"/>
      <c r="BN443" s="361"/>
      <c r="BO443" s="361"/>
      <c r="BP443" s="361"/>
      <c r="BQ443" s="361"/>
      <c r="BR443" s="361"/>
      <c r="BS443" s="361"/>
      <c r="BT443" s="361"/>
      <c r="BU443" s="361"/>
      <c r="BV443" s="361"/>
      <c r="BW443" s="361"/>
      <c r="BX443" s="361"/>
      <c r="BY443" s="361"/>
      <c r="BZ443" s="361"/>
      <c r="CA443" s="361"/>
      <c r="CB443" s="361"/>
      <c r="CC443" s="361"/>
      <c r="CD443" s="361"/>
      <c r="CE443" s="361"/>
      <c r="CF443" s="361"/>
      <c r="CG443" s="361"/>
      <c r="CH443" s="361"/>
      <c r="CI443" s="361"/>
      <c r="CJ443" s="361"/>
      <c r="CK443" s="361"/>
      <c r="CL443" s="361"/>
      <c r="CM443" s="361"/>
      <c r="CN443" s="361"/>
    </row>
    <row r="444" spans="4:92" ht="14.25" customHeight="1" x14ac:dyDescent="0.35">
      <c r="E444" s="151"/>
      <c r="F444" s="151"/>
      <c r="G444" s="151"/>
      <c r="H444" s="151"/>
      <c r="I444" s="151"/>
      <c r="J444" s="151"/>
      <c r="K444" s="151"/>
      <c r="L444" s="151"/>
      <c r="M444" s="151"/>
      <c r="N444" s="151"/>
      <c r="O444" s="151"/>
      <c r="P444" s="151"/>
      <c r="Q444" s="151"/>
      <c r="R444" s="151"/>
      <c r="S444" s="151"/>
      <c r="T444" s="151"/>
      <c r="U444" s="151"/>
      <c r="V444" s="151"/>
      <c r="W444" s="151"/>
      <c r="X444" s="151"/>
      <c r="Y444" s="151"/>
      <c r="Z444" s="151"/>
      <c r="AA444" s="151"/>
      <c r="AB444" s="151"/>
      <c r="AC444" s="151"/>
      <c r="AD444" s="151"/>
      <c r="AE444" s="151"/>
      <c r="AF444" s="151"/>
      <c r="AG444" s="151"/>
      <c r="AH444" s="151"/>
      <c r="AI444" s="151"/>
      <c r="AJ444" s="151"/>
      <c r="AK444" s="151"/>
      <c r="AL444" s="151"/>
      <c r="AM444" s="151"/>
      <c r="AN444" s="151"/>
      <c r="AO444" s="151"/>
      <c r="AP444" s="151"/>
      <c r="AQ444" s="151"/>
      <c r="AR444" s="151"/>
      <c r="AS444" s="151"/>
      <c r="AT444" s="151"/>
      <c r="AU444" s="151"/>
      <c r="AV444" s="151"/>
      <c r="AW444" s="151"/>
      <c r="AX444" s="151"/>
      <c r="AY444" s="151"/>
      <c r="AZ444" s="151"/>
      <c r="BA444" s="151"/>
      <c r="BB444" s="151"/>
      <c r="BC444" s="151"/>
      <c r="BD444" s="151"/>
      <c r="BE444" s="151"/>
      <c r="BF444" s="151"/>
      <c r="BG444" s="151"/>
      <c r="BH444" s="151"/>
      <c r="BI444" s="12"/>
      <c r="BJ444" s="12"/>
      <c r="BK444" s="12"/>
      <c r="BL444" s="12"/>
      <c r="BM444" s="12"/>
      <c r="BN444" s="12"/>
      <c r="BO444" s="12"/>
      <c r="BP444" s="12"/>
      <c r="BQ444" s="12"/>
      <c r="BR444" s="12"/>
      <c r="BS444" s="12"/>
      <c r="BT444" s="12"/>
      <c r="BU444" s="12"/>
      <c r="BV444" s="12"/>
      <c r="BW444" s="12"/>
    </row>
    <row r="445" spans="4:92" ht="14.25" customHeight="1" x14ac:dyDescent="0.35">
      <c r="D445" s="387" t="s">
        <v>1126</v>
      </c>
      <c r="E445" s="387"/>
      <c r="F445" s="387"/>
      <c r="G445" s="387"/>
      <c r="H445" s="387"/>
      <c r="I445" s="387"/>
      <c r="J445" s="387"/>
      <c r="K445" s="387"/>
      <c r="L445" s="387"/>
      <c r="M445" s="387"/>
      <c r="N445" s="387"/>
      <c r="O445" s="387"/>
      <c r="P445" s="387"/>
      <c r="Q445" s="387"/>
      <c r="R445" s="387"/>
      <c r="S445" s="387"/>
      <c r="T445" s="387"/>
      <c r="U445" s="387"/>
      <c r="V445" s="387"/>
      <c r="W445" s="387"/>
      <c r="X445" s="387"/>
      <c r="Y445" s="387"/>
      <c r="Z445" s="387"/>
      <c r="AA445" s="387"/>
      <c r="AB445" s="387"/>
      <c r="AC445" s="387"/>
      <c r="AD445" s="387"/>
      <c r="AE445" s="387"/>
      <c r="AF445" s="387"/>
      <c r="AG445" s="387"/>
      <c r="AH445" s="387"/>
      <c r="AI445" s="387"/>
      <c r="AJ445" s="387"/>
      <c r="AK445" s="387"/>
      <c r="AL445" s="387"/>
      <c r="AM445" s="387"/>
      <c r="AN445" s="387"/>
      <c r="AO445" s="387"/>
      <c r="AP445" s="387"/>
      <c r="AQ445" s="387"/>
      <c r="AR445" s="387"/>
      <c r="AS445" s="387"/>
      <c r="AT445" s="387"/>
      <c r="AU445" s="387"/>
      <c r="AV445" s="387"/>
      <c r="AW445" s="387"/>
      <c r="AX445" s="387"/>
      <c r="AY445" s="387"/>
      <c r="AZ445" s="387"/>
      <c r="BA445" s="387"/>
      <c r="BB445" s="387"/>
      <c r="BC445" s="387"/>
      <c r="BD445" s="387"/>
      <c r="BE445" s="387"/>
      <c r="BF445" s="387"/>
      <c r="BG445" s="387"/>
      <c r="BH445" s="387"/>
      <c r="BI445" s="387"/>
      <c r="BJ445" s="387"/>
      <c r="BK445" s="387"/>
      <c r="BL445" s="387"/>
      <c r="BM445" s="387"/>
      <c r="BN445" s="387"/>
      <c r="BO445" s="387"/>
      <c r="BP445" s="387"/>
      <c r="BQ445" s="387"/>
      <c r="BR445" s="387"/>
      <c r="BS445" s="387"/>
      <c r="BT445" s="387"/>
      <c r="BU445" s="387"/>
      <c r="BV445" s="387"/>
      <c r="BW445" s="387"/>
      <c r="BX445" s="387"/>
      <c r="BY445" s="387"/>
      <c r="BZ445" s="387"/>
      <c r="CA445" s="387"/>
      <c r="CB445" s="387"/>
      <c r="CC445" s="387"/>
      <c r="CD445" s="387"/>
      <c r="CE445" s="387"/>
      <c r="CF445" s="387"/>
      <c r="CG445" s="387"/>
      <c r="CH445" s="387"/>
      <c r="CI445" s="387"/>
      <c r="CJ445" s="387"/>
      <c r="CK445" s="387"/>
      <c r="CL445" s="387"/>
      <c r="CM445" s="387"/>
      <c r="CN445" s="387"/>
    </row>
    <row r="446" spans="4:92" ht="14.25" customHeight="1" x14ac:dyDescent="0.35">
      <c r="D446" s="387"/>
      <c r="E446" s="387"/>
      <c r="F446" s="387"/>
      <c r="G446" s="387"/>
      <c r="H446" s="387"/>
      <c r="I446" s="387"/>
      <c r="J446" s="387"/>
      <c r="K446" s="387"/>
      <c r="L446" s="387"/>
      <c r="M446" s="387"/>
      <c r="N446" s="387"/>
      <c r="O446" s="387"/>
      <c r="P446" s="387"/>
      <c r="Q446" s="387"/>
      <c r="R446" s="387"/>
      <c r="S446" s="387"/>
      <c r="T446" s="387"/>
      <c r="U446" s="387"/>
      <c r="V446" s="387"/>
      <c r="W446" s="387"/>
      <c r="X446" s="387"/>
      <c r="Y446" s="387"/>
      <c r="Z446" s="387"/>
      <c r="AA446" s="387"/>
      <c r="AB446" s="387"/>
      <c r="AC446" s="387"/>
      <c r="AD446" s="387"/>
      <c r="AE446" s="387"/>
      <c r="AF446" s="387"/>
      <c r="AG446" s="387"/>
      <c r="AH446" s="387"/>
      <c r="AI446" s="387"/>
      <c r="AJ446" s="387"/>
      <c r="AK446" s="387"/>
      <c r="AL446" s="387"/>
      <c r="AM446" s="387"/>
      <c r="AN446" s="387"/>
      <c r="AO446" s="387"/>
      <c r="AP446" s="387"/>
      <c r="AQ446" s="387"/>
      <c r="AR446" s="387"/>
      <c r="AS446" s="387"/>
      <c r="AT446" s="387"/>
      <c r="AU446" s="387"/>
      <c r="AV446" s="387"/>
      <c r="AW446" s="387"/>
      <c r="AX446" s="387"/>
      <c r="AY446" s="387"/>
      <c r="AZ446" s="387"/>
      <c r="BA446" s="387"/>
      <c r="BB446" s="387"/>
      <c r="BC446" s="387"/>
      <c r="BD446" s="387"/>
      <c r="BE446" s="387"/>
      <c r="BF446" s="387"/>
      <c r="BG446" s="387"/>
      <c r="BH446" s="387"/>
      <c r="BI446" s="387"/>
      <c r="BJ446" s="387"/>
      <c r="BK446" s="387"/>
      <c r="BL446" s="387"/>
      <c r="BM446" s="387"/>
      <c r="BN446" s="387"/>
      <c r="BO446" s="387"/>
      <c r="BP446" s="387"/>
      <c r="BQ446" s="387"/>
      <c r="BR446" s="387"/>
      <c r="BS446" s="387"/>
      <c r="BT446" s="387"/>
      <c r="BU446" s="387"/>
      <c r="BV446" s="387"/>
      <c r="BW446" s="387"/>
      <c r="BX446" s="387"/>
      <c r="BY446" s="387"/>
      <c r="BZ446" s="387"/>
      <c r="CA446" s="387"/>
      <c r="CB446" s="387"/>
      <c r="CC446" s="387"/>
      <c r="CD446" s="387"/>
      <c r="CE446" s="387"/>
      <c r="CF446" s="387"/>
      <c r="CG446" s="387"/>
      <c r="CH446" s="387"/>
      <c r="CI446" s="387"/>
      <c r="CJ446" s="387"/>
      <c r="CK446" s="387"/>
      <c r="CL446" s="387"/>
      <c r="CM446" s="387"/>
      <c r="CN446" s="387"/>
    </row>
    <row r="447" spans="4:92" ht="14.25" customHeight="1" x14ac:dyDescent="0.35"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2"/>
      <c r="AY447" s="12"/>
      <c r="AZ447" s="12"/>
      <c r="BA447" s="12"/>
      <c r="BB447" s="12"/>
      <c r="BC447" s="12"/>
      <c r="BD447" s="12"/>
      <c r="BE447" s="12"/>
      <c r="BF447" s="12"/>
      <c r="BG447" s="12"/>
      <c r="BH447" s="12"/>
      <c r="BI447" s="12"/>
      <c r="BJ447" s="12"/>
      <c r="BK447" s="12"/>
      <c r="BL447" s="12"/>
      <c r="BM447" s="12"/>
      <c r="BN447" s="12"/>
      <c r="BO447" s="12"/>
      <c r="BP447" s="12"/>
      <c r="BQ447" s="12"/>
      <c r="BR447" s="12"/>
      <c r="BS447" s="12"/>
      <c r="BT447" s="12"/>
      <c r="BU447" s="12"/>
      <c r="BV447" s="12"/>
      <c r="BW447" s="12"/>
    </row>
    <row r="448" spans="4:92" ht="14.25" customHeight="1" x14ac:dyDescent="0.35">
      <c r="D448" s="262" t="s">
        <v>267</v>
      </c>
      <c r="E448" s="262"/>
      <c r="F448" s="262"/>
      <c r="G448" s="262"/>
      <c r="H448" s="262"/>
      <c r="I448" s="262"/>
      <c r="J448" s="262"/>
      <c r="K448" s="262"/>
      <c r="L448" s="262"/>
      <c r="M448" s="262"/>
      <c r="N448" s="262"/>
      <c r="O448" s="262"/>
      <c r="P448" s="262"/>
      <c r="Q448" s="262"/>
      <c r="R448" s="262"/>
      <c r="S448" s="262" t="s">
        <v>270</v>
      </c>
      <c r="T448" s="262"/>
      <c r="U448" s="262"/>
      <c r="V448" s="262"/>
      <c r="W448" s="262"/>
      <c r="X448" s="262"/>
      <c r="Y448" s="262"/>
      <c r="Z448" s="262"/>
      <c r="AA448" s="262"/>
      <c r="AB448" s="262"/>
      <c r="AC448" s="262"/>
      <c r="AD448" s="262"/>
      <c r="AE448" s="262"/>
      <c r="AF448" s="262"/>
      <c r="AG448" s="262" t="s">
        <v>271</v>
      </c>
      <c r="AH448" s="262"/>
      <c r="AI448" s="262"/>
      <c r="AJ448" s="262"/>
      <c r="AK448" s="262"/>
      <c r="AL448" s="262"/>
      <c r="AM448" s="262"/>
      <c r="AN448" s="262"/>
      <c r="AO448" s="262"/>
      <c r="AP448" s="262"/>
      <c r="AQ448" s="262"/>
      <c r="AR448" s="262"/>
      <c r="AS448" s="262"/>
      <c r="AT448" s="262"/>
    </row>
    <row r="449" spans="1:139" ht="14.25" customHeight="1" x14ac:dyDescent="0.35">
      <c r="D449" s="262"/>
      <c r="E449" s="262"/>
      <c r="F449" s="262"/>
      <c r="G449" s="262"/>
      <c r="H449" s="262"/>
      <c r="I449" s="262"/>
      <c r="J449" s="262"/>
      <c r="K449" s="262"/>
      <c r="L449" s="262"/>
      <c r="M449" s="262"/>
      <c r="N449" s="262"/>
      <c r="O449" s="262"/>
      <c r="P449" s="262"/>
      <c r="Q449" s="262"/>
      <c r="R449" s="262"/>
      <c r="S449" s="262" t="s">
        <v>279</v>
      </c>
      <c r="T449" s="262"/>
      <c r="U449" s="262"/>
      <c r="V449" s="262"/>
      <c r="W449" s="262"/>
      <c r="X449" s="262"/>
      <c r="Y449" s="262"/>
      <c r="Z449" s="260" t="s">
        <v>269</v>
      </c>
      <c r="AA449" s="260"/>
      <c r="AB449" s="260"/>
      <c r="AC449" s="260"/>
      <c r="AD449" s="260"/>
      <c r="AE449" s="260"/>
      <c r="AF449" s="260"/>
      <c r="AG449" s="262" t="s">
        <v>279</v>
      </c>
      <c r="AH449" s="262"/>
      <c r="AI449" s="262"/>
      <c r="AJ449" s="262"/>
      <c r="AK449" s="262"/>
      <c r="AL449" s="262"/>
      <c r="AM449" s="262"/>
      <c r="AN449" s="260" t="s">
        <v>269</v>
      </c>
      <c r="AO449" s="260"/>
      <c r="AP449" s="260"/>
      <c r="AQ449" s="260"/>
      <c r="AR449" s="260"/>
      <c r="AS449" s="260"/>
      <c r="AT449" s="260"/>
      <c r="EH449" s="557" t="s">
        <v>672</v>
      </c>
      <c r="EI449" s="557" t="s">
        <v>673</v>
      </c>
    </row>
    <row r="450" spans="1:139" ht="14.25" customHeight="1" x14ac:dyDescent="0.35">
      <c r="D450" s="262"/>
      <c r="E450" s="262"/>
      <c r="F450" s="262"/>
      <c r="G450" s="262"/>
      <c r="H450" s="262"/>
      <c r="I450" s="262"/>
      <c r="J450" s="262"/>
      <c r="K450" s="262"/>
      <c r="L450" s="262"/>
      <c r="M450" s="262"/>
      <c r="N450" s="262"/>
      <c r="O450" s="262"/>
      <c r="P450" s="262"/>
      <c r="Q450" s="262"/>
      <c r="R450" s="262"/>
      <c r="S450" s="262"/>
      <c r="T450" s="262"/>
      <c r="U450" s="262"/>
      <c r="V450" s="262"/>
      <c r="W450" s="262"/>
      <c r="X450" s="262"/>
      <c r="Y450" s="262"/>
      <c r="Z450" s="260"/>
      <c r="AA450" s="260"/>
      <c r="AB450" s="260"/>
      <c r="AC450" s="260"/>
      <c r="AD450" s="260"/>
      <c r="AE450" s="260"/>
      <c r="AF450" s="260"/>
      <c r="AG450" s="262"/>
      <c r="AH450" s="262"/>
      <c r="AI450" s="262"/>
      <c r="AJ450" s="262"/>
      <c r="AK450" s="262"/>
      <c r="AL450" s="262"/>
      <c r="AM450" s="262"/>
      <c r="AN450" s="260"/>
      <c r="AO450" s="260"/>
      <c r="AP450" s="260"/>
      <c r="AQ450" s="260"/>
      <c r="AR450" s="260"/>
      <c r="AS450" s="260"/>
      <c r="AT450" s="260"/>
    </row>
    <row r="451" spans="1:139" ht="14.25" customHeight="1" x14ac:dyDescent="0.35">
      <c r="D451" s="219" t="s">
        <v>268</v>
      </c>
      <c r="E451" s="219"/>
      <c r="F451" s="219"/>
      <c r="G451" s="219"/>
      <c r="H451" s="219"/>
      <c r="I451" s="219"/>
      <c r="J451" s="219"/>
      <c r="K451" s="219"/>
      <c r="L451" s="219"/>
      <c r="M451" s="219"/>
      <c r="N451" s="219"/>
      <c r="O451" s="219"/>
      <c r="P451" s="219"/>
      <c r="Q451" s="219"/>
      <c r="R451" s="219"/>
      <c r="S451" s="219">
        <v>30</v>
      </c>
      <c r="T451" s="219"/>
      <c r="U451" s="219"/>
      <c r="V451" s="219"/>
      <c r="W451" s="219"/>
      <c r="X451" s="219"/>
      <c r="Y451" s="219"/>
      <c r="Z451" s="359">
        <v>72.66</v>
      </c>
      <c r="AA451" s="359"/>
      <c r="AB451" s="359"/>
      <c r="AC451" s="359"/>
      <c r="AD451" s="359"/>
      <c r="AE451" s="359"/>
      <c r="AF451" s="359"/>
      <c r="AG451" s="219">
        <v>49</v>
      </c>
      <c r="AH451" s="219"/>
      <c r="AI451" s="219"/>
      <c r="AJ451" s="219"/>
      <c r="AK451" s="219"/>
      <c r="AL451" s="219"/>
      <c r="AM451" s="219"/>
      <c r="AN451" s="359">
        <v>118.25</v>
      </c>
      <c r="AO451" s="359"/>
      <c r="AP451" s="359"/>
      <c r="AQ451" s="359"/>
      <c r="AR451" s="359"/>
      <c r="AS451" s="359"/>
      <c r="AT451" s="359"/>
      <c r="EH451" s="557" t="str">
        <f t="shared" ref="EH451:EH458" si="28">+D451</f>
        <v xml:space="preserve">Homicidios </v>
      </c>
      <c r="EI451" s="557">
        <f t="shared" ref="EI451:EI458" si="29">+AG451</f>
        <v>49</v>
      </c>
    </row>
    <row r="452" spans="1:139" ht="14.25" customHeight="1" x14ac:dyDescent="0.35">
      <c r="D452" s="219" t="s">
        <v>280</v>
      </c>
      <c r="E452" s="219"/>
      <c r="F452" s="219"/>
      <c r="G452" s="219"/>
      <c r="H452" s="219"/>
      <c r="I452" s="219"/>
      <c r="J452" s="219"/>
      <c r="K452" s="219"/>
      <c r="L452" s="219"/>
      <c r="M452" s="219"/>
      <c r="N452" s="219"/>
      <c r="O452" s="219"/>
      <c r="P452" s="219"/>
      <c r="Q452" s="219"/>
      <c r="R452" s="219"/>
      <c r="S452" s="219">
        <v>3</v>
      </c>
      <c r="T452" s="219"/>
      <c r="U452" s="219"/>
      <c r="V452" s="219"/>
      <c r="W452" s="219"/>
      <c r="X452" s="219"/>
      <c r="Y452" s="219"/>
      <c r="Z452" s="359">
        <v>7.96</v>
      </c>
      <c r="AA452" s="359"/>
      <c r="AB452" s="359"/>
      <c r="AC452" s="359"/>
      <c r="AD452" s="359"/>
      <c r="AE452" s="359"/>
      <c r="AF452" s="359"/>
      <c r="AG452" s="219">
        <v>3</v>
      </c>
      <c r="AH452" s="219"/>
      <c r="AI452" s="219"/>
      <c r="AJ452" s="219"/>
      <c r="AK452" s="219"/>
      <c r="AL452" s="219"/>
      <c r="AM452" s="219"/>
      <c r="AN452" s="359">
        <v>7.92</v>
      </c>
      <c r="AO452" s="359"/>
      <c r="AP452" s="359"/>
      <c r="AQ452" s="359"/>
      <c r="AR452" s="359"/>
      <c r="AS452" s="359"/>
      <c r="AT452" s="359"/>
      <c r="EH452" s="557" t="str">
        <f t="shared" si="28"/>
        <v>Suicidios</v>
      </c>
      <c r="EI452" s="557">
        <f t="shared" si="29"/>
        <v>3</v>
      </c>
    </row>
    <row r="453" spans="1:139" ht="14.25" customHeight="1" x14ac:dyDescent="0.35">
      <c r="D453" s="219" t="s">
        <v>273</v>
      </c>
      <c r="E453" s="219"/>
      <c r="F453" s="219"/>
      <c r="G453" s="219"/>
      <c r="H453" s="219"/>
      <c r="I453" s="219"/>
      <c r="J453" s="219"/>
      <c r="K453" s="219"/>
      <c r="L453" s="219"/>
      <c r="M453" s="219"/>
      <c r="N453" s="219"/>
      <c r="O453" s="219"/>
      <c r="P453" s="219"/>
      <c r="Q453" s="219"/>
      <c r="R453" s="219"/>
      <c r="S453" s="219">
        <v>55</v>
      </c>
      <c r="T453" s="219"/>
      <c r="U453" s="219"/>
      <c r="V453" s="219"/>
      <c r="W453" s="219"/>
      <c r="X453" s="219"/>
      <c r="Y453" s="219"/>
      <c r="Z453" s="359">
        <v>133.19999999999999</v>
      </c>
      <c r="AA453" s="359"/>
      <c r="AB453" s="359"/>
      <c r="AC453" s="359"/>
      <c r="AD453" s="359"/>
      <c r="AE453" s="359"/>
      <c r="AF453" s="359"/>
      <c r="AG453" s="219">
        <v>80</v>
      </c>
      <c r="AH453" s="219"/>
      <c r="AI453" s="219"/>
      <c r="AJ453" s="219"/>
      <c r="AK453" s="219"/>
      <c r="AL453" s="219"/>
      <c r="AM453" s="219"/>
      <c r="AN453" s="359">
        <v>193.75</v>
      </c>
      <c r="AO453" s="359"/>
      <c r="AP453" s="359"/>
      <c r="AQ453" s="359"/>
      <c r="AR453" s="359"/>
      <c r="AS453" s="359"/>
      <c r="AT453" s="359"/>
      <c r="EH453" s="557" t="str">
        <f t="shared" si="28"/>
        <v>Hurto a Personas</v>
      </c>
      <c r="EI453" s="557">
        <f t="shared" si="29"/>
        <v>80</v>
      </c>
    </row>
    <row r="454" spans="1:139" ht="14.25" customHeight="1" x14ac:dyDescent="0.35">
      <c r="D454" s="219" t="s">
        <v>274</v>
      </c>
      <c r="E454" s="219"/>
      <c r="F454" s="219"/>
      <c r="G454" s="219"/>
      <c r="H454" s="219"/>
      <c r="I454" s="219"/>
      <c r="J454" s="219"/>
      <c r="K454" s="219"/>
      <c r="L454" s="219"/>
      <c r="M454" s="219"/>
      <c r="N454" s="219"/>
      <c r="O454" s="219"/>
      <c r="P454" s="219"/>
      <c r="Q454" s="219"/>
      <c r="R454" s="219"/>
      <c r="S454" s="219">
        <v>47</v>
      </c>
      <c r="T454" s="219"/>
      <c r="U454" s="219"/>
      <c r="V454" s="219"/>
      <c r="W454" s="219"/>
      <c r="X454" s="219"/>
      <c r="Y454" s="219"/>
      <c r="Z454" s="359">
        <v>113.83</v>
      </c>
      <c r="AA454" s="359"/>
      <c r="AB454" s="359"/>
      <c r="AC454" s="359"/>
      <c r="AD454" s="359"/>
      <c r="AE454" s="359"/>
      <c r="AF454" s="359"/>
      <c r="AG454" s="219">
        <v>50</v>
      </c>
      <c r="AH454" s="219"/>
      <c r="AI454" s="219"/>
      <c r="AJ454" s="219"/>
      <c r="AK454" s="219"/>
      <c r="AL454" s="219"/>
      <c r="AM454" s="219"/>
      <c r="AN454" s="359">
        <v>121.09</v>
      </c>
      <c r="AO454" s="359"/>
      <c r="AP454" s="359"/>
      <c r="AQ454" s="359"/>
      <c r="AR454" s="359"/>
      <c r="AS454" s="359"/>
      <c r="AT454" s="359"/>
      <c r="EH454" s="557" t="str">
        <f t="shared" si="28"/>
        <v>Hurto a Residencias</v>
      </c>
      <c r="EI454" s="557">
        <f t="shared" si="29"/>
        <v>50</v>
      </c>
    </row>
    <row r="455" spans="1:139" ht="14.25" customHeight="1" x14ac:dyDescent="0.35">
      <c r="D455" s="219" t="s">
        <v>272</v>
      </c>
      <c r="E455" s="219"/>
      <c r="F455" s="219"/>
      <c r="G455" s="219"/>
      <c r="H455" s="219"/>
      <c r="I455" s="219"/>
      <c r="J455" s="219"/>
      <c r="K455" s="219"/>
      <c r="L455" s="219"/>
      <c r="M455" s="219"/>
      <c r="N455" s="219"/>
      <c r="O455" s="219"/>
      <c r="P455" s="219"/>
      <c r="Q455" s="219"/>
      <c r="R455" s="219"/>
      <c r="S455" s="219">
        <v>19</v>
      </c>
      <c r="T455" s="219"/>
      <c r="U455" s="219"/>
      <c r="V455" s="219"/>
      <c r="W455" s="219"/>
      <c r="X455" s="219"/>
      <c r="Y455" s="219"/>
      <c r="Z455" s="359">
        <v>46.01</v>
      </c>
      <c r="AA455" s="359"/>
      <c r="AB455" s="359"/>
      <c r="AC455" s="359"/>
      <c r="AD455" s="359"/>
      <c r="AE455" s="359"/>
      <c r="AF455" s="359"/>
      <c r="AG455" s="219">
        <v>30</v>
      </c>
      <c r="AH455" s="219"/>
      <c r="AI455" s="219"/>
      <c r="AJ455" s="219"/>
      <c r="AK455" s="219"/>
      <c r="AL455" s="219"/>
      <c r="AM455" s="219"/>
      <c r="AN455" s="359">
        <v>72.66</v>
      </c>
      <c r="AO455" s="359"/>
      <c r="AP455" s="359"/>
      <c r="AQ455" s="359"/>
      <c r="AR455" s="359"/>
      <c r="AS455" s="359"/>
      <c r="AT455" s="359"/>
      <c r="EH455" s="557" t="str">
        <f t="shared" si="28"/>
        <v>Hurto a Comercio</v>
      </c>
      <c r="EI455" s="557">
        <f t="shared" si="29"/>
        <v>30</v>
      </c>
    </row>
    <row r="456" spans="1:139" ht="14.25" customHeight="1" x14ac:dyDescent="0.35">
      <c r="D456" s="219" t="s">
        <v>276</v>
      </c>
      <c r="E456" s="219"/>
      <c r="F456" s="219"/>
      <c r="G456" s="219"/>
      <c r="H456" s="219"/>
      <c r="I456" s="219"/>
      <c r="J456" s="219"/>
      <c r="K456" s="219"/>
      <c r="L456" s="219"/>
      <c r="M456" s="219"/>
      <c r="N456" s="219"/>
      <c r="O456" s="219"/>
      <c r="P456" s="219"/>
      <c r="Q456" s="219"/>
      <c r="R456" s="219"/>
      <c r="S456" s="219">
        <v>0</v>
      </c>
      <c r="T456" s="219"/>
      <c r="U456" s="219"/>
      <c r="V456" s="219"/>
      <c r="W456" s="219"/>
      <c r="X456" s="219"/>
      <c r="Y456" s="219"/>
      <c r="Z456" s="359">
        <v>0</v>
      </c>
      <c r="AA456" s="359"/>
      <c r="AB456" s="359"/>
      <c r="AC456" s="359"/>
      <c r="AD456" s="359"/>
      <c r="AE456" s="359"/>
      <c r="AF456" s="359"/>
      <c r="AG456" s="219">
        <v>2</v>
      </c>
      <c r="AH456" s="219"/>
      <c r="AI456" s="219"/>
      <c r="AJ456" s="219"/>
      <c r="AK456" s="219"/>
      <c r="AL456" s="219"/>
      <c r="AM456" s="219"/>
      <c r="AN456" s="359">
        <v>4.84</v>
      </c>
      <c r="AO456" s="359"/>
      <c r="AP456" s="359"/>
      <c r="AQ456" s="359"/>
      <c r="AR456" s="359"/>
      <c r="AS456" s="359"/>
      <c r="AT456" s="359"/>
      <c r="EH456" s="557" t="str">
        <f t="shared" si="28"/>
        <v>Hurto a Vehículos</v>
      </c>
      <c r="EI456" s="557">
        <f t="shared" si="29"/>
        <v>2</v>
      </c>
    </row>
    <row r="457" spans="1:139" ht="14.25" customHeight="1" x14ac:dyDescent="0.35">
      <c r="D457" s="219" t="s">
        <v>277</v>
      </c>
      <c r="E457" s="219"/>
      <c r="F457" s="219"/>
      <c r="G457" s="219"/>
      <c r="H457" s="219"/>
      <c r="I457" s="219"/>
      <c r="J457" s="219"/>
      <c r="K457" s="219"/>
      <c r="L457" s="219"/>
      <c r="M457" s="219"/>
      <c r="N457" s="219"/>
      <c r="O457" s="219"/>
      <c r="P457" s="219"/>
      <c r="Q457" s="219"/>
      <c r="R457" s="219"/>
      <c r="S457" s="219">
        <v>4</v>
      </c>
      <c r="T457" s="219"/>
      <c r="U457" s="219"/>
      <c r="V457" s="219"/>
      <c r="W457" s="219"/>
      <c r="X457" s="219"/>
      <c r="Y457" s="219"/>
      <c r="Z457" s="359">
        <v>9.69</v>
      </c>
      <c r="AA457" s="359"/>
      <c r="AB457" s="359"/>
      <c r="AC457" s="359"/>
      <c r="AD457" s="359"/>
      <c r="AE457" s="359"/>
      <c r="AF457" s="359"/>
      <c r="AG457" s="219">
        <v>16</v>
      </c>
      <c r="AH457" s="219"/>
      <c r="AI457" s="219"/>
      <c r="AJ457" s="219"/>
      <c r="AK457" s="219"/>
      <c r="AL457" s="219"/>
      <c r="AM457" s="219"/>
      <c r="AN457" s="359">
        <v>38.75</v>
      </c>
      <c r="AO457" s="359"/>
      <c r="AP457" s="359"/>
      <c r="AQ457" s="359"/>
      <c r="AR457" s="359"/>
      <c r="AS457" s="359"/>
      <c r="AT457" s="359"/>
      <c r="EH457" s="557" t="str">
        <f t="shared" si="28"/>
        <v>Hurto a Motocicletas</v>
      </c>
      <c r="EI457" s="557">
        <f t="shared" si="29"/>
        <v>16</v>
      </c>
    </row>
    <row r="458" spans="1:139" ht="14.25" customHeight="1" x14ac:dyDescent="0.35">
      <c r="D458" s="219" t="s">
        <v>275</v>
      </c>
      <c r="E458" s="219"/>
      <c r="F458" s="219"/>
      <c r="G458" s="219"/>
      <c r="H458" s="219"/>
      <c r="I458" s="219"/>
      <c r="J458" s="219"/>
      <c r="K458" s="219"/>
      <c r="L458" s="219"/>
      <c r="M458" s="219"/>
      <c r="N458" s="219"/>
      <c r="O458" s="219"/>
      <c r="P458" s="219"/>
      <c r="Q458" s="219"/>
      <c r="R458" s="219"/>
      <c r="S458" s="219">
        <v>24</v>
      </c>
      <c r="T458" s="219"/>
      <c r="U458" s="219"/>
      <c r="V458" s="219"/>
      <c r="W458" s="219"/>
      <c r="X458" s="219"/>
      <c r="Y458" s="219"/>
      <c r="Z458" s="359">
        <v>58.12</v>
      </c>
      <c r="AA458" s="359"/>
      <c r="AB458" s="359"/>
      <c r="AC458" s="359"/>
      <c r="AD458" s="359"/>
      <c r="AE458" s="359"/>
      <c r="AF458" s="359"/>
      <c r="AG458" s="219">
        <v>38</v>
      </c>
      <c r="AH458" s="219"/>
      <c r="AI458" s="219"/>
      <c r="AJ458" s="219"/>
      <c r="AK458" s="219"/>
      <c r="AL458" s="219"/>
      <c r="AM458" s="219"/>
      <c r="AN458" s="359">
        <v>92.03</v>
      </c>
      <c r="AO458" s="359"/>
      <c r="AP458" s="359"/>
      <c r="AQ458" s="359"/>
      <c r="AR458" s="359"/>
      <c r="AS458" s="359"/>
      <c r="AT458" s="359"/>
      <c r="EH458" s="557" t="str">
        <f t="shared" si="28"/>
        <v>Hurto de Celulares</v>
      </c>
      <c r="EI458" s="557">
        <f t="shared" si="29"/>
        <v>38</v>
      </c>
    </row>
    <row r="459" spans="1:139" ht="14.25" customHeight="1" x14ac:dyDescent="0.35">
      <c r="D459" s="249" t="s">
        <v>278</v>
      </c>
      <c r="E459" s="249"/>
      <c r="F459" s="249"/>
      <c r="G459" s="249"/>
      <c r="H459" s="249"/>
      <c r="I459" s="249"/>
      <c r="J459" s="249"/>
      <c r="K459" s="249"/>
      <c r="L459" s="249"/>
      <c r="M459" s="249"/>
      <c r="N459" s="249"/>
      <c r="O459" s="249"/>
      <c r="P459" s="249"/>
      <c r="Q459" s="249"/>
      <c r="R459" s="249"/>
      <c r="S459" s="249"/>
      <c r="T459" s="249"/>
      <c r="U459" s="249"/>
      <c r="V459" s="249"/>
      <c r="W459" s="249"/>
      <c r="X459" s="249"/>
      <c r="Y459" s="249"/>
      <c r="Z459" s="249"/>
      <c r="AA459" s="249"/>
      <c r="AB459" s="249"/>
      <c r="AC459" s="249"/>
      <c r="AD459" s="249"/>
      <c r="AE459" s="249"/>
      <c r="AF459" s="249"/>
      <c r="AG459" s="249"/>
      <c r="AH459" s="249"/>
      <c r="AI459" s="249"/>
      <c r="AJ459" s="249"/>
      <c r="AK459" s="249"/>
      <c r="AL459" s="249"/>
      <c r="AM459" s="249"/>
      <c r="AN459" s="249"/>
      <c r="AO459" s="249"/>
      <c r="AP459" s="249"/>
      <c r="AQ459" s="249"/>
      <c r="AR459" s="249"/>
      <c r="AS459" s="249"/>
      <c r="AT459" s="249"/>
      <c r="AU459" s="12"/>
      <c r="AV459" s="249" t="s">
        <v>278</v>
      </c>
      <c r="AW459" s="249"/>
      <c r="AX459" s="249"/>
      <c r="AY459" s="249"/>
      <c r="AZ459" s="249"/>
      <c r="BA459" s="249"/>
      <c r="BB459" s="249"/>
      <c r="BC459" s="249"/>
      <c r="BD459" s="249"/>
      <c r="BE459" s="249"/>
      <c r="BF459" s="249"/>
      <c r="BG459" s="249"/>
      <c r="BH459" s="249"/>
      <c r="BI459" s="249"/>
      <c r="BJ459" s="249"/>
      <c r="BK459" s="249"/>
      <c r="BL459" s="249"/>
      <c r="BM459" s="249"/>
      <c r="BN459" s="249"/>
      <c r="BO459" s="249"/>
      <c r="BP459" s="249"/>
      <c r="BQ459" s="249"/>
      <c r="BR459" s="249"/>
      <c r="BS459" s="249"/>
      <c r="BT459" s="249"/>
      <c r="BU459" s="249"/>
      <c r="BV459" s="249"/>
      <c r="BW459" s="249"/>
      <c r="BX459" s="249"/>
      <c r="BY459" s="249"/>
      <c r="BZ459" s="249"/>
      <c r="CA459" s="249"/>
      <c r="CB459" s="249"/>
      <c r="CC459" s="249"/>
      <c r="CD459" s="249"/>
      <c r="CE459" s="249"/>
      <c r="CF459" s="249"/>
      <c r="CG459" s="249"/>
      <c r="CH459" s="249"/>
      <c r="CI459" s="249"/>
      <c r="CJ459" s="249"/>
      <c r="CK459" s="249"/>
      <c r="CL459" s="249"/>
    </row>
    <row r="460" spans="1:139" ht="14.25" customHeight="1" x14ac:dyDescent="0.35"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12"/>
      <c r="AY460" s="12"/>
      <c r="AZ460" s="12"/>
      <c r="BA460" s="12"/>
      <c r="BB460" s="12"/>
      <c r="BC460" s="12"/>
      <c r="BD460" s="12"/>
      <c r="BE460" s="12"/>
      <c r="BF460" s="12"/>
      <c r="BG460" s="12"/>
      <c r="BH460" s="12"/>
      <c r="BI460" s="12"/>
      <c r="BJ460" s="12"/>
      <c r="BK460" s="12"/>
      <c r="BL460" s="12"/>
      <c r="BM460" s="12"/>
      <c r="BN460" s="12"/>
      <c r="BO460" s="12"/>
      <c r="BP460" s="12"/>
      <c r="BQ460" s="12"/>
      <c r="BR460" s="12"/>
      <c r="BS460" s="12"/>
      <c r="BT460" s="12"/>
      <c r="BU460" s="12"/>
      <c r="BV460" s="12"/>
      <c r="BW460" s="12"/>
    </row>
    <row r="461" spans="1:139" ht="14.25" customHeight="1" x14ac:dyDescent="0.35"/>
    <row r="462" spans="1:139" ht="14.25" customHeight="1" x14ac:dyDescent="0.35">
      <c r="A462" s="435"/>
      <c r="B462" s="435"/>
      <c r="C462" s="435"/>
      <c r="D462" s="435"/>
      <c r="E462" s="435"/>
      <c r="F462" s="435"/>
      <c r="G462" s="435"/>
      <c r="H462" s="435"/>
      <c r="I462" s="435"/>
      <c r="J462" s="435"/>
      <c r="K462" s="435"/>
      <c r="L462" s="435"/>
      <c r="M462" s="435"/>
      <c r="N462" s="435"/>
      <c r="O462" s="435"/>
      <c r="P462" s="435"/>
      <c r="Q462" s="435"/>
      <c r="R462" s="435"/>
      <c r="S462" s="435"/>
      <c r="T462" s="435"/>
      <c r="U462" s="435"/>
      <c r="V462" s="435"/>
      <c r="W462" s="435"/>
      <c r="X462" s="435"/>
      <c r="Y462" s="435"/>
      <c r="Z462" s="435"/>
      <c r="AA462" s="435"/>
      <c r="AB462" s="435"/>
      <c r="AC462" s="435"/>
      <c r="AD462" s="435"/>
      <c r="AE462" s="435"/>
      <c r="AF462" s="435"/>
      <c r="AG462" s="435"/>
      <c r="AH462" s="435"/>
      <c r="AI462" s="435"/>
      <c r="AJ462" s="435"/>
      <c r="AK462" s="435"/>
      <c r="AL462" s="435"/>
      <c r="AM462" s="435"/>
      <c r="AN462" s="435"/>
      <c r="AO462" s="435"/>
      <c r="AP462" s="435"/>
      <c r="AQ462" s="435"/>
      <c r="AR462" s="435"/>
      <c r="AS462" s="435"/>
      <c r="AT462" s="435"/>
      <c r="AU462" s="435"/>
      <c r="AV462" s="435"/>
      <c r="AW462" s="435"/>
      <c r="AX462" s="435"/>
      <c r="AY462" s="435"/>
      <c r="AZ462" s="435"/>
      <c r="BA462" s="435"/>
      <c r="BB462" s="435"/>
      <c r="BC462" s="435"/>
      <c r="BD462" s="435"/>
      <c r="BE462" s="435"/>
      <c r="BF462" s="435"/>
      <c r="BG462" s="435"/>
      <c r="BH462" s="435"/>
      <c r="BI462" s="435"/>
      <c r="BJ462" s="435"/>
      <c r="BK462" s="435"/>
      <c r="BL462" s="435"/>
      <c r="BM462" s="435"/>
      <c r="BN462" s="435"/>
      <c r="BO462" s="435"/>
      <c r="BP462" s="435"/>
      <c r="BQ462" s="435"/>
      <c r="BR462" s="435"/>
      <c r="BS462" s="435"/>
      <c r="BT462" s="435"/>
      <c r="BU462" s="435"/>
      <c r="BV462" s="435"/>
      <c r="BW462" s="435"/>
      <c r="BX462" s="435"/>
      <c r="BY462" s="435"/>
      <c r="BZ462" s="435"/>
      <c r="CA462" s="435"/>
      <c r="CB462" s="435"/>
      <c r="CC462" s="435"/>
      <c r="CD462" s="435"/>
      <c r="CE462" s="435"/>
      <c r="CF462" s="435"/>
      <c r="CG462" s="435"/>
      <c r="CH462" s="435"/>
      <c r="CI462" s="435"/>
      <c r="CJ462" s="435"/>
      <c r="CK462" s="435"/>
      <c r="CL462" s="435"/>
      <c r="CM462" s="435"/>
      <c r="CN462" s="435"/>
    </row>
    <row r="463" spans="1:139" ht="14.25" customHeight="1" x14ac:dyDescent="0.35">
      <c r="A463" s="435"/>
      <c r="B463" s="435"/>
      <c r="C463" s="435"/>
      <c r="D463" s="435"/>
      <c r="E463" s="435"/>
      <c r="F463" s="435"/>
      <c r="G463" s="435"/>
      <c r="H463" s="435"/>
      <c r="I463" s="435"/>
      <c r="J463" s="435"/>
      <c r="K463" s="435"/>
      <c r="L463" s="435"/>
      <c r="M463" s="435"/>
      <c r="N463" s="435"/>
      <c r="O463" s="435"/>
      <c r="P463" s="435"/>
      <c r="Q463" s="435"/>
      <c r="R463" s="435"/>
      <c r="S463" s="435"/>
      <c r="T463" s="435"/>
      <c r="U463" s="435"/>
      <c r="V463" s="435"/>
      <c r="W463" s="435"/>
      <c r="X463" s="435"/>
      <c r="Y463" s="435"/>
      <c r="Z463" s="435"/>
      <c r="AA463" s="435"/>
      <c r="AB463" s="435"/>
      <c r="AC463" s="435"/>
      <c r="AD463" s="435"/>
      <c r="AE463" s="435"/>
      <c r="AF463" s="435"/>
      <c r="AG463" s="435"/>
      <c r="AH463" s="435"/>
      <c r="AI463" s="435"/>
      <c r="AJ463" s="435"/>
      <c r="AK463" s="435"/>
      <c r="AL463" s="435"/>
      <c r="AM463" s="435"/>
      <c r="AN463" s="435"/>
      <c r="AO463" s="435"/>
      <c r="AP463" s="435"/>
      <c r="AQ463" s="435"/>
      <c r="AR463" s="435"/>
      <c r="AS463" s="435"/>
      <c r="AT463" s="435"/>
      <c r="AU463" s="435"/>
      <c r="AV463" s="435"/>
      <c r="AW463" s="435"/>
      <c r="AX463" s="435"/>
      <c r="AY463" s="435"/>
      <c r="AZ463" s="435"/>
      <c r="BA463" s="435"/>
      <c r="BB463" s="435"/>
      <c r="BC463" s="435"/>
      <c r="BD463" s="435"/>
      <c r="BE463" s="435"/>
      <c r="BF463" s="435"/>
      <c r="BG463" s="435"/>
      <c r="BH463" s="435"/>
      <c r="BI463" s="435"/>
      <c r="BJ463" s="435"/>
      <c r="BK463" s="435"/>
      <c r="BL463" s="435"/>
      <c r="BM463" s="435"/>
      <c r="BN463" s="435"/>
      <c r="BO463" s="435"/>
      <c r="BP463" s="435"/>
      <c r="BQ463" s="435"/>
      <c r="BR463" s="435"/>
      <c r="BS463" s="435"/>
      <c r="BT463" s="435"/>
      <c r="BU463" s="435"/>
      <c r="BV463" s="435"/>
      <c r="BW463" s="435"/>
      <c r="BX463" s="435"/>
      <c r="BY463" s="435"/>
      <c r="BZ463" s="435"/>
      <c r="CA463" s="435"/>
      <c r="CB463" s="435"/>
      <c r="CC463" s="435"/>
      <c r="CD463" s="435"/>
      <c r="CE463" s="435"/>
      <c r="CF463" s="435"/>
      <c r="CG463" s="435"/>
      <c r="CH463" s="435"/>
      <c r="CI463" s="435"/>
      <c r="CJ463" s="435"/>
      <c r="CK463" s="435"/>
      <c r="CL463" s="435"/>
      <c r="CM463" s="435"/>
      <c r="CN463" s="435"/>
    </row>
    <row r="464" spans="1:139" ht="14.25" customHeight="1" x14ac:dyDescent="0.35"/>
    <row r="465" spans="4:92" ht="14.25" customHeight="1" x14ac:dyDescent="0.35">
      <c r="D465" s="256" t="s">
        <v>254</v>
      </c>
      <c r="E465" s="256"/>
      <c r="F465" s="256"/>
      <c r="G465" s="256"/>
      <c r="H465" s="256"/>
      <c r="I465" s="256"/>
      <c r="J465" s="256"/>
      <c r="K465" s="256"/>
      <c r="L465" s="256"/>
      <c r="M465" s="256"/>
      <c r="N465" s="256"/>
      <c r="O465" s="256"/>
      <c r="P465" s="256"/>
      <c r="Q465" s="256"/>
      <c r="R465" s="256"/>
      <c r="S465" s="256"/>
      <c r="T465" s="256"/>
      <c r="U465" s="256"/>
      <c r="V465" s="256"/>
      <c r="W465" s="256"/>
      <c r="X465" s="256"/>
      <c r="Y465" s="256"/>
      <c r="Z465" s="256"/>
      <c r="AA465" s="256"/>
      <c r="AB465" s="256"/>
      <c r="AC465" s="256"/>
      <c r="AD465" s="256"/>
      <c r="AE465" s="256"/>
      <c r="AF465" s="256"/>
      <c r="AG465" s="256"/>
      <c r="AH465" s="256"/>
      <c r="AI465" s="256"/>
      <c r="AJ465" s="256"/>
      <c r="AK465" s="256"/>
      <c r="AL465" s="256"/>
      <c r="AM465" s="256"/>
      <c r="AN465" s="256"/>
      <c r="AO465" s="256"/>
      <c r="AP465" s="256"/>
      <c r="AQ465" s="256"/>
      <c r="AR465" s="256"/>
      <c r="AS465" s="256"/>
      <c r="AT465" s="256"/>
      <c r="AV465" s="256" t="s">
        <v>281</v>
      </c>
      <c r="AW465" s="256"/>
      <c r="AX465" s="256"/>
      <c r="AY465" s="256"/>
      <c r="AZ465" s="256"/>
      <c r="BA465" s="256"/>
      <c r="BB465" s="256"/>
      <c r="BC465" s="256"/>
      <c r="BD465" s="256"/>
      <c r="BE465" s="256"/>
      <c r="BF465" s="256"/>
      <c r="BG465" s="256"/>
      <c r="BH465" s="256"/>
      <c r="BI465" s="256"/>
      <c r="BJ465" s="256"/>
      <c r="BK465" s="256"/>
      <c r="BL465" s="256"/>
      <c r="BM465" s="256"/>
      <c r="BN465" s="256"/>
      <c r="BO465" s="256"/>
      <c r="BP465" s="256"/>
      <c r="BQ465" s="256"/>
      <c r="BR465" s="256"/>
      <c r="BS465" s="256"/>
      <c r="BT465" s="256"/>
      <c r="BU465" s="256"/>
      <c r="BV465" s="256"/>
      <c r="BW465" s="256"/>
      <c r="BX465" s="256"/>
      <c r="BY465" s="256"/>
      <c r="BZ465" s="256"/>
      <c r="CA465" s="256"/>
      <c r="CB465" s="256"/>
      <c r="CC465" s="256"/>
      <c r="CD465" s="256"/>
      <c r="CE465" s="256"/>
      <c r="CF465" s="256"/>
      <c r="CG465" s="256"/>
      <c r="CH465" s="256"/>
    </row>
    <row r="466" spans="4:92" ht="14.25" customHeight="1" x14ac:dyDescent="0.35">
      <c r="D466" s="251"/>
      <c r="E466" s="251"/>
      <c r="F466" s="251"/>
      <c r="G466" s="251"/>
      <c r="H466" s="251"/>
      <c r="I466" s="251"/>
      <c r="J466" s="251"/>
      <c r="K466" s="251"/>
      <c r="L466" s="251"/>
      <c r="M466" s="251"/>
      <c r="N466" s="251"/>
      <c r="O466" s="251"/>
      <c r="P466" s="251"/>
      <c r="Q466" s="251"/>
      <c r="R466" s="251"/>
      <c r="S466" s="251"/>
      <c r="T466" s="251"/>
      <c r="U466" s="251"/>
      <c r="V466" s="251"/>
      <c r="W466" s="251"/>
      <c r="X466" s="251"/>
      <c r="Y466" s="251"/>
      <c r="Z466" s="251"/>
      <c r="AA466" s="251"/>
      <c r="AB466" s="251"/>
      <c r="AC466" s="251"/>
      <c r="AD466" s="251"/>
      <c r="AE466" s="251"/>
      <c r="AF466" s="251"/>
      <c r="AG466" s="251"/>
      <c r="AH466" s="251"/>
      <c r="AI466" s="251"/>
      <c r="AJ466" s="251"/>
      <c r="AK466" s="251"/>
      <c r="AL466" s="251"/>
      <c r="AM466" s="251"/>
      <c r="AN466" s="251"/>
      <c r="AO466" s="251"/>
      <c r="AP466" s="251"/>
      <c r="AQ466" s="251"/>
      <c r="AR466" s="251"/>
      <c r="AS466" s="251"/>
      <c r="AT466" s="251"/>
      <c r="AV466" s="256"/>
      <c r="AW466" s="256"/>
      <c r="AX466" s="256"/>
      <c r="AY466" s="256"/>
      <c r="AZ466" s="256"/>
      <c r="BA466" s="256"/>
      <c r="BB466" s="256"/>
      <c r="BC466" s="256"/>
      <c r="BD466" s="256"/>
      <c r="BE466" s="256"/>
      <c r="BF466" s="256"/>
      <c r="BG466" s="256"/>
      <c r="BH466" s="256"/>
      <c r="BI466" s="256"/>
      <c r="BJ466" s="256"/>
      <c r="BK466" s="256"/>
      <c r="BL466" s="256"/>
      <c r="BM466" s="256"/>
      <c r="BN466" s="256"/>
      <c r="BO466" s="256"/>
      <c r="BP466" s="256"/>
      <c r="BQ466" s="256"/>
      <c r="BR466" s="256"/>
      <c r="BS466" s="256"/>
      <c r="BT466" s="256"/>
      <c r="BU466" s="256"/>
      <c r="BV466" s="256"/>
      <c r="BW466" s="256"/>
      <c r="BX466" s="256"/>
      <c r="BY466" s="256"/>
      <c r="BZ466" s="256"/>
      <c r="CA466" s="256"/>
      <c r="CB466" s="256"/>
      <c r="CC466" s="256"/>
      <c r="CD466" s="256"/>
      <c r="CE466" s="256"/>
      <c r="CF466" s="256"/>
      <c r="CG466" s="256"/>
      <c r="CH466" s="256"/>
    </row>
    <row r="467" spans="4:92" ht="14.25" customHeight="1" x14ac:dyDescent="0.35">
      <c r="D467" s="172" t="s">
        <v>257</v>
      </c>
      <c r="E467" s="172"/>
      <c r="F467" s="172"/>
      <c r="G467" s="172"/>
      <c r="H467" s="172"/>
      <c r="I467" s="172"/>
      <c r="J467" s="172"/>
      <c r="K467" s="172"/>
      <c r="L467" s="172"/>
      <c r="M467" s="172"/>
      <c r="N467" s="172"/>
      <c r="O467" s="172"/>
      <c r="P467" s="172"/>
      <c r="Q467" s="172"/>
      <c r="R467" s="275" t="s">
        <v>258</v>
      </c>
      <c r="S467" s="276"/>
      <c r="T467" s="276"/>
      <c r="U467" s="276"/>
      <c r="V467" s="277"/>
      <c r="W467" s="275" t="s">
        <v>259</v>
      </c>
      <c r="X467" s="276"/>
      <c r="Y467" s="276"/>
      <c r="Z467" s="276"/>
      <c r="AA467" s="277"/>
      <c r="AB467" s="275" t="s">
        <v>260</v>
      </c>
      <c r="AC467" s="276"/>
      <c r="AD467" s="276"/>
      <c r="AE467" s="276"/>
      <c r="AF467" s="276"/>
      <c r="AG467" s="276"/>
      <c r="AH467" s="276"/>
      <c r="AI467" s="276"/>
      <c r="AJ467" s="277"/>
      <c r="AK467" s="275" t="s">
        <v>261</v>
      </c>
      <c r="AL467" s="276"/>
      <c r="AM467" s="276"/>
      <c r="AN467" s="276"/>
      <c r="AO467" s="276"/>
      <c r="AP467" s="276"/>
      <c r="AQ467" s="276"/>
      <c r="AR467" s="276"/>
      <c r="AS467" s="276"/>
      <c r="AT467" s="277"/>
      <c r="AV467" s="160" t="s">
        <v>282</v>
      </c>
      <c r="AW467" s="161"/>
      <c r="AX467" s="161"/>
      <c r="AY467" s="161"/>
      <c r="AZ467" s="161"/>
      <c r="BA467" s="161"/>
      <c r="BB467" s="161"/>
      <c r="BC467" s="161"/>
      <c r="BD467" s="161"/>
      <c r="BE467" s="161"/>
      <c r="BF467" s="161"/>
      <c r="BG467" s="161"/>
      <c r="BH467" s="161"/>
      <c r="BI467" s="161"/>
      <c r="BJ467" s="161"/>
      <c r="BK467" s="161"/>
      <c r="BL467" s="161"/>
      <c r="BM467" s="161"/>
      <c r="BN467" s="161"/>
      <c r="BO467" s="161"/>
      <c r="BP467" s="161"/>
      <c r="BQ467" s="161"/>
      <c r="BR467" s="161"/>
      <c r="BS467" s="161"/>
      <c r="BT467" s="161"/>
      <c r="BU467" s="161"/>
      <c r="BV467" s="162"/>
      <c r="BW467" s="160" t="s">
        <v>283</v>
      </c>
      <c r="BX467" s="161"/>
      <c r="BY467" s="161"/>
      <c r="BZ467" s="161"/>
      <c r="CA467" s="161"/>
      <c r="CB467" s="161"/>
      <c r="CC467" s="161"/>
      <c r="CD467" s="161"/>
      <c r="CE467" s="162"/>
      <c r="CF467" s="160" t="s">
        <v>189</v>
      </c>
      <c r="CG467" s="161"/>
      <c r="CH467" s="161"/>
      <c r="CI467" s="161"/>
      <c r="CJ467" s="161"/>
      <c r="CK467" s="161"/>
      <c r="CL467" s="161"/>
      <c r="CM467" s="161"/>
      <c r="CN467" s="162"/>
    </row>
    <row r="468" spans="4:92" ht="14.25" customHeight="1" x14ac:dyDescent="0.35">
      <c r="D468" s="172"/>
      <c r="E468" s="172"/>
      <c r="F468" s="172"/>
      <c r="G468" s="172"/>
      <c r="H468" s="172"/>
      <c r="I468" s="172"/>
      <c r="J468" s="172"/>
      <c r="K468" s="172"/>
      <c r="L468" s="172"/>
      <c r="M468" s="172"/>
      <c r="N468" s="172"/>
      <c r="O468" s="172"/>
      <c r="P468" s="172"/>
      <c r="Q468" s="172"/>
      <c r="R468" s="278"/>
      <c r="S468" s="279"/>
      <c r="T468" s="279"/>
      <c r="U468" s="279"/>
      <c r="V468" s="280"/>
      <c r="W468" s="278"/>
      <c r="X468" s="279"/>
      <c r="Y468" s="279"/>
      <c r="Z468" s="279"/>
      <c r="AA468" s="280"/>
      <c r="AB468" s="278"/>
      <c r="AC468" s="279"/>
      <c r="AD468" s="279"/>
      <c r="AE468" s="279"/>
      <c r="AF468" s="279"/>
      <c r="AG468" s="279"/>
      <c r="AH468" s="279"/>
      <c r="AI468" s="279"/>
      <c r="AJ468" s="280"/>
      <c r="AK468" s="278"/>
      <c r="AL468" s="279"/>
      <c r="AM468" s="279"/>
      <c r="AN468" s="279"/>
      <c r="AO468" s="279"/>
      <c r="AP468" s="279"/>
      <c r="AQ468" s="279"/>
      <c r="AR468" s="279"/>
      <c r="AS468" s="279"/>
      <c r="AT468" s="280"/>
      <c r="AV468" s="163"/>
      <c r="AW468" s="164"/>
      <c r="AX468" s="164"/>
      <c r="AY468" s="164"/>
      <c r="AZ468" s="164"/>
      <c r="BA468" s="164"/>
      <c r="BB468" s="164"/>
      <c r="BC468" s="164"/>
      <c r="BD468" s="164"/>
      <c r="BE468" s="164"/>
      <c r="BF468" s="164"/>
      <c r="BG468" s="164"/>
      <c r="BH468" s="164"/>
      <c r="BI468" s="164"/>
      <c r="BJ468" s="164"/>
      <c r="BK468" s="164"/>
      <c r="BL468" s="164"/>
      <c r="BM468" s="164"/>
      <c r="BN468" s="164"/>
      <c r="BO468" s="164"/>
      <c r="BP468" s="164"/>
      <c r="BQ468" s="164"/>
      <c r="BR468" s="164"/>
      <c r="BS468" s="164"/>
      <c r="BT468" s="164"/>
      <c r="BU468" s="164"/>
      <c r="BV468" s="165"/>
      <c r="BW468" s="163"/>
      <c r="BX468" s="164"/>
      <c r="BY468" s="164"/>
      <c r="BZ468" s="164"/>
      <c r="CA468" s="164"/>
      <c r="CB468" s="164"/>
      <c r="CC468" s="164"/>
      <c r="CD468" s="164"/>
      <c r="CE468" s="165"/>
      <c r="CF468" s="163"/>
      <c r="CG468" s="164"/>
      <c r="CH468" s="164"/>
      <c r="CI468" s="164"/>
      <c r="CJ468" s="164"/>
      <c r="CK468" s="164"/>
      <c r="CL468" s="164"/>
      <c r="CM468" s="164"/>
      <c r="CN468" s="165"/>
    </row>
    <row r="469" spans="4:92" ht="14.25" customHeight="1" x14ac:dyDescent="0.35">
      <c r="D469" s="172"/>
      <c r="E469" s="172"/>
      <c r="F469" s="172"/>
      <c r="G469" s="172"/>
      <c r="H469" s="172"/>
      <c r="I469" s="172"/>
      <c r="J469" s="172"/>
      <c r="K469" s="172"/>
      <c r="L469" s="172"/>
      <c r="M469" s="172"/>
      <c r="N469" s="172"/>
      <c r="O469" s="172"/>
      <c r="P469" s="172"/>
      <c r="Q469" s="172"/>
      <c r="R469" s="278"/>
      <c r="S469" s="279"/>
      <c r="T469" s="279"/>
      <c r="U469" s="279"/>
      <c r="V469" s="280"/>
      <c r="W469" s="278"/>
      <c r="X469" s="279"/>
      <c r="Y469" s="279"/>
      <c r="Z469" s="279"/>
      <c r="AA469" s="280"/>
      <c r="AB469" s="278"/>
      <c r="AC469" s="279"/>
      <c r="AD469" s="279"/>
      <c r="AE469" s="279"/>
      <c r="AF469" s="279"/>
      <c r="AG469" s="279"/>
      <c r="AH469" s="279"/>
      <c r="AI469" s="279"/>
      <c r="AJ469" s="280"/>
      <c r="AK469" s="278"/>
      <c r="AL469" s="279"/>
      <c r="AM469" s="279"/>
      <c r="AN469" s="279"/>
      <c r="AO469" s="279"/>
      <c r="AP469" s="279"/>
      <c r="AQ469" s="279"/>
      <c r="AR469" s="279"/>
      <c r="AS469" s="279"/>
      <c r="AT469" s="280"/>
      <c r="AV469" s="169" t="s">
        <v>870</v>
      </c>
      <c r="AW469" s="169"/>
      <c r="AX469" s="169"/>
      <c r="AY469" s="169"/>
      <c r="AZ469" s="169"/>
      <c r="BA469" s="169"/>
      <c r="BB469" s="169"/>
      <c r="BC469" s="169"/>
      <c r="BD469" s="169"/>
      <c r="BE469" s="169"/>
      <c r="BF469" s="169"/>
      <c r="BG469" s="169"/>
      <c r="BH469" s="169"/>
      <c r="BI469" s="169"/>
      <c r="BJ469" s="169"/>
      <c r="BK469" s="169"/>
      <c r="BL469" s="169"/>
      <c r="BM469" s="169"/>
      <c r="BN469" s="169"/>
      <c r="BO469" s="169"/>
      <c r="BP469" s="169"/>
      <c r="BQ469" s="169"/>
      <c r="BR469" s="169"/>
      <c r="BS469" s="169"/>
      <c r="BT469" s="169"/>
      <c r="BU469" s="169"/>
      <c r="BV469" s="169"/>
      <c r="BW469" s="169">
        <v>7.343</v>
      </c>
      <c r="BX469" s="169"/>
      <c r="BY469" s="169"/>
      <c r="BZ469" s="169"/>
      <c r="CA469" s="169"/>
      <c r="CB469" s="169"/>
      <c r="CC469" s="169"/>
      <c r="CD469" s="169"/>
      <c r="CE469" s="169"/>
      <c r="CF469" s="169">
        <v>9.08</v>
      </c>
      <c r="CG469" s="169"/>
      <c r="CH469" s="169"/>
      <c r="CI469" s="169"/>
      <c r="CJ469" s="169"/>
      <c r="CK469" s="169"/>
      <c r="CL469" s="169"/>
      <c r="CM469" s="169"/>
      <c r="CN469" s="169"/>
    </row>
    <row r="470" spans="4:92" ht="14.25" customHeight="1" x14ac:dyDescent="0.35">
      <c r="D470" s="172"/>
      <c r="E470" s="172"/>
      <c r="F470" s="172"/>
      <c r="G470" s="172"/>
      <c r="H470" s="172"/>
      <c r="I470" s="172"/>
      <c r="J470" s="172"/>
      <c r="K470" s="172"/>
      <c r="L470" s="172"/>
      <c r="M470" s="172"/>
      <c r="N470" s="172"/>
      <c r="O470" s="172"/>
      <c r="P470" s="172"/>
      <c r="Q470" s="172"/>
      <c r="R470" s="278"/>
      <c r="S470" s="279"/>
      <c r="T470" s="279"/>
      <c r="U470" s="279"/>
      <c r="V470" s="280"/>
      <c r="W470" s="278"/>
      <c r="X470" s="279"/>
      <c r="Y470" s="279"/>
      <c r="Z470" s="279"/>
      <c r="AA470" s="280"/>
      <c r="AB470" s="278"/>
      <c r="AC470" s="279"/>
      <c r="AD470" s="279"/>
      <c r="AE470" s="279"/>
      <c r="AF470" s="279"/>
      <c r="AG470" s="279"/>
      <c r="AH470" s="279"/>
      <c r="AI470" s="279"/>
      <c r="AJ470" s="280"/>
      <c r="AK470" s="278"/>
      <c r="AL470" s="279"/>
      <c r="AM470" s="279"/>
      <c r="AN470" s="279"/>
      <c r="AO470" s="279"/>
      <c r="AP470" s="279"/>
      <c r="AQ470" s="279"/>
      <c r="AR470" s="279"/>
      <c r="AS470" s="279"/>
      <c r="AT470" s="280"/>
      <c r="AV470" s="169" t="s">
        <v>871</v>
      </c>
      <c r="AW470" s="169"/>
      <c r="AX470" s="169"/>
      <c r="AY470" s="169"/>
      <c r="AZ470" s="169"/>
      <c r="BA470" s="169"/>
      <c r="BB470" s="169"/>
      <c r="BC470" s="169"/>
      <c r="BD470" s="169"/>
      <c r="BE470" s="169"/>
      <c r="BF470" s="169"/>
      <c r="BG470" s="169"/>
      <c r="BH470" s="169"/>
      <c r="BI470" s="169"/>
      <c r="BJ470" s="169"/>
      <c r="BK470" s="169"/>
      <c r="BL470" s="169"/>
      <c r="BM470" s="169"/>
      <c r="BN470" s="169"/>
      <c r="BO470" s="169"/>
      <c r="BP470" s="169"/>
      <c r="BQ470" s="169"/>
      <c r="BR470" s="169"/>
      <c r="BS470" s="169"/>
      <c r="BT470" s="169"/>
      <c r="BU470" s="169"/>
      <c r="BV470" s="169"/>
      <c r="BW470" s="360">
        <v>1.39</v>
      </c>
      <c r="BX470" s="360"/>
      <c r="BY470" s="360"/>
      <c r="BZ470" s="360"/>
      <c r="CA470" s="360"/>
      <c r="CB470" s="360"/>
      <c r="CC470" s="360"/>
      <c r="CD470" s="360"/>
      <c r="CE470" s="360"/>
      <c r="CF470" s="169">
        <v>1.71</v>
      </c>
      <c r="CG470" s="169"/>
      <c r="CH470" s="169"/>
      <c r="CI470" s="169"/>
      <c r="CJ470" s="169"/>
      <c r="CK470" s="169"/>
      <c r="CL470" s="169"/>
      <c r="CM470" s="169"/>
      <c r="CN470" s="169"/>
    </row>
    <row r="471" spans="4:92" ht="14.25" customHeight="1" x14ac:dyDescent="0.35">
      <c r="D471" s="172" t="s">
        <v>255</v>
      </c>
      <c r="E471" s="172"/>
      <c r="F471" s="172"/>
      <c r="G471" s="172"/>
      <c r="H471" s="172"/>
      <c r="I471" s="172" t="s">
        <v>256</v>
      </c>
      <c r="J471" s="172"/>
      <c r="K471" s="172"/>
      <c r="L471" s="172"/>
      <c r="M471" s="172"/>
      <c r="N471" s="172"/>
      <c r="O471" s="172"/>
      <c r="P471" s="172"/>
      <c r="Q471" s="172"/>
      <c r="R471" s="278"/>
      <c r="S471" s="279"/>
      <c r="T471" s="279"/>
      <c r="U471" s="279"/>
      <c r="V471" s="280"/>
      <c r="W471" s="278"/>
      <c r="X471" s="279"/>
      <c r="Y471" s="279"/>
      <c r="Z471" s="279"/>
      <c r="AA471" s="280"/>
      <c r="AB471" s="278"/>
      <c r="AC471" s="279"/>
      <c r="AD471" s="279"/>
      <c r="AE471" s="279"/>
      <c r="AF471" s="279"/>
      <c r="AG471" s="279"/>
      <c r="AH471" s="279"/>
      <c r="AI471" s="279"/>
      <c r="AJ471" s="280"/>
      <c r="AK471" s="278"/>
      <c r="AL471" s="279"/>
      <c r="AM471" s="279"/>
      <c r="AN471" s="279"/>
      <c r="AO471" s="279"/>
      <c r="AP471" s="279"/>
      <c r="AQ471" s="279"/>
      <c r="AR471" s="279"/>
      <c r="AS471" s="279"/>
      <c r="AT471" s="280"/>
      <c r="AV471" s="169" t="s">
        <v>872</v>
      </c>
      <c r="AW471" s="169"/>
      <c r="AX471" s="169"/>
      <c r="AY471" s="169"/>
      <c r="AZ471" s="169"/>
      <c r="BA471" s="169"/>
      <c r="BB471" s="169"/>
      <c r="BC471" s="169"/>
      <c r="BD471" s="169"/>
      <c r="BE471" s="169"/>
      <c r="BF471" s="169"/>
      <c r="BG471" s="169"/>
      <c r="BH471" s="169"/>
      <c r="BI471" s="169"/>
      <c r="BJ471" s="169"/>
      <c r="BK471" s="169"/>
      <c r="BL471" s="169"/>
      <c r="BM471" s="169"/>
      <c r="BN471" s="169"/>
      <c r="BO471" s="169"/>
      <c r="BP471" s="169"/>
      <c r="BQ471" s="169"/>
      <c r="BR471" s="169"/>
      <c r="BS471" s="169"/>
      <c r="BT471" s="169"/>
      <c r="BU471" s="169"/>
      <c r="BV471" s="169"/>
      <c r="BW471" s="169">
        <v>2.1549999999999998</v>
      </c>
      <c r="BX471" s="169"/>
      <c r="BY471" s="169"/>
      <c r="BZ471" s="169"/>
      <c r="CA471" s="169"/>
      <c r="CB471" s="169"/>
      <c r="CC471" s="169"/>
      <c r="CD471" s="169"/>
      <c r="CE471" s="169"/>
      <c r="CF471" s="169">
        <v>2.66</v>
      </c>
      <c r="CG471" s="169"/>
      <c r="CH471" s="169"/>
      <c r="CI471" s="169"/>
      <c r="CJ471" s="169"/>
      <c r="CK471" s="169"/>
      <c r="CL471" s="169"/>
      <c r="CM471" s="169"/>
      <c r="CN471" s="169"/>
    </row>
    <row r="472" spans="4:92" ht="14.25" customHeight="1" x14ac:dyDescent="0.35">
      <c r="D472" s="172"/>
      <c r="E472" s="172"/>
      <c r="F472" s="172"/>
      <c r="G472" s="172"/>
      <c r="H472" s="172"/>
      <c r="I472" s="172"/>
      <c r="J472" s="172"/>
      <c r="K472" s="172"/>
      <c r="L472" s="172"/>
      <c r="M472" s="172"/>
      <c r="N472" s="172"/>
      <c r="O472" s="172"/>
      <c r="P472" s="172"/>
      <c r="Q472" s="172"/>
      <c r="R472" s="278"/>
      <c r="S472" s="279"/>
      <c r="T472" s="279"/>
      <c r="U472" s="279"/>
      <c r="V472" s="280"/>
      <c r="W472" s="278"/>
      <c r="X472" s="279"/>
      <c r="Y472" s="279"/>
      <c r="Z472" s="279"/>
      <c r="AA472" s="280"/>
      <c r="AB472" s="278"/>
      <c r="AC472" s="279"/>
      <c r="AD472" s="279"/>
      <c r="AE472" s="279"/>
      <c r="AF472" s="279"/>
      <c r="AG472" s="279"/>
      <c r="AH472" s="279"/>
      <c r="AI472" s="279"/>
      <c r="AJ472" s="280"/>
      <c r="AK472" s="278"/>
      <c r="AL472" s="279"/>
      <c r="AM472" s="279"/>
      <c r="AN472" s="279"/>
      <c r="AO472" s="279"/>
      <c r="AP472" s="279"/>
      <c r="AQ472" s="279"/>
      <c r="AR472" s="279"/>
      <c r="AS472" s="279"/>
      <c r="AT472" s="280"/>
      <c r="AV472" s="169" t="s">
        <v>873</v>
      </c>
      <c r="AW472" s="169"/>
      <c r="AX472" s="169"/>
      <c r="AY472" s="169"/>
      <c r="AZ472" s="169"/>
      <c r="BA472" s="169"/>
      <c r="BB472" s="169"/>
      <c r="BC472" s="169"/>
      <c r="BD472" s="169"/>
      <c r="BE472" s="169"/>
      <c r="BF472" s="169"/>
      <c r="BG472" s="169"/>
      <c r="BH472" s="169"/>
      <c r="BI472" s="169"/>
      <c r="BJ472" s="169"/>
      <c r="BK472" s="169"/>
      <c r="BL472" s="169"/>
      <c r="BM472" s="169"/>
      <c r="BN472" s="169"/>
      <c r="BO472" s="169"/>
      <c r="BP472" s="169"/>
      <c r="BQ472" s="169"/>
      <c r="BR472" s="169"/>
      <c r="BS472" s="169"/>
      <c r="BT472" s="169"/>
      <c r="BU472" s="169"/>
      <c r="BV472" s="169"/>
      <c r="BW472" s="169">
        <v>1.242</v>
      </c>
      <c r="BX472" s="169"/>
      <c r="BY472" s="169"/>
      <c r="BZ472" s="169"/>
      <c r="CA472" s="169"/>
      <c r="CB472" s="169"/>
      <c r="CC472" s="169"/>
      <c r="CD472" s="169"/>
      <c r="CE472" s="169"/>
      <c r="CF472" s="169">
        <v>1.53</v>
      </c>
      <c r="CG472" s="169"/>
      <c r="CH472" s="169"/>
      <c r="CI472" s="169"/>
      <c r="CJ472" s="169"/>
      <c r="CK472" s="169"/>
      <c r="CL472" s="169"/>
      <c r="CM472" s="169"/>
      <c r="CN472" s="169"/>
    </row>
    <row r="473" spans="4:92" ht="14.25" customHeight="1" x14ac:dyDescent="0.35">
      <c r="D473" s="172"/>
      <c r="E473" s="172"/>
      <c r="F473" s="172"/>
      <c r="G473" s="172"/>
      <c r="H473" s="172"/>
      <c r="I473" s="172"/>
      <c r="J473" s="172"/>
      <c r="K473" s="172"/>
      <c r="L473" s="172"/>
      <c r="M473" s="172"/>
      <c r="N473" s="172"/>
      <c r="O473" s="172"/>
      <c r="P473" s="172"/>
      <c r="Q473" s="172"/>
      <c r="R473" s="281"/>
      <c r="S473" s="282"/>
      <c r="T473" s="282"/>
      <c r="U473" s="282"/>
      <c r="V473" s="283"/>
      <c r="W473" s="281"/>
      <c r="X473" s="282"/>
      <c r="Y473" s="282"/>
      <c r="Z473" s="282"/>
      <c r="AA473" s="283"/>
      <c r="AB473" s="281"/>
      <c r="AC473" s="282"/>
      <c r="AD473" s="282"/>
      <c r="AE473" s="282"/>
      <c r="AF473" s="282"/>
      <c r="AG473" s="282"/>
      <c r="AH473" s="282"/>
      <c r="AI473" s="282"/>
      <c r="AJ473" s="283"/>
      <c r="AK473" s="281"/>
      <c r="AL473" s="282"/>
      <c r="AM473" s="282"/>
      <c r="AN473" s="282"/>
      <c r="AO473" s="282"/>
      <c r="AP473" s="282"/>
      <c r="AQ473" s="282"/>
      <c r="AR473" s="282"/>
      <c r="AS473" s="282"/>
      <c r="AT473" s="283"/>
      <c r="AV473" s="169" t="s">
        <v>874</v>
      </c>
      <c r="AW473" s="169"/>
      <c r="AX473" s="169"/>
      <c r="AY473" s="169"/>
      <c r="AZ473" s="169"/>
      <c r="BA473" s="169"/>
      <c r="BB473" s="169"/>
      <c r="BC473" s="169"/>
      <c r="BD473" s="169"/>
      <c r="BE473" s="169"/>
      <c r="BF473" s="169"/>
      <c r="BG473" s="169"/>
      <c r="BH473" s="169"/>
      <c r="BI473" s="169"/>
      <c r="BJ473" s="169"/>
      <c r="BK473" s="169"/>
      <c r="BL473" s="169"/>
      <c r="BM473" s="169"/>
      <c r="BN473" s="169"/>
      <c r="BO473" s="169"/>
      <c r="BP473" s="169"/>
      <c r="BQ473" s="169"/>
      <c r="BR473" s="169"/>
      <c r="BS473" s="169"/>
      <c r="BT473" s="169"/>
      <c r="BU473" s="169"/>
      <c r="BV473" s="169"/>
      <c r="BW473" s="169">
        <v>628</v>
      </c>
      <c r="BX473" s="169"/>
      <c r="BY473" s="169"/>
      <c r="BZ473" s="169"/>
      <c r="CA473" s="169"/>
      <c r="CB473" s="169"/>
      <c r="CC473" s="169"/>
      <c r="CD473" s="169"/>
      <c r="CE473" s="169"/>
      <c r="CF473" s="169">
        <v>0.77</v>
      </c>
      <c r="CG473" s="169"/>
      <c r="CH473" s="169"/>
      <c r="CI473" s="169"/>
      <c r="CJ473" s="169"/>
      <c r="CK473" s="169"/>
      <c r="CL473" s="169"/>
      <c r="CM473" s="169"/>
      <c r="CN473" s="169"/>
    </row>
    <row r="474" spans="4:92" ht="14.25" customHeight="1" x14ac:dyDescent="0.35">
      <c r="D474" s="247">
        <v>1</v>
      </c>
      <c r="E474" s="247"/>
      <c r="F474" s="247"/>
      <c r="G474" s="247"/>
      <c r="H474" s="247"/>
      <c r="I474" s="247">
        <v>1</v>
      </c>
      <c r="J474" s="247"/>
      <c r="K474" s="247"/>
      <c r="L474" s="247"/>
      <c r="M474" s="247"/>
      <c r="N474" s="247"/>
      <c r="O474" s="247"/>
      <c r="P474" s="247"/>
      <c r="Q474" s="247"/>
      <c r="R474" s="247">
        <v>1</v>
      </c>
      <c r="S474" s="247"/>
      <c r="T474" s="247"/>
      <c r="U474" s="247"/>
      <c r="V474" s="247"/>
      <c r="W474" s="247">
        <v>15</v>
      </c>
      <c r="X474" s="247"/>
      <c r="Y474" s="247"/>
      <c r="Z474" s="247"/>
      <c r="AA474" s="247"/>
      <c r="AB474" s="247">
        <v>9</v>
      </c>
      <c r="AC474" s="247"/>
      <c r="AD474" s="247"/>
      <c r="AE474" s="247"/>
      <c r="AF474" s="247"/>
      <c r="AG474" s="247"/>
      <c r="AH474" s="247"/>
      <c r="AI474" s="247"/>
      <c r="AJ474" s="247"/>
      <c r="AK474" s="247">
        <v>39</v>
      </c>
      <c r="AL474" s="247"/>
      <c r="AM474" s="247"/>
      <c r="AN474" s="247"/>
      <c r="AO474" s="247"/>
      <c r="AP474" s="247"/>
      <c r="AQ474" s="247"/>
      <c r="AR474" s="247"/>
      <c r="AS474" s="247"/>
      <c r="AT474" s="247"/>
      <c r="AV474" s="169" t="s">
        <v>875</v>
      </c>
      <c r="AW474" s="169"/>
      <c r="AX474" s="169"/>
      <c r="AY474" s="169"/>
      <c r="AZ474" s="169"/>
      <c r="BA474" s="169"/>
      <c r="BB474" s="169"/>
      <c r="BC474" s="169"/>
      <c r="BD474" s="169"/>
      <c r="BE474" s="169"/>
      <c r="BF474" s="169"/>
      <c r="BG474" s="169"/>
      <c r="BH474" s="169"/>
      <c r="BI474" s="169"/>
      <c r="BJ474" s="169"/>
      <c r="BK474" s="169"/>
      <c r="BL474" s="169"/>
      <c r="BM474" s="169"/>
      <c r="BN474" s="169"/>
      <c r="BO474" s="169"/>
      <c r="BP474" s="169"/>
      <c r="BQ474" s="169"/>
      <c r="BR474" s="169"/>
      <c r="BS474" s="169"/>
      <c r="BT474" s="169"/>
      <c r="BU474" s="169"/>
      <c r="BV474" s="169"/>
      <c r="BW474" s="169">
        <v>438</v>
      </c>
      <c r="BX474" s="169"/>
      <c r="BY474" s="169"/>
      <c r="BZ474" s="169"/>
      <c r="CA474" s="169"/>
      <c r="CB474" s="169"/>
      <c r="CC474" s="169"/>
      <c r="CD474" s="169"/>
      <c r="CE474" s="169"/>
      <c r="CF474" s="169">
        <v>0.54</v>
      </c>
      <c r="CG474" s="169"/>
      <c r="CH474" s="169"/>
      <c r="CI474" s="169"/>
      <c r="CJ474" s="169"/>
      <c r="CK474" s="169"/>
      <c r="CL474" s="169"/>
      <c r="CM474" s="169"/>
      <c r="CN474" s="169"/>
    </row>
    <row r="475" spans="4:92" ht="14.25" customHeight="1" x14ac:dyDescent="0.35">
      <c r="D475" s="247"/>
      <c r="E475" s="247"/>
      <c r="F475" s="247"/>
      <c r="G475" s="247"/>
      <c r="H475" s="247"/>
      <c r="I475" s="247"/>
      <c r="J475" s="247"/>
      <c r="K475" s="247"/>
      <c r="L475" s="247"/>
      <c r="M475" s="247"/>
      <c r="N475" s="247"/>
      <c r="O475" s="247"/>
      <c r="P475" s="247"/>
      <c r="Q475" s="247"/>
      <c r="R475" s="247"/>
      <c r="S475" s="247"/>
      <c r="T475" s="247"/>
      <c r="U475" s="247"/>
      <c r="V475" s="247"/>
      <c r="W475" s="247"/>
      <c r="X475" s="247"/>
      <c r="Y475" s="247"/>
      <c r="Z475" s="247"/>
      <c r="AA475" s="247"/>
      <c r="AB475" s="247"/>
      <c r="AC475" s="247"/>
      <c r="AD475" s="247"/>
      <c r="AE475" s="247"/>
      <c r="AF475" s="247"/>
      <c r="AG475" s="247"/>
      <c r="AH475" s="247"/>
      <c r="AI475" s="247"/>
      <c r="AJ475" s="247"/>
      <c r="AK475" s="247"/>
      <c r="AL475" s="247"/>
      <c r="AM475" s="247"/>
      <c r="AN475" s="247"/>
      <c r="AO475" s="247"/>
      <c r="AP475" s="247"/>
      <c r="AQ475" s="247"/>
      <c r="AR475" s="247"/>
      <c r="AS475" s="247"/>
      <c r="AT475" s="247"/>
      <c r="AV475" s="169" t="s">
        <v>876</v>
      </c>
      <c r="AW475" s="169"/>
      <c r="AX475" s="169"/>
      <c r="AY475" s="169"/>
      <c r="AZ475" s="169"/>
      <c r="BA475" s="169"/>
      <c r="BB475" s="169"/>
      <c r="BC475" s="169"/>
      <c r="BD475" s="169"/>
      <c r="BE475" s="169"/>
      <c r="BF475" s="169"/>
      <c r="BG475" s="169"/>
      <c r="BH475" s="169"/>
      <c r="BI475" s="169"/>
      <c r="BJ475" s="169"/>
      <c r="BK475" s="169"/>
      <c r="BL475" s="169"/>
      <c r="BM475" s="169"/>
      <c r="BN475" s="169"/>
      <c r="BO475" s="169"/>
      <c r="BP475" s="169"/>
      <c r="BQ475" s="169"/>
      <c r="BR475" s="169"/>
      <c r="BS475" s="169"/>
      <c r="BT475" s="169"/>
      <c r="BU475" s="169"/>
      <c r="BV475" s="169"/>
      <c r="BW475" s="169">
        <v>310</v>
      </c>
      <c r="BX475" s="169"/>
      <c r="BY475" s="169"/>
      <c r="BZ475" s="169"/>
      <c r="CA475" s="169"/>
      <c r="CB475" s="169"/>
      <c r="CC475" s="169"/>
      <c r="CD475" s="169"/>
      <c r="CE475" s="169"/>
      <c r="CF475" s="169">
        <v>0.38</v>
      </c>
      <c r="CG475" s="169"/>
      <c r="CH475" s="169"/>
      <c r="CI475" s="169"/>
      <c r="CJ475" s="169"/>
      <c r="CK475" s="169"/>
      <c r="CL475" s="169"/>
      <c r="CM475" s="169"/>
      <c r="CN475" s="169"/>
    </row>
    <row r="476" spans="4:92" ht="14.25" customHeight="1" x14ac:dyDescent="0.35">
      <c r="D476" s="247"/>
      <c r="E476" s="247"/>
      <c r="F476" s="247"/>
      <c r="G476" s="247"/>
      <c r="H476" s="247"/>
      <c r="I476" s="247"/>
      <c r="J476" s="247"/>
      <c r="K476" s="247"/>
      <c r="L476" s="247"/>
      <c r="M476" s="247"/>
      <c r="N476" s="247"/>
      <c r="O476" s="247"/>
      <c r="P476" s="247"/>
      <c r="Q476" s="247"/>
      <c r="R476" s="247"/>
      <c r="S476" s="247"/>
      <c r="T476" s="247"/>
      <c r="U476" s="247"/>
      <c r="V476" s="247"/>
      <c r="W476" s="247"/>
      <c r="X476" s="247"/>
      <c r="Y476" s="247"/>
      <c r="Z476" s="247"/>
      <c r="AA476" s="247"/>
      <c r="AB476" s="247"/>
      <c r="AC476" s="247"/>
      <c r="AD476" s="247"/>
      <c r="AE476" s="247"/>
      <c r="AF476" s="247"/>
      <c r="AG476" s="247"/>
      <c r="AH476" s="247"/>
      <c r="AI476" s="247"/>
      <c r="AJ476" s="247"/>
      <c r="AK476" s="247"/>
      <c r="AL476" s="247"/>
      <c r="AM476" s="247"/>
      <c r="AN476" s="247"/>
      <c r="AO476" s="247"/>
      <c r="AP476" s="247"/>
      <c r="AQ476" s="247"/>
      <c r="AR476" s="247"/>
      <c r="AS476" s="247"/>
      <c r="AT476" s="247"/>
      <c r="AV476" s="169" t="s">
        <v>877</v>
      </c>
      <c r="AW476" s="169"/>
      <c r="AX476" s="169"/>
      <c r="AY476" s="169"/>
      <c r="AZ476" s="169"/>
      <c r="BA476" s="169"/>
      <c r="BB476" s="169"/>
      <c r="BC476" s="169"/>
      <c r="BD476" s="169"/>
      <c r="BE476" s="169"/>
      <c r="BF476" s="169"/>
      <c r="BG476" s="169"/>
      <c r="BH476" s="169"/>
      <c r="BI476" s="169"/>
      <c r="BJ476" s="169"/>
      <c r="BK476" s="169"/>
      <c r="BL476" s="169"/>
      <c r="BM476" s="169"/>
      <c r="BN476" s="169"/>
      <c r="BO476" s="169"/>
      <c r="BP476" s="169"/>
      <c r="BQ476" s="169"/>
      <c r="BR476" s="169"/>
      <c r="BS476" s="169"/>
      <c r="BT476" s="169"/>
      <c r="BU476" s="169"/>
      <c r="BV476" s="169"/>
      <c r="BW476" s="169">
        <v>557</v>
      </c>
      <c r="BX476" s="169"/>
      <c r="BY476" s="169"/>
      <c r="BZ476" s="169"/>
      <c r="CA476" s="169"/>
      <c r="CB476" s="169"/>
      <c r="CC476" s="169"/>
      <c r="CD476" s="169"/>
      <c r="CE476" s="169"/>
      <c r="CF476" s="169">
        <v>0.68</v>
      </c>
      <c r="CG476" s="169"/>
      <c r="CH476" s="169"/>
      <c r="CI476" s="169"/>
      <c r="CJ476" s="169"/>
      <c r="CK476" s="169"/>
      <c r="CL476" s="169"/>
      <c r="CM476" s="169"/>
      <c r="CN476" s="169"/>
    </row>
    <row r="477" spans="4:92" ht="14.25" customHeight="1" x14ac:dyDescent="0.35">
      <c r="D477" s="247"/>
      <c r="E477" s="247"/>
      <c r="F477" s="247"/>
      <c r="G477" s="247"/>
      <c r="H477" s="247"/>
      <c r="I477" s="247"/>
      <c r="J477" s="247"/>
      <c r="K477" s="247"/>
      <c r="L477" s="247"/>
      <c r="M477" s="247"/>
      <c r="N477" s="247"/>
      <c r="O477" s="247"/>
      <c r="P477" s="247"/>
      <c r="Q477" s="247"/>
      <c r="R477" s="247"/>
      <c r="S477" s="247"/>
      <c r="T477" s="247"/>
      <c r="U477" s="247"/>
      <c r="V477" s="247"/>
      <c r="W477" s="247"/>
      <c r="X477" s="247"/>
      <c r="Y477" s="247"/>
      <c r="Z477" s="247"/>
      <c r="AA477" s="247"/>
      <c r="AB477" s="247"/>
      <c r="AC477" s="247"/>
      <c r="AD477" s="247"/>
      <c r="AE477" s="247"/>
      <c r="AF477" s="247"/>
      <c r="AG477" s="247"/>
      <c r="AH477" s="247"/>
      <c r="AI477" s="247"/>
      <c r="AJ477" s="247"/>
      <c r="AK477" s="247"/>
      <c r="AL477" s="247"/>
      <c r="AM477" s="247"/>
      <c r="AN477" s="247"/>
      <c r="AO477" s="247"/>
      <c r="AP477" s="247"/>
      <c r="AQ477" s="247"/>
      <c r="AR477" s="247"/>
      <c r="AS477" s="247"/>
      <c r="AT477" s="247"/>
      <c r="AV477" s="153" t="s">
        <v>878</v>
      </c>
      <c r="AW477" s="154"/>
      <c r="AX477" s="154"/>
      <c r="AY477" s="154"/>
      <c r="AZ477" s="154"/>
      <c r="BA477" s="154"/>
      <c r="BB477" s="154"/>
      <c r="BC477" s="154"/>
      <c r="BD477" s="154"/>
      <c r="BE477" s="154"/>
      <c r="BF477" s="154"/>
      <c r="BG477" s="154"/>
      <c r="BH477" s="154"/>
      <c r="BI477" s="154"/>
      <c r="BJ477" s="154"/>
      <c r="BK477" s="154"/>
      <c r="BL477" s="154"/>
      <c r="BM477" s="154"/>
      <c r="BN477" s="154"/>
      <c r="BO477" s="154"/>
      <c r="BP477" s="154"/>
      <c r="BQ477" s="154"/>
      <c r="BR477" s="154"/>
      <c r="BS477" s="154"/>
      <c r="BT477" s="154"/>
      <c r="BU477" s="154"/>
      <c r="BV477" s="155"/>
      <c r="BW477" s="153">
        <v>2.5539999999999998</v>
      </c>
      <c r="BX477" s="154"/>
      <c r="BY477" s="154"/>
      <c r="BZ477" s="154"/>
      <c r="CA477" s="154"/>
      <c r="CB477" s="154"/>
      <c r="CC477" s="154"/>
      <c r="CD477" s="154"/>
      <c r="CE477" s="155"/>
      <c r="CF477" s="153">
        <v>3.15</v>
      </c>
      <c r="CG477" s="154"/>
      <c r="CH477" s="154"/>
      <c r="CI477" s="154"/>
      <c r="CJ477" s="154"/>
      <c r="CK477" s="154"/>
      <c r="CL477" s="154"/>
      <c r="CM477" s="154"/>
      <c r="CN477" s="155"/>
    </row>
    <row r="478" spans="4:92" ht="14.25" customHeight="1" x14ac:dyDescent="0.35">
      <c r="D478" s="247"/>
      <c r="E478" s="247"/>
      <c r="F478" s="247"/>
      <c r="G478" s="247"/>
      <c r="H478" s="247"/>
      <c r="I478" s="247"/>
      <c r="J478" s="247"/>
      <c r="K478" s="247"/>
      <c r="L478" s="247"/>
      <c r="M478" s="247"/>
      <c r="N478" s="247"/>
      <c r="O478" s="247"/>
      <c r="P478" s="247"/>
      <c r="Q478" s="247"/>
      <c r="R478" s="247"/>
      <c r="S478" s="247"/>
      <c r="T478" s="247"/>
      <c r="U478" s="247"/>
      <c r="V478" s="247"/>
      <c r="W478" s="247"/>
      <c r="X478" s="247"/>
      <c r="Y478" s="247"/>
      <c r="Z478" s="247"/>
      <c r="AA478" s="247"/>
      <c r="AB478" s="247"/>
      <c r="AC478" s="247"/>
      <c r="AD478" s="247"/>
      <c r="AE478" s="247"/>
      <c r="AF478" s="247"/>
      <c r="AG478" s="247"/>
      <c r="AH478" s="247"/>
      <c r="AI478" s="247"/>
      <c r="AJ478" s="247"/>
      <c r="AK478" s="247"/>
      <c r="AL478" s="247"/>
      <c r="AM478" s="247"/>
      <c r="AN478" s="247"/>
      <c r="AO478" s="247"/>
      <c r="AP478" s="247"/>
      <c r="AQ478" s="247"/>
      <c r="AR478" s="247"/>
      <c r="AS478" s="247"/>
      <c r="AT478" s="247"/>
      <c r="AV478" s="153"/>
      <c r="AW478" s="154"/>
      <c r="AX478" s="154"/>
      <c r="AY478" s="154"/>
      <c r="AZ478" s="154"/>
      <c r="BA478" s="154"/>
      <c r="BB478" s="154"/>
      <c r="BC478" s="154"/>
      <c r="BD478" s="154"/>
      <c r="BE478" s="154"/>
      <c r="BF478" s="154"/>
      <c r="BG478" s="154"/>
      <c r="BH478" s="154"/>
      <c r="BI478" s="154"/>
      <c r="BJ478" s="154"/>
      <c r="BK478" s="154"/>
      <c r="BL478" s="154"/>
      <c r="BM478" s="154"/>
      <c r="BN478" s="154"/>
      <c r="BO478" s="154"/>
      <c r="BP478" s="154"/>
      <c r="BQ478" s="154"/>
      <c r="BR478" s="154"/>
      <c r="BS478" s="154"/>
      <c r="BT478" s="154"/>
      <c r="BU478" s="154"/>
      <c r="BV478" s="155"/>
      <c r="BW478" s="153"/>
      <c r="BX478" s="154"/>
      <c r="BY478" s="154"/>
      <c r="BZ478" s="154"/>
      <c r="CA478" s="154"/>
      <c r="CB478" s="154"/>
      <c r="CC478" s="154"/>
      <c r="CD478" s="154"/>
      <c r="CE478" s="155"/>
      <c r="CF478" s="153"/>
      <c r="CG478" s="154"/>
      <c r="CH478" s="154"/>
      <c r="CI478" s="154"/>
      <c r="CJ478" s="154"/>
      <c r="CK478" s="154"/>
      <c r="CL478" s="154"/>
      <c r="CM478" s="154"/>
      <c r="CN478" s="155"/>
    </row>
    <row r="479" spans="4:92" ht="14.25" customHeight="1" x14ac:dyDescent="0.35">
      <c r="D479" s="247"/>
      <c r="E479" s="247"/>
      <c r="F479" s="247"/>
      <c r="G479" s="247"/>
      <c r="H479" s="247"/>
      <c r="I479" s="247"/>
      <c r="J479" s="247"/>
      <c r="K479" s="247"/>
      <c r="L479" s="247"/>
      <c r="M479" s="247"/>
      <c r="N479" s="247"/>
      <c r="O479" s="247"/>
      <c r="P479" s="247"/>
      <c r="Q479" s="247"/>
      <c r="R479" s="247"/>
      <c r="S479" s="247"/>
      <c r="T479" s="247"/>
      <c r="U479" s="247"/>
      <c r="V479" s="247"/>
      <c r="W479" s="247"/>
      <c r="X479" s="247"/>
      <c r="Y479" s="247"/>
      <c r="Z479" s="247"/>
      <c r="AA479" s="247"/>
      <c r="AB479" s="247"/>
      <c r="AC479" s="247"/>
      <c r="AD479" s="247"/>
      <c r="AE479" s="247"/>
      <c r="AF479" s="247"/>
      <c r="AG479" s="247"/>
      <c r="AH479" s="247"/>
      <c r="AI479" s="247"/>
      <c r="AJ479" s="247"/>
      <c r="AK479" s="247"/>
      <c r="AL479" s="247"/>
      <c r="AM479" s="247"/>
      <c r="AN479" s="247"/>
      <c r="AO479" s="247"/>
      <c r="AP479" s="247"/>
      <c r="AQ479" s="247"/>
      <c r="AR479" s="247"/>
      <c r="AS479" s="247"/>
      <c r="AT479" s="247"/>
      <c r="AV479" s="153"/>
      <c r="AW479" s="154"/>
      <c r="AX479" s="154"/>
      <c r="AY479" s="154"/>
      <c r="AZ479" s="154"/>
      <c r="BA479" s="154"/>
      <c r="BB479" s="154"/>
      <c r="BC479" s="154"/>
      <c r="BD479" s="154"/>
      <c r="BE479" s="154"/>
      <c r="BF479" s="154"/>
      <c r="BG479" s="154"/>
      <c r="BH479" s="154"/>
      <c r="BI479" s="154"/>
      <c r="BJ479" s="154"/>
      <c r="BK479" s="154"/>
      <c r="BL479" s="154"/>
      <c r="BM479" s="154"/>
      <c r="BN479" s="154"/>
      <c r="BO479" s="154"/>
      <c r="BP479" s="154"/>
      <c r="BQ479" s="154"/>
      <c r="BR479" s="154"/>
      <c r="BS479" s="154"/>
      <c r="BT479" s="154"/>
      <c r="BU479" s="154"/>
      <c r="BV479" s="155"/>
      <c r="BW479" s="153"/>
      <c r="BX479" s="154"/>
      <c r="BY479" s="154"/>
      <c r="BZ479" s="154"/>
      <c r="CA479" s="154"/>
      <c r="CB479" s="154"/>
      <c r="CC479" s="154"/>
      <c r="CD479" s="154"/>
      <c r="CE479" s="155"/>
      <c r="CF479" s="153"/>
      <c r="CG479" s="154"/>
      <c r="CH479" s="154"/>
      <c r="CI479" s="154"/>
      <c r="CJ479" s="154"/>
      <c r="CK479" s="154"/>
      <c r="CL479" s="154"/>
      <c r="CM479" s="154"/>
      <c r="CN479" s="155"/>
    </row>
    <row r="480" spans="4:92" ht="14.25" customHeight="1" x14ac:dyDescent="0.35">
      <c r="D480" s="247"/>
      <c r="E480" s="247"/>
      <c r="F480" s="247"/>
      <c r="G480" s="247"/>
      <c r="H480" s="247"/>
      <c r="I480" s="247"/>
      <c r="J480" s="247"/>
      <c r="K480" s="247"/>
      <c r="L480" s="247"/>
      <c r="M480" s="247"/>
      <c r="N480" s="247"/>
      <c r="O480" s="247"/>
      <c r="P480" s="247"/>
      <c r="Q480" s="247"/>
      <c r="R480" s="247"/>
      <c r="S480" s="247"/>
      <c r="T480" s="247"/>
      <c r="U480" s="247"/>
      <c r="V480" s="247"/>
      <c r="W480" s="247"/>
      <c r="X480" s="247"/>
      <c r="Y480" s="247"/>
      <c r="Z480" s="247"/>
      <c r="AA480" s="247"/>
      <c r="AB480" s="247"/>
      <c r="AC480" s="247"/>
      <c r="AD480" s="247"/>
      <c r="AE480" s="247"/>
      <c r="AF480" s="247"/>
      <c r="AG480" s="247"/>
      <c r="AH480" s="247"/>
      <c r="AI480" s="247"/>
      <c r="AJ480" s="247"/>
      <c r="AK480" s="247"/>
      <c r="AL480" s="247"/>
      <c r="AM480" s="247"/>
      <c r="AN480" s="247"/>
      <c r="AO480" s="247"/>
      <c r="AP480" s="247"/>
      <c r="AQ480" s="247"/>
      <c r="AR480" s="247"/>
      <c r="AS480" s="247"/>
      <c r="AT480" s="247"/>
      <c r="AV480" s="153"/>
      <c r="AW480" s="154"/>
      <c r="AX480" s="154"/>
      <c r="AY480" s="154"/>
      <c r="AZ480" s="154"/>
      <c r="BA480" s="154"/>
      <c r="BB480" s="154"/>
      <c r="BC480" s="154"/>
      <c r="BD480" s="154"/>
      <c r="BE480" s="154"/>
      <c r="BF480" s="154"/>
      <c r="BG480" s="154"/>
      <c r="BH480" s="154"/>
      <c r="BI480" s="154"/>
      <c r="BJ480" s="154"/>
      <c r="BK480" s="154"/>
      <c r="BL480" s="154"/>
      <c r="BM480" s="154"/>
      <c r="BN480" s="154"/>
      <c r="BO480" s="154"/>
      <c r="BP480" s="154"/>
      <c r="BQ480" s="154"/>
      <c r="BR480" s="154"/>
      <c r="BS480" s="154"/>
      <c r="BT480" s="154"/>
      <c r="BU480" s="154"/>
      <c r="BV480" s="155"/>
      <c r="BW480" s="153"/>
      <c r="BX480" s="154"/>
      <c r="BY480" s="154"/>
      <c r="BZ480" s="154"/>
      <c r="CA480" s="154"/>
      <c r="CB480" s="154"/>
      <c r="CC480" s="154"/>
      <c r="CD480" s="154"/>
      <c r="CE480" s="155"/>
      <c r="CF480" s="153"/>
      <c r="CG480" s="154"/>
      <c r="CH480" s="154"/>
      <c r="CI480" s="154"/>
      <c r="CJ480" s="154"/>
      <c r="CK480" s="154"/>
      <c r="CL480" s="154"/>
      <c r="CM480" s="154"/>
      <c r="CN480" s="155"/>
    </row>
    <row r="481" spans="3:102" ht="14.25" customHeight="1" x14ac:dyDescent="0.35">
      <c r="D481" s="247"/>
      <c r="E481" s="247"/>
      <c r="F481" s="247"/>
      <c r="G481" s="247"/>
      <c r="H481" s="247"/>
      <c r="I481" s="247"/>
      <c r="J481" s="247"/>
      <c r="K481" s="247"/>
      <c r="L481" s="247"/>
      <c r="M481" s="247"/>
      <c r="N481" s="247"/>
      <c r="O481" s="247"/>
      <c r="P481" s="247"/>
      <c r="Q481" s="247"/>
      <c r="R481" s="247"/>
      <c r="S481" s="247"/>
      <c r="T481" s="247"/>
      <c r="U481" s="247"/>
      <c r="V481" s="247"/>
      <c r="W481" s="247"/>
      <c r="X481" s="247"/>
      <c r="Y481" s="247"/>
      <c r="Z481" s="247"/>
      <c r="AA481" s="247"/>
      <c r="AB481" s="247"/>
      <c r="AC481" s="247"/>
      <c r="AD481" s="247"/>
      <c r="AE481" s="247"/>
      <c r="AF481" s="247"/>
      <c r="AG481" s="247"/>
      <c r="AH481" s="247"/>
      <c r="AI481" s="247"/>
      <c r="AJ481" s="247"/>
      <c r="AK481" s="247"/>
      <c r="AL481" s="247"/>
      <c r="AM481" s="247"/>
      <c r="AN481" s="247"/>
      <c r="AO481" s="247"/>
      <c r="AP481" s="247"/>
      <c r="AQ481" s="247"/>
      <c r="AR481" s="247"/>
      <c r="AS481" s="247"/>
      <c r="AT481" s="247"/>
      <c r="AV481" s="169"/>
      <c r="AW481" s="169"/>
      <c r="AX481" s="169"/>
      <c r="AY481" s="169"/>
      <c r="AZ481" s="169"/>
      <c r="BA481" s="169"/>
      <c r="BB481" s="169"/>
      <c r="BC481" s="169"/>
      <c r="BD481" s="169"/>
      <c r="BE481" s="169"/>
      <c r="BF481" s="169"/>
      <c r="BG481" s="169"/>
      <c r="BH481" s="169"/>
      <c r="BI481" s="169"/>
      <c r="BJ481" s="169"/>
      <c r="BK481" s="169"/>
      <c r="BL481" s="169"/>
      <c r="BM481" s="169"/>
      <c r="BN481" s="169"/>
      <c r="BO481" s="169"/>
      <c r="BP481" s="169"/>
      <c r="BQ481" s="169"/>
      <c r="BR481" s="169"/>
      <c r="BS481" s="169"/>
      <c r="BT481" s="169"/>
      <c r="BU481" s="169"/>
      <c r="BV481" s="169"/>
      <c r="BW481" s="169"/>
      <c r="BX481" s="169"/>
      <c r="BY481" s="169"/>
      <c r="BZ481" s="169"/>
      <c r="CA481" s="169"/>
      <c r="CB481" s="169"/>
      <c r="CC481" s="169"/>
      <c r="CD481" s="169"/>
      <c r="CE481" s="169"/>
      <c r="CF481" s="169"/>
      <c r="CG481" s="169"/>
      <c r="CH481" s="169"/>
      <c r="CI481" s="169"/>
      <c r="CJ481" s="169"/>
      <c r="CK481" s="169"/>
      <c r="CL481" s="169"/>
      <c r="CM481" s="169"/>
      <c r="CN481" s="169"/>
    </row>
    <row r="482" spans="3:102" ht="14.25" customHeight="1" x14ac:dyDescent="0.35">
      <c r="D482" s="247"/>
      <c r="E482" s="247"/>
      <c r="F482" s="247"/>
      <c r="G482" s="247"/>
      <c r="H482" s="247"/>
      <c r="I482" s="247"/>
      <c r="J482" s="247"/>
      <c r="K482" s="247"/>
      <c r="L482" s="247"/>
      <c r="M482" s="247"/>
      <c r="N482" s="247"/>
      <c r="O482" s="247"/>
      <c r="P482" s="247"/>
      <c r="Q482" s="247"/>
      <c r="R482" s="247"/>
      <c r="S482" s="247"/>
      <c r="T482" s="247"/>
      <c r="U482" s="247"/>
      <c r="V482" s="247"/>
      <c r="W482" s="247"/>
      <c r="X482" s="247"/>
      <c r="Y482" s="247"/>
      <c r="Z482" s="247"/>
      <c r="AA482" s="247"/>
      <c r="AB482" s="247"/>
      <c r="AC482" s="247"/>
      <c r="AD482" s="247"/>
      <c r="AE482" s="247"/>
      <c r="AF482" s="247"/>
      <c r="AG482" s="247"/>
      <c r="AH482" s="247"/>
      <c r="AI482" s="247"/>
      <c r="AJ482" s="247"/>
      <c r="AK482" s="247"/>
      <c r="AL482" s="247"/>
      <c r="AM482" s="247"/>
      <c r="AN482" s="247"/>
      <c r="AO482" s="247"/>
      <c r="AP482" s="247"/>
      <c r="AQ482" s="247"/>
      <c r="AR482" s="247"/>
      <c r="AS482" s="247"/>
      <c r="AT482" s="247"/>
      <c r="AV482" s="169"/>
      <c r="AW482" s="169"/>
      <c r="AX482" s="169"/>
      <c r="AY482" s="169"/>
      <c r="AZ482" s="169"/>
      <c r="BA482" s="169"/>
      <c r="BB482" s="169"/>
      <c r="BC482" s="169"/>
      <c r="BD482" s="169"/>
      <c r="BE482" s="169"/>
      <c r="BF482" s="169"/>
      <c r="BG482" s="169"/>
      <c r="BH482" s="169"/>
      <c r="BI482" s="169"/>
      <c r="BJ482" s="169"/>
      <c r="BK482" s="169"/>
      <c r="BL482" s="169"/>
      <c r="BM482" s="169"/>
      <c r="BN482" s="169"/>
      <c r="BO482" s="169"/>
      <c r="BP482" s="169"/>
      <c r="BQ482" s="169"/>
      <c r="BR482" s="169"/>
      <c r="BS482" s="169"/>
      <c r="BT482" s="169"/>
      <c r="BU482" s="169"/>
      <c r="BV482" s="169"/>
      <c r="BW482" s="169"/>
      <c r="BX482" s="169"/>
      <c r="BY482" s="169"/>
      <c r="BZ482" s="169"/>
      <c r="CA482" s="169"/>
      <c r="CB482" s="169"/>
      <c r="CC482" s="169"/>
      <c r="CD482" s="169"/>
      <c r="CE482" s="169"/>
      <c r="CF482" s="169"/>
      <c r="CG482" s="169"/>
      <c r="CH482" s="169"/>
      <c r="CI482" s="169"/>
      <c r="CJ482" s="169"/>
      <c r="CK482" s="169"/>
      <c r="CL482" s="169"/>
      <c r="CM482" s="169"/>
      <c r="CN482" s="169"/>
    </row>
    <row r="483" spans="3:102" ht="14.25" customHeight="1" x14ac:dyDescent="0.35">
      <c r="D483" s="249" t="s">
        <v>284</v>
      </c>
      <c r="E483" s="249"/>
      <c r="F483" s="249"/>
      <c r="G483" s="249"/>
      <c r="H483" s="249"/>
      <c r="I483" s="249"/>
      <c r="J483" s="249"/>
      <c r="K483" s="249"/>
      <c r="L483" s="249"/>
      <c r="M483" s="249"/>
      <c r="N483" s="249"/>
      <c r="O483" s="249"/>
      <c r="P483" s="249"/>
      <c r="Q483" s="249"/>
      <c r="R483" s="249"/>
      <c r="S483" s="249"/>
      <c r="T483" s="249"/>
      <c r="U483" s="249"/>
      <c r="V483" s="249"/>
      <c r="W483" s="249"/>
      <c r="X483" s="249"/>
      <c r="Y483" s="249"/>
      <c r="Z483" s="249"/>
      <c r="AA483" s="249"/>
      <c r="AB483" s="249"/>
      <c r="AC483" s="249"/>
      <c r="AD483" s="249"/>
      <c r="AE483" s="249"/>
      <c r="AF483" s="249"/>
      <c r="AG483" s="249"/>
      <c r="AH483" s="249"/>
      <c r="AI483" s="249"/>
      <c r="AJ483" s="249"/>
      <c r="AK483" s="249"/>
      <c r="AL483" s="249"/>
      <c r="AM483" s="249"/>
      <c r="AN483" s="249"/>
      <c r="AO483" s="249"/>
      <c r="AP483" s="249"/>
      <c r="AQ483" s="249"/>
      <c r="AR483" s="249"/>
      <c r="AS483" s="249"/>
      <c r="AT483" s="249"/>
      <c r="AV483" s="249" t="s">
        <v>284</v>
      </c>
      <c r="AW483" s="249"/>
      <c r="AX483" s="249"/>
      <c r="AY483" s="249"/>
      <c r="AZ483" s="249"/>
      <c r="BA483" s="249"/>
      <c r="BB483" s="249"/>
      <c r="BC483" s="249"/>
      <c r="BD483" s="249"/>
      <c r="BE483" s="249"/>
      <c r="BF483" s="249"/>
      <c r="BG483" s="249"/>
      <c r="BH483" s="249"/>
      <c r="BI483" s="249"/>
      <c r="BJ483" s="249"/>
      <c r="BK483" s="249"/>
      <c r="BL483" s="249"/>
      <c r="BM483" s="249"/>
      <c r="BN483" s="249"/>
      <c r="BO483" s="249"/>
      <c r="BP483" s="249"/>
      <c r="BQ483" s="249"/>
      <c r="BR483" s="249"/>
      <c r="BS483" s="249"/>
      <c r="BT483" s="249"/>
      <c r="BU483" s="249"/>
      <c r="BV483" s="249"/>
      <c r="BW483" s="249"/>
      <c r="BX483" s="249"/>
      <c r="BY483" s="249"/>
      <c r="BZ483" s="249"/>
      <c r="CA483" s="249"/>
      <c r="CB483" s="249"/>
      <c r="CC483" s="249"/>
      <c r="CD483" s="249"/>
      <c r="CE483" s="249"/>
      <c r="CF483" s="249"/>
      <c r="CG483" s="249"/>
      <c r="CH483" s="249"/>
      <c r="CI483" s="249"/>
      <c r="CJ483" s="249"/>
      <c r="CK483" s="249"/>
      <c r="CL483" s="249"/>
      <c r="CM483" s="249"/>
      <c r="CN483" s="249"/>
    </row>
    <row r="484" spans="3:102" ht="14.25" customHeight="1" x14ac:dyDescent="0.35"/>
    <row r="485" spans="3:102" ht="14.25" customHeight="1" x14ac:dyDescent="0.35">
      <c r="D485" s="256" t="s">
        <v>296</v>
      </c>
      <c r="E485" s="256"/>
      <c r="F485" s="256"/>
      <c r="G485" s="256"/>
      <c r="H485" s="256"/>
      <c r="I485" s="256"/>
      <c r="J485" s="256"/>
      <c r="K485" s="256"/>
      <c r="L485" s="256"/>
      <c r="M485" s="256"/>
      <c r="N485" s="256"/>
      <c r="O485" s="256"/>
      <c r="P485" s="256"/>
      <c r="Q485" s="256"/>
      <c r="R485" s="256"/>
      <c r="S485" s="256"/>
      <c r="T485" s="256"/>
      <c r="U485" s="256"/>
      <c r="V485" s="256"/>
      <c r="W485" s="256"/>
      <c r="X485" s="256"/>
      <c r="Y485" s="256"/>
      <c r="Z485" s="256"/>
      <c r="AA485" s="256"/>
      <c r="AB485" s="256"/>
      <c r="AC485" s="256"/>
      <c r="AD485" s="256"/>
      <c r="AE485" s="256"/>
      <c r="AF485" s="256"/>
      <c r="AG485" s="256"/>
      <c r="AH485" s="256"/>
      <c r="AI485" s="256"/>
      <c r="AJ485" s="256"/>
      <c r="AK485" s="256"/>
      <c r="AL485" s="256"/>
      <c r="AM485" s="256"/>
      <c r="AN485" s="256"/>
      <c r="AO485" s="256"/>
      <c r="AP485" s="256"/>
      <c r="AQ485" s="256"/>
      <c r="AR485" s="256"/>
      <c r="AS485" s="256"/>
      <c r="AT485" s="256"/>
      <c r="AV485" s="256" t="s">
        <v>297</v>
      </c>
      <c r="AW485" s="256"/>
      <c r="AX485" s="256"/>
      <c r="AY485" s="256"/>
      <c r="AZ485" s="256"/>
      <c r="BA485" s="256"/>
      <c r="BB485" s="256"/>
      <c r="BC485" s="256"/>
      <c r="BD485" s="256"/>
      <c r="BE485" s="256"/>
      <c r="BF485" s="256"/>
      <c r="BG485" s="256"/>
      <c r="BH485" s="256"/>
      <c r="BI485" s="256"/>
      <c r="BJ485" s="256"/>
      <c r="BK485" s="256"/>
      <c r="BL485" s="256"/>
      <c r="BM485" s="256"/>
      <c r="BN485" s="256"/>
      <c r="BO485" s="256"/>
      <c r="BP485" s="256"/>
      <c r="BQ485" s="256"/>
      <c r="BR485" s="256"/>
      <c r="BS485" s="256"/>
      <c r="BT485" s="256"/>
      <c r="BU485" s="256"/>
      <c r="BV485" s="256"/>
      <c r="BW485" s="256"/>
      <c r="BX485" s="256"/>
      <c r="BY485" s="256"/>
      <c r="BZ485" s="256"/>
      <c r="CA485" s="256"/>
      <c r="CB485" s="256"/>
      <c r="CC485" s="256"/>
      <c r="CD485" s="256"/>
      <c r="CE485" s="256"/>
      <c r="CF485" s="256"/>
      <c r="CG485" s="256"/>
      <c r="CH485" s="256"/>
      <c r="CI485" s="256"/>
      <c r="CJ485" s="256"/>
      <c r="CK485" s="256"/>
      <c r="CL485" s="256"/>
      <c r="CM485" s="256"/>
      <c r="CN485" s="256"/>
    </row>
    <row r="486" spans="3:102" ht="14.25" customHeight="1" x14ac:dyDescent="0.35">
      <c r="D486" s="251"/>
      <c r="E486" s="251"/>
      <c r="F486" s="251"/>
      <c r="G486" s="251"/>
      <c r="H486" s="251"/>
      <c r="I486" s="251"/>
      <c r="J486" s="251"/>
      <c r="K486" s="251"/>
      <c r="L486" s="251"/>
      <c r="M486" s="251"/>
      <c r="N486" s="251"/>
      <c r="O486" s="251"/>
      <c r="P486" s="251"/>
      <c r="Q486" s="251"/>
      <c r="R486" s="251"/>
      <c r="S486" s="251"/>
      <c r="T486" s="251"/>
      <c r="U486" s="251"/>
      <c r="V486" s="251"/>
      <c r="W486" s="251"/>
      <c r="X486" s="251"/>
      <c r="Y486" s="251"/>
      <c r="Z486" s="251"/>
      <c r="AA486" s="251"/>
      <c r="AB486" s="251"/>
      <c r="AC486" s="251"/>
      <c r="AD486" s="251"/>
      <c r="AE486" s="251"/>
      <c r="AF486" s="251"/>
      <c r="AG486" s="251"/>
      <c r="AH486" s="251"/>
      <c r="AI486" s="251"/>
      <c r="AJ486" s="251"/>
      <c r="AK486" s="251"/>
      <c r="AL486" s="251"/>
      <c r="AM486" s="251"/>
      <c r="AN486" s="251"/>
      <c r="AO486" s="251"/>
      <c r="AP486" s="251"/>
      <c r="AQ486" s="251"/>
      <c r="AR486" s="251"/>
      <c r="AS486" s="251"/>
      <c r="AT486" s="251"/>
      <c r="AV486" s="256"/>
      <c r="AW486" s="256"/>
      <c r="AX486" s="256"/>
      <c r="AY486" s="256"/>
      <c r="AZ486" s="256"/>
      <c r="BA486" s="256"/>
      <c r="BB486" s="256"/>
      <c r="BC486" s="256"/>
      <c r="BD486" s="256"/>
      <c r="BE486" s="256"/>
      <c r="BF486" s="256"/>
      <c r="BG486" s="256"/>
      <c r="BH486" s="256"/>
      <c r="BI486" s="256"/>
      <c r="BJ486" s="256"/>
      <c r="BK486" s="256"/>
      <c r="BL486" s="256"/>
      <c r="BM486" s="256"/>
      <c r="BN486" s="256"/>
      <c r="BO486" s="256"/>
      <c r="BP486" s="256"/>
      <c r="BQ486" s="256"/>
      <c r="BR486" s="256"/>
      <c r="BS486" s="256"/>
      <c r="BT486" s="256"/>
      <c r="BU486" s="256"/>
      <c r="BV486" s="256"/>
      <c r="BW486" s="256"/>
      <c r="BX486" s="256"/>
      <c r="BY486" s="256"/>
      <c r="BZ486" s="256"/>
      <c r="CA486" s="256"/>
      <c r="CB486" s="256"/>
      <c r="CC486" s="256"/>
      <c r="CD486" s="256"/>
      <c r="CE486" s="256"/>
      <c r="CF486" s="256"/>
      <c r="CG486" s="256"/>
      <c r="CH486" s="256"/>
      <c r="CI486" s="256"/>
      <c r="CJ486" s="256"/>
      <c r="CK486" s="256"/>
      <c r="CL486" s="256"/>
      <c r="CM486" s="256"/>
      <c r="CN486" s="256"/>
    </row>
    <row r="487" spans="3:102" ht="14.25" customHeight="1" x14ac:dyDescent="0.35">
      <c r="D487" s="215" t="s">
        <v>288</v>
      </c>
      <c r="E487" s="216"/>
      <c r="F487" s="216"/>
      <c r="G487" s="216"/>
      <c r="H487" s="216"/>
      <c r="I487" s="216"/>
      <c r="J487" s="216"/>
      <c r="K487" s="216"/>
      <c r="L487" s="216"/>
      <c r="M487" s="216"/>
      <c r="N487" s="216"/>
      <c r="O487" s="216"/>
      <c r="P487" s="216"/>
      <c r="Q487" s="216"/>
      <c r="R487" s="216"/>
      <c r="S487" s="216"/>
      <c r="T487" s="216"/>
      <c r="U487" s="216"/>
      <c r="V487" s="216"/>
      <c r="W487" s="216"/>
      <c r="X487" s="216"/>
      <c r="Y487" s="216"/>
      <c r="Z487" s="216"/>
      <c r="AA487" s="216"/>
      <c r="AB487" s="216"/>
      <c r="AC487" s="216"/>
      <c r="AD487" s="216"/>
      <c r="AE487" s="216"/>
      <c r="AF487" s="216"/>
      <c r="AG487" s="216"/>
      <c r="AH487" s="216"/>
      <c r="AI487" s="216"/>
      <c r="AJ487" s="216"/>
      <c r="AK487" s="216"/>
      <c r="AL487" s="216"/>
      <c r="AM487" s="216"/>
      <c r="AN487" s="216"/>
      <c r="AO487" s="216"/>
      <c r="AP487" s="216"/>
      <c r="AQ487" s="216"/>
      <c r="AR487" s="216"/>
      <c r="AS487" s="216"/>
      <c r="AT487" s="217"/>
      <c r="AV487" s="172" t="s">
        <v>295</v>
      </c>
      <c r="AW487" s="172"/>
      <c r="AX487" s="172"/>
      <c r="AY487" s="172"/>
      <c r="AZ487" s="172"/>
      <c r="BA487" s="172"/>
      <c r="BB487" s="172"/>
      <c r="BC487" s="172"/>
      <c r="BD487" s="172"/>
      <c r="BE487" s="172"/>
      <c r="BF487" s="172"/>
      <c r="BG487" s="172"/>
      <c r="BH487" s="172"/>
      <c r="BI487" s="172"/>
      <c r="BJ487" s="172"/>
      <c r="BK487" s="172"/>
      <c r="BL487" s="172"/>
      <c r="BM487" s="172"/>
      <c r="BN487" s="172"/>
      <c r="BO487" s="172"/>
      <c r="BP487" s="172"/>
      <c r="BQ487" s="172"/>
      <c r="BR487" s="172"/>
      <c r="BS487" s="172"/>
      <c r="BT487" s="172"/>
      <c r="BU487" s="172"/>
      <c r="BV487" s="172"/>
      <c r="BW487" s="172"/>
      <c r="BX487" s="172"/>
      <c r="BY487" s="172"/>
      <c r="BZ487" s="172"/>
      <c r="CA487" s="172"/>
      <c r="CB487" s="172"/>
      <c r="CC487" s="172"/>
      <c r="CD487" s="172"/>
      <c r="CE487" s="172"/>
      <c r="CF487" s="172"/>
      <c r="CG487" s="172"/>
      <c r="CH487" s="172"/>
      <c r="CI487" s="172"/>
      <c r="CJ487" s="172"/>
      <c r="CK487" s="172"/>
      <c r="CL487" s="172"/>
      <c r="CM487" s="172"/>
      <c r="CN487" s="172"/>
    </row>
    <row r="488" spans="3:102" ht="14.25" customHeight="1" x14ac:dyDescent="0.35">
      <c r="D488" s="160" t="s">
        <v>285</v>
      </c>
      <c r="E488" s="161"/>
      <c r="F488" s="161"/>
      <c r="G488" s="161"/>
      <c r="H488" s="161"/>
      <c r="I488" s="161"/>
      <c r="J488" s="161"/>
      <c r="K488" s="161"/>
      <c r="L488" s="161"/>
      <c r="M488" s="161"/>
      <c r="N488" s="161"/>
      <c r="O488" s="161"/>
      <c r="P488" s="161"/>
      <c r="Q488" s="162"/>
      <c r="R488" s="160" t="s">
        <v>286</v>
      </c>
      <c r="S488" s="161"/>
      <c r="T488" s="161"/>
      <c r="U488" s="161"/>
      <c r="V488" s="161"/>
      <c r="W488" s="161"/>
      <c r="X488" s="161"/>
      <c r="Y488" s="161"/>
      <c r="Z488" s="161"/>
      <c r="AA488" s="161"/>
      <c r="AB488" s="161"/>
      <c r="AC488" s="161"/>
      <c r="AD488" s="161"/>
      <c r="AE488" s="162"/>
      <c r="AF488" s="160" t="s">
        <v>287</v>
      </c>
      <c r="AG488" s="161"/>
      <c r="AH488" s="161"/>
      <c r="AI488" s="161"/>
      <c r="AJ488" s="161"/>
      <c r="AK488" s="161"/>
      <c r="AL488" s="161"/>
      <c r="AM488" s="161"/>
      <c r="AN488" s="161"/>
      <c r="AO488" s="161"/>
      <c r="AP488" s="161"/>
      <c r="AQ488" s="161"/>
      <c r="AR488" s="161"/>
      <c r="AS488" s="161"/>
      <c r="AT488" s="162"/>
      <c r="AV488" s="172" t="s">
        <v>125</v>
      </c>
      <c r="AW488" s="172"/>
      <c r="AX488" s="172"/>
      <c r="AY488" s="172"/>
      <c r="AZ488" s="172"/>
      <c r="BA488" s="172"/>
      <c r="BB488" s="172"/>
      <c r="BC488" s="172"/>
      <c r="BD488" s="172"/>
      <c r="BE488" s="172"/>
      <c r="BF488" s="172"/>
      <c r="BG488" s="172"/>
      <c r="BH488" s="172"/>
      <c r="BI488" s="172" t="s">
        <v>291</v>
      </c>
      <c r="BJ488" s="172"/>
      <c r="BK488" s="172"/>
      <c r="BL488" s="172"/>
      <c r="BM488" s="172"/>
      <c r="BN488" s="172"/>
      <c r="BO488" s="172"/>
      <c r="BP488" s="172"/>
      <c r="BQ488" s="172"/>
      <c r="BR488" s="172"/>
      <c r="BS488" s="172"/>
      <c r="BT488" s="172"/>
      <c r="BU488" s="172"/>
      <c r="BV488" s="172"/>
      <c r="BW488" s="172"/>
      <c r="BX488" s="172"/>
      <c r="BY488" s="172"/>
      <c r="BZ488" s="172"/>
      <c r="CA488" s="172" t="s">
        <v>294</v>
      </c>
      <c r="CB488" s="172"/>
      <c r="CC488" s="172"/>
      <c r="CD488" s="172"/>
      <c r="CE488" s="172"/>
      <c r="CF488" s="172"/>
      <c r="CG488" s="172"/>
      <c r="CH488" s="172"/>
      <c r="CI488" s="172"/>
      <c r="CJ488" s="172"/>
      <c r="CK488" s="172"/>
      <c r="CL488" s="172"/>
      <c r="CM488" s="172"/>
      <c r="CN488" s="172"/>
    </row>
    <row r="489" spans="3:102" ht="14.25" customHeight="1" x14ac:dyDescent="0.35">
      <c r="D489" s="163"/>
      <c r="E489" s="164"/>
      <c r="F489" s="164"/>
      <c r="G489" s="164"/>
      <c r="H489" s="164"/>
      <c r="I489" s="164"/>
      <c r="J489" s="164"/>
      <c r="K489" s="164"/>
      <c r="L489" s="164"/>
      <c r="M489" s="164"/>
      <c r="N489" s="164"/>
      <c r="O489" s="164"/>
      <c r="P489" s="164"/>
      <c r="Q489" s="165"/>
      <c r="R489" s="163"/>
      <c r="S489" s="164"/>
      <c r="T489" s="164"/>
      <c r="U489" s="164"/>
      <c r="V489" s="164"/>
      <c r="W489" s="164"/>
      <c r="X489" s="164"/>
      <c r="Y489" s="164"/>
      <c r="Z489" s="164"/>
      <c r="AA489" s="164"/>
      <c r="AB489" s="164"/>
      <c r="AC489" s="164"/>
      <c r="AD489" s="164"/>
      <c r="AE489" s="165"/>
      <c r="AF489" s="163"/>
      <c r="AG489" s="164"/>
      <c r="AH489" s="164"/>
      <c r="AI489" s="164"/>
      <c r="AJ489" s="164"/>
      <c r="AK489" s="164"/>
      <c r="AL489" s="164"/>
      <c r="AM489" s="164"/>
      <c r="AN489" s="164"/>
      <c r="AO489" s="164"/>
      <c r="AP489" s="164"/>
      <c r="AQ489" s="164"/>
      <c r="AR489" s="164"/>
      <c r="AS489" s="164"/>
      <c r="AT489" s="165"/>
      <c r="AV489" s="172"/>
      <c r="AW489" s="172"/>
      <c r="AX489" s="172"/>
      <c r="AY489" s="172"/>
      <c r="AZ489" s="172"/>
      <c r="BA489" s="172"/>
      <c r="BB489" s="172"/>
      <c r="BC489" s="172"/>
      <c r="BD489" s="172"/>
      <c r="BE489" s="172"/>
      <c r="BF489" s="172"/>
      <c r="BG489" s="172"/>
      <c r="BH489" s="172"/>
      <c r="BI489" s="172" t="s">
        <v>289</v>
      </c>
      <c r="BJ489" s="172"/>
      <c r="BK489" s="172"/>
      <c r="BL489" s="172"/>
      <c r="BM489" s="172"/>
      <c r="BN489" s="172"/>
      <c r="BO489" s="172"/>
      <c r="BP489" s="172"/>
      <c r="BQ489" s="172"/>
      <c r="BR489" s="172" t="s">
        <v>290</v>
      </c>
      <c r="BS489" s="172"/>
      <c r="BT489" s="172"/>
      <c r="BU489" s="172"/>
      <c r="BV489" s="172"/>
      <c r="BW489" s="172"/>
      <c r="BX489" s="172"/>
      <c r="BY489" s="172"/>
      <c r="BZ489" s="172"/>
      <c r="CA489" s="172" t="s">
        <v>292</v>
      </c>
      <c r="CB489" s="172"/>
      <c r="CC489" s="172"/>
      <c r="CD489" s="172"/>
      <c r="CE489" s="172"/>
      <c r="CF489" s="172"/>
      <c r="CG489" s="172"/>
      <c r="CH489" s="172" t="s">
        <v>293</v>
      </c>
      <c r="CI489" s="172"/>
      <c r="CJ489" s="172"/>
      <c r="CK489" s="172"/>
      <c r="CL489" s="172"/>
      <c r="CM489" s="172"/>
      <c r="CN489" s="172"/>
    </row>
    <row r="490" spans="3:102" ht="14.25" customHeight="1" x14ac:dyDescent="0.35">
      <c r="D490" s="166">
        <v>15</v>
      </c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8"/>
      <c r="R490" s="173">
        <v>2.9</v>
      </c>
      <c r="S490" s="173"/>
      <c r="T490" s="173"/>
      <c r="U490" s="173"/>
      <c r="V490" s="173"/>
      <c r="W490" s="173"/>
      <c r="X490" s="173"/>
      <c r="Y490" s="173"/>
      <c r="Z490" s="173"/>
      <c r="AA490" s="173"/>
      <c r="AB490" s="173"/>
      <c r="AC490" s="173"/>
      <c r="AD490" s="173"/>
      <c r="AE490" s="173"/>
      <c r="AF490" s="173">
        <v>47.9</v>
      </c>
      <c r="AG490" s="173"/>
      <c r="AH490" s="173"/>
      <c r="AI490" s="173"/>
      <c r="AJ490" s="173"/>
      <c r="AK490" s="173"/>
      <c r="AL490" s="173"/>
      <c r="AM490" s="173"/>
      <c r="AN490" s="173"/>
      <c r="AO490" s="173"/>
      <c r="AP490" s="173"/>
      <c r="AQ490" s="173"/>
      <c r="AR490" s="173"/>
      <c r="AS490" s="173"/>
      <c r="AT490" s="173"/>
      <c r="AV490" s="219">
        <v>52</v>
      </c>
      <c r="AW490" s="219"/>
      <c r="AX490" s="219"/>
      <c r="AY490" s="219"/>
      <c r="AZ490" s="219"/>
      <c r="BA490" s="219"/>
      <c r="BB490" s="219"/>
      <c r="BC490" s="219"/>
      <c r="BD490" s="219"/>
      <c r="BE490" s="219"/>
      <c r="BF490" s="219"/>
      <c r="BG490" s="219"/>
      <c r="BH490" s="219"/>
      <c r="BI490" s="219" t="s">
        <v>879</v>
      </c>
      <c r="BJ490" s="219"/>
      <c r="BK490" s="219"/>
      <c r="BL490" s="219"/>
      <c r="BM490" s="219"/>
      <c r="BN490" s="219"/>
      <c r="BO490" s="219"/>
      <c r="BP490" s="219"/>
      <c r="BQ490" s="219"/>
      <c r="BR490" s="219" t="s">
        <v>879</v>
      </c>
      <c r="BS490" s="219"/>
      <c r="BT490" s="219"/>
      <c r="BU490" s="219"/>
      <c r="BV490" s="219"/>
      <c r="BW490" s="219"/>
      <c r="BX490" s="219"/>
      <c r="BY490" s="219"/>
      <c r="BZ490" s="219"/>
      <c r="CA490" s="219" t="s">
        <v>879</v>
      </c>
      <c r="CB490" s="219"/>
      <c r="CC490" s="219"/>
      <c r="CD490" s="219"/>
      <c r="CE490" s="219"/>
      <c r="CF490" s="219"/>
      <c r="CG490" s="219"/>
      <c r="CH490" s="173" t="s">
        <v>720</v>
      </c>
      <c r="CI490" s="173"/>
      <c r="CJ490" s="173"/>
      <c r="CK490" s="173"/>
      <c r="CL490" s="173"/>
      <c r="CM490" s="173"/>
      <c r="CN490" s="173"/>
    </row>
    <row r="491" spans="3:102" ht="14.25" customHeight="1" x14ac:dyDescent="0.35">
      <c r="D491" s="12" t="s">
        <v>284</v>
      </c>
      <c r="AV491" s="249" t="s">
        <v>284</v>
      </c>
      <c r="AW491" s="249"/>
      <c r="AX491" s="249"/>
      <c r="AY491" s="249"/>
      <c r="AZ491" s="249"/>
      <c r="BA491" s="249"/>
      <c r="BB491" s="249"/>
      <c r="BC491" s="249"/>
      <c r="BD491" s="249"/>
      <c r="BE491" s="249"/>
      <c r="BF491" s="249"/>
      <c r="BG491" s="249"/>
      <c r="BH491" s="249"/>
      <c r="BI491" s="249"/>
      <c r="BJ491" s="249"/>
      <c r="BK491" s="249"/>
      <c r="BL491" s="249"/>
      <c r="BM491" s="249"/>
      <c r="BN491" s="249"/>
      <c r="BO491" s="249"/>
      <c r="BP491" s="249"/>
      <c r="BQ491" s="249"/>
      <c r="BR491" s="249"/>
      <c r="BS491" s="249"/>
      <c r="BT491" s="249"/>
      <c r="BU491" s="249"/>
      <c r="BV491" s="249"/>
      <c r="BW491" s="249"/>
      <c r="BX491" s="249"/>
      <c r="BY491" s="249"/>
      <c r="BZ491" s="249"/>
      <c r="CA491" s="249"/>
      <c r="CB491" s="249"/>
      <c r="CC491" s="249"/>
      <c r="CD491" s="249"/>
      <c r="CE491" s="249"/>
      <c r="CF491" s="249"/>
      <c r="CG491" s="249"/>
      <c r="CH491" s="249"/>
      <c r="CI491" s="249"/>
      <c r="CJ491" s="249"/>
      <c r="CK491" s="249"/>
      <c r="CL491" s="249"/>
      <c r="CM491" s="249"/>
      <c r="CN491" s="249"/>
    </row>
    <row r="492" spans="3:102" ht="14.25" customHeight="1" x14ac:dyDescent="0.35">
      <c r="BB492" s="152"/>
      <c r="BC492" s="152"/>
      <c r="BD492" s="152"/>
      <c r="BE492" s="152"/>
      <c r="BF492" s="152"/>
      <c r="BG492" s="152"/>
      <c r="BH492" s="152"/>
      <c r="BI492" s="152"/>
      <c r="BJ492" s="152"/>
      <c r="BK492" s="152"/>
      <c r="BL492" s="152"/>
      <c r="BM492" s="152"/>
      <c r="BN492" s="152"/>
      <c r="BO492" s="152"/>
      <c r="BP492" s="152"/>
      <c r="BQ492" s="152"/>
      <c r="BR492" s="152"/>
      <c r="BS492" s="152"/>
      <c r="BT492" s="152"/>
      <c r="BU492" s="152"/>
      <c r="BV492" s="152"/>
      <c r="BW492" s="152"/>
      <c r="BX492" s="152"/>
      <c r="BY492" s="152"/>
      <c r="BZ492" s="152"/>
    </row>
    <row r="493" spans="3:102" ht="14.25" customHeight="1" x14ac:dyDescent="0.35">
      <c r="C493" s="256" t="s">
        <v>298</v>
      </c>
      <c r="D493" s="256"/>
      <c r="E493" s="256"/>
      <c r="F493" s="256"/>
      <c r="G493" s="256"/>
      <c r="H493" s="256"/>
      <c r="I493" s="256"/>
      <c r="J493" s="256"/>
      <c r="K493" s="256"/>
      <c r="L493" s="256"/>
      <c r="M493" s="256"/>
      <c r="N493" s="256"/>
      <c r="O493" s="256"/>
      <c r="P493" s="256"/>
      <c r="Q493" s="256"/>
      <c r="R493" s="256"/>
      <c r="S493" s="256"/>
      <c r="T493" s="256"/>
      <c r="U493" s="256"/>
      <c r="V493" s="256"/>
      <c r="W493" s="256"/>
      <c r="X493" s="256"/>
      <c r="Y493" s="256"/>
      <c r="Z493" s="256"/>
      <c r="AA493" s="256"/>
      <c r="AB493" s="256"/>
      <c r="AC493" s="256"/>
      <c r="AD493" s="256"/>
      <c r="AE493" s="256"/>
      <c r="AF493" s="256"/>
      <c r="AG493" s="256"/>
      <c r="AH493" s="256"/>
      <c r="AI493" s="256"/>
      <c r="AJ493" s="256"/>
      <c r="AK493" s="256"/>
      <c r="AL493" s="256"/>
      <c r="AM493" s="256"/>
      <c r="AN493" s="256"/>
      <c r="AO493" s="256"/>
      <c r="AP493" s="256"/>
      <c r="AQ493" s="256"/>
      <c r="AR493" s="256"/>
      <c r="AS493" s="256"/>
      <c r="AV493" s="266" t="s">
        <v>316</v>
      </c>
      <c r="AW493" s="266"/>
      <c r="AX493" s="266"/>
      <c r="AY493" s="266"/>
      <c r="AZ493" s="266"/>
      <c r="BA493" s="266"/>
      <c r="BB493" s="266"/>
      <c r="BC493" s="266"/>
      <c r="BD493" s="266"/>
      <c r="BE493" s="266"/>
      <c r="BF493" s="266"/>
      <c r="BG493" s="266"/>
      <c r="BH493" s="266"/>
      <c r="BI493" s="266"/>
      <c r="BJ493" s="266"/>
      <c r="BK493" s="266"/>
      <c r="BL493" s="266"/>
      <c r="BM493" s="266"/>
      <c r="BN493" s="266"/>
      <c r="BO493" s="266"/>
      <c r="BP493" s="266"/>
      <c r="BQ493" s="266"/>
      <c r="BR493" s="266"/>
      <c r="BS493" s="266"/>
      <c r="BT493" s="266"/>
      <c r="BU493" s="266"/>
      <c r="BV493" s="266"/>
      <c r="BW493" s="266"/>
      <c r="BX493" s="266"/>
      <c r="BY493" s="266"/>
      <c r="BZ493" s="266"/>
      <c r="CA493" s="266"/>
      <c r="CB493" s="266"/>
      <c r="CC493" s="266"/>
      <c r="CD493" s="266"/>
      <c r="CE493" s="266"/>
      <c r="CF493" s="266"/>
      <c r="CG493" s="266"/>
      <c r="CH493" s="266"/>
      <c r="CI493" s="266"/>
      <c r="CJ493" s="266"/>
      <c r="CK493" s="266"/>
      <c r="CL493" s="266"/>
      <c r="CM493" s="266"/>
      <c r="CN493" s="266"/>
      <c r="CO493" s="9"/>
      <c r="CP493" s="558"/>
      <c r="CQ493" s="558"/>
      <c r="CR493" s="558"/>
      <c r="CS493" s="558"/>
      <c r="CT493" s="558"/>
      <c r="CU493" s="558"/>
      <c r="CV493" s="558"/>
      <c r="CW493" s="558"/>
      <c r="CX493" s="558"/>
    </row>
    <row r="494" spans="3:102" ht="14.25" customHeight="1" x14ac:dyDescent="0.35">
      <c r="C494" s="251"/>
      <c r="D494" s="251"/>
      <c r="E494" s="251"/>
      <c r="F494" s="251"/>
      <c r="G494" s="251"/>
      <c r="H494" s="251"/>
      <c r="I494" s="251"/>
      <c r="J494" s="251"/>
      <c r="K494" s="251"/>
      <c r="L494" s="251"/>
      <c r="M494" s="251"/>
      <c r="N494" s="251"/>
      <c r="O494" s="251"/>
      <c r="P494" s="251"/>
      <c r="Q494" s="251"/>
      <c r="R494" s="251"/>
      <c r="S494" s="251"/>
      <c r="T494" s="251"/>
      <c r="U494" s="251"/>
      <c r="V494" s="251"/>
      <c r="W494" s="251"/>
      <c r="X494" s="251"/>
      <c r="Y494" s="251"/>
      <c r="Z494" s="251"/>
      <c r="AA494" s="251"/>
      <c r="AB494" s="251"/>
      <c r="AC494" s="251"/>
      <c r="AD494" s="251"/>
      <c r="AE494" s="251"/>
      <c r="AF494" s="251"/>
      <c r="AG494" s="251"/>
      <c r="AH494" s="251"/>
      <c r="AI494" s="251"/>
      <c r="AJ494" s="251"/>
      <c r="AK494" s="251"/>
      <c r="AL494" s="251"/>
      <c r="AM494" s="251"/>
      <c r="AN494" s="251"/>
      <c r="AO494" s="251"/>
      <c r="AP494" s="251"/>
      <c r="AQ494" s="251"/>
      <c r="AR494" s="251"/>
      <c r="AS494" s="251"/>
      <c r="AV494" s="266"/>
      <c r="AW494" s="266"/>
      <c r="AX494" s="266"/>
      <c r="AY494" s="266"/>
      <c r="AZ494" s="266"/>
      <c r="BA494" s="266"/>
      <c r="BB494" s="266"/>
      <c r="BC494" s="266"/>
      <c r="BD494" s="266"/>
      <c r="BE494" s="266"/>
      <c r="BF494" s="266"/>
      <c r="BG494" s="266"/>
      <c r="BH494" s="266"/>
      <c r="BI494" s="266"/>
      <c r="BJ494" s="266"/>
      <c r="BK494" s="266"/>
      <c r="BL494" s="266"/>
      <c r="BM494" s="266"/>
      <c r="BN494" s="266"/>
      <c r="BO494" s="266"/>
      <c r="BP494" s="266"/>
      <c r="BQ494" s="266"/>
      <c r="BR494" s="266"/>
      <c r="BS494" s="266"/>
      <c r="BT494" s="266"/>
      <c r="BU494" s="266"/>
      <c r="BV494" s="266"/>
      <c r="BW494" s="266"/>
      <c r="BX494" s="266"/>
      <c r="BY494" s="266"/>
      <c r="BZ494" s="266"/>
      <c r="CA494" s="266"/>
      <c r="CB494" s="266"/>
      <c r="CC494" s="266"/>
      <c r="CD494" s="266"/>
      <c r="CE494" s="266"/>
      <c r="CF494" s="266"/>
      <c r="CG494" s="266"/>
      <c r="CH494" s="266"/>
      <c r="CI494" s="266"/>
      <c r="CJ494" s="266"/>
      <c r="CK494" s="266"/>
      <c r="CL494" s="266"/>
      <c r="CM494" s="266"/>
      <c r="CN494" s="266"/>
      <c r="CO494" s="9"/>
      <c r="CP494" s="558"/>
      <c r="CQ494" s="558"/>
      <c r="CR494" s="558"/>
      <c r="CS494" s="558"/>
      <c r="CT494" s="558"/>
      <c r="CU494" s="558"/>
      <c r="CV494" s="558"/>
      <c r="CW494" s="558"/>
      <c r="CX494" s="558"/>
    </row>
    <row r="495" spans="3:102" ht="14.25" customHeight="1" x14ac:dyDescent="0.35">
      <c r="C495" s="160" t="s">
        <v>308</v>
      </c>
      <c r="D495" s="161"/>
      <c r="E495" s="161"/>
      <c r="F495" s="161"/>
      <c r="G495" s="161"/>
      <c r="H495" s="161"/>
      <c r="I495" s="161"/>
      <c r="J495" s="161"/>
      <c r="K495" s="162"/>
      <c r="L495" s="294" t="s">
        <v>309</v>
      </c>
      <c r="M495" s="295"/>
      <c r="N495" s="295"/>
      <c r="O495" s="295"/>
      <c r="P495" s="295"/>
      <c r="Q495" s="295"/>
      <c r="R495" s="295"/>
      <c r="S495" s="295"/>
      <c r="T495" s="295"/>
      <c r="U495" s="295"/>
      <c r="V495" s="295"/>
      <c r="W495" s="295"/>
      <c r="X495" s="295"/>
      <c r="Y495" s="295"/>
      <c r="Z495" s="295"/>
      <c r="AA495" s="295"/>
      <c r="AB495" s="295"/>
      <c r="AC495" s="295"/>
      <c r="AD495" s="295"/>
      <c r="AE495" s="295"/>
      <c r="AF495" s="295"/>
      <c r="AG495" s="295"/>
      <c r="AH495" s="295"/>
      <c r="AI495" s="295"/>
      <c r="AJ495" s="295"/>
      <c r="AK495" s="295"/>
      <c r="AL495" s="295"/>
      <c r="AM495" s="295"/>
      <c r="AN495" s="295"/>
      <c r="AO495" s="295"/>
      <c r="AP495" s="295"/>
      <c r="AQ495" s="295"/>
      <c r="AR495" s="295"/>
      <c r="AS495" s="296"/>
      <c r="AU495" s="101"/>
      <c r="AV495" s="275" t="s">
        <v>317</v>
      </c>
      <c r="AW495" s="276"/>
      <c r="AX495" s="276"/>
      <c r="AY495" s="276"/>
      <c r="AZ495" s="276"/>
      <c r="BA495" s="276"/>
      <c r="BB495" s="276"/>
      <c r="BC495" s="276"/>
      <c r="BD495" s="276"/>
      <c r="BE495" s="276"/>
      <c r="BF495" s="276"/>
      <c r="BG495" s="276"/>
      <c r="BH495" s="276"/>
      <c r="BI495" s="276"/>
      <c r="BJ495" s="276"/>
      <c r="BK495" s="276"/>
      <c r="BL495" s="276"/>
      <c r="BM495" s="276"/>
      <c r="BN495" s="276"/>
      <c r="BO495" s="276"/>
      <c r="BP495" s="276"/>
      <c r="BQ495" s="276"/>
      <c r="BR495" s="276"/>
      <c r="BS495" s="276"/>
      <c r="BT495" s="276"/>
      <c r="BU495" s="277"/>
      <c r="BV495" s="275" t="s">
        <v>318</v>
      </c>
      <c r="BW495" s="276"/>
      <c r="BX495" s="276"/>
      <c r="BY495" s="276"/>
      <c r="BZ495" s="276"/>
      <c r="CA495" s="276"/>
      <c r="CB495" s="276"/>
      <c r="CC495" s="276"/>
      <c r="CD495" s="276"/>
      <c r="CE495" s="276"/>
      <c r="CF495" s="276"/>
      <c r="CG495" s="276"/>
      <c r="CH495" s="276"/>
      <c r="CI495" s="276"/>
      <c r="CJ495" s="276"/>
      <c r="CK495" s="276"/>
      <c r="CL495" s="276"/>
      <c r="CM495" s="276"/>
      <c r="CN495" s="277"/>
    </row>
    <row r="496" spans="3:102" ht="14.25" customHeight="1" x14ac:dyDescent="0.35">
      <c r="C496" s="163"/>
      <c r="D496" s="164"/>
      <c r="E496" s="164"/>
      <c r="F496" s="164"/>
      <c r="G496" s="164"/>
      <c r="H496" s="164"/>
      <c r="I496" s="164"/>
      <c r="J496" s="164"/>
      <c r="K496" s="165"/>
      <c r="L496" s="215" t="s">
        <v>310</v>
      </c>
      <c r="M496" s="216"/>
      <c r="N496" s="216"/>
      <c r="O496" s="216"/>
      <c r="P496" s="216"/>
      <c r="Q496" s="217"/>
      <c r="R496" s="215" t="s">
        <v>311</v>
      </c>
      <c r="S496" s="216"/>
      <c r="T496" s="216"/>
      <c r="U496" s="217"/>
      <c r="V496" s="215" t="s">
        <v>312</v>
      </c>
      <c r="W496" s="216"/>
      <c r="X496" s="216"/>
      <c r="Y496" s="217"/>
      <c r="Z496" s="215" t="s">
        <v>313</v>
      </c>
      <c r="AA496" s="216"/>
      <c r="AB496" s="216"/>
      <c r="AC496" s="216"/>
      <c r="AD496" s="216"/>
      <c r="AE496" s="216"/>
      <c r="AF496" s="217"/>
      <c r="AG496" s="215" t="s">
        <v>314</v>
      </c>
      <c r="AH496" s="216"/>
      <c r="AI496" s="216"/>
      <c r="AJ496" s="216"/>
      <c r="AK496" s="216"/>
      <c r="AL496" s="216"/>
      <c r="AM496" s="217"/>
      <c r="AN496" s="215" t="s">
        <v>315</v>
      </c>
      <c r="AO496" s="216"/>
      <c r="AP496" s="216"/>
      <c r="AQ496" s="216"/>
      <c r="AR496" s="216"/>
      <c r="AS496" s="217"/>
      <c r="AV496" s="278"/>
      <c r="AW496" s="279"/>
      <c r="AX496" s="279"/>
      <c r="AY496" s="279"/>
      <c r="AZ496" s="279"/>
      <c r="BA496" s="279"/>
      <c r="BB496" s="279"/>
      <c r="BC496" s="279"/>
      <c r="BD496" s="279"/>
      <c r="BE496" s="279"/>
      <c r="BF496" s="279"/>
      <c r="BG496" s="279"/>
      <c r="BH496" s="279"/>
      <c r="BI496" s="279"/>
      <c r="BJ496" s="279"/>
      <c r="BK496" s="279"/>
      <c r="BL496" s="279"/>
      <c r="BM496" s="279"/>
      <c r="BN496" s="279"/>
      <c r="BO496" s="279"/>
      <c r="BP496" s="279"/>
      <c r="BQ496" s="279"/>
      <c r="BR496" s="279"/>
      <c r="BS496" s="279"/>
      <c r="BT496" s="279"/>
      <c r="BU496" s="280"/>
      <c r="BV496" s="278"/>
      <c r="BW496" s="279"/>
      <c r="BX496" s="279"/>
      <c r="BY496" s="279"/>
      <c r="BZ496" s="279"/>
      <c r="CA496" s="279"/>
      <c r="CB496" s="279"/>
      <c r="CC496" s="279"/>
      <c r="CD496" s="279"/>
      <c r="CE496" s="279"/>
      <c r="CF496" s="279"/>
      <c r="CG496" s="279"/>
      <c r="CH496" s="279"/>
      <c r="CI496" s="279"/>
      <c r="CJ496" s="279"/>
      <c r="CK496" s="279"/>
      <c r="CL496" s="279"/>
      <c r="CM496" s="279"/>
      <c r="CN496" s="280"/>
    </row>
    <row r="497" spans="3:92" ht="14.25" customHeight="1" x14ac:dyDescent="0.35">
      <c r="C497" s="268" t="s">
        <v>299</v>
      </c>
      <c r="D497" s="269"/>
      <c r="E497" s="269"/>
      <c r="F497" s="269"/>
      <c r="G497" s="269"/>
      <c r="H497" s="269"/>
      <c r="I497" s="269"/>
      <c r="J497" s="269"/>
      <c r="K497" s="270"/>
      <c r="L497" s="153">
        <v>79</v>
      </c>
      <c r="M497" s="154"/>
      <c r="N497" s="154"/>
      <c r="O497" s="154"/>
      <c r="P497" s="154"/>
      <c r="Q497" s="155"/>
      <c r="R497" s="153" t="s">
        <v>879</v>
      </c>
      <c r="S497" s="154"/>
      <c r="T497" s="154"/>
      <c r="U497" s="155"/>
      <c r="V497" s="153" t="s">
        <v>879</v>
      </c>
      <c r="W497" s="154"/>
      <c r="X497" s="154"/>
      <c r="Y497" s="155"/>
      <c r="Z497" s="153" t="s">
        <v>879</v>
      </c>
      <c r="AA497" s="154"/>
      <c r="AB497" s="154"/>
      <c r="AC497" s="154"/>
      <c r="AD497" s="154"/>
      <c r="AE497" s="154"/>
      <c r="AF497" s="155"/>
      <c r="AG497" s="153" t="s">
        <v>879</v>
      </c>
      <c r="AH497" s="154"/>
      <c r="AI497" s="154"/>
      <c r="AJ497" s="154"/>
      <c r="AK497" s="154"/>
      <c r="AL497" s="154"/>
      <c r="AM497" s="155"/>
      <c r="AN497" s="153"/>
      <c r="AO497" s="154"/>
      <c r="AP497" s="154"/>
      <c r="AQ497" s="154"/>
      <c r="AR497" s="154"/>
      <c r="AS497" s="155"/>
      <c r="AV497" s="278"/>
      <c r="AW497" s="279"/>
      <c r="AX497" s="279"/>
      <c r="AY497" s="279"/>
      <c r="AZ497" s="279"/>
      <c r="BA497" s="279"/>
      <c r="BB497" s="279"/>
      <c r="BC497" s="279"/>
      <c r="BD497" s="279"/>
      <c r="BE497" s="279"/>
      <c r="BF497" s="279"/>
      <c r="BG497" s="279"/>
      <c r="BH497" s="279"/>
      <c r="BI497" s="279"/>
      <c r="BJ497" s="279"/>
      <c r="BK497" s="279"/>
      <c r="BL497" s="279"/>
      <c r="BM497" s="279"/>
      <c r="BN497" s="279"/>
      <c r="BO497" s="279"/>
      <c r="BP497" s="279"/>
      <c r="BQ497" s="279"/>
      <c r="BR497" s="279"/>
      <c r="BS497" s="279"/>
      <c r="BT497" s="279"/>
      <c r="BU497" s="280"/>
      <c r="BV497" s="278"/>
      <c r="BW497" s="279"/>
      <c r="BX497" s="279"/>
      <c r="BY497" s="279"/>
      <c r="BZ497" s="279"/>
      <c r="CA497" s="279"/>
      <c r="CB497" s="279"/>
      <c r="CC497" s="279"/>
      <c r="CD497" s="279"/>
      <c r="CE497" s="279"/>
      <c r="CF497" s="279"/>
      <c r="CG497" s="279"/>
      <c r="CH497" s="279"/>
      <c r="CI497" s="279"/>
      <c r="CJ497" s="279"/>
      <c r="CK497" s="279"/>
      <c r="CL497" s="279"/>
      <c r="CM497" s="279"/>
      <c r="CN497" s="280"/>
    </row>
    <row r="498" spans="3:92" ht="14.25" customHeight="1" x14ac:dyDescent="0.35">
      <c r="C498" s="268" t="s">
        <v>880</v>
      </c>
      <c r="D498" s="269"/>
      <c r="E498" s="269"/>
      <c r="F498" s="269"/>
      <c r="G498" s="269"/>
      <c r="H498" s="269"/>
      <c r="I498" s="269"/>
      <c r="J498" s="269"/>
      <c r="K498" s="270"/>
      <c r="L498" s="153">
        <v>381</v>
      </c>
      <c r="M498" s="154"/>
      <c r="N498" s="154"/>
      <c r="O498" s="154"/>
      <c r="P498" s="154"/>
      <c r="Q498" s="155"/>
      <c r="R498" s="153">
        <v>390</v>
      </c>
      <c r="S498" s="154"/>
      <c r="T498" s="154"/>
      <c r="U498" s="155"/>
      <c r="V498" s="153">
        <v>391</v>
      </c>
      <c r="W498" s="154"/>
      <c r="X498" s="154"/>
      <c r="Y498" s="155"/>
      <c r="Z498" s="153">
        <v>412</v>
      </c>
      <c r="AA498" s="154"/>
      <c r="AB498" s="154"/>
      <c r="AC498" s="154"/>
      <c r="AD498" s="154"/>
      <c r="AE498" s="154"/>
      <c r="AF498" s="155"/>
      <c r="AG498" s="153">
        <v>413</v>
      </c>
      <c r="AH498" s="154"/>
      <c r="AI498" s="154"/>
      <c r="AJ498" s="154"/>
      <c r="AK498" s="154"/>
      <c r="AL498" s="154"/>
      <c r="AM498" s="155"/>
      <c r="AN498" s="153"/>
      <c r="AO498" s="154"/>
      <c r="AP498" s="154"/>
      <c r="AQ498" s="154"/>
      <c r="AR498" s="154"/>
      <c r="AS498" s="155"/>
      <c r="AV498" s="278"/>
      <c r="AW498" s="279"/>
      <c r="AX498" s="279"/>
      <c r="AY498" s="279"/>
      <c r="AZ498" s="279"/>
      <c r="BA498" s="279"/>
      <c r="BB498" s="279"/>
      <c r="BC498" s="279"/>
      <c r="BD498" s="279"/>
      <c r="BE498" s="279"/>
      <c r="BF498" s="279"/>
      <c r="BG498" s="279"/>
      <c r="BH498" s="279"/>
      <c r="BI498" s="279"/>
      <c r="BJ498" s="279"/>
      <c r="BK498" s="279"/>
      <c r="BL498" s="279"/>
      <c r="BM498" s="279"/>
      <c r="BN498" s="279"/>
      <c r="BO498" s="279"/>
      <c r="BP498" s="279"/>
      <c r="BQ498" s="279"/>
      <c r="BR498" s="279"/>
      <c r="BS498" s="279"/>
      <c r="BT498" s="279"/>
      <c r="BU498" s="280"/>
      <c r="BV498" s="278"/>
      <c r="BW498" s="279"/>
      <c r="BX498" s="279"/>
      <c r="BY498" s="279"/>
      <c r="BZ498" s="279"/>
      <c r="CA498" s="279"/>
      <c r="CB498" s="279"/>
      <c r="CC498" s="279"/>
      <c r="CD498" s="279"/>
      <c r="CE498" s="279"/>
      <c r="CF498" s="279"/>
      <c r="CG498" s="279"/>
      <c r="CH498" s="279"/>
      <c r="CI498" s="279"/>
      <c r="CJ498" s="279"/>
      <c r="CK498" s="279"/>
      <c r="CL498" s="279"/>
      <c r="CM498" s="279"/>
      <c r="CN498" s="280"/>
    </row>
    <row r="499" spans="3:92" ht="14.25" customHeight="1" x14ac:dyDescent="0.35">
      <c r="C499" s="268" t="s">
        <v>300</v>
      </c>
      <c r="D499" s="269"/>
      <c r="E499" s="269"/>
      <c r="F499" s="269"/>
      <c r="G499" s="269"/>
      <c r="H499" s="269"/>
      <c r="I499" s="269"/>
      <c r="J499" s="269"/>
      <c r="K499" s="270"/>
      <c r="L499" s="153">
        <v>412</v>
      </c>
      <c r="M499" s="154"/>
      <c r="N499" s="154"/>
      <c r="O499" s="154"/>
      <c r="P499" s="154"/>
      <c r="Q499" s="155"/>
      <c r="R499" s="153">
        <v>413</v>
      </c>
      <c r="S499" s="154"/>
      <c r="T499" s="154"/>
      <c r="U499" s="155"/>
      <c r="V499" s="153" t="s">
        <v>879</v>
      </c>
      <c r="W499" s="154"/>
      <c r="X499" s="154"/>
      <c r="Y499" s="155"/>
      <c r="Z499" s="153" t="s">
        <v>879</v>
      </c>
      <c r="AA499" s="154"/>
      <c r="AB499" s="154"/>
      <c r="AC499" s="154"/>
      <c r="AD499" s="154"/>
      <c r="AE499" s="154"/>
      <c r="AF499" s="155"/>
      <c r="AG499" s="153" t="s">
        <v>879</v>
      </c>
      <c r="AH499" s="154"/>
      <c r="AI499" s="154"/>
      <c r="AJ499" s="154"/>
      <c r="AK499" s="154"/>
      <c r="AL499" s="154"/>
      <c r="AM499" s="155"/>
      <c r="AN499" s="153"/>
      <c r="AO499" s="154"/>
      <c r="AP499" s="154"/>
      <c r="AQ499" s="154"/>
      <c r="AR499" s="154"/>
      <c r="AS499" s="155"/>
      <c r="AV499" s="278"/>
      <c r="AW499" s="279"/>
      <c r="AX499" s="279"/>
      <c r="AY499" s="279"/>
      <c r="AZ499" s="279"/>
      <c r="BA499" s="279"/>
      <c r="BB499" s="279"/>
      <c r="BC499" s="279"/>
      <c r="BD499" s="279"/>
      <c r="BE499" s="279"/>
      <c r="BF499" s="279"/>
      <c r="BG499" s="279"/>
      <c r="BH499" s="279"/>
      <c r="BI499" s="279"/>
      <c r="BJ499" s="279"/>
      <c r="BK499" s="279"/>
      <c r="BL499" s="279"/>
      <c r="BM499" s="279"/>
      <c r="BN499" s="279"/>
      <c r="BO499" s="279"/>
      <c r="BP499" s="279"/>
      <c r="BQ499" s="279"/>
      <c r="BR499" s="279"/>
      <c r="BS499" s="279"/>
      <c r="BT499" s="279"/>
      <c r="BU499" s="280"/>
      <c r="BV499" s="278"/>
      <c r="BW499" s="279"/>
      <c r="BX499" s="279"/>
      <c r="BY499" s="279"/>
      <c r="BZ499" s="279"/>
      <c r="CA499" s="279"/>
      <c r="CB499" s="279"/>
      <c r="CC499" s="279"/>
      <c r="CD499" s="279"/>
      <c r="CE499" s="279"/>
      <c r="CF499" s="279"/>
      <c r="CG499" s="279"/>
      <c r="CH499" s="279"/>
      <c r="CI499" s="279"/>
      <c r="CJ499" s="279"/>
      <c r="CK499" s="279"/>
      <c r="CL499" s="279"/>
      <c r="CM499" s="279"/>
      <c r="CN499" s="280"/>
    </row>
    <row r="500" spans="3:92" ht="14.25" customHeight="1" x14ac:dyDescent="0.35">
      <c r="C500" s="268" t="s">
        <v>301</v>
      </c>
      <c r="D500" s="269"/>
      <c r="E500" s="269"/>
      <c r="F500" s="269"/>
      <c r="G500" s="269"/>
      <c r="H500" s="269"/>
      <c r="I500" s="269"/>
      <c r="J500" s="269"/>
      <c r="K500" s="270"/>
      <c r="L500" s="153">
        <v>432</v>
      </c>
      <c r="M500" s="154"/>
      <c r="N500" s="154"/>
      <c r="O500" s="154"/>
      <c r="P500" s="154"/>
      <c r="Q500" s="155"/>
      <c r="R500" s="153">
        <v>413</v>
      </c>
      <c r="S500" s="154"/>
      <c r="T500" s="154"/>
      <c r="U500" s="155"/>
      <c r="V500" s="153" t="s">
        <v>879</v>
      </c>
      <c r="W500" s="154"/>
      <c r="X500" s="154"/>
      <c r="Y500" s="155"/>
      <c r="Z500" s="153" t="s">
        <v>879</v>
      </c>
      <c r="AA500" s="154"/>
      <c r="AB500" s="154"/>
      <c r="AC500" s="154"/>
      <c r="AD500" s="154"/>
      <c r="AE500" s="154"/>
      <c r="AF500" s="155"/>
      <c r="AG500" s="153" t="s">
        <v>879</v>
      </c>
      <c r="AH500" s="154"/>
      <c r="AI500" s="154"/>
      <c r="AJ500" s="154"/>
      <c r="AK500" s="154"/>
      <c r="AL500" s="154"/>
      <c r="AM500" s="155"/>
      <c r="AN500" s="153"/>
      <c r="AO500" s="154"/>
      <c r="AP500" s="154"/>
      <c r="AQ500" s="154"/>
      <c r="AR500" s="154"/>
      <c r="AS500" s="155"/>
      <c r="AV500" s="281"/>
      <c r="AW500" s="282"/>
      <c r="AX500" s="282"/>
      <c r="AY500" s="282"/>
      <c r="AZ500" s="282"/>
      <c r="BA500" s="282"/>
      <c r="BB500" s="282"/>
      <c r="BC500" s="282"/>
      <c r="BD500" s="282"/>
      <c r="BE500" s="282"/>
      <c r="BF500" s="282"/>
      <c r="BG500" s="282"/>
      <c r="BH500" s="282"/>
      <c r="BI500" s="282"/>
      <c r="BJ500" s="282"/>
      <c r="BK500" s="282"/>
      <c r="BL500" s="282"/>
      <c r="BM500" s="282"/>
      <c r="BN500" s="282"/>
      <c r="BO500" s="282"/>
      <c r="BP500" s="282"/>
      <c r="BQ500" s="282"/>
      <c r="BR500" s="282"/>
      <c r="BS500" s="282"/>
      <c r="BT500" s="282"/>
      <c r="BU500" s="283"/>
      <c r="BV500" s="281"/>
      <c r="BW500" s="282"/>
      <c r="BX500" s="282"/>
      <c r="BY500" s="282"/>
      <c r="BZ500" s="282"/>
      <c r="CA500" s="282"/>
      <c r="CB500" s="282"/>
      <c r="CC500" s="282"/>
      <c r="CD500" s="282"/>
      <c r="CE500" s="282"/>
      <c r="CF500" s="282"/>
      <c r="CG500" s="282"/>
      <c r="CH500" s="282"/>
      <c r="CI500" s="282"/>
      <c r="CJ500" s="282"/>
      <c r="CK500" s="282"/>
      <c r="CL500" s="282"/>
      <c r="CM500" s="282"/>
      <c r="CN500" s="283"/>
    </row>
    <row r="501" spans="3:92" ht="14.25" customHeight="1" x14ac:dyDescent="0.35">
      <c r="C501" s="268" t="s">
        <v>302</v>
      </c>
      <c r="D501" s="269"/>
      <c r="E501" s="269"/>
      <c r="F501" s="269"/>
      <c r="G501" s="269"/>
      <c r="H501" s="269"/>
      <c r="I501" s="269"/>
      <c r="J501" s="269"/>
      <c r="K501" s="270"/>
      <c r="L501" s="153" t="s">
        <v>879</v>
      </c>
      <c r="M501" s="154"/>
      <c r="N501" s="154"/>
      <c r="O501" s="154"/>
      <c r="P501" s="154"/>
      <c r="Q501" s="155"/>
      <c r="R501" s="153" t="s">
        <v>879</v>
      </c>
      <c r="S501" s="154"/>
      <c r="T501" s="154"/>
      <c r="U501" s="155"/>
      <c r="V501" s="153" t="s">
        <v>879</v>
      </c>
      <c r="W501" s="154"/>
      <c r="X501" s="154"/>
      <c r="Y501" s="155"/>
      <c r="Z501" s="153" t="s">
        <v>879</v>
      </c>
      <c r="AA501" s="154"/>
      <c r="AB501" s="154"/>
      <c r="AC501" s="154"/>
      <c r="AD501" s="154"/>
      <c r="AE501" s="154"/>
      <c r="AF501" s="155"/>
      <c r="AG501" s="153" t="s">
        <v>879</v>
      </c>
      <c r="AH501" s="154"/>
      <c r="AI501" s="154"/>
      <c r="AJ501" s="154"/>
      <c r="AK501" s="154"/>
      <c r="AL501" s="154"/>
      <c r="AM501" s="155"/>
      <c r="AN501" s="153"/>
      <c r="AO501" s="154"/>
      <c r="AP501" s="154"/>
      <c r="AQ501" s="154"/>
      <c r="AR501" s="154"/>
      <c r="AS501" s="155"/>
      <c r="AV501" s="169" t="s">
        <v>319</v>
      </c>
      <c r="AW501" s="169"/>
      <c r="AX501" s="169"/>
      <c r="AY501" s="169"/>
      <c r="AZ501" s="169"/>
      <c r="BA501" s="169"/>
      <c r="BB501" s="169"/>
      <c r="BC501" s="169"/>
      <c r="BD501" s="169"/>
      <c r="BE501" s="169"/>
      <c r="BF501" s="169"/>
      <c r="BG501" s="169"/>
      <c r="BH501" s="169"/>
      <c r="BI501" s="169"/>
      <c r="BJ501" s="169"/>
      <c r="BK501" s="169"/>
      <c r="BL501" s="169"/>
      <c r="BM501" s="169"/>
      <c r="BN501" s="169"/>
      <c r="BO501" s="169"/>
      <c r="BP501" s="169"/>
      <c r="BQ501" s="169"/>
      <c r="BR501" s="169"/>
      <c r="BS501" s="169"/>
      <c r="BT501" s="169"/>
      <c r="BU501" s="169"/>
      <c r="BV501" s="169">
        <v>12</v>
      </c>
      <c r="BW501" s="169"/>
      <c r="BX501" s="169"/>
      <c r="BY501" s="169"/>
      <c r="BZ501" s="169"/>
      <c r="CA501" s="169"/>
      <c r="CB501" s="169"/>
      <c r="CC501" s="169"/>
      <c r="CD501" s="169"/>
      <c r="CE501" s="169"/>
      <c r="CF501" s="169"/>
      <c r="CG501" s="169"/>
      <c r="CH501" s="169"/>
      <c r="CI501" s="169"/>
      <c r="CJ501" s="169"/>
      <c r="CK501" s="169"/>
      <c r="CL501" s="169"/>
      <c r="CM501" s="169"/>
      <c r="CN501" s="169"/>
    </row>
    <row r="502" spans="3:92" ht="14.25" customHeight="1" x14ac:dyDescent="0.35">
      <c r="C502" s="268" t="s">
        <v>303</v>
      </c>
      <c r="D502" s="269"/>
      <c r="E502" s="269"/>
      <c r="F502" s="269"/>
      <c r="G502" s="269"/>
      <c r="H502" s="269"/>
      <c r="I502" s="269"/>
      <c r="J502" s="269"/>
      <c r="K502" s="270"/>
      <c r="L502" s="153">
        <v>412</v>
      </c>
      <c r="M502" s="154"/>
      <c r="N502" s="154"/>
      <c r="O502" s="154"/>
      <c r="P502" s="154"/>
      <c r="Q502" s="155"/>
      <c r="R502" s="153" t="s">
        <v>879</v>
      </c>
      <c r="S502" s="154"/>
      <c r="T502" s="154"/>
      <c r="U502" s="155"/>
      <c r="V502" s="153" t="s">
        <v>879</v>
      </c>
      <c r="W502" s="154"/>
      <c r="X502" s="154"/>
      <c r="Y502" s="155"/>
      <c r="Z502" s="153" t="s">
        <v>879</v>
      </c>
      <c r="AA502" s="154"/>
      <c r="AB502" s="154"/>
      <c r="AC502" s="154"/>
      <c r="AD502" s="154"/>
      <c r="AE502" s="154"/>
      <c r="AF502" s="155"/>
      <c r="AG502" s="153" t="s">
        <v>879</v>
      </c>
      <c r="AH502" s="154"/>
      <c r="AI502" s="154"/>
      <c r="AJ502" s="154"/>
      <c r="AK502" s="154"/>
      <c r="AL502" s="154"/>
      <c r="AM502" s="155"/>
      <c r="AN502" s="153"/>
      <c r="AO502" s="154"/>
      <c r="AP502" s="154"/>
      <c r="AQ502" s="154"/>
      <c r="AR502" s="154"/>
      <c r="AS502" s="155"/>
      <c r="AV502" s="169" t="s">
        <v>882</v>
      </c>
      <c r="AW502" s="169"/>
      <c r="AX502" s="169"/>
      <c r="AY502" s="169"/>
      <c r="AZ502" s="169"/>
      <c r="BA502" s="169"/>
      <c r="BB502" s="169"/>
      <c r="BC502" s="169"/>
      <c r="BD502" s="169"/>
      <c r="BE502" s="169"/>
      <c r="BF502" s="169"/>
      <c r="BG502" s="169"/>
      <c r="BH502" s="169"/>
      <c r="BI502" s="169"/>
      <c r="BJ502" s="169"/>
      <c r="BK502" s="169"/>
      <c r="BL502" s="169"/>
      <c r="BM502" s="169"/>
      <c r="BN502" s="169"/>
      <c r="BO502" s="169"/>
      <c r="BP502" s="169"/>
      <c r="BQ502" s="169"/>
      <c r="BR502" s="169"/>
      <c r="BS502" s="169"/>
      <c r="BT502" s="169"/>
      <c r="BU502" s="169"/>
      <c r="BV502" s="169">
        <v>1</v>
      </c>
      <c r="BW502" s="169"/>
      <c r="BX502" s="169"/>
      <c r="BY502" s="169"/>
      <c r="BZ502" s="169"/>
      <c r="CA502" s="169"/>
      <c r="CB502" s="169"/>
      <c r="CC502" s="169"/>
      <c r="CD502" s="169"/>
      <c r="CE502" s="169"/>
      <c r="CF502" s="169"/>
      <c r="CG502" s="169"/>
      <c r="CH502" s="169"/>
      <c r="CI502" s="169"/>
      <c r="CJ502" s="169"/>
      <c r="CK502" s="169"/>
      <c r="CL502" s="169"/>
      <c r="CM502" s="169"/>
      <c r="CN502" s="169"/>
    </row>
    <row r="503" spans="3:92" ht="14.25" customHeight="1" x14ac:dyDescent="0.35">
      <c r="C503" s="268" t="s">
        <v>304</v>
      </c>
      <c r="D503" s="269"/>
      <c r="E503" s="269"/>
      <c r="F503" s="269"/>
      <c r="G503" s="269"/>
      <c r="H503" s="269"/>
      <c r="I503" s="269"/>
      <c r="J503" s="269"/>
      <c r="K503" s="270"/>
      <c r="L503" s="153">
        <v>79</v>
      </c>
      <c r="M503" s="154"/>
      <c r="N503" s="154"/>
      <c r="O503" s="154"/>
      <c r="P503" s="154"/>
      <c r="Q503" s="155"/>
      <c r="R503" s="153" t="s">
        <v>879</v>
      </c>
      <c r="S503" s="154"/>
      <c r="T503" s="154"/>
      <c r="U503" s="155"/>
      <c r="V503" s="153" t="s">
        <v>879</v>
      </c>
      <c r="W503" s="154"/>
      <c r="X503" s="154"/>
      <c r="Y503" s="155"/>
      <c r="Z503" s="153" t="s">
        <v>879</v>
      </c>
      <c r="AA503" s="154"/>
      <c r="AB503" s="154"/>
      <c r="AC503" s="154"/>
      <c r="AD503" s="154"/>
      <c r="AE503" s="154"/>
      <c r="AF503" s="155"/>
      <c r="AG503" s="153" t="s">
        <v>879</v>
      </c>
      <c r="AH503" s="154"/>
      <c r="AI503" s="154"/>
      <c r="AJ503" s="154"/>
      <c r="AK503" s="154"/>
      <c r="AL503" s="154"/>
      <c r="AM503" s="155"/>
      <c r="AN503" s="153"/>
      <c r="AO503" s="154"/>
      <c r="AP503" s="154"/>
      <c r="AQ503" s="154"/>
      <c r="AR503" s="154"/>
      <c r="AS503" s="155"/>
      <c r="AV503" s="169" t="s">
        <v>320</v>
      </c>
      <c r="AW503" s="169"/>
      <c r="AX503" s="169"/>
      <c r="AY503" s="169"/>
      <c r="AZ503" s="169"/>
      <c r="BA503" s="169"/>
      <c r="BB503" s="169"/>
      <c r="BC503" s="169"/>
      <c r="BD503" s="169"/>
      <c r="BE503" s="169"/>
      <c r="BF503" s="169"/>
      <c r="BG503" s="169"/>
      <c r="BH503" s="169"/>
      <c r="BI503" s="169"/>
      <c r="BJ503" s="169"/>
      <c r="BK503" s="169"/>
      <c r="BL503" s="169"/>
      <c r="BM503" s="169"/>
      <c r="BN503" s="169"/>
      <c r="BO503" s="169"/>
      <c r="BP503" s="169"/>
      <c r="BQ503" s="169"/>
      <c r="BR503" s="169"/>
      <c r="BS503" s="169"/>
      <c r="BT503" s="169"/>
      <c r="BU503" s="169"/>
      <c r="BV503" s="169">
        <v>0</v>
      </c>
      <c r="BW503" s="169"/>
      <c r="BX503" s="169"/>
      <c r="BY503" s="169"/>
      <c r="BZ503" s="169"/>
      <c r="CA503" s="169"/>
      <c r="CB503" s="169"/>
      <c r="CC503" s="169"/>
      <c r="CD503" s="169"/>
      <c r="CE503" s="169"/>
      <c r="CF503" s="169"/>
      <c r="CG503" s="169"/>
      <c r="CH503" s="169"/>
      <c r="CI503" s="169"/>
      <c r="CJ503" s="169"/>
      <c r="CK503" s="169"/>
      <c r="CL503" s="169"/>
      <c r="CM503" s="169"/>
      <c r="CN503" s="169"/>
    </row>
    <row r="504" spans="3:92" ht="14.25" customHeight="1" x14ac:dyDescent="0.35">
      <c r="C504" s="268" t="s">
        <v>305</v>
      </c>
      <c r="D504" s="269"/>
      <c r="E504" s="269"/>
      <c r="F504" s="269"/>
      <c r="G504" s="269"/>
      <c r="H504" s="269"/>
      <c r="I504" s="269"/>
      <c r="J504" s="269"/>
      <c r="K504" s="270"/>
      <c r="L504" s="153">
        <v>381</v>
      </c>
      <c r="M504" s="154"/>
      <c r="N504" s="154"/>
      <c r="O504" s="154"/>
      <c r="P504" s="154"/>
      <c r="Q504" s="155"/>
      <c r="R504" s="153">
        <v>391</v>
      </c>
      <c r="S504" s="154"/>
      <c r="T504" s="154"/>
      <c r="U504" s="155"/>
      <c r="V504" s="153">
        <v>391</v>
      </c>
      <c r="W504" s="154"/>
      <c r="X504" s="154"/>
      <c r="Y504" s="155"/>
      <c r="Z504" s="153" t="s">
        <v>879</v>
      </c>
      <c r="AA504" s="154"/>
      <c r="AB504" s="154"/>
      <c r="AC504" s="154"/>
      <c r="AD504" s="154"/>
      <c r="AE504" s="154"/>
      <c r="AF504" s="155"/>
      <c r="AG504" s="153" t="s">
        <v>879</v>
      </c>
      <c r="AH504" s="154"/>
      <c r="AI504" s="154"/>
      <c r="AJ504" s="154"/>
      <c r="AK504" s="154"/>
      <c r="AL504" s="154"/>
      <c r="AM504" s="155"/>
      <c r="AN504" s="153"/>
      <c r="AO504" s="154"/>
      <c r="AP504" s="154"/>
      <c r="AQ504" s="154"/>
      <c r="AR504" s="154"/>
      <c r="AS504" s="155"/>
      <c r="AV504" s="169" t="s">
        <v>883</v>
      </c>
      <c r="AW504" s="169"/>
      <c r="AX504" s="169"/>
      <c r="AY504" s="169"/>
      <c r="AZ504" s="169"/>
      <c r="BA504" s="169"/>
      <c r="BB504" s="169"/>
      <c r="BC504" s="169"/>
      <c r="BD504" s="169"/>
      <c r="BE504" s="169"/>
      <c r="BF504" s="169"/>
      <c r="BG504" s="169"/>
      <c r="BH504" s="169"/>
      <c r="BI504" s="169"/>
      <c r="BJ504" s="169"/>
      <c r="BK504" s="169"/>
      <c r="BL504" s="169"/>
      <c r="BM504" s="169"/>
      <c r="BN504" s="169"/>
      <c r="BO504" s="169"/>
      <c r="BP504" s="169"/>
      <c r="BQ504" s="169"/>
      <c r="BR504" s="169"/>
      <c r="BS504" s="169"/>
      <c r="BT504" s="169"/>
      <c r="BU504" s="169"/>
      <c r="BV504" s="169">
        <v>0</v>
      </c>
      <c r="BW504" s="169"/>
      <c r="BX504" s="169"/>
      <c r="BY504" s="169"/>
      <c r="BZ504" s="169"/>
      <c r="CA504" s="169"/>
      <c r="CB504" s="169"/>
      <c r="CC504" s="169"/>
      <c r="CD504" s="169"/>
      <c r="CE504" s="169"/>
      <c r="CF504" s="169"/>
      <c r="CG504" s="169"/>
      <c r="CH504" s="169"/>
      <c r="CI504" s="169"/>
      <c r="CJ504" s="169"/>
      <c r="CK504" s="169"/>
      <c r="CL504" s="169"/>
      <c r="CM504" s="169"/>
      <c r="CN504" s="169"/>
    </row>
    <row r="505" spans="3:92" ht="14.25" customHeight="1" x14ac:dyDescent="0.35">
      <c r="C505" s="268" t="s">
        <v>881</v>
      </c>
      <c r="D505" s="269"/>
      <c r="E505" s="269"/>
      <c r="F505" s="269"/>
      <c r="G505" s="269"/>
      <c r="H505" s="269"/>
      <c r="I505" s="269"/>
      <c r="J505" s="269"/>
      <c r="K505" s="270"/>
      <c r="L505" s="153" t="s">
        <v>879</v>
      </c>
      <c r="M505" s="154"/>
      <c r="N505" s="154"/>
      <c r="O505" s="154"/>
      <c r="P505" s="154"/>
      <c r="Q505" s="155"/>
      <c r="R505" s="153" t="s">
        <v>879</v>
      </c>
      <c r="S505" s="154"/>
      <c r="T505" s="154"/>
      <c r="U505" s="155"/>
      <c r="V505" s="153" t="s">
        <v>879</v>
      </c>
      <c r="W505" s="154"/>
      <c r="X505" s="154"/>
      <c r="Y505" s="155"/>
      <c r="Z505" s="153" t="s">
        <v>879</v>
      </c>
      <c r="AA505" s="154"/>
      <c r="AB505" s="154"/>
      <c r="AC505" s="154"/>
      <c r="AD505" s="154"/>
      <c r="AE505" s="154"/>
      <c r="AF505" s="155"/>
      <c r="AG505" s="153" t="s">
        <v>879</v>
      </c>
      <c r="AH505" s="154"/>
      <c r="AI505" s="154"/>
      <c r="AJ505" s="154"/>
      <c r="AK505" s="154"/>
      <c r="AL505" s="154"/>
      <c r="AM505" s="155"/>
      <c r="AN505" s="153"/>
      <c r="AO505" s="154"/>
      <c r="AP505" s="154"/>
      <c r="AQ505" s="154"/>
      <c r="AR505" s="154"/>
      <c r="AS505" s="155"/>
      <c r="AV505" s="169" t="s">
        <v>884</v>
      </c>
      <c r="AW505" s="169"/>
      <c r="AX505" s="169"/>
      <c r="AY505" s="169"/>
      <c r="AZ505" s="169"/>
      <c r="BA505" s="169"/>
      <c r="BB505" s="169"/>
      <c r="BC505" s="169"/>
      <c r="BD505" s="169"/>
      <c r="BE505" s="169"/>
      <c r="BF505" s="169"/>
      <c r="BG505" s="169"/>
      <c r="BH505" s="169"/>
      <c r="BI505" s="169"/>
      <c r="BJ505" s="169"/>
      <c r="BK505" s="169"/>
      <c r="BL505" s="169"/>
      <c r="BM505" s="169"/>
      <c r="BN505" s="169"/>
      <c r="BO505" s="169"/>
      <c r="BP505" s="169"/>
      <c r="BQ505" s="169"/>
      <c r="BR505" s="169"/>
      <c r="BS505" s="169"/>
      <c r="BT505" s="169"/>
      <c r="BU505" s="169"/>
      <c r="BV505" s="169">
        <v>0</v>
      </c>
      <c r="BW505" s="169"/>
      <c r="BX505" s="169"/>
      <c r="BY505" s="169"/>
      <c r="BZ505" s="169"/>
      <c r="CA505" s="169"/>
      <c r="CB505" s="169"/>
      <c r="CC505" s="169"/>
      <c r="CD505" s="169"/>
      <c r="CE505" s="169"/>
      <c r="CF505" s="169"/>
      <c r="CG505" s="169"/>
      <c r="CH505" s="169"/>
      <c r="CI505" s="169"/>
      <c r="CJ505" s="169"/>
      <c r="CK505" s="169"/>
      <c r="CL505" s="169"/>
      <c r="CM505" s="169"/>
      <c r="CN505" s="169"/>
    </row>
    <row r="506" spans="3:92" ht="14.25" customHeight="1" x14ac:dyDescent="0.35">
      <c r="C506" s="268" t="s">
        <v>306</v>
      </c>
      <c r="D506" s="269"/>
      <c r="E506" s="269"/>
      <c r="F506" s="269"/>
      <c r="G506" s="269"/>
      <c r="H506" s="269"/>
      <c r="I506" s="269"/>
      <c r="J506" s="269"/>
      <c r="K506" s="270"/>
      <c r="L506" s="153">
        <v>76</v>
      </c>
      <c r="M506" s="154"/>
      <c r="N506" s="154"/>
      <c r="O506" s="154"/>
      <c r="P506" s="154"/>
      <c r="Q506" s="155"/>
      <c r="R506" s="153">
        <v>37</v>
      </c>
      <c r="S506" s="154"/>
      <c r="T506" s="154"/>
      <c r="U506" s="155"/>
      <c r="V506" s="153">
        <v>23</v>
      </c>
      <c r="W506" s="154"/>
      <c r="X506" s="154"/>
      <c r="Y506" s="155"/>
      <c r="Z506" s="153">
        <v>17</v>
      </c>
      <c r="AA506" s="154"/>
      <c r="AB506" s="154"/>
      <c r="AC506" s="154"/>
      <c r="AD506" s="154"/>
      <c r="AE506" s="154"/>
      <c r="AF506" s="155"/>
      <c r="AG506" s="153">
        <v>6</v>
      </c>
      <c r="AH506" s="154"/>
      <c r="AI506" s="154"/>
      <c r="AJ506" s="154"/>
      <c r="AK506" s="154"/>
      <c r="AL506" s="154"/>
      <c r="AM506" s="155"/>
      <c r="AN506" s="153"/>
      <c r="AO506" s="154"/>
      <c r="AP506" s="154"/>
      <c r="AQ506" s="154"/>
      <c r="AR506" s="154"/>
      <c r="AS506" s="155"/>
      <c r="AV506" s="169" t="s">
        <v>321</v>
      </c>
      <c r="AW506" s="169"/>
      <c r="AX506" s="169"/>
      <c r="AY506" s="169"/>
      <c r="AZ506" s="169"/>
      <c r="BA506" s="169"/>
      <c r="BB506" s="169"/>
      <c r="BC506" s="169"/>
      <c r="BD506" s="169"/>
      <c r="BE506" s="169"/>
      <c r="BF506" s="169"/>
      <c r="BG506" s="169"/>
      <c r="BH506" s="169"/>
      <c r="BI506" s="169"/>
      <c r="BJ506" s="169"/>
      <c r="BK506" s="169"/>
      <c r="BL506" s="169"/>
      <c r="BM506" s="169"/>
      <c r="BN506" s="169"/>
      <c r="BO506" s="169"/>
      <c r="BP506" s="169"/>
      <c r="BQ506" s="169"/>
      <c r="BR506" s="169"/>
      <c r="BS506" s="169"/>
      <c r="BT506" s="169"/>
      <c r="BU506" s="169"/>
      <c r="BV506" s="169">
        <v>0</v>
      </c>
      <c r="BW506" s="169"/>
      <c r="BX506" s="169"/>
      <c r="BY506" s="169"/>
      <c r="BZ506" s="169"/>
      <c r="CA506" s="169"/>
      <c r="CB506" s="169"/>
      <c r="CC506" s="169"/>
      <c r="CD506" s="169"/>
      <c r="CE506" s="169"/>
      <c r="CF506" s="169"/>
      <c r="CG506" s="169"/>
      <c r="CH506" s="169"/>
      <c r="CI506" s="169"/>
      <c r="CJ506" s="169"/>
      <c r="CK506" s="169"/>
      <c r="CL506" s="169"/>
      <c r="CM506" s="169"/>
      <c r="CN506" s="169"/>
    </row>
    <row r="507" spans="3:92" ht="14.25" customHeight="1" x14ac:dyDescent="0.35">
      <c r="C507" s="268" t="s">
        <v>307</v>
      </c>
      <c r="D507" s="269"/>
      <c r="E507" s="269"/>
      <c r="F507" s="269"/>
      <c r="G507" s="269"/>
      <c r="H507" s="269"/>
      <c r="I507" s="269"/>
      <c r="J507" s="269"/>
      <c r="K507" s="270"/>
      <c r="L507" s="153">
        <v>42</v>
      </c>
      <c r="M507" s="154"/>
      <c r="N507" s="154"/>
      <c r="O507" s="154"/>
      <c r="P507" s="154"/>
      <c r="Q507" s="155"/>
      <c r="R507" s="153">
        <v>17</v>
      </c>
      <c r="S507" s="154"/>
      <c r="T507" s="154"/>
      <c r="U507" s="155"/>
      <c r="V507" s="153">
        <v>31</v>
      </c>
      <c r="W507" s="154"/>
      <c r="X507" s="154"/>
      <c r="Y507" s="155"/>
      <c r="Z507" s="153">
        <v>13</v>
      </c>
      <c r="AA507" s="154"/>
      <c r="AB507" s="154"/>
      <c r="AC507" s="154"/>
      <c r="AD507" s="154"/>
      <c r="AE507" s="154"/>
      <c r="AF507" s="155"/>
      <c r="AG507" s="153">
        <v>12</v>
      </c>
      <c r="AH507" s="154"/>
      <c r="AI507" s="154"/>
      <c r="AJ507" s="154"/>
      <c r="AK507" s="154"/>
      <c r="AL507" s="154"/>
      <c r="AM507" s="155"/>
      <c r="AN507" s="153"/>
      <c r="AO507" s="154"/>
      <c r="AP507" s="154"/>
      <c r="AQ507" s="154"/>
      <c r="AR507" s="154"/>
      <c r="AS507" s="155"/>
      <c r="AV507" s="274" t="s">
        <v>125</v>
      </c>
      <c r="AW507" s="274"/>
      <c r="AX507" s="274"/>
      <c r="AY507" s="274"/>
      <c r="AZ507" s="274"/>
      <c r="BA507" s="274"/>
      <c r="BB507" s="274"/>
      <c r="BC507" s="274"/>
      <c r="BD507" s="274"/>
      <c r="BE507" s="274"/>
      <c r="BF507" s="274"/>
      <c r="BG507" s="274"/>
      <c r="BH507" s="274"/>
      <c r="BI507" s="274"/>
      <c r="BJ507" s="274"/>
      <c r="BK507" s="274"/>
      <c r="BL507" s="274"/>
      <c r="BM507" s="274"/>
      <c r="BN507" s="274"/>
      <c r="BO507" s="274"/>
      <c r="BP507" s="274"/>
      <c r="BQ507" s="274"/>
      <c r="BR507" s="274"/>
      <c r="BS507" s="274"/>
      <c r="BT507" s="274"/>
      <c r="BU507" s="274"/>
      <c r="BV507" s="274">
        <f>SUM(BV501:CC506)</f>
        <v>13</v>
      </c>
      <c r="BW507" s="274"/>
      <c r="BX507" s="274"/>
      <c r="BY507" s="274"/>
      <c r="BZ507" s="274"/>
      <c r="CA507" s="274"/>
      <c r="CB507" s="274"/>
      <c r="CC507" s="274"/>
      <c r="CD507" s="274"/>
      <c r="CE507" s="274"/>
      <c r="CF507" s="274"/>
      <c r="CG507" s="274"/>
      <c r="CH507" s="274"/>
      <c r="CI507" s="274"/>
      <c r="CJ507" s="274"/>
      <c r="CK507" s="274"/>
      <c r="CL507" s="274"/>
      <c r="CM507" s="274"/>
      <c r="CN507" s="274"/>
    </row>
    <row r="508" spans="3:92" ht="14.25" customHeight="1" x14ac:dyDescent="0.35">
      <c r="C508" s="249" t="s">
        <v>284</v>
      </c>
      <c r="D508" s="249"/>
      <c r="E508" s="249"/>
      <c r="F508" s="249"/>
      <c r="G508" s="249"/>
      <c r="H508" s="249"/>
      <c r="I508" s="249"/>
      <c r="J508" s="249"/>
      <c r="K508" s="249"/>
      <c r="L508" s="249"/>
      <c r="M508" s="249"/>
      <c r="N508" s="249"/>
      <c r="O508" s="249"/>
      <c r="P508" s="249"/>
      <c r="Q508" s="249"/>
      <c r="R508" s="249"/>
      <c r="S508" s="249"/>
      <c r="T508" s="249"/>
      <c r="U508" s="249"/>
      <c r="V508" s="249"/>
      <c r="W508" s="249"/>
      <c r="X508" s="249"/>
      <c r="Y508" s="249"/>
      <c r="Z508" s="249"/>
      <c r="AA508" s="249"/>
      <c r="AB508" s="249"/>
      <c r="AC508" s="249"/>
      <c r="AD508" s="249"/>
      <c r="AE508" s="249"/>
      <c r="AF508" s="249"/>
      <c r="AG508" s="249"/>
      <c r="AH508" s="249"/>
      <c r="AI508" s="249"/>
      <c r="AJ508" s="249"/>
      <c r="AK508" s="249"/>
      <c r="AL508" s="249"/>
      <c r="AM508" s="249"/>
      <c r="AN508" s="249"/>
      <c r="AO508" s="249"/>
      <c r="AP508" s="249"/>
      <c r="AQ508" s="249"/>
      <c r="AR508" s="249"/>
      <c r="AS508" s="249"/>
      <c r="AV508" s="255" t="s">
        <v>322</v>
      </c>
      <c r="AW508" s="255"/>
      <c r="AX508" s="255"/>
      <c r="AY508" s="255"/>
      <c r="AZ508" s="255"/>
      <c r="BA508" s="255"/>
      <c r="BB508" s="255"/>
      <c r="BC508" s="255"/>
      <c r="BD508" s="255"/>
      <c r="BE508" s="255"/>
      <c r="BF508" s="255"/>
      <c r="BG508" s="255"/>
      <c r="BH508" s="255"/>
      <c r="BI508" s="255"/>
      <c r="BJ508" s="255"/>
      <c r="BK508" s="255"/>
      <c r="BL508" s="255"/>
      <c r="BM508" s="255"/>
      <c r="BN508" s="255"/>
      <c r="BO508" s="255"/>
      <c r="BP508" s="255"/>
      <c r="BQ508" s="255"/>
      <c r="BR508" s="255"/>
      <c r="BS508" s="255"/>
      <c r="BT508" s="255"/>
      <c r="BU508" s="255"/>
      <c r="BV508" s="255"/>
      <c r="BW508" s="255"/>
      <c r="BX508" s="255"/>
      <c r="BY508" s="255"/>
      <c r="BZ508" s="255"/>
      <c r="CA508" s="255"/>
      <c r="CB508" s="255"/>
      <c r="CC508" s="255"/>
      <c r="CD508" s="255"/>
      <c r="CE508" s="255"/>
      <c r="CF508" s="255"/>
      <c r="CG508" s="255"/>
      <c r="CH508" s="255"/>
      <c r="CI508" s="255"/>
      <c r="CJ508" s="255"/>
      <c r="CK508" s="255"/>
      <c r="CL508" s="255"/>
      <c r="CM508" s="255"/>
      <c r="CN508" s="255"/>
    </row>
    <row r="509" spans="3:92" ht="14.25" customHeight="1" x14ac:dyDescent="0.35"/>
    <row r="510" spans="3:92" ht="14.25" customHeight="1" x14ac:dyDescent="0.35">
      <c r="D510" s="137" t="s">
        <v>340</v>
      </c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  <c r="AW510" s="137"/>
      <c r="AX510" s="137"/>
      <c r="AY510" s="137"/>
      <c r="AZ510" s="137"/>
      <c r="BA510" s="137"/>
      <c r="BB510" s="137"/>
      <c r="BC510" s="137"/>
      <c r="BD510" s="137"/>
      <c r="BE510" s="137"/>
      <c r="BF510" s="137"/>
      <c r="BG510" s="137"/>
      <c r="BH510" s="137"/>
      <c r="BI510" s="137"/>
      <c r="BJ510" s="137"/>
      <c r="BK510" s="137"/>
      <c r="BL510" s="137"/>
      <c r="BM510" s="137"/>
      <c r="BN510" s="137"/>
      <c r="BO510" s="137"/>
      <c r="BP510" s="137"/>
      <c r="BQ510" s="137"/>
      <c r="BR510" s="137"/>
      <c r="BS510" s="137"/>
      <c r="BT510" s="137"/>
      <c r="BU510" s="137"/>
      <c r="BV510" s="137"/>
      <c r="BW510" s="137"/>
      <c r="BX510" s="137"/>
      <c r="BY510" s="137"/>
      <c r="BZ510" s="137"/>
      <c r="CA510" s="137"/>
      <c r="CB510" s="137"/>
      <c r="CC510" s="137"/>
      <c r="CD510" s="137"/>
      <c r="CE510" s="137"/>
      <c r="CF510" s="137"/>
      <c r="CG510" s="137"/>
      <c r="CH510" s="137"/>
      <c r="CI510" s="137"/>
      <c r="CJ510" s="137"/>
      <c r="CK510" s="137"/>
      <c r="CL510" s="137"/>
      <c r="CM510" s="137"/>
      <c r="CN510" s="137"/>
    </row>
    <row r="511" spans="3:92" ht="14.25" customHeight="1" x14ac:dyDescent="0.35">
      <c r="D511" s="137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  <c r="AW511" s="137"/>
      <c r="AX511" s="137"/>
      <c r="AY511" s="137"/>
      <c r="AZ511" s="137"/>
      <c r="BA511" s="137"/>
      <c r="BB511" s="137"/>
      <c r="BC511" s="137"/>
      <c r="BD511" s="137"/>
      <c r="BE511" s="137"/>
      <c r="BF511" s="137"/>
      <c r="BG511" s="137"/>
      <c r="BH511" s="137"/>
      <c r="BI511" s="137"/>
      <c r="BJ511" s="137"/>
      <c r="BK511" s="137"/>
      <c r="BL511" s="137"/>
      <c r="BM511" s="137"/>
      <c r="BN511" s="137"/>
      <c r="BO511" s="137"/>
      <c r="BP511" s="137"/>
      <c r="BQ511" s="137"/>
      <c r="BR511" s="137"/>
      <c r="BS511" s="137"/>
      <c r="BT511" s="137"/>
      <c r="BU511" s="137"/>
      <c r="BV511" s="137"/>
      <c r="BW511" s="137"/>
      <c r="BX511" s="137"/>
      <c r="BY511" s="137"/>
      <c r="BZ511" s="137"/>
      <c r="CA511" s="137"/>
      <c r="CB511" s="137"/>
      <c r="CC511" s="137"/>
      <c r="CD511" s="137"/>
      <c r="CE511" s="137"/>
      <c r="CF511" s="137"/>
      <c r="CG511" s="137"/>
      <c r="CH511" s="137"/>
      <c r="CI511" s="137"/>
      <c r="CJ511" s="137"/>
      <c r="CK511" s="137"/>
      <c r="CL511" s="137"/>
      <c r="CM511" s="137"/>
      <c r="CN511" s="137"/>
    </row>
    <row r="512" spans="3:92" ht="14.25" customHeight="1" x14ac:dyDescent="0.35">
      <c r="D512" s="102"/>
      <c r="E512" s="102"/>
      <c r="F512" s="102"/>
      <c r="G512" s="102"/>
      <c r="H512" s="102"/>
      <c r="I512" s="102"/>
      <c r="J512" s="102"/>
      <c r="K512" s="102"/>
      <c r="L512" s="102"/>
      <c r="M512" s="102"/>
      <c r="N512" s="102"/>
      <c r="O512" s="102"/>
      <c r="P512" s="102"/>
      <c r="Q512" s="102"/>
      <c r="R512" s="102"/>
      <c r="S512" s="102"/>
      <c r="T512" s="102"/>
      <c r="U512" s="102"/>
      <c r="V512" s="102"/>
      <c r="W512" s="102"/>
      <c r="X512" s="102"/>
      <c r="Y512" s="102"/>
      <c r="Z512" s="102"/>
      <c r="AA512" s="102"/>
      <c r="AB512" s="102"/>
      <c r="AC512" s="102"/>
      <c r="AD512" s="102"/>
      <c r="AE512" s="102"/>
      <c r="AF512" s="102"/>
      <c r="AG512" s="102"/>
      <c r="AH512" s="102"/>
      <c r="AI512" s="102"/>
      <c r="AJ512" s="102"/>
      <c r="AK512" s="102"/>
      <c r="AL512" s="102"/>
      <c r="AM512" s="102"/>
      <c r="AN512" s="102"/>
      <c r="AO512" s="102"/>
      <c r="AP512" s="102"/>
      <c r="AQ512" s="102"/>
      <c r="AR512" s="102"/>
      <c r="AS512" s="102"/>
      <c r="AT512" s="102"/>
      <c r="AU512" s="102"/>
      <c r="AV512" s="102"/>
      <c r="AW512" s="102"/>
      <c r="AX512" s="102"/>
      <c r="AY512" s="102"/>
      <c r="AZ512" s="102"/>
      <c r="BA512" s="102"/>
      <c r="BB512" s="102"/>
      <c r="BC512" s="102"/>
      <c r="BD512" s="102"/>
      <c r="BE512" s="102"/>
      <c r="BF512" s="102"/>
      <c r="BG512" s="102"/>
      <c r="BH512" s="102"/>
      <c r="BI512" s="102"/>
      <c r="BJ512" s="102"/>
      <c r="BK512" s="102"/>
      <c r="BL512" s="102"/>
      <c r="BM512" s="102"/>
      <c r="BN512" s="102"/>
      <c r="BO512" s="102"/>
      <c r="BP512" s="102"/>
      <c r="BQ512" s="102"/>
      <c r="BR512" s="102"/>
      <c r="BS512" s="102"/>
      <c r="BT512" s="102"/>
      <c r="BU512" s="102"/>
      <c r="BV512" s="102"/>
      <c r="BW512" s="102"/>
      <c r="BX512" s="102"/>
      <c r="BY512" s="102"/>
      <c r="BZ512" s="102"/>
      <c r="CA512" s="102"/>
      <c r="CB512" s="102"/>
      <c r="CC512" s="102"/>
      <c r="CD512" s="102"/>
      <c r="CE512" s="102"/>
      <c r="CF512" s="102"/>
      <c r="CG512" s="102"/>
      <c r="CH512" s="102"/>
      <c r="CI512" s="102"/>
      <c r="CJ512" s="102"/>
      <c r="CK512" s="102"/>
      <c r="CL512" s="102"/>
      <c r="CM512" s="102"/>
      <c r="CN512" s="102"/>
    </row>
    <row r="513" spans="3:92" ht="14.25" customHeight="1" x14ac:dyDescent="0.35">
      <c r="D513" s="266" t="s">
        <v>1092</v>
      </c>
      <c r="E513" s="266"/>
      <c r="F513" s="266"/>
      <c r="G513" s="266"/>
      <c r="H513" s="266"/>
      <c r="I513" s="266"/>
      <c r="J513" s="266"/>
      <c r="K513" s="266"/>
      <c r="L513" s="266"/>
      <c r="M513" s="266"/>
      <c r="N513" s="266"/>
      <c r="O513" s="266"/>
      <c r="P513" s="266"/>
      <c r="Q513" s="266"/>
      <c r="R513" s="266"/>
      <c r="S513" s="266"/>
      <c r="T513" s="266"/>
      <c r="U513" s="266"/>
      <c r="V513" s="266"/>
      <c r="W513" s="266"/>
      <c r="X513" s="266"/>
      <c r="Y513" s="266"/>
      <c r="Z513" s="266"/>
      <c r="AA513" s="266"/>
      <c r="AB513" s="266"/>
      <c r="AC513" s="266"/>
      <c r="AD513" s="266"/>
      <c r="AE513" s="266"/>
      <c r="AF513" s="266"/>
      <c r="AG513" s="266"/>
      <c r="AH513" s="266"/>
      <c r="AI513" s="266"/>
      <c r="AJ513" s="266"/>
      <c r="AK513" s="266"/>
      <c r="AL513" s="266"/>
      <c r="AM513" s="266"/>
      <c r="AN513" s="266"/>
      <c r="AO513" s="266"/>
      <c r="AP513" s="266"/>
      <c r="AQ513" s="266"/>
      <c r="AR513" s="266"/>
      <c r="AS513" s="266"/>
      <c r="AT513" s="266"/>
      <c r="AU513" s="9"/>
      <c r="AV513" s="266" t="s">
        <v>1093</v>
      </c>
      <c r="AW513" s="266"/>
      <c r="AX513" s="266"/>
      <c r="AY513" s="266"/>
      <c r="AZ513" s="266"/>
      <c r="BA513" s="266"/>
      <c r="BB513" s="266"/>
      <c r="BC513" s="266"/>
      <c r="BD513" s="266"/>
      <c r="BE513" s="266"/>
      <c r="BF513" s="266"/>
      <c r="BG513" s="266"/>
      <c r="BH513" s="266"/>
      <c r="BI513" s="266"/>
      <c r="BJ513" s="266"/>
      <c r="BK513" s="266"/>
      <c r="BL513" s="266"/>
      <c r="BM513" s="266"/>
      <c r="BN513" s="266"/>
      <c r="BO513" s="266"/>
      <c r="BP513" s="266"/>
      <c r="BQ513" s="266"/>
      <c r="BR513" s="266"/>
      <c r="BS513" s="266"/>
      <c r="BT513" s="266"/>
      <c r="BU513" s="266"/>
      <c r="BV513" s="266"/>
      <c r="BW513" s="266"/>
      <c r="BX513" s="266"/>
      <c r="BY513" s="266"/>
      <c r="BZ513" s="266"/>
      <c r="CA513" s="266"/>
      <c r="CB513" s="266"/>
      <c r="CC513" s="266"/>
      <c r="CD513" s="266"/>
      <c r="CE513" s="266"/>
      <c r="CF513" s="266"/>
      <c r="CG513" s="266"/>
      <c r="CH513" s="266"/>
      <c r="CI513" s="266"/>
      <c r="CJ513" s="266"/>
      <c r="CK513" s="266"/>
      <c r="CL513" s="266"/>
      <c r="CM513" s="266"/>
      <c r="CN513" s="266"/>
    </row>
    <row r="514" spans="3:92" ht="14.25" customHeight="1" x14ac:dyDescent="0.35">
      <c r="D514" s="267"/>
      <c r="E514" s="267"/>
      <c r="F514" s="267"/>
      <c r="G514" s="267"/>
      <c r="H514" s="267"/>
      <c r="I514" s="267"/>
      <c r="J514" s="267"/>
      <c r="K514" s="267"/>
      <c r="L514" s="267"/>
      <c r="M514" s="267"/>
      <c r="N514" s="267"/>
      <c r="O514" s="267"/>
      <c r="P514" s="267"/>
      <c r="Q514" s="267"/>
      <c r="R514" s="267"/>
      <c r="S514" s="267"/>
      <c r="T514" s="267"/>
      <c r="U514" s="267"/>
      <c r="V514" s="267"/>
      <c r="W514" s="267"/>
      <c r="X514" s="267"/>
      <c r="Y514" s="267"/>
      <c r="Z514" s="267"/>
      <c r="AA514" s="267"/>
      <c r="AB514" s="267"/>
      <c r="AC514" s="267"/>
      <c r="AD514" s="267"/>
      <c r="AE514" s="267"/>
      <c r="AF514" s="267"/>
      <c r="AG514" s="267"/>
      <c r="AH514" s="267"/>
      <c r="AI514" s="267"/>
      <c r="AJ514" s="267"/>
      <c r="AK514" s="267"/>
      <c r="AL514" s="267"/>
      <c r="AM514" s="267"/>
      <c r="AN514" s="267"/>
      <c r="AO514" s="267"/>
      <c r="AP514" s="267"/>
      <c r="AQ514" s="267"/>
      <c r="AR514" s="267"/>
      <c r="AS514" s="267"/>
      <c r="AT514" s="267"/>
      <c r="AU514" s="9"/>
      <c r="AV514" s="267"/>
      <c r="AW514" s="267"/>
      <c r="AX514" s="267"/>
      <c r="AY514" s="267"/>
      <c r="AZ514" s="267"/>
      <c r="BA514" s="267"/>
      <c r="BB514" s="267"/>
      <c r="BC514" s="267"/>
      <c r="BD514" s="267"/>
      <c r="BE514" s="267"/>
      <c r="BF514" s="267"/>
      <c r="BG514" s="267"/>
      <c r="BH514" s="267"/>
      <c r="BI514" s="267"/>
      <c r="BJ514" s="267"/>
      <c r="BK514" s="267"/>
      <c r="BL514" s="267"/>
      <c r="BM514" s="267"/>
      <c r="BN514" s="267"/>
      <c r="BO514" s="267"/>
      <c r="BP514" s="267"/>
      <c r="BQ514" s="267"/>
      <c r="BR514" s="267"/>
      <c r="BS514" s="267"/>
      <c r="BT514" s="267"/>
      <c r="BU514" s="267"/>
      <c r="BV514" s="267"/>
      <c r="BW514" s="267"/>
      <c r="BX514" s="267"/>
      <c r="BY514" s="267"/>
      <c r="BZ514" s="267"/>
      <c r="CA514" s="267"/>
      <c r="CB514" s="267"/>
      <c r="CC514" s="267"/>
      <c r="CD514" s="267"/>
      <c r="CE514" s="267"/>
      <c r="CF514" s="267"/>
      <c r="CG514" s="267"/>
      <c r="CH514" s="267"/>
      <c r="CI514" s="267"/>
      <c r="CJ514" s="267"/>
      <c r="CK514" s="267"/>
      <c r="CL514" s="267"/>
      <c r="CM514" s="267"/>
      <c r="CN514" s="267"/>
    </row>
    <row r="515" spans="3:92" ht="14.25" customHeight="1" x14ac:dyDescent="0.35">
      <c r="D515" s="172" t="s">
        <v>345</v>
      </c>
      <c r="E515" s="172"/>
      <c r="F515" s="172"/>
      <c r="G515" s="172"/>
      <c r="H515" s="172"/>
      <c r="I515" s="172"/>
      <c r="J515" s="172"/>
      <c r="K515" s="160" t="s">
        <v>1094</v>
      </c>
      <c r="L515" s="161"/>
      <c r="M515" s="161"/>
      <c r="N515" s="161"/>
      <c r="O515" s="161"/>
      <c r="P515" s="161"/>
      <c r="Q515" s="161"/>
      <c r="R515" s="161"/>
      <c r="S515" s="162"/>
      <c r="T515" s="160" t="s">
        <v>163</v>
      </c>
      <c r="U515" s="161"/>
      <c r="V515" s="161"/>
      <c r="W515" s="161"/>
      <c r="X515" s="161"/>
      <c r="Y515" s="161"/>
      <c r="Z515" s="161"/>
      <c r="AA515" s="161"/>
      <c r="AB515" s="162"/>
      <c r="AC515" s="160" t="s">
        <v>164</v>
      </c>
      <c r="AD515" s="161"/>
      <c r="AE515" s="161"/>
      <c r="AF515" s="161"/>
      <c r="AG515" s="161"/>
      <c r="AH515" s="161"/>
      <c r="AI515" s="161"/>
      <c r="AJ515" s="161"/>
      <c r="AK515" s="162"/>
      <c r="AL515" s="160" t="s">
        <v>125</v>
      </c>
      <c r="AM515" s="161"/>
      <c r="AN515" s="161"/>
      <c r="AO515" s="161"/>
      <c r="AP515" s="161"/>
      <c r="AQ515" s="161"/>
      <c r="AR515" s="161"/>
      <c r="AS515" s="161"/>
      <c r="AT515" s="162"/>
      <c r="AV515" s="160" t="s">
        <v>1095</v>
      </c>
      <c r="AW515" s="161"/>
      <c r="AX515" s="161"/>
      <c r="AY515" s="161"/>
      <c r="AZ515" s="161"/>
      <c r="BA515" s="160">
        <v>2008</v>
      </c>
      <c r="BB515" s="161"/>
      <c r="BC515" s="161"/>
      <c r="BD515" s="161"/>
      <c r="BE515" s="161"/>
      <c r="BF515" s="160">
        <v>2009</v>
      </c>
      <c r="BG515" s="161"/>
      <c r="BH515" s="161"/>
      <c r="BI515" s="161"/>
      <c r="BJ515" s="161"/>
      <c r="BK515" s="160">
        <v>2010</v>
      </c>
      <c r="BL515" s="161"/>
      <c r="BM515" s="161"/>
      <c r="BN515" s="161"/>
      <c r="BO515" s="161"/>
      <c r="BP515" s="160">
        <v>2011</v>
      </c>
      <c r="BQ515" s="161"/>
      <c r="BR515" s="161"/>
      <c r="BS515" s="161"/>
      <c r="BT515" s="161"/>
      <c r="BU515" s="160">
        <v>2012</v>
      </c>
      <c r="BV515" s="161"/>
      <c r="BW515" s="161"/>
      <c r="BX515" s="161"/>
      <c r="BY515" s="161"/>
      <c r="BZ515" s="160">
        <v>2013</v>
      </c>
      <c r="CA515" s="161"/>
      <c r="CB515" s="161"/>
      <c r="CC515" s="161"/>
      <c r="CD515" s="161"/>
      <c r="CE515" s="160">
        <v>2014</v>
      </c>
      <c r="CF515" s="161"/>
      <c r="CG515" s="161"/>
      <c r="CH515" s="161"/>
      <c r="CI515" s="161"/>
      <c r="CJ515" s="172">
        <v>2015</v>
      </c>
      <c r="CK515" s="172"/>
      <c r="CL515" s="172"/>
      <c r="CM515" s="172"/>
      <c r="CN515" s="172"/>
    </row>
    <row r="516" spans="3:92" ht="14.25" customHeight="1" x14ac:dyDescent="0.35">
      <c r="D516" s="172"/>
      <c r="E516" s="172"/>
      <c r="F516" s="172"/>
      <c r="G516" s="172"/>
      <c r="H516" s="172"/>
      <c r="I516" s="172"/>
      <c r="J516" s="172"/>
      <c r="K516" s="299"/>
      <c r="L516" s="300"/>
      <c r="M516" s="300"/>
      <c r="N516" s="300"/>
      <c r="O516" s="300"/>
      <c r="P516" s="300"/>
      <c r="Q516" s="300"/>
      <c r="R516" s="300"/>
      <c r="S516" s="301"/>
      <c r="T516" s="299"/>
      <c r="U516" s="300"/>
      <c r="V516" s="300"/>
      <c r="W516" s="300"/>
      <c r="X516" s="300"/>
      <c r="Y516" s="300"/>
      <c r="Z516" s="300"/>
      <c r="AA516" s="300"/>
      <c r="AB516" s="301"/>
      <c r="AC516" s="299"/>
      <c r="AD516" s="300"/>
      <c r="AE516" s="300"/>
      <c r="AF516" s="300"/>
      <c r="AG516" s="300"/>
      <c r="AH516" s="300"/>
      <c r="AI516" s="300"/>
      <c r="AJ516" s="300"/>
      <c r="AK516" s="301"/>
      <c r="AL516" s="299"/>
      <c r="AM516" s="300"/>
      <c r="AN516" s="300"/>
      <c r="AO516" s="300"/>
      <c r="AP516" s="300"/>
      <c r="AQ516" s="300"/>
      <c r="AR516" s="300"/>
      <c r="AS516" s="300"/>
      <c r="AT516" s="301"/>
      <c r="AV516" s="299"/>
      <c r="AW516" s="300"/>
      <c r="AX516" s="300"/>
      <c r="AY516" s="300"/>
      <c r="AZ516" s="300"/>
      <c r="BA516" s="299"/>
      <c r="BB516" s="300"/>
      <c r="BC516" s="300"/>
      <c r="BD516" s="300"/>
      <c r="BE516" s="300"/>
      <c r="BF516" s="299"/>
      <c r="BG516" s="300"/>
      <c r="BH516" s="300"/>
      <c r="BI516" s="300"/>
      <c r="BJ516" s="300"/>
      <c r="BK516" s="299"/>
      <c r="BL516" s="300"/>
      <c r="BM516" s="300"/>
      <c r="BN516" s="300"/>
      <c r="BO516" s="300"/>
      <c r="BP516" s="299"/>
      <c r="BQ516" s="300"/>
      <c r="BR516" s="300"/>
      <c r="BS516" s="300"/>
      <c r="BT516" s="300"/>
      <c r="BU516" s="299"/>
      <c r="BV516" s="300"/>
      <c r="BW516" s="300"/>
      <c r="BX516" s="300"/>
      <c r="BY516" s="300"/>
      <c r="BZ516" s="299"/>
      <c r="CA516" s="300"/>
      <c r="CB516" s="300"/>
      <c r="CC516" s="300"/>
      <c r="CD516" s="300"/>
      <c r="CE516" s="299"/>
      <c r="CF516" s="300"/>
      <c r="CG516" s="300"/>
      <c r="CH516" s="300"/>
      <c r="CI516" s="300"/>
      <c r="CJ516" s="172"/>
      <c r="CK516" s="172"/>
      <c r="CL516" s="172"/>
      <c r="CM516" s="172"/>
      <c r="CN516" s="172"/>
    </row>
    <row r="517" spans="3:92" ht="14.25" customHeight="1" x14ac:dyDescent="0.35">
      <c r="D517" s="172"/>
      <c r="E517" s="172"/>
      <c r="F517" s="172"/>
      <c r="G517" s="172"/>
      <c r="H517" s="172"/>
      <c r="I517" s="172"/>
      <c r="J517" s="172"/>
      <c r="K517" s="163"/>
      <c r="L517" s="164"/>
      <c r="M517" s="164"/>
      <c r="N517" s="164"/>
      <c r="O517" s="164"/>
      <c r="P517" s="164"/>
      <c r="Q517" s="164"/>
      <c r="R517" s="164"/>
      <c r="S517" s="165"/>
      <c r="T517" s="163"/>
      <c r="U517" s="164"/>
      <c r="V517" s="164"/>
      <c r="W517" s="164"/>
      <c r="X517" s="164"/>
      <c r="Y517" s="164"/>
      <c r="Z517" s="164"/>
      <c r="AA517" s="164"/>
      <c r="AB517" s="165"/>
      <c r="AC517" s="163"/>
      <c r="AD517" s="164"/>
      <c r="AE517" s="164"/>
      <c r="AF517" s="164"/>
      <c r="AG517" s="164"/>
      <c r="AH517" s="164"/>
      <c r="AI517" s="164"/>
      <c r="AJ517" s="164"/>
      <c r="AK517" s="165"/>
      <c r="AL517" s="163"/>
      <c r="AM517" s="164"/>
      <c r="AN517" s="164"/>
      <c r="AO517" s="164"/>
      <c r="AP517" s="164"/>
      <c r="AQ517" s="164"/>
      <c r="AR517" s="164"/>
      <c r="AS517" s="164"/>
      <c r="AT517" s="165"/>
      <c r="AV517" s="163"/>
      <c r="AW517" s="164"/>
      <c r="AX517" s="164"/>
      <c r="AY517" s="164"/>
      <c r="AZ517" s="164"/>
      <c r="BA517" s="163"/>
      <c r="BB517" s="164"/>
      <c r="BC517" s="164"/>
      <c r="BD517" s="164"/>
      <c r="BE517" s="164"/>
      <c r="BF517" s="163"/>
      <c r="BG517" s="164"/>
      <c r="BH517" s="164"/>
      <c r="BI517" s="164"/>
      <c r="BJ517" s="164"/>
      <c r="BK517" s="163"/>
      <c r="BL517" s="164"/>
      <c r="BM517" s="164"/>
      <c r="BN517" s="164"/>
      <c r="BO517" s="164"/>
      <c r="BP517" s="163"/>
      <c r="BQ517" s="164"/>
      <c r="BR517" s="164"/>
      <c r="BS517" s="164"/>
      <c r="BT517" s="164"/>
      <c r="BU517" s="163"/>
      <c r="BV517" s="164"/>
      <c r="BW517" s="164"/>
      <c r="BX517" s="164"/>
      <c r="BY517" s="164"/>
      <c r="BZ517" s="163"/>
      <c r="CA517" s="164"/>
      <c r="CB517" s="164"/>
      <c r="CC517" s="164"/>
      <c r="CD517" s="164"/>
      <c r="CE517" s="163"/>
      <c r="CF517" s="164"/>
      <c r="CG517" s="164"/>
      <c r="CH517" s="164"/>
      <c r="CI517" s="164"/>
      <c r="CJ517" s="172"/>
      <c r="CK517" s="172"/>
      <c r="CL517" s="172"/>
      <c r="CM517" s="172"/>
      <c r="CN517" s="172"/>
    </row>
    <row r="518" spans="3:92" ht="14.25" customHeight="1" x14ac:dyDescent="0.35">
      <c r="D518" s="169" t="s">
        <v>323</v>
      </c>
      <c r="E518" s="169"/>
      <c r="F518" s="169"/>
      <c r="G518" s="169"/>
      <c r="H518" s="169"/>
      <c r="I518" s="169"/>
      <c r="J518" s="169"/>
      <c r="K518" s="153">
        <v>0</v>
      </c>
      <c r="L518" s="154"/>
      <c r="M518" s="154"/>
      <c r="N518" s="154"/>
      <c r="O518" s="154"/>
      <c r="P518" s="154"/>
      <c r="Q518" s="154"/>
      <c r="R518" s="154"/>
      <c r="S518" s="155"/>
      <c r="T518" s="263">
        <v>208</v>
      </c>
      <c r="U518" s="264"/>
      <c r="V518" s="264"/>
      <c r="W518" s="264"/>
      <c r="X518" s="264"/>
      <c r="Y518" s="264"/>
      <c r="Z518" s="264"/>
      <c r="AA518" s="264"/>
      <c r="AB518" s="265"/>
      <c r="AC518" s="263">
        <v>200</v>
      </c>
      <c r="AD518" s="264"/>
      <c r="AE518" s="264"/>
      <c r="AF518" s="264"/>
      <c r="AG518" s="264"/>
      <c r="AH518" s="264"/>
      <c r="AI518" s="264"/>
      <c r="AJ518" s="264"/>
      <c r="AK518" s="265"/>
      <c r="AL518" s="263">
        <v>408</v>
      </c>
      <c r="AM518" s="264"/>
      <c r="AN518" s="264"/>
      <c r="AO518" s="264"/>
      <c r="AP518" s="264"/>
      <c r="AQ518" s="264"/>
      <c r="AR518" s="264"/>
      <c r="AS518" s="264"/>
      <c r="AT518" s="265"/>
      <c r="AV518" s="475" t="s">
        <v>869</v>
      </c>
      <c r="AW518" s="476"/>
      <c r="AX518" s="476"/>
      <c r="AY518" s="476"/>
      <c r="AZ518" s="477"/>
      <c r="BA518" s="475">
        <v>16.8</v>
      </c>
      <c r="BB518" s="476"/>
      <c r="BC518" s="476"/>
      <c r="BD518" s="476"/>
      <c r="BE518" s="477"/>
      <c r="BF518" s="475">
        <v>16.600000000000001</v>
      </c>
      <c r="BG518" s="476"/>
      <c r="BH518" s="476"/>
      <c r="BI518" s="476"/>
      <c r="BJ518" s="477"/>
      <c r="BK518" s="475">
        <v>16.399999999999999</v>
      </c>
      <c r="BL518" s="476"/>
      <c r="BM518" s="476"/>
      <c r="BN518" s="476"/>
      <c r="BO518" s="477"/>
      <c r="BP518" s="475">
        <v>16.399999999999999</v>
      </c>
      <c r="BQ518" s="476"/>
      <c r="BR518" s="476"/>
      <c r="BS518" s="476"/>
      <c r="BT518" s="477"/>
      <c r="BU518" s="475">
        <v>16.100000000000001</v>
      </c>
      <c r="BV518" s="476"/>
      <c r="BW518" s="476"/>
      <c r="BX518" s="476"/>
      <c r="BY518" s="477"/>
      <c r="BZ518" s="475">
        <v>15.9</v>
      </c>
      <c r="CA518" s="476"/>
      <c r="CB518" s="476"/>
      <c r="CC518" s="476"/>
      <c r="CD518" s="477"/>
      <c r="CE518" s="475">
        <v>15.6</v>
      </c>
      <c r="CF518" s="476"/>
      <c r="CG518" s="476"/>
      <c r="CH518" s="476"/>
      <c r="CI518" s="477"/>
      <c r="CJ518" s="475">
        <v>15.4</v>
      </c>
      <c r="CK518" s="476"/>
      <c r="CL518" s="476"/>
      <c r="CM518" s="476"/>
      <c r="CN518" s="477"/>
    </row>
    <row r="519" spans="3:92" ht="14.25" customHeight="1" x14ac:dyDescent="0.35">
      <c r="C519" s="107"/>
      <c r="D519" s="169" t="s">
        <v>324</v>
      </c>
      <c r="E519" s="169"/>
      <c r="F519" s="169"/>
      <c r="G519" s="169"/>
      <c r="H519" s="169"/>
      <c r="I519" s="169"/>
      <c r="J519" s="169"/>
      <c r="K519" s="153">
        <v>16</v>
      </c>
      <c r="L519" s="154"/>
      <c r="M519" s="154"/>
      <c r="N519" s="154"/>
      <c r="O519" s="154"/>
      <c r="P519" s="154"/>
      <c r="Q519" s="154"/>
      <c r="R519" s="154"/>
      <c r="S519" s="155"/>
      <c r="T519" s="263">
        <v>5</v>
      </c>
      <c r="U519" s="264"/>
      <c r="V519" s="264"/>
      <c r="W519" s="264"/>
      <c r="X519" s="264"/>
      <c r="Y519" s="264"/>
      <c r="Z519" s="264"/>
      <c r="AA519" s="264"/>
      <c r="AB519" s="265"/>
      <c r="AC519" s="263">
        <v>1</v>
      </c>
      <c r="AD519" s="264"/>
      <c r="AE519" s="264"/>
      <c r="AF519" s="264"/>
      <c r="AG519" s="264"/>
      <c r="AH519" s="264"/>
      <c r="AI519" s="264"/>
      <c r="AJ519" s="264"/>
      <c r="AK519" s="265"/>
      <c r="AL519" s="263">
        <v>22</v>
      </c>
      <c r="AM519" s="264"/>
      <c r="AN519" s="264"/>
      <c r="AO519" s="264"/>
      <c r="AP519" s="264"/>
      <c r="AQ519" s="264"/>
      <c r="AR519" s="264"/>
      <c r="AS519" s="264"/>
      <c r="AT519" s="265"/>
      <c r="AV519" s="475" t="s">
        <v>141</v>
      </c>
      <c r="AW519" s="476"/>
      <c r="AX519" s="476"/>
      <c r="AY519" s="476"/>
      <c r="AZ519" s="477"/>
      <c r="BA519" s="475">
        <v>13.8</v>
      </c>
      <c r="BB519" s="476"/>
      <c r="BC519" s="476"/>
      <c r="BD519" s="476"/>
      <c r="BE519" s="477"/>
      <c r="BF519" s="475">
        <v>13.4</v>
      </c>
      <c r="BG519" s="476"/>
      <c r="BH519" s="476"/>
      <c r="BI519" s="476"/>
      <c r="BJ519" s="477"/>
      <c r="BK519" s="475">
        <v>13</v>
      </c>
      <c r="BL519" s="476"/>
      <c r="BM519" s="476"/>
      <c r="BN519" s="476"/>
      <c r="BO519" s="477"/>
      <c r="BP519" s="475">
        <v>12.4</v>
      </c>
      <c r="BQ519" s="476"/>
      <c r="BR519" s="476"/>
      <c r="BS519" s="476"/>
      <c r="BT519" s="477"/>
      <c r="BU519" s="475">
        <v>12.1</v>
      </c>
      <c r="BV519" s="476"/>
      <c r="BW519" s="476"/>
      <c r="BX519" s="476"/>
      <c r="BY519" s="477"/>
      <c r="BZ519" s="475">
        <v>11.8</v>
      </c>
      <c r="CA519" s="476"/>
      <c r="CB519" s="476"/>
      <c r="CC519" s="476"/>
      <c r="CD519" s="477"/>
      <c r="CE519" s="475">
        <v>11.8</v>
      </c>
      <c r="CF519" s="476"/>
      <c r="CG519" s="476"/>
      <c r="CH519" s="476"/>
      <c r="CI519" s="477"/>
      <c r="CJ519" s="475">
        <v>12</v>
      </c>
      <c r="CK519" s="476"/>
      <c r="CL519" s="476"/>
      <c r="CM519" s="476"/>
      <c r="CN519" s="477"/>
    </row>
    <row r="520" spans="3:92" ht="14.25" customHeight="1" x14ac:dyDescent="0.35">
      <c r="D520" s="274" t="s">
        <v>125</v>
      </c>
      <c r="E520" s="274"/>
      <c r="F520" s="274"/>
      <c r="G520" s="274"/>
      <c r="H520" s="274"/>
      <c r="I520" s="274"/>
      <c r="J520" s="274"/>
      <c r="K520" s="271">
        <f>SUM(K518:S519)</f>
        <v>16</v>
      </c>
      <c r="L520" s="272"/>
      <c r="M520" s="272"/>
      <c r="N520" s="272"/>
      <c r="O520" s="272"/>
      <c r="P520" s="272"/>
      <c r="Q520" s="272"/>
      <c r="R520" s="272"/>
      <c r="S520" s="273"/>
      <c r="T520" s="271">
        <f>SUM(T518:AB519)</f>
        <v>213</v>
      </c>
      <c r="U520" s="272"/>
      <c r="V520" s="272"/>
      <c r="W520" s="272"/>
      <c r="X520" s="272"/>
      <c r="Y520" s="272"/>
      <c r="Z520" s="272"/>
      <c r="AA520" s="272"/>
      <c r="AB520" s="273"/>
      <c r="AC520" s="271">
        <f t="shared" ref="AC520" si="30">SUM(AC518:AK519)</f>
        <v>201</v>
      </c>
      <c r="AD520" s="272"/>
      <c r="AE520" s="272"/>
      <c r="AF520" s="272"/>
      <c r="AG520" s="272"/>
      <c r="AH520" s="272"/>
      <c r="AI520" s="272"/>
      <c r="AJ520" s="272"/>
      <c r="AK520" s="273"/>
      <c r="AL520" s="271">
        <f t="shared" ref="AL520" si="31">SUM(AL518:AT519)</f>
        <v>430</v>
      </c>
      <c r="AM520" s="272"/>
      <c r="AN520" s="272"/>
      <c r="AO520" s="272"/>
      <c r="AP520" s="272"/>
      <c r="AQ520" s="272"/>
      <c r="AR520" s="272"/>
      <c r="AS520" s="272"/>
      <c r="AT520" s="273"/>
      <c r="AV520" s="475" t="s">
        <v>142</v>
      </c>
      <c r="AW520" s="476"/>
      <c r="AX520" s="476"/>
      <c r="AY520" s="476"/>
      <c r="AZ520" s="477"/>
      <c r="BA520" s="475">
        <v>19.2</v>
      </c>
      <c r="BB520" s="476"/>
      <c r="BC520" s="476"/>
      <c r="BD520" s="476"/>
      <c r="BE520" s="477"/>
      <c r="BF520" s="475">
        <v>18.8</v>
      </c>
      <c r="BG520" s="476"/>
      <c r="BH520" s="476"/>
      <c r="BI520" s="476"/>
      <c r="BJ520" s="477"/>
      <c r="BK520" s="475">
        <v>18.399999999999999</v>
      </c>
      <c r="BL520" s="476"/>
      <c r="BM520" s="476"/>
      <c r="BN520" s="476"/>
      <c r="BO520" s="477"/>
      <c r="BP520" s="475">
        <v>17.8</v>
      </c>
      <c r="BQ520" s="476"/>
      <c r="BR520" s="476"/>
      <c r="BS520" s="476"/>
      <c r="BT520" s="477"/>
      <c r="BU520" s="475">
        <v>17.5</v>
      </c>
      <c r="BV520" s="476"/>
      <c r="BW520" s="476"/>
      <c r="BX520" s="476"/>
      <c r="BY520" s="477"/>
      <c r="BZ520" s="475">
        <v>17.2</v>
      </c>
      <c r="CA520" s="476"/>
      <c r="CB520" s="476"/>
      <c r="CC520" s="476"/>
      <c r="CD520" s="477"/>
      <c r="CE520" s="475">
        <v>17.2</v>
      </c>
      <c r="CF520" s="476"/>
      <c r="CG520" s="476"/>
      <c r="CH520" s="476"/>
      <c r="CI520" s="477"/>
      <c r="CJ520" s="475">
        <v>17.100000000000001</v>
      </c>
      <c r="CK520" s="476"/>
      <c r="CL520" s="476"/>
      <c r="CM520" s="476"/>
      <c r="CN520" s="477"/>
    </row>
    <row r="521" spans="3:92" ht="14.25" customHeight="1" x14ac:dyDescent="0.35">
      <c r="D521" s="116" t="s">
        <v>1096</v>
      </c>
      <c r="E521" s="116"/>
      <c r="F521" s="116"/>
      <c r="G521" s="116"/>
      <c r="H521" s="116"/>
      <c r="I521" s="116"/>
      <c r="J521" s="116"/>
      <c r="K521" s="116"/>
      <c r="L521" s="116"/>
      <c r="M521" s="116"/>
      <c r="N521" s="116"/>
      <c r="O521" s="116"/>
      <c r="P521" s="116"/>
      <c r="Q521" s="116"/>
      <c r="R521" s="116"/>
      <c r="S521" s="116"/>
      <c r="T521" s="116"/>
      <c r="U521" s="116"/>
      <c r="V521" s="116"/>
      <c r="W521" s="116"/>
      <c r="X521" s="116"/>
      <c r="Y521" s="116"/>
      <c r="Z521" s="116"/>
      <c r="AA521" s="116"/>
      <c r="AB521" s="116"/>
      <c r="AC521" s="116"/>
      <c r="AD521" s="116"/>
      <c r="AE521" s="116"/>
      <c r="AF521" s="116"/>
      <c r="AG521" s="116"/>
      <c r="AH521" s="116"/>
      <c r="AI521" s="116"/>
      <c r="AJ521" s="116"/>
      <c r="AK521" s="116"/>
      <c r="AL521" s="116"/>
      <c r="AM521" s="116"/>
      <c r="AN521" s="116"/>
      <c r="AO521" s="116"/>
      <c r="AP521" s="116"/>
      <c r="AQ521" s="116"/>
      <c r="AR521" s="116"/>
      <c r="AS521" s="116"/>
      <c r="AT521" s="116"/>
      <c r="AU521" s="9"/>
      <c r="AV521" s="255" t="s">
        <v>1097</v>
      </c>
      <c r="AW521" s="255"/>
      <c r="AX521" s="255"/>
      <c r="AY521" s="255"/>
      <c r="AZ521" s="255"/>
      <c r="BA521" s="255"/>
      <c r="BB521" s="255"/>
      <c r="BC521" s="255"/>
      <c r="BD521" s="255"/>
      <c r="BE521" s="255"/>
      <c r="BF521" s="255"/>
      <c r="BG521" s="255"/>
      <c r="BH521" s="255"/>
      <c r="BI521" s="255"/>
      <c r="BJ521" s="255"/>
      <c r="BK521" s="255"/>
      <c r="BL521" s="255"/>
      <c r="BM521" s="255"/>
      <c r="BN521" s="255"/>
      <c r="BO521" s="255"/>
      <c r="BP521" s="255"/>
      <c r="BQ521" s="255"/>
      <c r="BR521" s="255"/>
      <c r="BS521" s="255"/>
      <c r="BT521" s="255"/>
      <c r="BU521" s="255"/>
      <c r="BV521" s="255"/>
      <c r="BW521" s="255"/>
      <c r="BX521" s="255"/>
      <c r="BY521" s="255"/>
      <c r="BZ521" s="255"/>
      <c r="CA521" s="255"/>
      <c r="CB521" s="255"/>
      <c r="CC521" s="255"/>
      <c r="CD521" s="255"/>
      <c r="CE521" s="255"/>
      <c r="CF521" s="255"/>
      <c r="CG521" s="255"/>
      <c r="CH521" s="255"/>
      <c r="CI521" s="255"/>
      <c r="CJ521" s="255"/>
      <c r="CK521" s="255"/>
      <c r="CL521" s="255"/>
      <c r="CM521" s="255"/>
      <c r="CN521" s="255"/>
    </row>
    <row r="522" spans="3:92" ht="14.25" customHeight="1" x14ac:dyDescent="0.35">
      <c r="AV522" s="5"/>
      <c r="BC522" s="9"/>
      <c r="BD522" s="9"/>
      <c r="BE522" s="9"/>
      <c r="BF522" s="9"/>
      <c r="BG522" s="9"/>
    </row>
    <row r="523" spans="3:92" ht="14.25" customHeight="1" x14ac:dyDescent="0.35">
      <c r="D523" s="266" t="s">
        <v>1098</v>
      </c>
      <c r="E523" s="266"/>
      <c r="F523" s="266"/>
      <c r="G523" s="266"/>
      <c r="H523" s="266"/>
      <c r="I523" s="266"/>
      <c r="J523" s="266"/>
      <c r="K523" s="266"/>
      <c r="L523" s="266"/>
      <c r="M523" s="266"/>
      <c r="N523" s="266"/>
      <c r="O523" s="266"/>
      <c r="P523" s="266"/>
      <c r="Q523" s="266"/>
      <c r="R523" s="266"/>
      <c r="S523" s="266"/>
      <c r="T523" s="266"/>
      <c r="U523" s="266"/>
      <c r="V523" s="266"/>
      <c r="W523" s="266"/>
      <c r="X523" s="266"/>
      <c r="Y523" s="266"/>
      <c r="Z523" s="266"/>
      <c r="AA523" s="266"/>
      <c r="AB523" s="266"/>
      <c r="AC523" s="266"/>
      <c r="AD523" s="266"/>
      <c r="AE523" s="266"/>
      <c r="AF523" s="266"/>
      <c r="AG523" s="266"/>
      <c r="AH523" s="266"/>
      <c r="AI523" s="266"/>
      <c r="AJ523" s="266"/>
      <c r="AK523" s="266"/>
      <c r="AL523" s="266"/>
      <c r="AM523" s="266"/>
      <c r="AN523" s="266"/>
      <c r="AO523" s="266"/>
      <c r="AP523" s="266"/>
      <c r="AQ523" s="266"/>
      <c r="AR523" s="266"/>
      <c r="AS523" s="266"/>
      <c r="AT523" s="266"/>
      <c r="AU523" s="9"/>
      <c r="AV523" s="266" t="s">
        <v>1099</v>
      </c>
      <c r="AW523" s="266"/>
      <c r="AX523" s="266"/>
      <c r="AY523" s="266"/>
      <c r="AZ523" s="266"/>
      <c r="BA523" s="266"/>
      <c r="BB523" s="266"/>
      <c r="BC523" s="266"/>
      <c r="BD523" s="266"/>
      <c r="BE523" s="266"/>
      <c r="BF523" s="266"/>
      <c r="BG523" s="266"/>
      <c r="BH523" s="266"/>
      <c r="BI523" s="266"/>
      <c r="BJ523" s="266"/>
      <c r="BK523" s="266"/>
      <c r="BL523" s="266"/>
      <c r="BM523" s="266"/>
      <c r="BN523" s="266"/>
      <c r="BO523" s="266"/>
      <c r="BP523" s="266"/>
      <c r="BQ523" s="266"/>
      <c r="BR523" s="266"/>
      <c r="BS523" s="266"/>
      <c r="BT523" s="266"/>
      <c r="BU523" s="266"/>
      <c r="BV523" s="266"/>
      <c r="BW523" s="266"/>
      <c r="BX523" s="266"/>
      <c r="BY523" s="266"/>
      <c r="BZ523" s="266"/>
      <c r="CA523" s="266"/>
      <c r="CB523" s="266"/>
      <c r="CC523" s="266"/>
      <c r="CD523" s="266"/>
      <c r="CE523" s="266"/>
      <c r="CF523" s="266"/>
      <c r="CG523" s="266"/>
      <c r="CH523" s="266"/>
      <c r="CI523" s="266"/>
      <c r="CJ523" s="266"/>
      <c r="CK523" s="266"/>
      <c r="CL523" s="266"/>
      <c r="CM523" s="266"/>
      <c r="CN523" s="266"/>
    </row>
    <row r="524" spans="3:92" ht="14.25" customHeight="1" x14ac:dyDescent="0.35">
      <c r="D524" s="267"/>
      <c r="E524" s="267"/>
      <c r="F524" s="267"/>
      <c r="G524" s="267"/>
      <c r="H524" s="267"/>
      <c r="I524" s="267"/>
      <c r="J524" s="267"/>
      <c r="K524" s="267"/>
      <c r="L524" s="267"/>
      <c r="M524" s="267"/>
      <c r="N524" s="267"/>
      <c r="O524" s="267"/>
      <c r="P524" s="267"/>
      <c r="Q524" s="267"/>
      <c r="R524" s="267"/>
      <c r="S524" s="267"/>
      <c r="T524" s="267"/>
      <c r="U524" s="267"/>
      <c r="V524" s="267"/>
      <c r="W524" s="267"/>
      <c r="X524" s="267"/>
      <c r="Y524" s="267"/>
      <c r="Z524" s="267"/>
      <c r="AA524" s="267"/>
      <c r="AB524" s="267"/>
      <c r="AC524" s="267"/>
      <c r="AD524" s="267"/>
      <c r="AE524" s="267"/>
      <c r="AF524" s="267"/>
      <c r="AG524" s="267"/>
      <c r="AH524" s="267"/>
      <c r="AI524" s="267"/>
      <c r="AJ524" s="267"/>
      <c r="AK524" s="267"/>
      <c r="AL524" s="267"/>
      <c r="AM524" s="267"/>
      <c r="AN524" s="267"/>
      <c r="AO524" s="267"/>
      <c r="AP524" s="267"/>
      <c r="AQ524" s="267"/>
      <c r="AR524" s="267"/>
      <c r="AS524" s="267"/>
      <c r="AT524" s="267"/>
      <c r="AU524" s="9"/>
      <c r="AV524" s="267"/>
      <c r="AW524" s="267"/>
      <c r="AX524" s="267"/>
      <c r="AY524" s="267"/>
      <c r="AZ524" s="267"/>
      <c r="BA524" s="267"/>
      <c r="BB524" s="267"/>
      <c r="BC524" s="267"/>
      <c r="BD524" s="267"/>
      <c r="BE524" s="267"/>
      <c r="BF524" s="267"/>
      <c r="BG524" s="267"/>
      <c r="BH524" s="267"/>
      <c r="BI524" s="267"/>
      <c r="BJ524" s="267"/>
      <c r="BK524" s="267"/>
      <c r="BL524" s="267"/>
      <c r="BM524" s="267"/>
      <c r="BN524" s="267"/>
      <c r="BO524" s="267"/>
      <c r="BP524" s="267"/>
      <c r="BQ524" s="267"/>
      <c r="BR524" s="267"/>
      <c r="BS524" s="267"/>
      <c r="BT524" s="267"/>
      <c r="BU524" s="267"/>
      <c r="BV524" s="267"/>
      <c r="BW524" s="267"/>
      <c r="BX524" s="267"/>
      <c r="BY524" s="267"/>
      <c r="BZ524" s="267"/>
      <c r="CA524" s="267"/>
      <c r="CB524" s="267"/>
      <c r="CC524" s="267"/>
      <c r="CD524" s="267"/>
      <c r="CE524" s="267"/>
      <c r="CF524" s="267"/>
      <c r="CG524" s="267"/>
      <c r="CH524" s="267"/>
      <c r="CI524" s="267"/>
      <c r="CJ524" s="267"/>
      <c r="CK524" s="267"/>
      <c r="CL524" s="267"/>
      <c r="CM524" s="267"/>
      <c r="CN524" s="267"/>
    </row>
    <row r="525" spans="3:92" ht="14.25" customHeight="1" x14ac:dyDescent="0.35">
      <c r="D525" s="172" t="s">
        <v>695</v>
      </c>
      <c r="E525" s="172"/>
      <c r="F525" s="172"/>
      <c r="G525" s="172"/>
      <c r="H525" s="172"/>
      <c r="I525" s="172"/>
      <c r="J525" s="172"/>
      <c r="K525" s="172"/>
      <c r="L525" s="172"/>
      <c r="M525" s="172"/>
      <c r="N525" s="172"/>
      <c r="O525" s="172"/>
      <c r="P525" s="172"/>
      <c r="Q525" s="172"/>
      <c r="R525" s="172"/>
      <c r="S525" s="172"/>
      <c r="T525" s="172"/>
      <c r="U525" s="172"/>
      <c r="V525" s="172"/>
      <c r="W525" s="172"/>
      <c r="X525" s="172"/>
      <c r="Y525" s="172"/>
      <c r="Z525" s="172"/>
      <c r="AA525" s="172"/>
      <c r="AB525" s="172"/>
      <c r="AC525" s="172"/>
      <c r="AD525" s="172"/>
      <c r="AE525" s="172"/>
      <c r="AF525" s="172"/>
      <c r="AG525" s="172"/>
      <c r="AH525" s="172"/>
      <c r="AI525" s="172"/>
      <c r="AJ525" s="172"/>
      <c r="AK525" s="172"/>
      <c r="AL525" s="172"/>
      <c r="AM525" s="172"/>
      <c r="AN525" s="172"/>
      <c r="AO525" s="172"/>
      <c r="AP525" s="172"/>
      <c r="AQ525" s="172"/>
      <c r="AR525" s="172"/>
      <c r="AS525" s="172"/>
      <c r="AT525" s="172"/>
      <c r="AV525" s="262" t="s">
        <v>162</v>
      </c>
      <c r="AW525" s="262"/>
      <c r="AX525" s="262"/>
      <c r="AY525" s="262"/>
      <c r="AZ525" s="262"/>
      <c r="BA525" s="262"/>
      <c r="BB525" s="262"/>
      <c r="BC525" s="262"/>
      <c r="BD525" s="262"/>
      <c r="BE525" s="262"/>
      <c r="BF525" s="262"/>
      <c r="BG525" s="262"/>
      <c r="BH525" s="262"/>
      <c r="BI525" s="262"/>
      <c r="BJ525" s="262"/>
      <c r="BK525" s="262"/>
      <c r="BL525" s="262"/>
      <c r="BM525" s="262"/>
      <c r="BN525" s="262"/>
      <c r="BO525" s="262"/>
      <c r="BP525" s="262"/>
      <c r="BQ525" s="262"/>
      <c r="BR525" s="262"/>
      <c r="BS525" s="262"/>
      <c r="BT525" s="260" t="s">
        <v>318</v>
      </c>
      <c r="BU525" s="260"/>
      <c r="BV525" s="260"/>
      <c r="BW525" s="260"/>
      <c r="BX525" s="260"/>
      <c r="BY525" s="260"/>
      <c r="BZ525" s="260"/>
      <c r="CA525" s="260"/>
      <c r="CB525" s="260"/>
      <c r="CC525" s="260"/>
      <c r="CD525" s="260"/>
      <c r="CE525" s="260"/>
      <c r="CF525" s="260"/>
      <c r="CG525" s="262" t="s">
        <v>189</v>
      </c>
      <c r="CH525" s="262"/>
      <c r="CI525" s="262"/>
      <c r="CJ525" s="262"/>
      <c r="CK525" s="262"/>
      <c r="CL525" s="262"/>
      <c r="CM525" s="262"/>
      <c r="CN525" s="262"/>
    </row>
    <row r="526" spans="3:92" ht="14.25" customHeight="1" x14ac:dyDescent="0.35">
      <c r="D526" s="288" t="s">
        <v>1100</v>
      </c>
      <c r="E526" s="288"/>
      <c r="F526" s="288"/>
      <c r="G526" s="288"/>
      <c r="H526" s="288"/>
      <c r="I526" s="288"/>
      <c r="J526" s="288"/>
      <c r="K526" s="288"/>
      <c r="L526" s="172" t="s">
        <v>1094</v>
      </c>
      <c r="M526" s="172"/>
      <c r="N526" s="172"/>
      <c r="O526" s="172"/>
      <c r="P526" s="172"/>
      <c r="Q526" s="172"/>
      <c r="R526" s="172"/>
      <c r="S526" s="172"/>
      <c r="T526" s="172"/>
      <c r="U526" s="172"/>
      <c r="V526" s="172" t="s">
        <v>163</v>
      </c>
      <c r="W526" s="172"/>
      <c r="X526" s="172"/>
      <c r="Y526" s="172"/>
      <c r="Z526" s="172"/>
      <c r="AA526" s="172"/>
      <c r="AB526" s="172"/>
      <c r="AC526" s="172"/>
      <c r="AD526" s="172"/>
      <c r="AE526" s="172" t="s">
        <v>164</v>
      </c>
      <c r="AF526" s="172"/>
      <c r="AG526" s="172"/>
      <c r="AH526" s="172"/>
      <c r="AI526" s="172"/>
      <c r="AJ526" s="172"/>
      <c r="AK526" s="172"/>
      <c r="AL526" s="172"/>
      <c r="AM526" s="172" t="s">
        <v>125</v>
      </c>
      <c r="AN526" s="172"/>
      <c r="AO526" s="172"/>
      <c r="AP526" s="172"/>
      <c r="AQ526" s="172"/>
      <c r="AR526" s="172"/>
      <c r="AS526" s="172"/>
      <c r="AT526" s="172"/>
      <c r="AV526" s="262"/>
      <c r="AW526" s="262"/>
      <c r="AX526" s="262"/>
      <c r="AY526" s="262"/>
      <c r="AZ526" s="262"/>
      <c r="BA526" s="262"/>
      <c r="BB526" s="262"/>
      <c r="BC526" s="262"/>
      <c r="BD526" s="262"/>
      <c r="BE526" s="262"/>
      <c r="BF526" s="262"/>
      <c r="BG526" s="262"/>
      <c r="BH526" s="262"/>
      <c r="BI526" s="262"/>
      <c r="BJ526" s="262"/>
      <c r="BK526" s="262"/>
      <c r="BL526" s="262"/>
      <c r="BM526" s="262"/>
      <c r="BN526" s="262"/>
      <c r="BO526" s="262"/>
      <c r="BP526" s="262"/>
      <c r="BQ526" s="262"/>
      <c r="BR526" s="262"/>
      <c r="BS526" s="262"/>
      <c r="BT526" s="260"/>
      <c r="BU526" s="260"/>
      <c r="BV526" s="260"/>
      <c r="BW526" s="260"/>
      <c r="BX526" s="260"/>
      <c r="BY526" s="260"/>
      <c r="BZ526" s="260"/>
      <c r="CA526" s="260"/>
      <c r="CB526" s="260"/>
      <c r="CC526" s="260"/>
      <c r="CD526" s="260"/>
      <c r="CE526" s="260"/>
      <c r="CF526" s="260"/>
      <c r="CG526" s="262"/>
      <c r="CH526" s="262"/>
      <c r="CI526" s="262"/>
      <c r="CJ526" s="262"/>
      <c r="CK526" s="262"/>
      <c r="CL526" s="262"/>
      <c r="CM526" s="262"/>
      <c r="CN526" s="262"/>
    </row>
    <row r="527" spans="3:92" ht="14.25" customHeight="1" x14ac:dyDescent="0.35">
      <c r="D527" s="288"/>
      <c r="E527" s="288"/>
      <c r="F527" s="288"/>
      <c r="G527" s="288"/>
      <c r="H527" s="288"/>
      <c r="I527" s="288"/>
      <c r="J527" s="288"/>
      <c r="K527" s="288"/>
      <c r="L527" s="172"/>
      <c r="M527" s="172"/>
      <c r="N527" s="172"/>
      <c r="O527" s="172"/>
      <c r="P527" s="172"/>
      <c r="Q527" s="172"/>
      <c r="R527" s="172"/>
      <c r="S527" s="172"/>
      <c r="T527" s="172"/>
      <c r="U527" s="172"/>
      <c r="V527" s="172"/>
      <c r="W527" s="172"/>
      <c r="X527" s="172"/>
      <c r="Y527" s="172"/>
      <c r="Z527" s="172"/>
      <c r="AA527" s="172"/>
      <c r="AB527" s="172"/>
      <c r="AC527" s="172"/>
      <c r="AD527" s="172"/>
      <c r="AE527" s="172"/>
      <c r="AF527" s="172"/>
      <c r="AG527" s="172"/>
      <c r="AH527" s="172"/>
      <c r="AI527" s="172"/>
      <c r="AJ527" s="172"/>
      <c r="AK527" s="172"/>
      <c r="AL527" s="172"/>
      <c r="AM527" s="172"/>
      <c r="AN527" s="172"/>
      <c r="AO527" s="172"/>
      <c r="AP527" s="172"/>
      <c r="AQ527" s="172"/>
      <c r="AR527" s="172"/>
      <c r="AS527" s="172"/>
      <c r="AT527" s="172"/>
      <c r="AV527" s="259" t="s">
        <v>341</v>
      </c>
      <c r="AW527" s="259"/>
      <c r="AX527" s="259"/>
      <c r="AY527" s="259"/>
      <c r="AZ527" s="259"/>
      <c r="BA527" s="259"/>
      <c r="BB527" s="259"/>
      <c r="BC527" s="259"/>
      <c r="BD527" s="259"/>
      <c r="BE527" s="259"/>
      <c r="BF527" s="259"/>
      <c r="BG527" s="259"/>
      <c r="BH527" s="259"/>
      <c r="BI527" s="259"/>
      <c r="BJ527" s="259"/>
      <c r="BK527" s="259"/>
      <c r="BL527" s="259"/>
      <c r="BM527" s="259"/>
      <c r="BN527" s="259"/>
      <c r="BO527" s="259"/>
      <c r="BP527" s="259"/>
      <c r="BQ527" s="259"/>
      <c r="BR527" s="259"/>
      <c r="BS527" s="259"/>
      <c r="BT527" s="259">
        <v>1</v>
      </c>
      <c r="BU527" s="259"/>
      <c r="BV527" s="259"/>
      <c r="BW527" s="259"/>
      <c r="BX527" s="259"/>
      <c r="BY527" s="259"/>
      <c r="BZ527" s="259"/>
      <c r="CA527" s="259"/>
      <c r="CB527" s="259"/>
      <c r="CC527" s="259"/>
      <c r="CD527" s="259"/>
      <c r="CE527" s="259"/>
      <c r="CF527" s="259"/>
      <c r="CG527" s="357">
        <f>+BT527/$BT$531*100</f>
        <v>0.4</v>
      </c>
      <c r="CH527" s="357"/>
      <c r="CI527" s="357"/>
      <c r="CJ527" s="357"/>
      <c r="CK527" s="357"/>
      <c r="CL527" s="357"/>
      <c r="CM527" s="357"/>
      <c r="CN527" s="357"/>
    </row>
    <row r="528" spans="3:92" ht="14.25" customHeight="1" x14ac:dyDescent="0.35">
      <c r="D528" s="426" t="s">
        <v>123</v>
      </c>
      <c r="E528" s="426"/>
      <c r="F528" s="426"/>
      <c r="G528" s="426"/>
      <c r="H528" s="426"/>
      <c r="I528" s="426"/>
      <c r="J528" s="426"/>
      <c r="K528" s="426"/>
      <c r="L528" s="426">
        <v>0</v>
      </c>
      <c r="M528" s="426"/>
      <c r="N528" s="426"/>
      <c r="O528" s="426"/>
      <c r="P528" s="426"/>
      <c r="Q528" s="426"/>
      <c r="R528" s="426"/>
      <c r="S528" s="426"/>
      <c r="T528" s="426"/>
      <c r="U528" s="426"/>
      <c r="V528" s="358">
        <v>151</v>
      </c>
      <c r="W528" s="358"/>
      <c r="X528" s="358"/>
      <c r="Y528" s="358"/>
      <c r="Z528" s="358"/>
      <c r="AA528" s="358"/>
      <c r="AB528" s="358"/>
      <c r="AC528" s="358"/>
      <c r="AD528" s="358"/>
      <c r="AE528" s="358">
        <v>67</v>
      </c>
      <c r="AF528" s="358"/>
      <c r="AG528" s="358"/>
      <c r="AH528" s="358"/>
      <c r="AI528" s="358"/>
      <c r="AJ528" s="358"/>
      <c r="AK528" s="358"/>
      <c r="AL528" s="358"/>
      <c r="AM528" s="426">
        <f>SUM(L528:AL528)</f>
        <v>218</v>
      </c>
      <c r="AN528" s="426"/>
      <c r="AO528" s="426"/>
      <c r="AP528" s="426"/>
      <c r="AQ528" s="426"/>
      <c r="AR528" s="426"/>
      <c r="AS528" s="426"/>
      <c r="AT528" s="426"/>
      <c r="AV528" s="259" t="s">
        <v>342</v>
      </c>
      <c r="AW528" s="259"/>
      <c r="AX528" s="259"/>
      <c r="AY528" s="259"/>
      <c r="AZ528" s="259"/>
      <c r="BA528" s="259"/>
      <c r="BB528" s="259"/>
      <c r="BC528" s="259"/>
      <c r="BD528" s="259"/>
      <c r="BE528" s="259"/>
      <c r="BF528" s="259"/>
      <c r="BG528" s="259"/>
      <c r="BH528" s="259"/>
      <c r="BI528" s="259"/>
      <c r="BJ528" s="259"/>
      <c r="BK528" s="259"/>
      <c r="BL528" s="259"/>
      <c r="BM528" s="259"/>
      <c r="BN528" s="259"/>
      <c r="BO528" s="259"/>
      <c r="BP528" s="259"/>
      <c r="BQ528" s="259"/>
      <c r="BR528" s="259"/>
      <c r="BS528" s="259"/>
      <c r="BT528" s="259">
        <v>59</v>
      </c>
      <c r="BU528" s="259"/>
      <c r="BV528" s="259"/>
      <c r="BW528" s="259"/>
      <c r="BX528" s="259"/>
      <c r="BY528" s="259"/>
      <c r="BZ528" s="259"/>
      <c r="CA528" s="259"/>
      <c r="CB528" s="259"/>
      <c r="CC528" s="259"/>
      <c r="CD528" s="259"/>
      <c r="CE528" s="259"/>
      <c r="CF528" s="259"/>
      <c r="CG528" s="357">
        <f t="shared" ref="CG528:CG530" si="32">+BT528/$BT$531*100</f>
        <v>23.599999999999998</v>
      </c>
      <c r="CH528" s="357"/>
      <c r="CI528" s="357"/>
      <c r="CJ528" s="357"/>
      <c r="CK528" s="357"/>
      <c r="CL528" s="357"/>
      <c r="CM528" s="357"/>
      <c r="CN528" s="357"/>
    </row>
    <row r="529" spans="4:92" ht="14.25" customHeight="1" x14ac:dyDescent="0.35">
      <c r="D529" s="426" t="s">
        <v>111</v>
      </c>
      <c r="E529" s="426"/>
      <c r="F529" s="426"/>
      <c r="G529" s="426"/>
      <c r="H529" s="426"/>
      <c r="I529" s="426"/>
      <c r="J529" s="426"/>
      <c r="K529" s="426"/>
      <c r="L529" s="426">
        <v>0</v>
      </c>
      <c r="M529" s="426"/>
      <c r="N529" s="426"/>
      <c r="O529" s="426"/>
      <c r="P529" s="426"/>
      <c r="Q529" s="426"/>
      <c r="R529" s="426"/>
      <c r="S529" s="426"/>
      <c r="T529" s="426"/>
      <c r="U529" s="426"/>
      <c r="V529" s="358">
        <v>5</v>
      </c>
      <c r="W529" s="358"/>
      <c r="X529" s="358"/>
      <c r="Y529" s="358"/>
      <c r="Z529" s="358"/>
      <c r="AA529" s="358"/>
      <c r="AB529" s="358"/>
      <c r="AC529" s="358"/>
      <c r="AD529" s="358"/>
      <c r="AE529" s="358">
        <v>5</v>
      </c>
      <c r="AF529" s="358"/>
      <c r="AG529" s="358"/>
      <c r="AH529" s="358"/>
      <c r="AI529" s="358"/>
      <c r="AJ529" s="358"/>
      <c r="AK529" s="358"/>
      <c r="AL529" s="358"/>
      <c r="AM529" s="426">
        <f t="shared" ref="AM529:AM531" si="33">SUM(L529:AL529)</f>
        <v>10</v>
      </c>
      <c r="AN529" s="426"/>
      <c r="AO529" s="426"/>
      <c r="AP529" s="426"/>
      <c r="AQ529" s="426"/>
      <c r="AR529" s="426"/>
      <c r="AS529" s="426"/>
      <c r="AT529" s="426"/>
      <c r="AV529" s="259" t="s">
        <v>343</v>
      </c>
      <c r="AW529" s="259"/>
      <c r="AX529" s="259"/>
      <c r="AY529" s="259"/>
      <c r="AZ529" s="259"/>
      <c r="BA529" s="259"/>
      <c r="BB529" s="259"/>
      <c r="BC529" s="259"/>
      <c r="BD529" s="259"/>
      <c r="BE529" s="259"/>
      <c r="BF529" s="259"/>
      <c r="BG529" s="259"/>
      <c r="BH529" s="259"/>
      <c r="BI529" s="259"/>
      <c r="BJ529" s="259"/>
      <c r="BK529" s="259"/>
      <c r="BL529" s="259"/>
      <c r="BM529" s="259"/>
      <c r="BN529" s="259"/>
      <c r="BO529" s="259"/>
      <c r="BP529" s="259"/>
      <c r="BQ529" s="259"/>
      <c r="BR529" s="259"/>
      <c r="BS529" s="259"/>
      <c r="BT529" s="259">
        <v>31</v>
      </c>
      <c r="BU529" s="259"/>
      <c r="BV529" s="259"/>
      <c r="BW529" s="259"/>
      <c r="BX529" s="259"/>
      <c r="BY529" s="259"/>
      <c r="BZ529" s="259"/>
      <c r="CA529" s="259"/>
      <c r="CB529" s="259"/>
      <c r="CC529" s="259"/>
      <c r="CD529" s="259"/>
      <c r="CE529" s="259"/>
      <c r="CF529" s="259"/>
      <c r="CG529" s="357">
        <f t="shared" si="32"/>
        <v>12.4</v>
      </c>
      <c r="CH529" s="357"/>
      <c r="CI529" s="357"/>
      <c r="CJ529" s="357"/>
      <c r="CK529" s="357"/>
      <c r="CL529" s="357"/>
      <c r="CM529" s="357"/>
      <c r="CN529" s="357"/>
    </row>
    <row r="530" spans="4:92" ht="14.25" customHeight="1" x14ac:dyDescent="0.35">
      <c r="D530" s="426" t="s">
        <v>239</v>
      </c>
      <c r="E530" s="426"/>
      <c r="F530" s="426"/>
      <c r="G530" s="426"/>
      <c r="H530" s="426"/>
      <c r="I530" s="426"/>
      <c r="J530" s="426"/>
      <c r="K530" s="426"/>
      <c r="L530" s="426">
        <v>0</v>
      </c>
      <c r="M530" s="426"/>
      <c r="N530" s="426"/>
      <c r="O530" s="426"/>
      <c r="P530" s="426"/>
      <c r="Q530" s="426"/>
      <c r="R530" s="426"/>
      <c r="S530" s="426"/>
      <c r="T530" s="426"/>
      <c r="U530" s="426"/>
      <c r="V530" s="358">
        <v>14</v>
      </c>
      <c r="W530" s="358"/>
      <c r="X530" s="358"/>
      <c r="Y530" s="358"/>
      <c r="Z530" s="358"/>
      <c r="AA530" s="358"/>
      <c r="AB530" s="358"/>
      <c r="AC530" s="358"/>
      <c r="AD530" s="358"/>
      <c r="AE530" s="358">
        <v>8</v>
      </c>
      <c r="AF530" s="358"/>
      <c r="AG530" s="358"/>
      <c r="AH530" s="358"/>
      <c r="AI530" s="358"/>
      <c r="AJ530" s="358"/>
      <c r="AK530" s="358"/>
      <c r="AL530" s="358"/>
      <c r="AM530" s="426">
        <f t="shared" si="33"/>
        <v>22</v>
      </c>
      <c r="AN530" s="426"/>
      <c r="AO530" s="426"/>
      <c r="AP530" s="426"/>
      <c r="AQ530" s="426"/>
      <c r="AR530" s="426"/>
      <c r="AS530" s="426"/>
      <c r="AT530" s="426"/>
      <c r="AV530" s="259" t="s">
        <v>344</v>
      </c>
      <c r="AW530" s="259"/>
      <c r="AX530" s="259"/>
      <c r="AY530" s="259"/>
      <c r="AZ530" s="259"/>
      <c r="BA530" s="259"/>
      <c r="BB530" s="259"/>
      <c r="BC530" s="259"/>
      <c r="BD530" s="259"/>
      <c r="BE530" s="259"/>
      <c r="BF530" s="259"/>
      <c r="BG530" s="259"/>
      <c r="BH530" s="259"/>
      <c r="BI530" s="259"/>
      <c r="BJ530" s="259"/>
      <c r="BK530" s="259"/>
      <c r="BL530" s="259"/>
      <c r="BM530" s="259"/>
      <c r="BN530" s="259"/>
      <c r="BO530" s="259"/>
      <c r="BP530" s="259"/>
      <c r="BQ530" s="259"/>
      <c r="BR530" s="259"/>
      <c r="BS530" s="259"/>
      <c r="BT530" s="259">
        <v>159</v>
      </c>
      <c r="BU530" s="259"/>
      <c r="BV530" s="259"/>
      <c r="BW530" s="259"/>
      <c r="BX530" s="259"/>
      <c r="BY530" s="259"/>
      <c r="BZ530" s="259"/>
      <c r="CA530" s="259"/>
      <c r="CB530" s="259"/>
      <c r="CC530" s="259"/>
      <c r="CD530" s="259"/>
      <c r="CE530" s="259"/>
      <c r="CF530" s="259"/>
      <c r="CG530" s="357">
        <f t="shared" si="32"/>
        <v>63.6</v>
      </c>
      <c r="CH530" s="357"/>
      <c r="CI530" s="357"/>
      <c r="CJ530" s="357"/>
      <c r="CK530" s="357"/>
      <c r="CL530" s="357"/>
      <c r="CM530" s="357"/>
      <c r="CN530" s="357"/>
    </row>
    <row r="531" spans="4:92" ht="14.25" customHeight="1" x14ac:dyDescent="0.35">
      <c r="D531" s="426" t="s">
        <v>1101</v>
      </c>
      <c r="E531" s="426"/>
      <c r="F531" s="426"/>
      <c r="G531" s="426"/>
      <c r="H531" s="426"/>
      <c r="I531" s="426"/>
      <c r="J531" s="426"/>
      <c r="K531" s="426"/>
      <c r="L531" s="426">
        <v>0</v>
      </c>
      <c r="M531" s="426"/>
      <c r="N531" s="426"/>
      <c r="O531" s="426"/>
      <c r="P531" s="426"/>
      <c r="Q531" s="426"/>
      <c r="R531" s="426"/>
      <c r="S531" s="426"/>
      <c r="T531" s="426"/>
      <c r="U531" s="426"/>
      <c r="V531" s="358">
        <v>2</v>
      </c>
      <c r="W531" s="358"/>
      <c r="X531" s="358"/>
      <c r="Y531" s="358"/>
      <c r="Z531" s="358"/>
      <c r="AA531" s="358"/>
      <c r="AB531" s="358"/>
      <c r="AC531" s="358"/>
      <c r="AD531" s="358"/>
      <c r="AE531" s="358">
        <v>0</v>
      </c>
      <c r="AF531" s="358"/>
      <c r="AG531" s="358"/>
      <c r="AH531" s="358"/>
      <c r="AI531" s="358"/>
      <c r="AJ531" s="358"/>
      <c r="AK531" s="358"/>
      <c r="AL531" s="358"/>
      <c r="AM531" s="426">
        <f t="shared" si="33"/>
        <v>2</v>
      </c>
      <c r="AN531" s="426"/>
      <c r="AO531" s="426"/>
      <c r="AP531" s="426"/>
      <c r="AQ531" s="426"/>
      <c r="AR531" s="426"/>
      <c r="AS531" s="426"/>
      <c r="AT531" s="426"/>
      <c r="AV531" s="261" t="s">
        <v>1102</v>
      </c>
      <c r="AW531" s="261"/>
      <c r="AX531" s="261"/>
      <c r="AY531" s="261"/>
      <c r="AZ531" s="261"/>
      <c r="BA531" s="261"/>
      <c r="BB531" s="261"/>
      <c r="BC531" s="261"/>
      <c r="BD531" s="261"/>
      <c r="BE531" s="261"/>
      <c r="BF531" s="261"/>
      <c r="BG531" s="261"/>
      <c r="BH531" s="261"/>
      <c r="BI531" s="261"/>
      <c r="BJ531" s="261"/>
      <c r="BK531" s="261"/>
      <c r="BL531" s="261"/>
      <c r="BM531" s="261"/>
      <c r="BN531" s="261"/>
      <c r="BO531" s="261"/>
      <c r="BP531" s="261"/>
      <c r="BQ531" s="261"/>
      <c r="BR531" s="261"/>
      <c r="BS531" s="261"/>
      <c r="BT531" s="261">
        <f>SUM(BT527:CF530)</f>
        <v>250</v>
      </c>
      <c r="BU531" s="261"/>
      <c r="BV531" s="261"/>
      <c r="BW531" s="261"/>
      <c r="BX531" s="261"/>
      <c r="BY531" s="261"/>
      <c r="BZ531" s="261"/>
      <c r="CA531" s="261"/>
      <c r="CB531" s="261"/>
      <c r="CC531" s="261"/>
      <c r="CD531" s="261"/>
      <c r="CE531" s="261"/>
      <c r="CF531" s="261"/>
      <c r="CG531" s="261">
        <v>100</v>
      </c>
      <c r="CH531" s="261"/>
      <c r="CI531" s="261"/>
      <c r="CJ531" s="261"/>
      <c r="CK531" s="261"/>
      <c r="CL531" s="261"/>
      <c r="CM531" s="261"/>
      <c r="CN531" s="261"/>
    </row>
    <row r="532" spans="4:92" ht="14.25" customHeight="1" x14ac:dyDescent="0.35">
      <c r="D532" s="255" t="s">
        <v>1127</v>
      </c>
      <c r="E532" s="255"/>
      <c r="F532" s="255"/>
      <c r="G532" s="255"/>
      <c r="H532" s="255"/>
      <c r="I532" s="255"/>
      <c r="J532" s="255"/>
      <c r="K532" s="255"/>
      <c r="L532" s="255"/>
      <c r="M532" s="255"/>
      <c r="N532" s="255"/>
      <c r="O532" s="255"/>
      <c r="P532" s="255"/>
      <c r="Q532" s="255"/>
      <c r="R532" s="255"/>
      <c r="S532" s="255"/>
      <c r="T532" s="255"/>
      <c r="U532" s="255"/>
      <c r="V532" s="255"/>
      <c r="W532" s="255"/>
      <c r="X532" s="255"/>
      <c r="Y532" s="255"/>
      <c r="Z532" s="255"/>
      <c r="AA532" s="255"/>
      <c r="AB532" s="255"/>
      <c r="AC532" s="255"/>
      <c r="AD532" s="255"/>
      <c r="AE532" s="255"/>
      <c r="AF532" s="255"/>
      <c r="AG532" s="255"/>
      <c r="AH532" s="255"/>
      <c r="AI532" s="255"/>
      <c r="AJ532" s="255"/>
      <c r="AK532" s="255"/>
      <c r="AL532" s="255"/>
      <c r="AM532" s="255"/>
      <c r="AN532" s="255"/>
      <c r="AO532" s="255"/>
      <c r="AP532" s="255"/>
      <c r="AQ532" s="255"/>
      <c r="AR532" s="255"/>
      <c r="AS532" s="255"/>
      <c r="AT532" s="255"/>
      <c r="AV532" s="255" t="s">
        <v>1128</v>
      </c>
      <c r="AW532" s="255"/>
      <c r="AX532" s="255"/>
      <c r="AY532" s="255"/>
      <c r="AZ532" s="255"/>
      <c r="BA532" s="255"/>
      <c r="BB532" s="255"/>
      <c r="BC532" s="255"/>
      <c r="BD532" s="255"/>
      <c r="BE532" s="255"/>
      <c r="BF532" s="255"/>
      <c r="BG532" s="255"/>
      <c r="BH532" s="255"/>
      <c r="BI532" s="255"/>
      <c r="BJ532" s="255"/>
      <c r="BK532" s="255"/>
      <c r="BL532" s="255"/>
      <c r="BM532" s="255"/>
      <c r="BN532" s="255"/>
      <c r="BO532" s="255"/>
      <c r="BP532" s="255"/>
      <c r="BQ532" s="255"/>
      <c r="BR532" s="255"/>
      <c r="BS532" s="255"/>
      <c r="BT532" s="255"/>
      <c r="BU532" s="255"/>
      <c r="BV532" s="255"/>
      <c r="BW532" s="255"/>
      <c r="BX532" s="255"/>
      <c r="BY532" s="255"/>
      <c r="BZ532" s="255"/>
      <c r="CA532" s="255"/>
      <c r="CB532" s="255"/>
      <c r="CC532" s="255"/>
      <c r="CD532" s="255"/>
      <c r="CE532" s="255"/>
      <c r="CF532" s="255"/>
      <c r="CG532" s="255"/>
      <c r="CH532" s="255"/>
      <c r="CI532" s="255"/>
      <c r="CJ532" s="255"/>
      <c r="CK532" s="255"/>
      <c r="CL532" s="255"/>
      <c r="CM532" s="255"/>
      <c r="CN532" s="255"/>
    </row>
    <row r="533" spans="4:92" ht="14.25" customHeight="1" x14ac:dyDescent="0.35"/>
    <row r="534" spans="4:92" ht="14.25" customHeight="1" x14ac:dyDescent="0.35">
      <c r="D534" s="266" t="s">
        <v>1103</v>
      </c>
      <c r="E534" s="266"/>
      <c r="F534" s="266"/>
      <c r="G534" s="266"/>
      <c r="H534" s="266"/>
      <c r="I534" s="266"/>
      <c r="J534" s="266"/>
      <c r="K534" s="266"/>
      <c r="L534" s="266"/>
      <c r="M534" s="266"/>
      <c r="N534" s="266"/>
      <c r="O534" s="266"/>
      <c r="P534" s="266"/>
      <c r="Q534" s="266"/>
      <c r="R534" s="266"/>
      <c r="S534" s="266"/>
      <c r="T534" s="266"/>
      <c r="U534" s="266"/>
      <c r="V534" s="266"/>
      <c r="W534" s="266"/>
      <c r="X534" s="266"/>
      <c r="Y534" s="266"/>
      <c r="Z534" s="266"/>
      <c r="AA534" s="266"/>
      <c r="AB534" s="266"/>
      <c r="AC534" s="266"/>
      <c r="AD534" s="266"/>
      <c r="AE534" s="266"/>
      <c r="AF534" s="266"/>
      <c r="AG534" s="266"/>
      <c r="AH534" s="266"/>
      <c r="AI534" s="266"/>
      <c r="AJ534" s="266"/>
      <c r="AK534" s="266"/>
      <c r="AL534" s="266"/>
      <c r="AM534" s="266"/>
      <c r="AN534" s="266"/>
      <c r="AO534" s="266"/>
      <c r="AP534" s="266"/>
      <c r="AQ534" s="266"/>
      <c r="AR534" s="266"/>
      <c r="AS534" s="266"/>
      <c r="AT534" s="266"/>
      <c r="AV534" s="256" t="s">
        <v>1104</v>
      </c>
      <c r="AW534" s="256"/>
      <c r="AX534" s="256"/>
      <c r="AY534" s="256"/>
      <c r="AZ534" s="256"/>
      <c r="BA534" s="256"/>
      <c r="BB534" s="256"/>
      <c r="BC534" s="256"/>
      <c r="BD534" s="256"/>
      <c r="BE534" s="256"/>
      <c r="BF534" s="256"/>
      <c r="BG534" s="256"/>
      <c r="BH534" s="256"/>
      <c r="BI534" s="256"/>
      <c r="BJ534" s="256"/>
      <c r="BK534" s="256"/>
      <c r="BL534" s="256"/>
      <c r="BM534" s="256"/>
      <c r="BN534" s="256"/>
      <c r="BO534" s="256"/>
      <c r="BP534" s="256"/>
      <c r="BQ534" s="256"/>
      <c r="BR534" s="256"/>
      <c r="BS534" s="256"/>
      <c r="BT534" s="256"/>
      <c r="BU534" s="256"/>
      <c r="BV534" s="256"/>
      <c r="BW534" s="256"/>
      <c r="BX534" s="256"/>
      <c r="BY534" s="256"/>
      <c r="BZ534" s="256"/>
      <c r="CA534" s="256"/>
      <c r="CB534" s="256"/>
      <c r="CC534" s="256"/>
      <c r="CD534" s="256"/>
      <c r="CE534" s="256"/>
      <c r="CF534" s="256"/>
      <c r="CG534" s="256"/>
      <c r="CH534" s="256"/>
      <c r="CI534" s="256"/>
      <c r="CJ534" s="256"/>
      <c r="CK534" s="256"/>
      <c r="CL534" s="256"/>
      <c r="CM534" s="256"/>
      <c r="CN534" s="256"/>
    </row>
    <row r="535" spans="4:92" ht="14.25" customHeight="1" x14ac:dyDescent="0.35">
      <c r="D535" s="267"/>
      <c r="E535" s="267"/>
      <c r="F535" s="267"/>
      <c r="G535" s="267"/>
      <c r="H535" s="267"/>
      <c r="I535" s="267"/>
      <c r="J535" s="267"/>
      <c r="K535" s="267"/>
      <c r="L535" s="267"/>
      <c r="M535" s="267"/>
      <c r="N535" s="267"/>
      <c r="O535" s="267"/>
      <c r="P535" s="267"/>
      <c r="Q535" s="267"/>
      <c r="R535" s="267"/>
      <c r="S535" s="267"/>
      <c r="T535" s="267"/>
      <c r="U535" s="267"/>
      <c r="V535" s="267"/>
      <c r="W535" s="267"/>
      <c r="X535" s="267"/>
      <c r="Y535" s="267"/>
      <c r="Z535" s="267"/>
      <c r="AA535" s="267"/>
      <c r="AB535" s="267"/>
      <c r="AC535" s="267"/>
      <c r="AD535" s="267"/>
      <c r="AE535" s="267"/>
      <c r="AF535" s="267"/>
      <c r="AG535" s="267"/>
      <c r="AH535" s="267"/>
      <c r="AI535" s="267"/>
      <c r="AJ535" s="267"/>
      <c r="AK535" s="267"/>
      <c r="AL535" s="267"/>
      <c r="AM535" s="267"/>
      <c r="AN535" s="267"/>
      <c r="AO535" s="267"/>
      <c r="AP535" s="267"/>
      <c r="AQ535" s="267"/>
      <c r="AR535" s="267"/>
      <c r="AS535" s="267"/>
      <c r="AT535" s="267"/>
      <c r="AV535" s="256"/>
      <c r="AW535" s="256"/>
      <c r="AX535" s="256"/>
      <c r="AY535" s="256"/>
      <c r="AZ535" s="256"/>
      <c r="BA535" s="256"/>
      <c r="BB535" s="256"/>
      <c r="BC535" s="256"/>
      <c r="BD535" s="256"/>
      <c r="BE535" s="256"/>
      <c r="BF535" s="256"/>
      <c r="BG535" s="256"/>
      <c r="BH535" s="256"/>
      <c r="BI535" s="256"/>
      <c r="BJ535" s="256"/>
      <c r="BK535" s="256"/>
      <c r="BL535" s="256"/>
      <c r="BM535" s="256"/>
      <c r="BN535" s="256"/>
      <c r="BO535" s="256"/>
      <c r="BP535" s="256"/>
      <c r="BQ535" s="256"/>
      <c r="BR535" s="256"/>
      <c r="BS535" s="256"/>
      <c r="BT535" s="256"/>
      <c r="BU535" s="256"/>
      <c r="BV535" s="256"/>
      <c r="BW535" s="256"/>
      <c r="BX535" s="256"/>
      <c r="BY535" s="256"/>
      <c r="BZ535" s="256"/>
      <c r="CA535" s="256"/>
      <c r="CB535" s="256"/>
      <c r="CC535" s="256"/>
      <c r="CD535" s="256"/>
      <c r="CE535" s="256"/>
      <c r="CF535" s="256"/>
      <c r="CG535" s="256"/>
      <c r="CH535" s="256"/>
      <c r="CI535" s="256"/>
      <c r="CJ535" s="256"/>
      <c r="CK535" s="256"/>
      <c r="CL535" s="256"/>
      <c r="CM535" s="256"/>
      <c r="CN535" s="256"/>
    </row>
    <row r="536" spans="4:92" ht="14.25" customHeight="1" x14ac:dyDescent="0.35">
      <c r="D536" s="160" t="s">
        <v>337</v>
      </c>
      <c r="E536" s="161"/>
      <c r="F536" s="161"/>
      <c r="G536" s="161"/>
      <c r="H536" s="161"/>
      <c r="I536" s="161"/>
      <c r="J536" s="161"/>
      <c r="K536" s="161"/>
      <c r="L536" s="161"/>
      <c r="M536" s="161"/>
      <c r="N536" s="161"/>
      <c r="O536" s="161"/>
      <c r="P536" s="161"/>
      <c r="Q536" s="161"/>
      <c r="R536" s="161"/>
      <c r="S536" s="161"/>
      <c r="T536" s="161"/>
      <c r="U536" s="161"/>
      <c r="V536" s="161"/>
      <c r="W536" s="161"/>
      <c r="X536" s="161"/>
      <c r="Y536" s="161"/>
      <c r="Z536" s="161"/>
      <c r="AA536" s="161"/>
      <c r="AB536" s="161"/>
      <c r="AC536" s="161"/>
      <c r="AD536" s="161"/>
      <c r="AE536" s="161"/>
      <c r="AF536" s="162"/>
      <c r="AG536" s="172" t="s">
        <v>338</v>
      </c>
      <c r="AH536" s="172"/>
      <c r="AI536" s="172"/>
      <c r="AJ536" s="172"/>
      <c r="AK536" s="172"/>
      <c r="AL536" s="172"/>
      <c r="AM536" s="172"/>
      <c r="AN536" s="172"/>
      <c r="AO536" s="172"/>
      <c r="AP536" s="172"/>
      <c r="AQ536" s="172"/>
      <c r="AR536" s="172"/>
      <c r="AS536" s="172"/>
      <c r="AT536" s="172"/>
      <c r="AV536" s="172" t="s">
        <v>337</v>
      </c>
      <c r="AW536" s="172"/>
      <c r="AX536" s="172"/>
      <c r="AY536" s="172"/>
      <c r="AZ536" s="172"/>
      <c r="BA536" s="172"/>
      <c r="BB536" s="172"/>
      <c r="BC536" s="172"/>
      <c r="BD536" s="172"/>
      <c r="BE536" s="172"/>
      <c r="BF536" s="172"/>
      <c r="BG536" s="172"/>
      <c r="BH536" s="172"/>
      <c r="BI536" s="172"/>
      <c r="BJ536" s="172"/>
      <c r="BK536" s="172"/>
      <c r="BL536" s="172"/>
      <c r="BM536" s="172"/>
      <c r="BN536" s="172"/>
      <c r="BO536" s="172"/>
      <c r="BP536" s="172"/>
      <c r="BQ536" s="172"/>
      <c r="BR536" s="172"/>
      <c r="BS536" s="172"/>
      <c r="BT536" s="172"/>
      <c r="BU536" s="172"/>
      <c r="BV536" s="172"/>
      <c r="BW536" s="172"/>
      <c r="BX536" s="172"/>
      <c r="BY536" s="172"/>
      <c r="BZ536" s="172"/>
      <c r="CA536" s="172"/>
      <c r="CB536" s="172"/>
      <c r="CC536" s="172"/>
      <c r="CD536" s="172" t="s">
        <v>338</v>
      </c>
      <c r="CE536" s="172"/>
      <c r="CF536" s="172"/>
      <c r="CG536" s="172"/>
      <c r="CH536" s="172"/>
      <c r="CI536" s="172"/>
      <c r="CJ536" s="172"/>
      <c r="CK536" s="172"/>
      <c r="CL536" s="172"/>
      <c r="CM536" s="172"/>
      <c r="CN536" s="172"/>
    </row>
    <row r="537" spans="4:92" ht="14.25" customHeight="1" x14ac:dyDescent="0.35">
      <c r="D537" s="163"/>
      <c r="E537" s="164"/>
      <c r="F537" s="164"/>
      <c r="G537" s="164"/>
      <c r="H537" s="164"/>
      <c r="I537" s="164"/>
      <c r="J537" s="164"/>
      <c r="K537" s="164"/>
      <c r="L537" s="164"/>
      <c r="M537" s="164"/>
      <c r="N537" s="164"/>
      <c r="O537" s="164"/>
      <c r="P537" s="164"/>
      <c r="Q537" s="164"/>
      <c r="R537" s="164"/>
      <c r="S537" s="164"/>
      <c r="T537" s="164"/>
      <c r="U537" s="164"/>
      <c r="V537" s="164"/>
      <c r="W537" s="164"/>
      <c r="X537" s="164"/>
      <c r="Y537" s="164"/>
      <c r="Z537" s="164"/>
      <c r="AA537" s="164"/>
      <c r="AB537" s="164"/>
      <c r="AC537" s="164"/>
      <c r="AD537" s="164"/>
      <c r="AE537" s="164"/>
      <c r="AF537" s="165"/>
      <c r="AG537" s="172" t="s">
        <v>125</v>
      </c>
      <c r="AH537" s="172"/>
      <c r="AI537" s="172"/>
      <c r="AJ537" s="172"/>
      <c r="AK537" s="215" t="s">
        <v>1105</v>
      </c>
      <c r="AL537" s="216"/>
      <c r="AM537" s="216"/>
      <c r="AN537" s="216"/>
      <c r="AO537" s="172" t="s">
        <v>1106</v>
      </c>
      <c r="AP537" s="172"/>
      <c r="AQ537" s="172"/>
      <c r="AR537" s="215" t="s">
        <v>115</v>
      </c>
      <c r="AS537" s="216"/>
      <c r="AT537" s="217"/>
      <c r="AV537" s="172"/>
      <c r="AW537" s="172"/>
      <c r="AX537" s="172"/>
      <c r="AY537" s="172"/>
      <c r="AZ537" s="172"/>
      <c r="BA537" s="172"/>
      <c r="BB537" s="172"/>
      <c r="BC537" s="172"/>
      <c r="BD537" s="172"/>
      <c r="BE537" s="172"/>
      <c r="BF537" s="172"/>
      <c r="BG537" s="172"/>
      <c r="BH537" s="172"/>
      <c r="BI537" s="172"/>
      <c r="BJ537" s="172"/>
      <c r="BK537" s="172"/>
      <c r="BL537" s="172"/>
      <c r="BM537" s="172"/>
      <c r="BN537" s="172"/>
      <c r="BO537" s="172"/>
      <c r="BP537" s="172"/>
      <c r="BQ537" s="172"/>
      <c r="BR537" s="172"/>
      <c r="BS537" s="172"/>
      <c r="BT537" s="172"/>
      <c r="BU537" s="172"/>
      <c r="BV537" s="172"/>
      <c r="BW537" s="172"/>
      <c r="BX537" s="172"/>
      <c r="BY537" s="172"/>
      <c r="BZ537" s="172"/>
      <c r="CA537" s="172"/>
      <c r="CB537" s="172"/>
      <c r="CC537" s="172"/>
      <c r="CD537" s="172"/>
      <c r="CE537" s="172"/>
      <c r="CF537" s="172"/>
      <c r="CG537" s="172"/>
      <c r="CH537" s="172"/>
      <c r="CI537" s="172"/>
      <c r="CJ537" s="172"/>
      <c r="CK537" s="172"/>
      <c r="CL537" s="172"/>
      <c r="CM537" s="172"/>
      <c r="CN537" s="172"/>
    </row>
    <row r="538" spans="4:92" ht="14.25" customHeight="1" x14ac:dyDescent="0.35">
      <c r="D538" s="536" t="s">
        <v>1107</v>
      </c>
      <c r="E538" s="537"/>
      <c r="F538" s="537"/>
      <c r="G538" s="537"/>
      <c r="H538" s="537"/>
      <c r="I538" s="537"/>
      <c r="J538" s="537"/>
      <c r="K538" s="537"/>
      <c r="L538" s="537"/>
      <c r="M538" s="537"/>
      <c r="N538" s="537"/>
      <c r="O538" s="537"/>
      <c r="P538" s="537"/>
      <c r="Q538" s="537"/>
      <c r="R538" s="537"/>
      <c r="S538" s="537"/>
      <c r="T538" s="537"/>
      <c r="U538" s="537"/>
      <c r="V538" s="537"/>
      <c r="W538" s="537"/>
      <c r="X538" s="537"/>
      <c r="Y538" s="537"/>
      <c r="Z538" s="537"/>
      <c r="AA538" s="537"/>
      <c r="AB538" s="537"/>
      <c r="AC538" s="537"/>
      <c r="AD538" s="537"/>
      <c r="AE538" s="537"/>
      <c r="AF538" s="538"/>
      <c r="AG538" s="219">
        <v>0</v>
      </c>
      <c r="AH538" s="219"/>
      <c r="AI538" s="219"/>
      <c r="AJ538" s="219"/>
      <c r="AK538" s="219">
        <v>0</v>
      </c>
      <c r="AL538" s="219"/>
      <c r="AM538" s="219"/>
      <c r="AN538" s="219"/>
      <c r="AO538" s="219">
        <v>0</v>
      </c>
      <c r="AP538" s="219"/>
      <c r="AQ538" s="219"/>
      <c r="AR538" s="219">
        <v>0</v>
      </c>
      <c r="AS538" s="219"/>
      <c r="AT538" s="219"/>
      <c r="AV538" s="169" t="s">
        <v>1108</v>
      </c>
      <c r="AW538" s="169"/>
      <c r="AX538" s="169"/>
      <c r="AY538" s="169"/>
      <c r="AZ538" s="169"/>
      <c r="BA538" s="169"/>
      <c r="BB538" s="169"/>
      <c r="BC538" s="169"/>
      <c r="BD538" s="169"/>
      <c r="BE538" s="169"/>
      <c r="BF538" s="169"/>
      <c r="BG538" s="169"/>
      <c r="BH538" s="169"/>
      <c r="BI538" s="169"/>
      <c r="BJ538" s="169"/>
      <c r="BK538" s="169"/>
      <c r="BL538" s="169"/>
      <c r="BM538" s="169"/>
      <c r="BN538" s="169"/>
      <c r="BO538" s="169"/>
      <c r="BP538" s="169"/>
      <c r="BQ538" s="169"/>
      <c r="BR538" s="169"/>
      <c r="BS538" s="169"/>
      <c r="BT538" s="169"/>
      <c r="BU538" s="169"/>
      <c r="BV538" s="169"/>
      <c r="BW538" s="169"/>
      <c r="BX538" s="169"/>
      <c r="BY538" s="169"/>
      <c r="BZ538" s="169"/>
      <c r="CA538" s="169"/>
      <c r="CB538" s="169"/>
      <c r="CC538" s="169"/>
      <c r="CD538" s="358">
        <v>4</v>
      </c>
      <c r="CE538" s="358"/>
      <c r="CF538" s="358"/>
      <c r="CG538" s="358"/>
      <c r="CH538" s="358"/>
      <c r="CI538" s="358"/>
      <c r="CJ538" s="358"/>
      <c r="CK538" s="358"/>
      <c r="CL538" s="358"/>
      <c r="CM538" s="358"/>
      <c r="CN538" s="358"/>
    </row>
    <row r="539" spans="4:92" ht="14.25" customHeight="1" x14ac:dyDescent="0.35">
      <c r="D539" s="472" t="s">
        <v>1109</v>
      </c>
      <c r="E539" s="473"/>
      <c r="F539" s="473"/>
      <c r="G539" s="473"/>
      <c r="H539" s="473"/>
      <c r="I539" s="473"/>
      <c r="J539" s="473"/>
      <c r="K539" s="473"/>
      <c r="L539" s="473"/>
      <c r="M539" s="473"/>
      <c r="N539" s="473"/>
      <c r="O539" s="473"/>
      <c r="P539" s="473"/>
      <c r="Q539" s="473"/>
      <c r="R539" s="473"/>
      <c r="S539" s="473"/>
      <c r="T539" s="473"/>
      <c r="U539" s="473"/>
      <c r="V539" s="473"/>
      <c r="W539" s="473"/>
      <c r="X539" s="473"/>
      <c r="Y539" s="473"/>
      <c r="Z539" s="473"/>
      <c r="AA539" s="473"/>
      <c r="AB539" s="473"/>
      <c r="AC539" s="473"/>
      <c r="AD539" s="473"/>
      <c r="AE539" s="473"/>
      <c r="AF539" s="474"/>
      <c r="AG539" s="219">
        <v>10</v>
      </c>
      <c r="AH539" s="219"/>
      <c r="AI539" s="219"/>
      <c r="AJ539" s="219"/>
      <c r="AK539" s="219">
        <v>0</v>
      </c>
      <c r="AL539" s="219"/>
      <c r="AM539" s="219"/>
      <c r="AN539" s="219"/>
      <c r="AO539" s="219">
        <v>0</v>
      </c>
      <c r="AP539" s="219"/>
      <c r="AQ539" s="219"/>
      <c r="AR539" s="219">
        <v>10</v>
      </c>
      <c r="AS539" s="219"/>
      <c r="AT539" s="219"/>
      <c r="AV539" s="169" t="s">
        <v>1110</v>
      </c>
      <c r="AW539" s="169"/>
      <c r="AX539" s="169"/>
      <c r="AY539" s="169"/>
      <c r="AZ539" s="169"/>
      <c r="BA539" s="169"/>
      <c r="BB539" s="169"/>
      <c r="BC539" s="169"/>
      <c r="BD539" s="169"/>
      <c r="BE539" s="169"/>
      <c r="BF539" s="169"/>
      <c r="BG539" s="169"/>
      <c r="BH539" s="169"/>
      <c r="BI539" s="169"/>
      <c r="BJ539" s="169"/>
      <c r="BK539" s="169"/>
      <c r="BL539" s="169"/>
      <c r="BM539" s="169"/>
      <c r="BN539" s="169"/>
      <c r="BO539" s="169"/>
      <c r="BP539" s="169"/>
      <c r="BQ539" s="169"/>
      <c r="BR539" s="169"/>
      <c r="BS539" s="169"/>
      <c r="BT539" s="169"/>
      <c r="BU539" s="169"/>
      <c r="BV539" s="169"/>
      <c r="BW539" s="169"/>
      <c r="BX539" s="169"/>
      <c r="BY539" s="169"/>
      <c r="BZ539" s="169"/>
      <c r="CA539" s="169"/>
      <c r="CB539" s="169"/>
      <c r="CC539" s="169"/>
      <c r="CD539" s="358">
        <v>90</v>
      </c>
      <c r="CE539" s="358"/>
      <c r="CF539" s="358"/>
      <c r="CG539" s="358"/>
      <c r="CH539" s="358"/>
      <c r="CI539" s="358"/>
      <c r="CJ539" s="358"/>
      <c r="CK539" s="358"/>
      <c r="CL539" s="358"/>
      <c r="CM539" s="358"/>
      <c r="CN539" s="358"/>
    </row>
    <row r="540" spans="4:92" ht="14.25" customHeight="1" x14ac:dyDescent="0.35">
      <c r="D540" s="472" t="s">
        <v>1111</v>
      </c>
      <c r="E540" s="473"/>
      <c r="F540" s="473"/>
      <c r="G540" s="473"/>
      <c r="H540" s="473"/>
      <c r="I540" s="473"/>
      <c r="J540" s="473"/>
      <c r="K540" s="473"/>
      <c r="L540" s="473"/>
      <c r="M540" s="473"/>
      <c r="N540" s="473"/>
      <c r="O540" s="473"/>
      <c r="P540" s="473"/>
      <c r="Q540" s="473"/>
      <c r="R540" s="473"/>
      <c r="S540" s="473"/>
      <c r="T540" s="473"/>
      <c r="U540" s="473"/>
      <c r="V540" s="473"/>
      <c r="W540" s="473"/>
      <c r="X540" s="473"/>
      <c r="Y540" s="473"/>
      <c r="Z540" s="473"/>
      <c r="AA540" s="473"/>
      <c r="AB540" s="473"/>
      <c r="AC540" s="473"/>
      <c r="AD540" s="473"/>
      <c r="AE540" s="473"/>
      <c r="AF540" s="474"/>
      <c r="AG540" s="219">
        <v>1</v>
      </c>
      <c r="AH540" s="219"/>
      <c r="AI540" s="219"/>
      <c r="AJ540" s="219"/>
      <c r="AK540" s="219">
        <v>1</v>
      </c>
      <c r="AL540" s="219"/>
      <c r="AM540" s="219"/>
      <c r="AN540" s="219"/>
      <c r="AO540" s="219">
        <v>0</v>
      </c>
      <c r="AP540" s="219"/>
      <c r="AQ540" s="219"/>
      <c r="AR540" s="219">
        <v>0</v>
      </c>
      <c r="AS540" s="219"/>
      <c r="AT540" s="219"/>
      <c r="AV540" s="169" t="s">
        <v>1112</v>
      </c>
      <c r="AW540" s="169"/>
      <c r="AX540" s="169"/>
      <c r="AY540" s="169"/>
      <c r="AZ540" s="169"/>
      <c r="BA540" s="169"/>
      <c r="BB540" s="169"/>
      <c r="BC540" s="169"/>
      <c r="BD540" s="169"/>
      <c r="BE540" s="169"/>
      <c r="BF540" s="169"/>
      <c r="BG540" s="169"/>
      <c r="BH540" s="169"/>
      <c r="BI540" s="169"/>
      <c r="BJ540" s="169"/>
      <c r="BK540" s="169"/>
      <c r="BL540" s="169"/>
      <c r="BM540" s="169"/>
      <c r="BN540" s="169"/>
      <c r="BO540" s="169"/>
      <c r="BP540" s="169"/>
      <c r="BQ540" s="169"/>
      <c r="BR540" s="169"/>
      <c r="BS540" s="169"/>
      <c r="BT540" s="169"/>
      <c r="BU540" s="169"/>
      <c r="BV540" s="169"/>
      <c r="BW540" s="169"/>
      <c r="BX540" s="169"/>
      <c r="BY540" s="169"/>
      <c r="BZ540" s="169"/>
      <c r="CA540" s="169"/>
      <c r="CB540" s="169"/>
      <c r="CC540" s="169"/>
      <c r="CD540" s="358">
        <v>134</v>
      </c>
      <c r="CE540" s="358"/>
      <c r="CF540" s="358"/>
      <c r="CG540" s="358"/>
      <c r="CH540" s="358"/>
      <c r="CI540" s="358"/>
      <c r="CJ540" s="358"/>
      <c r="CK540" s="358"/>
      <c r="CL540" s="358"/>
      <c r="CM540" s="358"/>
      <c r="CN540" s="358"/>
    </row>
    <row r="541" spans="4:92" ht="14.25" customHeight="1" x14ac:dyDescent="0.35">
      <c r="D541" s="472" t="s">
        <v>1113</v>
      </c>
      <c r="E541" s="473"/>
      <c r="F541" s="473"/>
      <c r="G541" s="473"/>
      <c r="H541" s="473"/>
      <c r="I541" s="473"/>
      <c r="J541" s="473"/>
      <c r="K541" s="473"/>
      <c r="L541" s="473"/>
      <c r="M541" s="473"/>
      <c r="N541" s="473"/>
      <c r="O541" s="473"/>
      <c r="P541" s="473"/>
      <c r="Q541" s="473"/>
      <c r="R541" s="473"/>
      <c r="S541" s="473"/>
      <c r="T541" s="473"/>
      <c r="U541" s="473"/>
      <c r="V541" s="473"/>
      <c r="W541" s="473"/>
      <c r="X541" s="473"/>
      <c r="Y541" s="473"/>
      <c r="Z541" s="473"/>
      <c r="AA541" s="473"/>
      <c r="AB541" s="473"/>
      <c r="AC541" s="473"/>
      <c r="AD541" s="473"/>
      <c r="AE541" s="473"/>
      <c r="AF541" s="474"/>
      <c r="AG541" s="219">
        <v>0</v>
      </c>
      <c r="AH541" s="219"/>
      <c r="AI541" s="219"/>
      <c r="AJ541" s="219"/>
      <c r="AK541" s="219">
        <v>0</v>
      </c>
      <c r="AL541" s="219"/>
      <c r="AM541" s="219"/>
      <c r="AN541" s="219"/>
      <c r="AO541" s="219">
        <v>0</v>
      </c>
      <c r="AP541" s="219"/>
      <c r="AQ541" s="219"/>
      <c r="AR541" s="219">
        <v>0</v>
      </c>
      <c r="AS541" s="219"/>
      <c r="AT541" s="219"/>
      <c r="AU541" s="9"/>
      <c r="AV541" s="169" t="s">
        <v>1114</v>
      </c>
      <c r="AW541" s="169"/>
      <c r="AX541" s="169"/>
      <c r="AY541" s="169"/>
      <c r="AZ541" s="169"/>
      <c r="BA541" s="169"/>
      <c r="BB541" s="169"/>
      <c r="BC541" s="169"/>
      <c r="BD541" s="169"/>
      <c r="BE541" s="169"/>
      <c r="BF541" s="169"/>
      <c r="BG541" s="169"/>
      <c r="BH541" s="169"/>
      <c r="BI541" s="169"/>
      <c r="BJ541" s="169"/>
      <c r="BK541" s="169"/>
      <c r="BL541" s="169"/>
      <c r="BM541" s="169"/>
      <c r="BN541" s="169"/>
      <c r="BO541" s="169"/>
      <c r="BP541" s="169"/>
      <c r="BQ541" s="169"/>
      <c r="BR541" s="169"/>
      <c r="BS541" s="169"/>
      <c r="BT541" s="169"/>
      <c r="BU541" s="169"/>
      <c r="BV541" s="169"/>
      <c r="BW541" s="169"/>
      <c r="BX541" s="169"/>
      <c r="BY541" s="169"/>
      <c r="BZ541" s="169"/>
      <c r="CA541" s="169"/>
      <c r="CB541" s="169"/>
      <c r="CC541" s="169"/>
      <c r="CD541" s="358">
        <v>106</v>
      </c>
      <c r="CE541" s="358"/>
      <c r="CF541" s="358"/>
      <c r="CG541" s="358"/>
      <c r="CH541" s="358"/>
      <c r="CI541" s="358"/>
      <c r="CJ541" s="358"/>
      <c r="CK541" s="358"/>
      <c r="CL541" s="358"/>
      <c r="CM541" s="358"/>
      <c r="CN541" s="358"/>
    </row>
    <row r="542" spans="4:92" ht="14.25" customHeight="1" x14ac:dyDescent="0.35">
      <c r="D542" s="472" t="s">
        <v>1115</v>
      </c>
      <c r="E542" s="473"/>
      <c r="F542" s="473"/>
      <c r="G542" s="473"/>
      <c r="H542" s="473"/>
      <c r="I542" s="473"/>
      <c r="J542" s="473"/>
      <c r="K542" s="473"/>
      <c r="L542" s="473"/>
      <c r="M542" s="473"/>
      <c r="N542" s="473"/>
      <c r="O542" s="473"/>
      <c r="P542" s="473"/>
      <c r="Q542" s="473"/>
      <c r="R542" s="473"/>
      <c r="S542" s="473"/>
      <c r="T542" s="473"/>
      <c r="U542" s="473"/>
      <c r="V542" s="473"/>
      <c r="W542" s="473"/>
      <c r="X542" s="473"/>
      <c r="Y542" s="473"/>
      <c r="Z542" s="473"/>
      <c r="AA542" s="473"/>
      <c r="AB542" s="473"/>
      <c r="AC542" s="473"/>
      <c r="AD542" s="473"/>
      <c r="AE542" s="473"/>
      <c r="AF542" s="474"/>
      <c r="AG542" s="219">
        <v>11</v>
      </c>
      <c r="AH542" s="219"/>
      <c r="AI542" s="219"/>
      <c r="AJ542" s="219"/>
      <c r="AK542" s="219">
        <v>4</v>
      </c>
      <c r="AL542" s="219"/>
      <c r="AM542" s="219"/>
      <c r="AN542" s="219"/>
      <c r="AO542" s="219">
        <v>1</v>
      </c>
      <c r="AP542" s="219"/>
      <c r="AQ542" s="219"/>
      <c r="AR542" s="219">
        <v>6</v>
      </c>
      <c r="AS542" s="219"/>
      <c r="AT542" s="219"/>
      <c r="AU542" s="9"/>
      <c r="AV542" s="169" t="s">
        <v>1116</v>
      </c>
      <c r="AW542" s="169"/>
      <c r="AX542" s="169"/>
      <c r="AY542" s="169"/>
      <c r="AZ542" s="169"/>
      <c r="BA542" s="169"/>
      <c r="BB542" s="169"/>
      <c r="BC542" s="169"/>
      <c r="BD542" s="169"/>
      <c r="BE542" s="169"/>
      <c r="BF542" s="169"/>
      <c r="BG542" s="169"/>
      <c r="BH542" s="169"/>
      <c r="BI542" s="169"/>
      <c r="BJ542" s="169"/>
      <c r="BK542" s="169"/>
      <c r="BL542" s="169"/>
      <c r="BM542" s="169"/>
      <c r="BN542" s="169"/>
      <c r="BO542" s="169"/>
      <c r="BP542" s="169"/>
      <c r="BQ542" s="169"/>
      <c r="BR542" s="169"/>
      <c r="BS542" s="169"/>
      <c r="BT542" s="169"/>
      <c r="BU542" s="169"/>
      <c r="BV542" s="169"/>
      <c r="BW542" s="169"/>
      <c r="BX542" s="169"/>
      <c r="BY542" s="169"/>
      <c r="BZ542" s="169"/>
      <c r="CA542" s="169"/>
      <c r="CB542" s="169"/>
      <c r="CC542" s="169"/>
      <c r="CD542" s="358">
        <v>36</v>
      </c>
      <c r="CE542" s="358"/>
      <c r="CF542" s="358"/>
      <c r="CG542" s="358"/>
      <c r="CH542" s="358"/>
      <c r="CI542" s="358"/>
      <c r="CJ542" s="358"/>
      <c r="CK542" s="358"/>
      <c r="CL542" s="358"/>
      <c r="CM542" s="358"/>
      <c r="CN542" s="358"/>
    </row>
    <row r="543" spans="4:92" ht="14.25" customHeight="1" x14ac:dyDescent="0.35">
      <c r="D543" s="472" t="s">
        <v>1117</v>
      </c>
      <c r="E543" s="473"/>
      <c r="F543" s="473"/>
      <c r="G543" s="473"/>
      <c r="H543" s="473"/>
      <c r="I543" s="473"/>
      <c r="J543" s="473"/>
      <c r="K543" s="473"/>
      <c r="L543" s="473"/>
      <c r="M543" s="473"/>
      <c r="N543" s="473"/>
      <c r="O543" s="473"/>
      <c r="P543" s="473"/>
      <c r="Q543" s="473"/>
      <c r="R543" s="473"/>
      <c r="S543" s="473"/>
      <c r="T543" s="473"/>
      <c r="U543" s="473"/>
      <c r="V543" s="473"/>
      <c r="W543" s="473"/>
      <c r="X543" s="473"/>
      <c r="Y543" s="473"/>
      <c r="Z543" s="473"/>
      <c r="AA543" s="473"/>
      <c r="AB543" s="473"/>
      <c r="AC543" s="473"/>
      <c r="AD543" s="473"/>
      <c r="AE543" s="473"/>
      <c r="AF543" s="474"/>
      <c r="AG543" s="219">
        <v>0</v>
      </c>
      <c r="AH543" s="219"/>
      <c r="AI543" s="219"/>
      <c r="AJ543" s="219"/>
      <c r="AK543" s="219">
        <v>0</v>
      </c>
      <c r="AL543" s="219"/>
      <c r="AM543" s="219"/>
      <c r="AN543" s="219"/>
      <c r="AO543" s="219">
        <v>0</v>
      </c>
      <c r="AP543" s="219"/>
      <c r="AQ543" s="219"/>
      <c r="AR543" s="219">
        <v>0</v>
      </c>
      <c r="AS543" s="219"/>
      <c r="AT543" s="219"/>
      <c r="AV543" s="169" t="s">
        <v>1118</v>
      </c>
      <c r="AW543" s="169"/>
      <c r="AX543" s="169"/>
      <c r="AY543" s="169"/>
      <c r="AZ543" s="169"/>
      <c r="BA543" s="169"/>
      <c r="BB543" s="169"/>
      <c r="BC543" s="169"/>
      <c r="BD543" s="169"/>
      <c r="BE543" s="169"/>
      <c r="BF543" s="169"/>
      <c r="BG543" s="169"/>
      <c r="BH543" s="169"/>
      <c r="BI543" s="169"/>
      <c r="BJ543" s="169"/>
      <c r="BK543" s="169"/>
      <c r="BL543" s="169"/>
      <c r="BM543" s="169"/>
      <c r="BN543" s="169"/>
      <c r="BO543" s="169"/>
      <c r="BP543" s="169"/>
      <c r="BQ543" s="169"/>
      <c r="BR543" s="169"/>
      <c r="BS543" s="169"/>
      <c r="BT543" s="169"/>
      <c r="BU543" s="169"/>
      <c r="BV543" s="169"/>
      <c r="BW543" s="169"/>
      <c r="BX543" s="169"/>
      <c r="BY543" s="169"/>
      <c r="BZ543" s="169"/>
      <c r="CA543" s="169"/>
      <c r="CB543" s="169"/>
      <c r="CC543" s="169"/>
      <c r="CD543" s="358">
        <v>33</v>
      </c>
      <c r="CE543" s="358"/>
      <c r="CF543" s="358"/>
      <c r="CG543" s="358"/>
      <c r="CH543" s="358"/>
      <c r="CI543" s="358"/>
      <c r="CJ543" s="358"/>
      <c r="CK543" s="358"/>
      <c r="CL543" s="358"/>
      <c r="CM543" s="358"/>
      <c r="CN543" s="358"/>
    </row>
    <row r="544" spans="4:92" ht="14.25" customHeight="1" x14ac:dyDescent="0.35">
      <c r="D544" s="524" t="s">
        <v>396</v>
      </c>
      <c r="E544" s="525"/>
      <c r="F544" s="525"/>
      <c r="G544" s="525"/>
      <c r="H544" s="525"/>
      <c r="I544" s="525"/>
      <c r="J544" s="525"/>
      <c r="K544" s="525"/>
      <c r="L544" s="525"/>
      <c r="M544" s="525"/>
      <c r="N544" s="525"/>
      <c r="O544" s="525"/>
      <c r="P544" s="525"/>
      <c r="Q544" s="525"/>
      <c r="R544" s="525"/>
      <c r="S544" s="525"/>
      <c r="T544" s="525"/>
      <c r="U544" s="525"/>
      <c r="V544" s="525"/>
      <c r="W544" s="525"/>
      <c r="X544" s="525"/>
      <c r="Y544" s="525"/>
      <c r="Z544" s="525"/>
      <c r="AA544" s="525"/>
      <c r="AB544" s="525"/>
      <c r="AC544" s="525"/>
      <c r="AD544" s="525"/>
      <c r="AE544" s="525"/>
      <c r="AF544" s="526"/>
      <c r="AG544" s="530">
        <f>SUM(AG538:AJ543)</f>
        <v>22</v>
      </c>
      <c r="AH544" s="531"/>
      <c r="AI544" s="531"/>
      <c r="AJ544" s="532"/>
      <c r="AK544" s="530">
        <f>SUM(AK538:AN543)</f>
        <v>5</v>
      </c>
      <c r="AL544" s="531"/>
      <c r="AM544" s="531"/>
      <c r="AN544" s="532"/>
      <c r="AO544" s="530">
        <f>SUM(AO538:AQ543)</f>
        <v>1</v>
      </c>
      <c r="AP544" s="531"/>
      <c r="AQ544" s="532"/>
      <c r="AR544" s="530">
        <f>SUM(AR538:AT543)</f>
        <v>16</v>
      </c>
      <c r="AS544" s="531"/>
      <c r="AT544" s="532"/>
      <c r="AV544" s="169" t="s">
        <v>1119</v>
      </c>
      <c r="AW544" s="169"/>
      <c r="AX544" s="169"/>
      <c r="AY544" s="169"/>
      <c r="AZ544" s="169"/>
      <c r="BA544" s="169"/>
      <c r="BB544" s="169"/>
      <c r="BC544" s="169"/>
      <c r="BD544" s="169"/>
      <c r="BE544" s="169"/>
      <c r="BF544" s="169"/>
      <c r="BG544" s="169"/>
      <c r="BH544" s="169"/>
      <c r="BI544" s="169"/>
      <c r="BJ544" s="169"/>
      <c r="BK544" s="169"/>
      <c r="BL544" s="169"/>
      <c r="BM544" s="169"/>
      <c r="BN544" s="169"/>
      <c r="BO544" s="169"/>
      <c r="BP544" s="169"/>
      <c r="BQ544" s="169"/>
      <c r="BR544" s="169"/>
      <c r="BS544" s="169"/>
      <c r="BT544" s="169"/>
      <c r="BU544" s="169"/>
      <c r="BV544" s="169"/>
      <c r="BW544" s="169"/>
      <c r="BX544" s="169"/>
      <c r="BY544" s="169"/>
      <c r="BZ544" s="169"/>
      <c r="CA544" s="169"/>
      <c r="CB544" s="169"/>
      <c r="CC544" s="169"/>
      <c r="CD544" s="358">
        <v>5</v>
      </c>
      <c r="CE544" s="358"/>
      <c r="CF544" s="358"/>
      <c r="CG544" s="358"/>
      <c r="CH544" s="358"/>
      <c r="CI544" s="358"/>
      <c r="CJ544" s="358"/>
      <c r="CK544" s="358"/>
      <c r="CL544" s="358"/>
      <c r="CM544" s="358"/>
      <c r="CN544" s="358"/>
    </row>
    <row r="545" spans="4:94" ht="14.25" customHeight="1" x14ac:dyDescent="0.35">
      <c r="D545" s="527"/>
      <c r="E545" s="528"/>
      <c r="F545" s="528"/>
      <c r="G545" s="528"/>
      <c r="H545" s="528"/>
      <c r="I545" s="528"/>
      <c r="J545" s="528"/>
      <c r="K545" s="528"/>
      <c r="L545" s="528"/>
      <c r="M545" s="528"/>
      <c r="N545" s="528"/>
      <c r="O545" s="528"/>
      <c r="P545" s="528"/>
      <c r="Q545" s="528"/>
      <c r="R545" s="528"/>
      <c r="S545" s="528"/>
      <c r="T545" s="528"/>
      <c r="U545" s="528"/>
      <c r="V545" s="528"/>
      <c r="W545" s="528"/>
      <c r="X545" s="528"/>
      <c r="Y545" s="528"/>
      <c r="Z545" s="528"/>
      <c r="AA545" s="528"/>
      <c r="AB545" s="528"/>
      <c r="AC545" s="528"/>
      <c r="AD545" s="528"/>
      <c r="AE545" s="528"/>
      <c r="AF545" s="529"/>
      <c r="AG545" s="533"/>
      <c r="AH545" s="534"/>
      <c r="AI545" s="534"/>
      <c r="AJ545" s="535"/>
      <c r="AK545" s="533"/>
      <c r="AL545" s="534"/>
      <c r="AM545" s="534"/>
      <c r="AN545" s="535"/>
      <c r="AO545" s="533"/>
      <c r="AP545" s="534"/>
      <c r="AQ545" s="535"/>
      <c r="AR545" s="533"/>
      <c r="AS545" s="534"/>
      <c r="AT545" s="535"/>
      <c r="AV545" s="169" t="s">
        <v>1120</v>
      </c>
      <c r="AW545" s="169"/>
      <c r="AX545" s="169"/>
      <c r="AY545" s="169"/>
      <c r="AZ545" s="169"/>
      <c r="BA545" s="169"/>
      <c r="BB545" s="169"/>
      <c r="BC545" s="169"/>
      <c r="BD545" s="169"/>
      <c r="BE545" s="169"/>
      <c r="BF545" s="169"/>
      <c r="BG545" s="169"/>
      <c r="BH545" s="169"/>
      <c r="BI545" s="169"/>
      <c r="BJ545" s="169"/>
      <c r="BK545" s="169"/>
      <c r="BL545" s="169"/>
      <c r="BM545" s="169"/>
      <c r="BN545" s="169"/>
      <c r="BO545" s="169"/>
      <c r="BP545" s="169"/>
      <c r="BQ545" s="169"/>
      <c r="BR545" s="169"/>
      <c r="BS545" s="169"/>
      <c r="BT545" s="169"/>
      <c r="BU545" s="169"/>
      <c r="BV545" s="169"/>
      <c r="BW545" s="169"/>
      <c r="BX545" s="169"/>
      <c r="BY545" s="169"/>
      <c r="BZ545" s="169"/>
      <c r="CA545" s="169"/>
      <c r="CB545" s="169"/>
      <c r="CC545" s="169"/>
      <c r="CD545" s="358">
        <v>0</v>
      </c>
      <c r="CE545" s="358"/>
      <c r="CF545" s="358"/>
      <c r="CG545" s="358"/>
      <c r="CH545" s="358"/>
      <c r="CI545" s="358"/>
      <c r="CJ545" s="358"/>
      <c r="CK545" s="358"/>
      <c r="CL545" s="358"/>
      <c r="CM545" s="358"/>
      <c r="CN545" s="358"/>
    </row>
    <row r="546" spans="4:94" ht="14.25" customHeight="1" x14ac:dyDescent="0.35">
      <c r="D546" s="116" t="s">
        <v>1121</v>
      </c>
      <c r="E546" s="116"/>
      <c r="F546" s="116"/>
      <c r="G546" s="116"/>
      <c r="H546" s="116"/>
      <c r="I546" s="116"/>
      <c r="J546" s="116"/>
      <c r="K546" s="116"/>
      <c r="L546" s="116"/>
      <c r="M546" s="116"/>
      <c r="N546" s="116"/>
      <c r="O546" s="116"/>
      <c r="P546" s="116"/>
      <c r="Q546" s="116"/>
      <c r="R546" s="116"/>
      <c r="S546" s="116"/>
      <c r="T546" s="116"/>
      <c r="U546" s="116"/>
      <c r="V546" s="116"/>
      <c r="W546" s="116"/>
      <c r="X546" s="116"/>
      <c r="Y546" s="116"/>
      <c r="Z546" s="116"/>
      <c r="AA546" s="116"/>
      <c r="AB546" s="116"/>
      <c r="AC546" s="116"/>
      <c r="AD546" s="116"/>
      <c r="AE546" s="116"/>
      <c r="AF546" s="116"/>
      <c r="AG546" s="116"/>
      <c r="AH546" s="116"/>
      <c r="AI546" s="116"/>
      <c r="AJ546" s="116"/>
      <c r="AK546" s="116"/>
      <c r="AL546" s="116"/>
      <c r="AM546" s="116"/>
      <c r="AN546" s="116"/>
      <c r="AO546" s="116"/>
      <c r="AP546" s="116"/>
      <c r="AQ546" s="116"/>
      <c r="AR546" s="116"/>
      <c r="AS546" s="116"/>
      <c r="AT546" s="116"/>
      <c r="AV546" s="116" t="s">
        <v>1121</v>
      </c>
    </row>
    <row r="547" spans="4:94" ht="14.25" customHeight="1" x14ac:dyDescent="0.35"/>
    <row r="548" spans="4:94" ht="14.25" customHeight="1" x14ac:dyDescent="0.35">
      <c r="D548" s="387" t="s">
        <v>681</v>
      </c>
      <c r="E548" s="387"/>
      <c r="F548" s="387"/>
      <c r="G548" s="387"/>
      <c r="H548" s="387"/>
      <c r="I548" s="387"/>
      <c r="J548" s="387"/>
      <c r="K548" s="387"/>
      <c r="L548" s="387"/>
      <c r="M548" s="387"/>
      <c r="N548" s="387"/>
      <c r="O548" s="387"/>
      <c r="P548" s="387"/>
      <c r="Q548" s="387"/>
      <c r="R548" s="387"/>
      <c r="S548" s="387"/>
      <c r="T548" s="387"/>
      <c r="U548" s="387"/>
      <c r="V548" s="387"/>
      <c r="W548" s="387"/>
      <c r="X548" s="387"/>
      <c r="Y548" s="387"/>
      <c r="Z548" s="387"/>
      <c r="AA548" s="387"/>
      <c r="AB548" s="387"/>
      <c r="AC548" s="387"/>
      <c r="AD548" s="387"/>
      <c r="AE548" s="387"/>
      <c r="AF548" s="387"/>
      <c r="AG548" s="387"/>
      <c r="AH548" s="387"/>
      <c r="AI548" s="387"/>
      <c r="AJ548" s="387"/>
      <c r="AK548" s="387"/>
      <c r="AL548" s="387"/>
      <c r="AM548" s="387"/>
      <c r="AN548" s="387"/>
      <c r="AO548" s="387"/>
      <c r="AP548" s="387"/>
      <c r="AQ548" s="387"/>
      <c r="AR548" s="387"/>
      <c r="AS548" s="387"/>
      <c r="AT548" s="387"/>
      <c r="AU548" s="387"/>
      <c r="AV548" s="387"/>
      <c r="AW548" s="387"/>
      <c r="AX548" s="387"/>
      <c r="AY548" s="387"/>
      <c r="AZ548" s="387"/>
      <c r="BA548" s="387"/>
      <c r="BB548" s="387"/>
      <c r="BC548" s="387"/>
      <c r="BD548" s="387"/>
      <c r="BE548" s="387"/>
      <c r="BF548" s="387"/>
      <c r="BG548" s="387"/>
      <c r="BH548" s="387"/>
      <c r="BI548" s="387"/>
      <c r="BJ548" s="387"/>
      <c r="BK548" s="387"/>
      <c r="BL548" s="387"/>
      <c r="BM548" s="387"/>
      <c r="BN548" s="387"/>
      <c r="BO548" s="387"/>
      <c r="BP548" s="387"/>
      <c r="BQ548" s="387"/>
      <c r="BR548" s="387"/>
      <c r="BS548" s="387"/>
      <c r="BT548" s="387"/>
      <c r="BU548" s="387"/>
      <c r="BV548" s="387"/>
      <c r="BW548" s="387"/>
      <c r="BX548" s="387"/>
      <c r="BY548" s="387"/>
      <c r="BZ548" s="387"/>
      <c r="CA548" s="387"/>
      <c r="CB548" s="387"/>
      <c r="CC548" s="387"/>
      <c r="CD548" s="387"/>
      <c r="CE548" s="387"/>
      <c r="CF548" s="387"/>
      <c r="CG548" s="387"/>
      <c r="CH548" s="387"/>
      <c r="CI548" s="387"/>
      <c r="CJ548" s="387"/>
      <c r="CK548" s="387"/>
      <c r="CL548" s="387"/>
      <c r="CM548" s="387"/>
      <c r="CN548" s="387"/>
    </row>
    <row r="549" spans="4:94" ht="14.25" customHeight="1" x14ac:dyDescent="0.35">
      <c r="D549" s="387"/>
      <c r="E549" s="387"/>
      <c r="F549" s="387"/>
      <c r="G549" s="387"/>
      <c r="H549" s="387"/>
      <c r="I549" s="387"/>
      <c r="J549" s="387"/>
      <c r="K549" s="387"/>
      <c r="L549" s="387"/>
      <c r="M549" s="387"/>
      <c r="N549" s="387"/>
      <c r="O549" s="387"/>
      <c r="P549" s="387"/>
      <c r="Q549" s="387"/>
      <c r="R549" s="387"/>
      <c r="S549" s="387"/>
      <c r="T549" s="387"/>
      <c r="U549" s="387"/>
      <c r="V549" s="387"/>
      <c r="W549" s="387"/>
      <c r="X549" s="387"/>
      <c r="Y549" s="387"/>
      <c r="Z549" s="387"/>
      <c r="AA549" s="387"/>
      <c r="AB549" s="387"/>
      <c r="AC549" s="387"/>
      <c r="AD549" s="387"/>
      <c r="AE549" s="387"/>
      <c r="AF549" s="387"/>
      <c r="AG549" s="387"/>
      <c r="AH549" s="387"/>
      <c r="AI549" s="387"/>
      <c r="AJ549" s="387"/>
      <c r="AK549" s="387"/>
      <c r="AL549" s="387"/>
      <c r="AM549" s="387"/>
      <c r="AN549" s="387"/>
      <c r="AO549" s="387"/>
      <c r="AP549" s="387"/>
      <c r="AQ549" s="387"/>
      <c r="AR549" s="387"/>
      <c r="AS549" s="387"/>
      <c r="AT549" s="387"/>
      <c r="AU549" s="387"/>
      <c r="AV549" s="387"/>
      <c r="AW549" s="387"/>
      <c r="AX549" s="387"/>
      <c r="AY549" s="387"/>
      <c r="AZ549" s="387"/>
      <c r="BA549" s="387"/>
      <c r="BB549" s="387"/>
      <c r="BC549" s="387"/>
      <c r="BD549" s="387"/>
      <c r="BE549" s="387"/>
      <c r="BF549" s="387"/>
      <c r="BG549" s="387"/>
      <c r="BH549" s="387"/>
      <c r="BI549" s="387"/>
      <c r="BJ549" s="387"/>
      <c r="BK549" s="387"/>
      <c r="BL549" s="387"/>
      <c r="BM549" s="387"/>
      <c r="BN549" s="387"/>
      <c r="BO549" s="387"/>
      <c r="BP549" s="387"/>
      <c r="BQ549" s="387"/>
      <c r="BR549" s="387"/>
      <c r="BS549" s="387"/>
      <c r="BT549" s="387"/>
      <c r="BU549" s="387"/>
      <c r="BV549" s="387"/>
      <c r="BW549" s="387"/>
      <c r="BX549" s="387"/>
      <c r="BY549" s="387"/>
      <c r="BZ549" s="387"/>
      <c r="CA549" s="387"/>
      <c r="CB549" s="387"/>
      <c r="CC549" s="387"/>
      <c r="CD549" s="387"/>
      <c r="CE549" s="387"/>
      <c r="CF549" s="387"/>
      <c r="CG549" s="387"/>
      <c r="CH549" s="387"/>
      <c r="CI549" s="387"/>
      <c r="CJ549" s="387"/>
      <c r="CK549" s="387"/>
      <c r="CL549" s="387"/>
      <c r="CM549" s="387"/>
      <c r="CN549" s="387"/>
    </row>
    <row r="550" spans="4:94" ht="14.25" customHeight="1" x14ac:dyDescent="0.35">
      <c r="D550" s="102"/>
      <c r="E550" s="102"/>
      <c r="F550" s="102"/>
      <c r="G550" s="102"/>
      <c r="H550" s="102"/>
      <c r="I550" s="102"/>
      <c r="J550" s="102"/>
      <c r="K550" s="102"/>
      <c r="L550" s="102"/>
      <c r="M550" s="102"/>
      <c r="N550" s="102"/>
      <c r="O550" s="102"/>
      <c r="P550" s="102"/>
      <c r="Q550" s="102"/>
      <c r="R550" s="102"/>
      <c r="S550" s="102"/>
      <c r="T550" s="102"/>
      <c r="U550" s="102"/>
      <c r="V550" s="102"/>
      <c r="W550" s="102"/>
      <c r="X550" s="102"/>
      <c r="Y550" s="102"/>
      <c r="Z550" s="102"/>
      <c r="AA550" s="102"/>
      <c r="AB550" s="102"/>
      <c r="AC550" s="102"/>
      <c r="AD550" s="102"/>
      <c r="AE550" s="102"/>
      <c r="AF550" s="102"/>
      <c r="AG550" s="102"/>
      <c r="AH550" s="102"/>
      <c r="AI550" s="102"/>
      <c r="AJ550" s="102"/>
      <c r="AK550" s="102"/>
      <c r="AL550" s="102"/>
      <c r="AM550" s="102"/>
      <c r="AN550" s="102"/>
      <c r="AO550" s="102"/>
      <c r="AP550" s="102"/>
      <c r="AQ550" s="102"/>
      <c r="AR550" s="102"/>
      <c r="AS550" s="102"/>
      <c r="AT550" s="102"/>
      <c r="AU550" s="102"/>
      <c r="AV550" s="102"/>
      <c r="AW550" s="102"/>
      <c r="AX550" s="102"/>
      <c r="AY550" s="102"/>
      <c r="AZ550" s="102"/>
      <c r="BA550" s="102"/>
      <c r="BB550" s="102"/>
      <c r="BC550" s="102"/>
      <c r="BD550" s="102"/>
      <c r="BE550" s="102"/>
      <c r="BF550" s="102"/>
      <c r="BG550" s="102"/>
      <c r="BH550" s="102"/>
      <c r="BI550" s="102"/>
      <c r="BJ550" s="102"/>
      <c r="BK550" s="102"/>
      <c r="BL550" s="102"/>
      <c r="BM550" s="102"/>
      <c r="BN550" s="102"/>
      <c r="BO550" s="102"/>
      <c r="BP550" s="102"/>
      <c r="BQ550" s="102"/>
      <c r="BR550" s="102"/>
      <c r="BS550" s="102"/>
      <c r="BT550" s="102"/>
      <c r="BU550" s="102"/>
      <c r="BV550" s="102"/>
      <c r="BW550" s="102"/>
      <c r="BX550" s="102"/>
      <c r="BY550" s="102"/>
      <c r="BZ550" s="102"/>
      <c r="CA550" s="102"/>
      <c r="CB550" s="102"/>
      <c r="CC550" s="102"/>
      <c r="CD550" s="102"/>
      <c r="CE550" s="102"/>
      <c r="CF550" s="102"/>
      <c r="CG550" s="102"/>
      <c r="CH550" s="102"/>
      <c r="CI550" s="102"/>
      <c r="CJ550" s="102"/>
      <c r="CK550" s="102"/>
      <c r="CL550" s="102"/>
      <c r="CM550" s="102"/>
      <c r="CN550" s="102"/>
    </row>
    <row r="551" spans="4:94" ht="14.25" customHeight="1" x14ac:dyDescent="0.35">
      <c r="D551" s="120" t="s">
        <v>356</v>
      </c>
      <c r="E551" s="120"/>
      <c r="F551" s="120"/>
      <c r="G551" s="120"/>
      <c r="H551" s="120"/>
      <c r="I551" s="120"/>
      <c r="J551" s="120"/>
      <c r="K551" s="120"/>
      <c r="L551" s="120"/>
      <c r="M551" s="120"/>
      <c r="N551" s="120"/>
      <c r="O551" s="120"/>
      <c r="P551" s="120"/>
      <c r="Q551" s="120"/>
      <c r="R551" s="120"/>
      <c r="S551" s="120"/>
      <c r="T551" s="120"/>
      <c r="U551" s="120"/>
      <c r="V551" s="120"/>
      <c r="W551" s="120"/>
      <c r="X551" s="120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/>
      <c r="AL551" s="120"/>
      <c r="AM551" s="120"/>
      <c r="AN551" s="120"/>
      <c r="AO551" s="120"/>
      <c r="AP551" s="120"/>
      <c r="AQ551" s="120"/>
      <c r="AR551" s="120"/>
      <c r="AS551" s="120"/>
      <c r="AT551" s="120"/>
      <c r="AV551" s="256" t="s">
        <v>357</v>
      </c>
      <c r="AW551" s="256"/>
      <c r="AX551" s="256"/>
      <c r="AY551" s="256"/>
      <c r="AZ551" s="256"/>
      <c r="BA551" s="256"/>
      <c r="BB551" s="256"/>
      <c r="BC551" s="256"/>
      <c r="BD551" s="256"/>
      <c r="BE551" s="256"/>
      <c r="BF551" s="256"/>
      <c r="BG551" s="256"/>
      <c r="BH551" s="256"/>
      <c r="BI551" s="256"/>
      <c r="BJ551" s="256"/>
      <c r="BK551" s="256"/>
      <c r="BL551" s="256"/>
      <c r="BM551" s="256"/>
      <c r="BN551" s="256"/>
      <c r="BO551" s="256"/>
      <c r="BP551" s="256"/>
      <c r="BQ551" s="256"/>
      <c r="BR551" s="256"/>
      <c r="BS551" s="256"/>
      <c r="BT551" s="256"/>
      <c r="BU551" s="256"/>
      <c r="BV551" s="256"/>
      <c r="BW551" s="256"/>
      <c r="BX551" s="256"/>
      <c r="BY551" s="256"/>
      <c r="BZ551" s="256"/>
      <c r="CA551" s="256"/>
      <c r="CB551" s="256"/>
      <c r="CC551" s="256"/>
      <c r="CD551" s="256"/>
      <c r="CE551" s="256"/>
      <c r="CF551" s="256"/>
      <c r="CG551" s="256"/>
      <c r="CH551" s="256"/>
      <c r="CI551" s="256"/>
      <c r="CJ551" s="256"/>
      <c r="CK551" s="256"/>
      <c r="CL551" s="256"/>
      <c r="CM551" s="256"/>
      <c r="CN551" s="256"/>
      <c r="CO551" s="9"/>
      <c r="CP551" s="558"/>
    </row>
    <row r="552" spans="4:94" ht="14.25" customHeight="1" x14ac:dyDescent="0.35">
      <c r="D552" s="121"/>
      <c r="E552" s="121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  <c r="V552" s="121"/>
      <c r="W552" s="121"/>
      <c r="X552" s="121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21"/>
      <c r="AM552" s="121"/>
      <c r="AN552" s="121"/>
      <c r="AO552" s="121"/>
      <c r="AP552" s="121"/>
      <c r="AQ552" s="121"/>
      <c r="AR552" s="121"/>
      <c r="AS552" s="121"/>
      <c r="AT552" s="121"/>
      <c r="AV552" s="251"/>
      <c r="AW552" s="251"/>
      <c r="AX552" s="251"/>
      <c r="AY552" s="251"/>
      <c r="AZ552" s="251"/>
      <c r="BA552" s="251"/>
      <c r="BB552" s="251"/>
      <c r="BC552" s="251"/>
      <c r="BD552" s="251"/>
      <c r="BE552" s="251"/>
      <c r="BF552" s="251"/>
      <c r="BG552" s="251"/>
      <c r="BH552" s="251"/>
      <c r="BI552" s="251"/>
      <c r="BJ552" s="251"/>
      <c r="BK552" s="251"/>
      <c r="BL552" s="251"/>
      <c r="BM552" s="251"/>
      <c r="BN552" s="251"/>
      <c r="BO552" s="251"/>
      <c r="BP552" s="251"/>
      <c r="BQ552" s="251"/>
      <c r="BR552" s="251"/>
      <c r="BS552" s="251"/>
      <c r="BT552" s="251"/>
      <c r="BU552" s="251"/>
      <c r="BV552" s="251"/>
      <c r="BW552" s="251"/>
      <c r="BX552" s="251"/>
      <c r="BY552" s="251"/>
      <c r="BZ552" s="251"/>
      <c r="CA552" s="251"/>
      <c r="CB552" s="251"/>
      <c r="CC552" s="251"/>
      <c r="CD552" s="251"/>
      <c r="CE552" s="251"/>
      <c r="CF552" s="251"/>
      <c r="CG552" s="251"/>
      <c r="CH552" s="251"/>
      <c r="CI552" s="251"/>
      <c r="CJ552" s="251"/>
      <c r="CK552" s="251"/>
      <c r="CL552" s="251"/>
      <c r="CM552" s="251"/>
      <c r="CN552" s="251"/>
      <c r="CO552" s="14"/>
      <c r="CP552" s="558"/>
    </row>
    <row r="553" spans="4:94" ht="14.25" customHeight="1" x14ac:dyDescent="0.35">
      <c r="D553" s="160" t="s">
        <v>346</v>
      </c>
      <c r="E553" s="161"/>
      <c r="F553" s="161"/>
      <c r="G553" s="161"/>
      <c r="H553" s="161"/>
      <c r="I553" s="161"/>
      <c r="J553" s="161"/>
      <c r="K553" s="161"/>
      <c r="L553" s="161"/>
      <c r="M553" s="161"/>
      <c r="N553" s="161"/>
      <c r="O553" s="161"/>
      <c r="P553" s="161"/>
      <c r="Q553" s="161"/>
      <c r="R553" s="161"/>
      <c r="S553" s="161"/>
      <c r="T553" s="161"/>
      <c r="U553" s="162"/>
      <c r="V553" s="160" t="s">
        <v>338</v>
      </c>
      <c r="W553" s="161"/>
      <c r="X553" s="161"/>
      <c r="Y553" s="161"/>
      <c r="Z553" s="161"/>
      <c r="AA553" s="161"/>
      <c r="AB553" s="162"/>
      <c r="AC553" s="160" t="s">
        <v>347</v>
      </c>
      <c r="AD553" s="161"/>
      <c r="AE553" s="161"/>
      <c r="AF553" s="161"/>
      <c r="AG553" s="161"/>
      <c r="AH553" s="161"/>
      <c r="AI553" s="161"/>
      <c r="AJ553" s="161"/>
      <c r="AK553" s="161"/>
      <c r="AL553" s="161"/>
      <c r="AM553" s="161"/>
      <c r="AN553" s="161"/>
      <c r="AO553" s="161"/>
      <c r="AP553" s="161"/>
      <c r="AQ553" s="161"/>
      <c r="AR553" s="161"/>
      <c r="AS553" s="161"/>
      <c r="AT553" s="162"/>
      <c r="AU553" s="7"/>
      <c r="AV553" s="172" t="s">
        <v>353</v>
      </c>
      <c r="AW553" s="172"/>
      <c r="AX553" s="172"/>
      <c r="AY553" s="172"/>
      <c r="AZ553" s="172"/>
      <c r="BA553" s="172"/>
      <c r="BB553" s="172"/>
      <c r="BC553" s="172"/>
      <c r="BD553" s="172"/>
      <c r="BE553" s="172"/>
      <c r="BF553" s="172" t="s">
        <v>354</v>
      </c>
      <c r="BG553" s="172"/>
      <c r="BH553" s="172"/>
      <c r="BI553" s="172"/>
      <c r="BJ553" s="172"/>
      <c r="BK553" s="172"/>
      <c r="BL553" s="172"/>
      <c r="BM553" s="172" t="s">
        <v>355</v>
      </c>
      <c r="BN553" s="172"/>
      <c r="BO553" s="172"/>
      <c r="BP553" s="172"/>
      <c r="BQ553" s="172"/>
      <c r="BR553" s="172"/>
      <c r="BS553" s="172"/>
      <c r="BT553" s="172" t="s">
        <v>347</v>
      </c>
      <c r="BU553" s="172"/>
      <c r="BV553" s="172"/>
      <c r="BW553" s="172"/>
      <c r="BX553" s="172"/>
      <c r="BY553" s="172"/>
      <c r="BZ553" s="172"/>
      <c r="CA553" s="172"/>
      <c r="CB553" s="172"/>
      <c r="CC553" s="172"/>
      <c r="CD553" s="172"/>
      <c r="CE553" s="172"/>
      <c r="CF553" s="172"/>
      <c r="CG553" s="172"/>
      <c r="CH553" s="172"/>
      <c r="CI553" s="172"/>
      <c r="CJ553" s="172"/>
      <c r="CK553" s="172"/>
      <c r="CL553" s="172"/>
      <c r="CM553" s="172"/>
      <c r="CN553" s="172"/>
      <c r="CO553" s="6"/>
    </row>
    <row r="554" spans="4:94" ht="14.25" customHeight="1" x14ac:dyDescent="0.35">
      <c r="D554" s="163"/>
      <c r="E554" s="164"/>
      <c r="F554" s="164"/>
      <c r="G554" s="164"/>
      <c r="H554" s="164"/>
      <c r="I554" s="164"/>
      <c r="J554" s="164"/>
      <c r="K554" s="164"/>
      <c r="L554" s="164"/>
      <c r="M554" s="164"/>
      <c r="N554" s="164"/>
      <c r="O554" s="164"/>
      <c r="P554" s="164"/>
      <c r="Q554" s="164"/>
      <c r="R554" s="164"/>
      <c r="S554" s="164"/>
      <c r="T554" s="164"/>
      <c r="U554" s="165"/>
      <c r="V554" s="163"/>
      <c r="W554" s="164"/>
      <c r="X554" s="164"/>
      <c r="Y554" s="164"/>
      <c r="Z554" s="164"/>
      <c r="AA554" s="164"/>
      <c r="AB554" s="165"/>
      <c r="AC554" s="163"/>
      <c r="AD554" s="164"/>
      <c r="AE554" s="164"/>
      <c r="AF554" s="164"/>
      <c r="AG554" s="164"/>
      <c r="AH554" s="164"/>
      <c r="AI554" s="164"/>
      <c r="AJ554" s="164"/>
      <c r="AK554" s="164"/>
      <c r="AL554" s="164"/>
      <c r="AM554" s="164"/>
      <c r="AN554" s="164"/>
      <c r="AO554" s="164"/>
      <c r="AP554" s="164"/>
      <c r="AQ554" s="164"/>
      <c r="AR554" s="164"/>
      <c r="AS554" s="164"/>
      <c r="AT554" s="165"/>
      <c r="AU554" s="7"/>
      <c r="AV554" s="172"/>
      <c r="AW554" s="172"/>
      <c r="AX554" s="172"/>
      <c r="AY554" s="172"/>
      <c r="AZ554" s="172"/>
      <c r="BA554" s="172"/>
      <c r="BB554" s="172"/>
      <c r="BC554" s="172"/>
      <c r="BD554" s="172"/>
      <c r="BE554" s="172"/>
      <c r="BF554" s="172"/>
      <c r="BG554" s="172"/>
      <c r="BH554" s="172"/>
      <c r="BI554" s="172"/>
      <c r="BJ554" s="172"/>
      <c r="BK554" s="172"/>
      <c r="BL554" s="172"/>
      <c r="BM554" s="172"/>
      <c r="BN554" s="172"/>
      <c r="BO554" s="172"/>
      <c r="BP554" s="172"/>
      <c r="BQ554" s="172"/>
      <c r="BR554" s="172"/>
      <c r="BS554" s="172"/>
      <c r="BT554" s="172"/>
      <c r="BU554" s="172"/>
      <c r="BV554" s="172"/>
      <c r="BW554" s="172"/>
      <c r="BX554" s="172"/>
      <c r="BY554" s="172"/>
      <c r="BZ554" s="172"/>
      <c r="CA554" s="172"/>
      <c r="CB554" s="172"/>
      <c r="CC554" s="172"/>
      <c r="CD554" s="172"/>
      <c r="CE554" s="172"/>
      <c r="CF554" s="172"/>
      <c r="CG554" s="172"/>
      <c r="CH554" s="172"/>
      <c r="CI554" s="172"/>
      <c r="CJ554" s="172"/>
      <c r="CK554" s="172"/>
      <c r="CL554" s="172"/>
      <c r="CM554" s="172"/>
      <c r="CN554" s="172"/>
    </row>
    <row r="555" spans="4:94" ht="16.5" customHeight="1" x14ac:dyDescent="0.35">
      <c r="D555" s="153" t="s">
        <v>348</v>
      </c>
      <c r="E555" s="154"/>
      <c r="F555" s="154"/>
      <c r="G555" s="154"/>
      <c r="H555" s="154"/>
      <c r="I555" s="154"/>
      <c r="J555" s="154"/>
      <c r="K555" s="154"/>
      <c r="L555" s="154"/>
      <c r="M555" s="154"/>
      <c r="N555" s="154"/>
      <c r="O555" s="154"/>
      <c r="P555" s="154"/>
      <c r="Q555" s="154"/>
      <c r="R555" s="154"/>
      <c r="S555" s="154"/>
      <c r="T555" s="154"/>
      <c r="U555" s="155"/>
      <c r="V555" s="153">
        <v>0</v>
      </c>
      <c r="W555" s="154"/>
      <c r="X555" s="154"/>
      <c r="Y555" s="154"/>
      <c r="Z555" s="154"/>
      <c r="AA555" s="154"/>
      <c r="AB555" s="155"/>
      <c r="AC555" s="153"/>
      <c r="AD555" s="154"/>
      <c r="AE555" s="154"/>
      <c r="AF555" s="154"/>
      <c r="AG555" s="154"/>
      <c r="AH555" s="154"/>
      <c r="AI555" s="154"/>
      <c r="AJ555" s="154"/>
      <c r="AK555" s="154"/>
      <c r="AL555" s="154"/>
      <c r="AM555" s="154"/>
      <c r="AN555" s="154"/>
      <c r="AO555" s="154"/>
      <c r="AP555" s="154"/>
      <c r="AQ555" s="154"/>
      <c r="AR555" s="154"/>
      <c r="AS555" s="154"/>
      <c r="AT555" s="155"/>
      <c r="AU555" s="8"/>
      <c r="AV555" s="153" t="s">
        <v>350</v>
      </c>
      <c r="AW555" s="154"/>
      <c r="AX555" s="154"/>
      <c r="AY555" s="154"/>
      <c r="AZ555" s="154"/>
      <c r="BA555" s="154"/>
      <c r="BB555" s="154"/>
      <c r="BC555" s="154"/>
      <c r="BD555" s="154"/>
      <c r="BE555" s="154"/>
      <c r="BF555" s="247">
        <v>50</v>
      </c>
      <c r="BG555" s="247"/>
      <c r="BH555" s="247"/>
      <c r="BI555" s="247"/>
      <c r="BJ555" s="247"/>
      <c r="BK555" s="247"/>
      <c r="BL555" s="247"/>
      <c r="BM555" s="169">
        <v>600</v>
      </c>
      <c r="BN555" s="169"/>
      <c r="BO555" s="169"/>
      <c r="BP555" s="169"/>
      <c r="BQ555" s="169"/>
      <c r="BR555" s="169"/>
      <c r="BS555" s="169"/>
      <c r="BT555" s="247" t="s">
        <v>896</v>
      </c>
      <c r="BU555" s="247"/>
      <c r="BV555" s="247"/>
      <c r="BW555" s="247"/>
      <c r="BX555" s="247"/>
      <c r="BY555" s="247"/>
      <c r="BZ555" s="247"/>
      <c r="CA555" s="247"/>
      <c r="CB555" s="247"/>
      <c r="CC555" s="247"/>
      <c r="CD555" s="247"/>
      <c r="CE555" s="247"/>
      <c r="CF555" s="247"/>
      <c r="CG555" s="247"/>
      <c r="CH555" s="247"/>
      <c r="CI555" s="247"/>
      <c r="CJ555" s="247"/>
      <c r="CK555" s="247"/>
      <c r="CL555" s="247"/>
      <c r="CM555" s="247"/>
      <c r="CN555" s="247"/>
    </row>
    <row r="556" spans="4:94" ht="14.25" customHeight="1" x14ac:dyDescent="0.35">
      <c r="D556" s="153" t="s">
        <v>349</v>
      </c>
      <c r="E556" s="154"/>
      <c r="F556" s="154"/>
      <c r="G556" s="154"/>
      <c r="H556" s="154"/>
      <c r="I556" s="154"/>
      <c r="J556" s="154"/>
      <c r="K556" s="154"/>
      <c r="L556" s="154"/>
      <c r="M556" s="154"/>
      <c r="N556" s="154"/>
      <c r="O556" s="154"/>
      <c r="P556" s="154"/>
      <c r="Q556" s="154"/>
      <c r="R556" s="154"/>
      <c r="S556" s="154"/>
      <c r="T556" s="154"/>
      <c r="U556" s="155"/>
      <c r="V556" s="153">
        <v>14</v>
      </c>
      <c r="W556" s="154"/>
      <c r="X556" s="154"/>
      <c r="Y556" s="154"/>
      <c r="Z556" s="154"/>
      <c r="AA556" s="154"/>
      <c r="AB556" s="155"/>
      <c r="AC556" s="153" t="s">
        <v>892</v>
      </c>
      <c r="AD556" s="154"/>
      <c r="AE556" s="154"/>
      <c r="AF556" s="154"/>
      <c r="AG556" s="154"/>
      <c r="AH556" s="154"/>
      <c r="AI556" s="154"/>
      <c r="AJ556" s="154"/>
      <c r="AK556" s="154"/>
      <c r="AL556" s="154"/>
      <c r="AM556" s="154"/>
      <c r="AN556" s="154"/>
      <c r="AO556" s="154"/>
      <c r="AP556" s="154"/>
      <c r="AQ556" s="154"/>
      <c r="AR556" s="154"/>
      <c r="AS556" s="154"/>
      <c r="AT556" s="155"/>
      <c r="AU556" s="8"/>
      <c r="AV556" s="156" t="s">
        <v>351</v>
      </c>
      <c r="AW556" s="157"/>
      <c r="AX556" s="157"/>
      <c r="AY556" s="157"/>
      <c r="AZ556" s="157"/>
      <c r="BA556" s="157"/>
      <c r="BB556" s="157"/>
      <c r="BC556" s="157"/>
      <c r="BD556" s="157"/>
      <c r="BE556" s="157"/>
      <c r="BF556" s="169">
        <v>17</v>
      </c>
      <c r="BG556" s="169"/>
      <c r="BH556" s="169"/>
      <c r="BI556" s="169"/>
      <c r="BJ556" s="169"/>
      <c r="BK556" s="169"/>
      <c r="BL556" s="169"/>
      <c r="BM556" s="169">
        <v>204</v>
      </c>
      <c r="BN556" s="169"/>
      <c r="BO556" s="169"/>
      <c r="BP556" s="169"/>
      <c r="BQ556" s="169"/>
      <c r="BR556" s="169"/>
      <c r="BS556" s="169"/>
      <c r="BT556" s="247" t="s">
        <v>897</v>
      </c>
      <c r="BU556" s="247"/>
      <c r="BV556" s="247"/>
      <c r="BW556" s="247"/>
      <c r="BX556" s="247"/>
      <c r="BY556" s="247"/>
      <c r="BZ556" s="247"/>
      <c r="CA556" s="247"/>
      <c r="CB556" s="247"/>
      <c r="CC556" s="247"/>
      <c r="CD556" s="247"/>
      <c r="CE556" s="247"/>
      <c r="CF556" s="247"/>
      <c r="CG556" s="247"/>
      <c r="CH556" s="247"/>
      <c r="CI556" s="247"/>
      <c r="CJ556" s="247"/>
      <c r="CK556" s="247"/>
      <c r="CL556" s="247"/>
      <c r="CM556" s="247"/>
      <c r="CN556" s="247"/>
    </row>
    <row r="557" spans="4:94" ht="14.25" customHeight="1" x14ac:dyDescent="0.35">
      <c r="D557" s="153" t="s">
        <v>885</v>
      </c>
      <c r="E557" s="154"/>
      <c r="F557" s="154"/>
      <c r="G557" s="154"/>
      <c r="H557" s="154"/>
      <c r="I557" s="154"/>
      <c r="J557" s="154"/>
      <c r="K557" s="154"/>
      <c r="L557" s="154"/>
      <c r="M557" s="154"/>
      <c r="N557" s="154"/>
      <c r="O557" s="154"/>
      <c r="P557" s="154"/>
      <c r="Q557" s="154"/>
      <c r="R557" s="154"/>
      <c r="S557" s="154"/>
      <c r="T557" s="154"/>
      <c r="U557" s="155"/>
      <c r="V557" s="153">
        <v>600</v>
      </c>
      <c r="W557" s="154"/>
      <c r="X557" s="154"/>
      <c r="Y557" s="154"/>
      <c r="Z557" s="154"/>
      <c r="AA557" s="154"/>
      <c r="AB557" s="155"/>
      <c r="AC557" s="153" t="s">
        <v>893</v>
      </c>
      <c r="AD557" s="154"/>
      <c r="AE557" s="154"/>
      <c r="AF557" s="154"/>
      <c r="AG557" s="154"/>
      <c r="AH557" s="154"/>
      <c r="AI557" s="154"/>
      <c r="AJ557" s="154"/>
      <c r="AK557" s="154"/>
      <c r="AL557" s="154"/>
      <c r="AM557" s="154"/>
      <c r="AN557" s="154"/>
      <c r="AO557" s="154"/>
      <c r="AP557" s="154"/>
      <c r="AQ557" s="154"/>
      <c r="AR557" s="154"/>
      <c r="AS557" s="154"/>
      <c r="AT557" s="155"/>
      <c r="AU557" s="8"/>
      <c r="AV557" s="153"/>
      <c r="AW557" s="154"/>
      <c r="AX557" s="154"/>
      <c r="AY557" s="154"/>
      <c r="AZ557" s="154"/>
      <c r="BA557" s="154"/>
      <c r="BB557" s="154"/>
      <c r="BC557" s="154"/>
      <c r="BD557" s="154"/>
      <c r="BE557" s="154"/>
      <c r="BF557" s="169"/>
      <c r="BG557" s="169"/>
      <c r="BH557" s="169"/>
      <c r="BI557" s="169"/>
      <c r="BJ557" s="169"/>
      <c r="BK557" s="169"/>
      <c r="BL557" s="169"/>
      <c r="BM557" s="169"/>
      <c r="BN557" s="169"/>
      <c r="BO557" s="169"/>
      <c r="BP557" s="169"/>
      <c r="BQ557" s="169"/>
      <c r="BR557" s="169"/>
      <c r="BS557" s="169"/>
      <c r="BT557" s="169"/>
      <c r="BU557" s="169"/>
      <c r="BV557" s="169"/>
      <c r="BW557" s="169"/>
      <c r="BX557" s="169"/>
      <c r="BY557" s="169"/>
      <c r="BZ557" s="169"/>
      <c r="CA557" s="169"/>
      <c r="CB557" s="169"/>
      <c r="CC557" s="169"/>
      <c r="CD557" s="169"/>
      <c r="CE557" s="169"/>
      <c r="CF557" s="169"/>
      <c r="CG557" s="169"/>
      <c r="CH557" s="169"/>
      <c r="CI557" s="169"/>
      <c r="CJ557" s="169"/>
      <c r="CK557" s="169"/>
      <c r="CL557" s="169"/>
      <c r="CM557" s="169"/>
      <c r="CN557" s="169"/>
    </row>
    <row r="558" spans="4:94" ht="12" customHeight="1" x14ac:dyDescent="0.35">
      <c r="D558" s="153" t="s">
        <v>886</v>
      </c>
      <c r="E558" s="154"/>
      <c r="F558" s="154"/>
      <c r="G558" s="154"/>
      <c r="H558" s="154"/>
      <c r="I558" s="154"/>
      <c r="J558" s="154"/>
      <c r="K558" s="154"/>
      <c r="L558" s="154"/>
      <c r="M558" s="154"/>
      <c r="N558" s="154"/>
      <c r="O558" s="154"/>
      <c r="P558" s="154"/>
      <c r="Q558" s="154"/>
      <c r="R558" s="154"/>
      <c r="S558" s="154"/>
      <c r="T558" s="154"/>
      <c r="U558" s="155"/>
      <c r="V558" s="153">
        <v>52</v>
      </c>
      <c r="W558" s="154"/>
      <c r="X558" s="154"/>
      <c r="Y558" s="154"/>
      <c r="Z558" s="154"/>
      <c r="AA558" s="154"/>
      <c r="AB558" s="155"/>
      <c r="AC558" s="156" t="s">
        <v>893</v>
      </c>
      <c r="AD558" s="157"/>
      <c r="AE558" s="157"/>
      <c r="AF558" s="157"/>
      <c r="AG558" s="157"/>
      <c r="AH558" s="157"/>
      <c r="AI558" s="157"/>
      <c r="AJ558" s="157"/>
      <c r="AK558" s="157"/>
      <c r="AL558" s="157"/>
      <c r="AM558" s="157"/>
      <c r="AN558" s="157"/>
      <c r="AO558" s="157"/>
      <c r="AP558" s="157"/>
      <c r="AQ558" s="157"/>
      <c r="AR558" s="157"/>
      <c r="AS558" s="157"/>
      <c r="AT558" s="158"/>
      <c r="AU558" s="8"/>
      <c r="AV558" s="153"/>
      <c r="AW558" s="154"/>
      <c r="AX558" s="154"/>
      <c r="AY558" s="154"/>
      <c r="AZ558" s="154"/>
      <c r="BA558" s="154"/>
      <c r="BB558" s="154"/>
      <c r="BC558" s="154"/>
      <c r="BD558" s="154"/>
      <c r="BE558" s="155"/>
      <c r="BF558" s="153"/>
      <c r="BG558" s="154"/>
      <c r="BH558" s="154"/>
      <c r="BI558" s="154"/>
      <c r="BJ558" s="154"/>
      <c r="BK558" s="154"/>
      <c r="BL558" s="155"/>
      <c r="BM558" s="153"/>
      <c r="BN558" s="154"/>
      <c r="BO558" s="154"/>
      <c r="BP558" s="154"/>
      <c r="BQ558" s="154"/>
      <c r="BR558" s="154"/>
      <c r="BS558" s="155"/>
      <c r="BT558" s="153"/>
      <c r="BU558" s="154"/>
      <c r="BV558" s="154"/>
      <c r="BW558" s="154"/>
      <c r="BX558" s="154"/>
      <c r="BY558" s="154"/>
      <c r="BZ558" s="154"/>
      <c r="CA558" s="154"/>
      <c r="CB558" s="154"/>
      <c r="CC558" s="154"/>
      <c r="CD558" s="154"/>
      <c r="CE558" s="154"/>
      <c r="CF558" s="154"/>
      <c r="CG558" s="154"/>
      <c r="CH558" s="154"/>
      <c r="CI558" s="154"/>
      <c r="CJ558" s="154"/>
      <c r="CK558" s="154"/>
      <c r="CL558" s="154"/>
      <c r="CM558" s="154"/>
      <c r="CN558" s="155"/>
    </row>
    <row r="559" spans="4:94" ht="14.25" customHeight="1" x14ac:dyDescent="0.35">
      <c r="D559" s="153" t="s">
        <v>887</v>
      </c>
      <c r="E559" s="154"/>
      <c r="F559" s="154"/>
      <c r="G559" s="154"/>
      <c r="H559" s="154"/>
      <c r="I559" s="154"/>
      <c r="J559" s="154"/>
      <c r="K559" s="154"/>
      <c r="L559" s="154"/>
      <c r="M559" s="154"/>
      <c r="N559" s="154"/>
      <c r="O559" s="154"/>
      <c r="P559" s="154"/>
      <c r="Q559" s="154"/>
      <c r="R559" s="154"/>
      <c r="S559" s="154"/>
      <c r="T559" s="154"/>
      <c r="U559" s="155"/>
      <c r="V559" s="153">
        <v>202</v>
      </c>
      <c r="W559" s="154"/>
      <c r="X559" s="154"/>
      <c r="Y559" s="154"/>
      <c r="Z559" s="154"/>
      <c r="AA559" s="154"/>
      <c r="AB559" s="155"/>
      <c r="AC559" s="156" t="s">
        <v>893</v>
      </c>
      <c r="AD559" s="157"/>
      <c r="AE559" s="157"/>
      <c r="AF559" s="157"/>
      <c r="AG559" s="157"/>
      <c r="AH559" s="157"/>
      <c r="AI559" s="157"/>
      <c r="AJ559" s="157"/>
      <c r="AK559" s="157"/>
      <c r="AL559" s="157"/>
      <c r="AM559" s="157"/>
      <c r="AN559" s="157"/>
      <c r="AO559" s="157"/>
      <c r="AP559" s="157"/>
      <c r="AQ559" s="157"/>
      <c r="AR559" s="157"/>
      <c r="AS559" s="157"/>
      <c r="AT559" s="158"/>
      <c r="AU559" s="8"/>
      <c r="AV559" s="153"/>
      <c r="AW559" s="154"/>
      <c r="AX559" s="154"/>
      <c r="AY559" s="154"/>
      <c r="AZ559" s="154"/>
      <c r="BA559" s="154"/>
      <c r="BB559" s="154"/>
      <c r="BC559" s="154"/>
      <c r="BD559" s="154"/>
      <c r="BE559" s="155"/>
      <c r="BF559" s="153"/>
      <c r="BG559" s="154"/>
      <c r="BH559" s="154"/>
      <c r="BI559" s="154"/>
      <c r="BJ559" s="154"/>
      <c r="BK559" s="154"/>
      <c r="BL559" s="155"/>
      <c r="BM559" s="153"/>
      <c r="BN559" s="154"/>
      <c r="BO559" s="154"/>
      <c r="BP559" s="154"/>
      <c r="BQ559" s="154"/>
      <c r="BR559" s="154"/>
      <c r="BS559" s="155"/>
      <c r="BT559" s="153"/>
      <c r="BU559" s="154"/>
      <c r="BV559" s="154"/>
      <c r="BW559" s="154"/>
      <c r="BX559" s="154"/>
      <c r="BY559" s="154"/>
      <c r="BZ559" s="154"/>
      <c r="CA559" s="154"/>
      <c r="CB559" s="154"/>
      <c r="CC559" s="154"/>
      <c r="CD559" s="154"/>
      <c r="CE559" s="154"/>
      <c r="CF559" s="154"/>
      <c r="CG559" s="154"/>
      <c r="CH559" s="154"/>
      <c r="CI559" s="154"/>
      <c r="CJ559" s="154"/>
      <c r="CK559" s="154"/>
      <c r="CL559" s="154"/>
      <c r="CM559" s="154"/>
      <c r="CN559" s="155"/>
    </row>
    <row r="560" spans="4:94" ht="14.25" customHeight="1" x14ac:dyDescent="0.35">
      <c r="D560" s="153" t="s">
        <v>888</v>
      </c>
      <c r="E560" s="154"/>
      <c r="F560" s="154"/>
      <c r="G560" s="154"/>
      <c r="H560" s="154"/>
      <c r="I560" s="154"/>
      <c r="J560" s="154"/>
      <c r="K560" s="154"/>
      <c r="L560" s="154"/>
      <c r="M560" s="154"/>
      <c r="N560" s="154"/>
      <c r="O560" s="154"/>
      <c r="P560" s="154"/>
      <c r="Q560" s="154"/>
      <c r="R560" s="154"/>
      <c r="S560" s="154"/>
      <c r="T560" s="154"/>
      <c r="U560" s="155"/>
      <c r="V560" s="153">
        <v>147</v>
      </c>
      <c r="W560" s="154"/>
      <c r="X560" s="154"/>
      <c r="Y560" s="154"/>
      <c r="Z560" s="154"/>
      <c r="AA560" s="154"/>
      <c r="AB560" s="155"/>
      <c r="AC560" s="156" t="s">
        <v>893</v>
      </c>
      <c r="AD560" s="157"/>
      <c r="AE560" s="157"/>
      <c r="AF560" s="157"/>
      <c r="AG560" s="157"/>
      <c r="AH560" s="157"/>
      <c r="AI560" s="157"/>
      <c r="AJ560" s="157"/>
      <c r="AK560" s="157"/>
      <c r="AL560" s="157"/>
      <c r="AM560" s="157"/>
      <c r="AN560" s="157"/>
      <c r="AO560" s="157"/>
      <c r="AP560" s="157"/>
      <c r="AQ560" s="157"/>
      <c r="AR560" s="157"/>
      <c r="AS560" s="157"/>
      <c r="AT560" s="158"/>
      <c r="AU560" s="8"/>
      <c r="AV560" s="153"/>
      <c r="AW560" s="154"/>
      <c r="AX560" s="154"/>
      <c r="AY560" s="154"/>
      <c r="AZ560" s="154"/>
      <c r="BA560" s="154"/>
      <c r="BB560" s="154"/>
      <c r="BC560" s="154"/>
      <c r="BD560" s="154"/>
      <c r="BE560" s="155"/>
      <c r="BF560" s="153"/>
      <c r="BG560" s="154"/>
      <c r="BH560" s="154"/>
      <c r="BI560" s="154"/>
      <c r="BJ560" s="154"/>
      <c r="BK560" s="154"/>
      <c r="BL560" s="155"/>
      <c r="BM560" s="153"/>
      <c r="BN560" s="154"/>
      <c r="BO560" s="154"/>
      <c r="BP560" s="154"/>
      <c r="BQ560" s="154"/>
      <c r="BR560" s="154"/>
      <c r="BS560" s="155"/>
      <c r="BT560" s="153"/>
      <c r="BU560" s="154"/>
      <c r="BV560" s="154"/>
      <c r="BW560" s="154"/>
      <c r="BX560" s="154"/>
      <c r="BY560" s="154"/>
      <c r="BZ560" s="154"/>
      <c r="CA560" s="154"/>
      <c r="CB560" s="154"/>
      <c r="CC560" s="154"/>
      <c r="CD560" s="154"/>
      <c r="CE560" s="154"/>
      <c r="CF560" s="154"/>
      <c r="CG560" s="154"/>
      <c r="CH560" s="154"/>
      <c r="CI560" s="154"/>
      <c r="CJ560" s="154"/>
      <c r="CK560" s="154"/>
      <c r="CL560" s="154"/>
      <c r="CM560" s="154"/>
      <c r="CN560" s="155"/>
    </row>
    <row r="561" spans="4:146" ht="13.5" customHeight="1" x14ac:dyDescent="0.35">
      <c r="D561" s="153" t="s">
        <v>889</v>
      </c>
      <c r="E561" s="154"/>
      <c r="F561" s="154"/>
      <c r="G561" s="154"/>
      <c r="H561" s="154"/>
      <c r="I561" s="154"/>
      <c r="J561" s="154"/>
      <c r="K561" s="154"/>
      <c r="L561" s="154"/>
      <c r="M561" s="154"/>
      <c r="N561" s="154"/>
      <c r="O561" s="154"/>
      <c r="P561" s="154"/>
      <c r="Q561" s="154"/>
      <c r="R561" s="154"/>
      <c r="S561" s="154"/>
      <c r="T561" s="154"/>
      <c r="U561" s="155"/>
      <c r="V561" s="153">
        <v>250</v>
      </c>
      <c r="W561" s="154"/>
      <c r="X561" s="154"/>
      <c r="Y561" s="154"/>
      <c r="Z561" s="154"/>
      <c r="AA561" s="154"/>
      <c r="AB561" s="155"/>
      <c r="AC561" s="156" t="s">
        <v>894</v>
      </c>
      <c r="AD561" s="157"/>
      <c r="AE561" s="157"/>
      <c r="AF561" s="157"/>
      <c r="AG561" s="157"/>
      <c r="AH561" s="157"/>
      <c r="AI561" s="157"/>
      <c r="AJ561" s="157"/>
      <c r="AK561" s="157"/>
      <c r="AL561" s="157"/>
      <c r="AM561" s="157"/>
      <c r="AN561" s="157"/>
      <c r="AO561" s="157"/>
      <c r="AP561" s="157"/>
      <c r="AQ561" s="157"/>
      <c r="AR561" s="157"/>
      <c r="AS561" s="157"/>
      <c r="AT561" s="158"/>
      <c r="AU561" s="8"/>
      <c r="AV561" s="153"/>
      <c r="AW561" s="154"/>
      <c r="AX561" s="154"/>
      <c r="AY561" s="154"/>
      <c r="AZ561" s="154"/>
      <c r="BA561" s="154"/>
      <c r="BB561" s="154"/>
      <c r="BC561" s="154"/>
      <c r="BD561" s="154"/>
      <c r="BE561" s="155"/>
      <c r="BF561" s="153"/>
      <c r="BG561" s="154"/>
      <c r="BH561" s="154"/>
      <c r="BI561" s="154"/>
      <c r="BJ561" s="154"/>
      <c r="BK561" s="154"/>
      <c r="BL561" s="155"/>
      <c r="BM561" s="153"/>
      <c r="BN561" s="154"/>
      <c r="BO561" s="154"/>
      <c r="BP561" s="154"/>
      <c r="BQ561" s="154"/>
      <c r="BR561" s="154"/>
      <c r="BS561" s="155"/>
      <c r="BT561" s="153"/>
      <c r="BU561" s="154"/>
      <c r="BV561" s="154"/>
      <c r="BW561" s="154"/>
      <c r="BX561" s="154"/>
      <c r="BY561" s="154"/>
      <c r="BZ561" s="154"/>
      <c r="CA561" s="154"/>
      <c r="CB561" s="154"/>
      <c r="CC561" s="154"/>
      <c r="CD561" s="154"/>
      <c r="CE561" s="154"/>
      <c r="CF561" s="154"/>
      <c r="CG561" s="154"/>
      <c r="CH561" s="154"/>
      <c r="CI561" s="154"/>
      <c r="CJ561" s="154"/>
      <c r="CK561" s="154"/>
      <c r="CL561" s="154"/>
      <c r="CM561" s="154"/>
      <c r="CN561" s="155"/>
    </row>
    <row r="562" spans="4:146" ht="12.75" customHeight="1" x14ac:dyDescent="0.35">
      <c r="D562" s="153" t="s">
        <v>890</v>
      </c>
      <c r="E562" s="154"/>
      <c r="F562" s="154"/>
      <c r="G562" s="154"/>
      <c r="H562" s="154"/>
      <c r="I562" s="154"/>
      <c r="J562" s="154"/>
      <c r="K562" s="154"/>
      <c r="L562" s="154"/>
      <c r="M562" s="154"/>
      <c r="N562" s="154"/>
      <c r="O562" s="154"/>
      <c r="P562" s="154"/>
      <c r="Q562" s="154"/>
      <c r="R562" s="154"/>
      <c r="S562" s="154"/>
      <c r="T562" s="154"/>
      <c r="U562" s="155"/>
      <c r="V562" s="153">
        <v>204</v>
      </c>
      <c r="W562" s="154"/>
      <c r="X562" s="154"/>
      <c r="Y562" s="154"/>
      <c r="Z562" s="154"/>
      <c r="AA562" s="154"/>
      <c r="AB562" s="155"/>
      <c r="AC562" s="156" t="s">
        <v>895</v>
      </c>
      <c r="AD562" s="157"/>
      <c r="AE562" s="157"/>
      <c r="AF562" s="157"/>
      <c r="AG562" s="157"/>
      <c r="AH562" s="157"/>
      <c r="AI562" s="157"/>
      <c r="AJ562" s="157"/>
      <c r="AK562" s="157"/>
      <c r="AL562" s="157"/>
      <c r="AM562" s="157"/>
      <c r="AN562" s="157"/>
      <c r="AO562" s="157"/>
      <c r="AP562" s="157"/>
      <c r="AQ562" s="157"/>
      <c r="AR562" s="157"/>
      <c r="AS562" s="157"/>
      <c r="AT562" s="158"/>
      <c r="AU562" s="8"/>
      <c r="AV562" s="153"/>
      <c r="AW562" s="154"/>
      <c r="AX562" s="154"/>
      <c r="AY562" s="154"/>
      <c r="AZ562" s="154"/>
      <c r="BA562" s="154"/>
      <c r="BB562" s="154"/>
      <c r="BC562" s="154"/>
      <c r="BD562" s="154"/>
      <c r="BE562" s="154"/>
      <c r="BF562" s="169"/>
      <c r="BG562" s="169"/>
      <c r="BH562" s="169"/>
      <c r="BI562" s="169"/>
      <c r="BJ562" s="169"/>
      <c r="BK562" s="169"/>
      <c r="BL562" s="169"/>
      <c r="BM562" s="169"/>
      <c r="BN562" s="169"/>
      <c r="BO562" s="169"/>
      <c r="BP562" s="169"/>
      <c r="BQ562" s="169"/>
      <c r="BR562" s="169"/>
      <c r="BS562" s="169"/>
      <c r="BT562" s="169"/>
      <c r="BU562" s="169"/>
      <c r="BV562" s="169"/>
      <c r="BW562" s="169"/>
      <c r="BX562" s="169"/>
      <c r="BY562" s="169"/>
      <c r="BZ562" s="169"/>
      <c r="CA562" s="169"/>
      <c r="CB562" s="169"/>
      <c r="CC562" s="169"/>
      <c r="CD562" s="169"/>
      <c r="CE562" s="169"/>
      <c r="CF562" s="169"/>
      <c r="CG562" s="169"/>
      <c r="CH562" s="169"/>
      <c r="CI562" s="169"/>
      <c r="CJ562" s="169"/>
      <c r="CK562" s="169"/>
      <c r="CL562" s="169"/>
      <c r="CM562" s="169"/>
      <c r="CN562" s="169"/>
    </row>
    <row r="563" spans="4:146" ht="14.25" customHeight="1" x14ac:dyDescent="0.35">
      <c r="D563" s="484" t="s">
        <v>891</v>
      </c>
      <c r="E563" s="485"/>
      <c r="F563" s="485"/>
      <c r="G563" s="485"/>
      <c r="H563" s="485"/>
      <c r="I563" s="485"/>
      <c r="J563" s="485"/>
      <c r="K563" s="485"/>
      <c r="L563" s="485"/>
      <c r="M563" s="485"/>
      <c r="N563" s="485"/>
      <c r="O563" s="485"/>
      <c r="P563" s="485"/>
      <c r="Q563" s="485"/>
      <c r="R563" s="485"/>
      <c r="S563" s="485"/>
      <c r="T563" s="485"/>
      <c r="U563" s="486"/>
      <c r="V563" s="493">
        <v>0</v>
      </c>
      <c r="W563" s="494"/>
      <c r="X563" s="494"/>
      <c r="Y563" s="494"/>
      <c r="Z563" s="494"/>
      <c r="AA563" s="494"/>
      <c r="AB563" s="495"/>
      <c r="AC563" s="475" t="s">
        <v>1129</v>
      </c>
      <c r="AD563" s="476"/>
      <c r="AE563" s="476"/>
      <c r="AF563" s="476"/>
      <c r="AG563" s="476"/>
      <c r="AH563" s="476"/>
      <c r="AI563" s="476"/>
      <c r="AJ563" s="476"/>
      <c r="AK563" s="476"/>
      <c r="AL563" s="476"/>
      <c r="AM563" s="476"/>
      <c r="AN563" s="476"/>
      <c r="AO563" s="476"/>
      <c r="AP563" s="476"/>
      <c r="AQ563" s="476"/>
      <c r="AR563" s="476"/>
      <c r="AS563" s="476"/>
      <c r="AT563" s="477"/>
      <c r="AU563" s="8"/>
      <c r="AV563" s="153"/>
      <c r="AW563" s="154"/>
      <c r="AX563" s="154"/>
      <c r="AY563" s="154"/>
      <c r="AZ563" s="154"/>
      <c r="BA563" s="154"/>
      <c r="BB563" s="154"/>
      <c r="BC563" s="154"/>
      <c r="BD563" s="154"/>
      <c r="BE563" s="154"/>
      <c r="BF563" s="169"/>
      <c r="BG563" s="169"/>
      <c r="BH563" s="169"/>
      <c r="BI563" s="169"/>
      <c r="BJ563" s="169"/>
      <c r="BK563" s="169"/>
      <c r="BL563" s="169"/>
      <c r="BM563" s="169"/>
      <c r="BN563" s="169"/>
      <c r="BO563" s="169"/>
      <c r="BP563" s="169"/>
      <c r="BQ563" s="169"/>
      <c r="BR563" s="169"/>
      <c r="BS563" s="169"/>
      <c r="BT563" s="169"/>
      <c r="BU563" s="169"/>
      <c r="BV563" s="169"/>
      <c r="BW563" s="169"/>
      <c r="BX563" s="169"/>
      <c r="BY563" s="169"/>
      <c r="BZ563" s="169"/>
      <c r="CA563" s="169"/>
      <c r="CB563" s="169"/>
      <c r="CC563" s="169"/>
      <c r="CD563" s="169"/>
      <c r="CE563" s="169"/>
      <c r="CF563" s="169"/>
      <c r="CG563" s="169"/>
      <c r="CH563" s="169"/>
      <c r="CI563" s="169"/>
      <c r="CJ563" s="169"/>
      <c r="CK563" s="169"/>
      <c r="CL563" s="169"/>
      <c r="CM563" s="169"/>
      <c r="CN563" s="169"/>
    </row>
    <row r="564" spans="4:146" ht="9" customHeight="1" x14ac:dyDescent="0.35">
      <c r="D564" s="487"/>
      <c r="E564" s="488"/>
      <c r="F564" s="488"/>
      <c r="G564" s="488"/>
      <c r="H564" s="488"/>
      <c r="I564" s="488"/>
      <c r="J564" s="488"/>
      <c r="K564" s="488"/>
      <c r="L564" s="488"/>
      <c r="M564" s="488"/>
      <c r="N564" s="488"/>
      <c r="O564" s="488"/>
      <c r="P564" s="488"/>
      <c r="Q564" s="488"/>
      <c r="R564" s="488"/>
      <c r="S564" s="488"/>
      <c r="T564" s="488"/>
      <c r="U564" s="489"/>
      <c r="V564" s="496"/>
      <c r="W564" s="248"/>
      <c r="X564" s="248"/>
      <c r="Y564" s="248"/>
      <c r="Z564" s="248"/>
      <c r="AA564" s="248"/>
      <c r="AB564" s="497"/>
      <c r="AC564" s="478"/>
      <c r="AD564" s="479"/>
      <c r="AE564" s="479"/>
      <c r="AF564" s="479"/>
      <c r="AG564" s="479"/>
      <c r="AH564" s="479"/>
      <c r="AI564" s="479"/>
      <c r="AJ564" s="479"/>
      <c r="AK564" s="479"/>
      <c r="AL564" s="479"/>
      <c r="AM564" s="479"/>
      <c r="AN564" s="479"/>
      <c r="AO564" s="479"/>
      <c r="AP564" s="479"/>
      <c r="AQ564" s="479"/>
      <c r="AR564" s="479"/>
      <c r="AS564" s="479"/>
      <c r="AT564" s="480"/>
      <c r="AU564" s="8"/>
      <c r="AV564" s="153"/>
      <c r="AW564" s="154"/>
      <c r="AX564" s="154"/>
      <c r="AY564" s="154"/>
      <c r="AZ564" s="154"/>
      <c r="BA564" s="154"/>
      <c r="BB564" s="154"/>
      <c r="BC564" s="154"/>
      <c r="BD564" s="154"/>
      <c r="BE564" s="154"/>
      <c r="BF564" s="169"/>
      <c r="BG564" s="169"/>
      <c r="BH564" s="169"/>
      <c r="BI564" s="169"/>
      <c r="BJ564" s="169"/>
      <c r="BK564" s="169"/>
      <c r="BL564" s="169"/>
      <c r="BM564" s="169"/>
      <c r="BN564" s="169"/>
      <c r="BO564" s="169"/>
      <c r="BP564" s="169"/>
      <c r="BQ564" s="169"/>
      <c r="BR564" s="169"/>
      <c r="BS564" s="169"/>
      <c r="BT564" s="169"/>
      <c r="BU564" s="169"/>
      <c r="BV564" s="169"/>
      <c r="BW564" s="169"/>
      <c r="BX564" s="169"/>
      <c r="BY564" s="169"/>
      <c r="BZ564" s="169"/>
      <c r="CA564" s="169"/>
      <c r="CB564" s="169"/>
      <c r="CC564" s="169"/>
      <c r="CD564" s="169"/>
      <c r="CE564" s="169"/>
      <c r="CF564" s="169"/>
      <c r="CG564" s="169"/>
      <c r="CH564" s="169"/>
      <c r="CI564" s="169"/>
      <c r="CJ564" s="169"/>
      <c r="CK564" s="169"/>
      <c r="CL564" s="169"/>
      <c r="CM564" s="169"/>
      <c r="CN564" s="169"/>
    </row>
    <row r="565" spans="4:146" ht="10.5" customHeight="1" x14ac:dyDescent="0.35">
      <c r="D565" s="490"/>
      <c r="E565" s="491"/>
      <c r="F565" s="491"/>
      <c r="G565" s="491"/>
      <c r="H565" s="491"/>
      <c r="I565" s="491"/>
      <c r="J565" s="491"/>
      <c r="K565" s="491"/>
      <c r="L565" s="491"/>
      <c r="M565" s="491"/>
      <c r="N565" s="491"/>
      <c r="O565" s="491"/>
      <c r="P565" s="491"/>
      <c r="Q565" s="491"/>
      <c r="R565" s="491"/>
      <c r="S565" s="491"/>
      <c r="T565" s="491"/>
      <c r="U565" s="492"/>
      <c r="V565" s="498"/>
      <c r="W565" s="390"/>
      <c r="X565" s="390"/>
      <c r="Y565" s="390"/>
      <c r="Z565" s="390"/>
      <c r="AA565" s="390"/>
      <c r="AB565" s="499"/>
      <c r="AC565" s="481"/>
      <c r="AD565" s="482"/>
      <c r="AE565" s="482"/>
      <c r="AF565" s="482"/>
      <c r="AG565" s="482"/>
      <c r="AH565" s="482"/>
      <c r="AI565" s="482"/>
      <c r="AJ565" s="482"/>
      <c r="AK565" s="482"/>
      <c r="AL565" s="482"/>
      <c r="AM565" s="482"/>
      <c r="AN565" s="482"/>
      <c r="AO565" s="482"/>
      <c r="AP565" s="482"/>
      <c r="AQ565" s="482"/>
      <c r="AR565" s="482"/>
      <c r="AS565" s="482"/>
      <c r="AT565" s="483"/>
      <c r="AU565" s="8"/>
      <c r="AV565" s="153"/>
      <c r="AW565" s="154"/>
      <c r="AX565" s="154"/>
      <c r="AY565" s="154"/>
      <c r="AZ565" s="154"/>
      <c r="BA565" s="154"/>
      <c r="BB565" s="154"/>
      <c r="BC565" s="154"/>
      <c r="BD565" s="154"/>
      <c r="BE565" s="154"/>
      <c r="BF565" s="169"/>
      <c r="BG565" s="169"/>
      <c r="BH565" s="169"/>
      <c r="BI565" s="169"/>
      <c r="BJ565" s="169"/>
      <c r="BK565" s="169"/>
      <c r="BL565" s="169"/>
      <c r="BM565" s="169"/>
      <c r="BN565" s="169"/>
      <c r="BO565" s="169"/>
      <c r="BP565" s="169"/>
      <c r="BQ565" s="169"/>
      <c r="BR565" s="169"/>
      <c r="BS565" s="169"/>
      <c r="BT565" s="169"/>
      <c r="BU565" s="169"/>
      <c r="BV565" s="169"/>
      <c r="BW565" s="169"/>
      <c r="BX565" s="169"/>
      <c r="BY565" s="169"/>
      <c r="BZ565" s="169"/>
      <c r="CA565" s="169"/>
      <c r="CB565" s="169"/>
      <c r="CC565" s="169"/>
      <c r="CD565" s="169"/>
      <c r="CE565" s="169"/>
      <c r="CF565" s="169"/>
      <c r="CG565" s="169"/>
      <c r="CH565" s="169"/>
      <c r="CI565" s="169"/>
      <c r="CJ565" s="169"/>
      <c r="CK565" s="169"/>
      <c r="CL565" s="169"/>
      <c r="CM565" s="169"/>
      <c r="CN565" s="169"/>
    </row>
    <row r="566" spans="4:146" ht="14.25" customHeight="1" x14ac:dyDescent="0.35">
      <c r="D566" s="116" t="s">
        <v>352</v>
      </c>
      <c r="E566" s="116"/>
      <c r="F566" s="116"/>
      <c r="G566" s="116"/>
      <c r="H566" s="116"/>
      <c r="I566" s="116"/>
      <c r="J566" s="116"/>
      <c r="K566" s="116"/>
      <c r="L566" s="116"/>
      <c r="M566" s="116"/>
      <c r="N566" s="116"/>
      <c r="O566" s="116"/>
      <c r="P566" s="116"/>
      <c r="Q566" s="116"/>
      <c r="R566" s="116"/>
      <c r="S566" s="116"/>
      <c r="T566" s="116"/>
      <c r="U566" s="116"/>
      <c r="V566" s="116"/>
      <c r="W566" s="116"/>
      <c r="X566" s="116"/>
      <c r="Y566" s="116"/>
      <c r="Z566" s="116"/>
      <c r="AA566" s="116"/>
      <c r="AB566" s="116"/>
      <c r="AC566" s="116"/>
      <c r="AD566" s="116"/>
      <c r="AE566" s="116"/>
      <c r="AF566" s="116"/>
      <c r="AG566" s="116"/>
      <c r="AH566" s="116"/>
      <c r="AI566" s="116"/>
      <c r="AJ566" s="116"/>
      <c r="AK566" s="116"/>
      <c r="AL566" s="116"/>
      <c r="AM566" s="116"/>
      <c r="AN566" s="116"/>
      <c r="AO566" s="116"/>
      <c r="AP566" s="116"/>
      <c r="AQ566" s="116"/>
      <c r="AR566" s="116"/>
      <c r="AS566" s="116"/>
      <c r="AT566" s="116"/>
      <c r="AV566" s="255" t="s">
        <v>352</v>
      </c>
      <c r="AW566" s="255"/>
      <c r="AX566" s="255"/>
      <c r="AY566" s="255"/>
      <c r="AZ566" s="255"/>
      <c r="BA566" s="255"/>
      <c r="BB566" s="255"/>
      <c r="BC566" s="255"/>
      <c r="BD566" s="255"/>
      <c r="BE566" s="255"/>
      <c r="BF566" s="255"/>
      <c r="BG566" s="255"/>
      <c r="BH566" s="255"/>
      <c r="BI566" s="255"/>
      <c r="BJ566" s="255"/>
      <c r="BK566" s="255"/>
      <c r="BL566" s="255"/>
      <c r="BM566" s="255"/>
      <c r="BN566" s="255"/>
      <c r="BO566" s="255"/>
      <c r="BP566" s="255"/>
      <c r="BQ566" s="255"/>
      <c r="BR566" s="255"/>
      <c r="BS566" s="255"/>
      <c r="BT566" s="255"/>
      <c r="BU566" s="255"/>
      <c r="BV566" s="255"/>
      <c r="BW566" s="255"/>
      <c r="BX566" s="255"/>
      <c r="BY566" s="255"/>
      <c r="BZ566" s="255"/>
      <c r="CA566" s="255"/>
      <c r="CB566" s="255"/>
      <c r="CC566" s="255"/>
      <c r="CD566" s="255"/>
      <c r="CE566" s="255"/>
      <c r="CF566" s="255"/>
      <c r="CG566" s="255"/>
      <c r="CH566" s="255"/>
      <c r="CI566" s="255"/>
      <c r="CJ566" s="255"/>
      <c r="CK566" s="255"/>
      <c r="CL566" s="255"/>
      <c r="CM566" s="255"/>
      <c r="CN566" s="255"/>
      <c r="EI566" s="571" t="s">
        <v>687</v>
      </c>
      <c r="EJ566" s="571"/>
      <c r="EK566" s="571"/>
      <c r="EL566" s="571"/>
      <c r="EM566" s="571" t="s">
        <v>688</v>
      </c>
      <c r="EN566" s="571"/>
      <c r="EO566" s="571"/>
      <c r="EP566" s="571"/>
    </row>
    <row r="567" spans="4:146" ht="14.25" customHeight="1" x14ac:dyDescent="0.35">
      <c r="EI567" s="557" t="str">
        <f>+O570</f>
        <v>Obesidad</v>
      </c>
      <c r="EJ567" s="557" t="s">
        <v>683</v>
      </c>
      <c r="EK567" s="557" t="s">
        <v>684</v>
      </c>
      <c r="EL567" s="557" t="s">
        <v>685</v>
      </c>
      <c r="EM567" s="557" t="str">
        <f>+O577</f>
        <v>Adecuado</v>
      </c>
      <c r="EN567" s="557" t="str">
        <f>+Y577</f>
        <v>Riesgo Talla Baja</v>
      </c>
      <c r="EO567" s="557" t="str">
        <f>+AI577</f>
        <v>DNT Cronica</v>
      </c>
    </row>
    <row r="568" spans="4:146" ht="14.25" customHeight="1" x14ac:dyDescent="0.35">
      <c r="D568" s="120" t="s">
        <v>715</v>
      </c>
      <c r="E568" s="120"/>
      <c r="F568" s="120"/>
      <c r="G568" s="120"/>
      <c r="H568" s="120"/>
      <c r="I568" s="120"/>
      <c r="J568" s="120"/>
      <c r="K568" s="120"/>
      <c r="L568" s="120"/>
      <c r="M568" s="120"/>
      <c r="N568" s="120"/>
      <c r="O568" s="120"/>
      <c r="P568" s="120"/>
      <c r="Q568" s="120"/>
      <c r="R568" s="120"/>
      <c r="S568" s="120"/>
      <c r="T568" s="120"/>
      <c r="U568" s="120"/>
      <c r="V568" s="120"/>
      <c r="W568" s="120"/>
      <c r="X568" s="120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20"/>
      <c r="AL568" s="120"/>
      <c r="AM568" s="120"/>
      <c r="AN568" s="120"/>
      <c r="AO568" s="120"/>
      <c r="AP568" s="120"/>
      <c r="AQ568" s="120"/>
      <c r="AR568" s="120"/>
      <c r="AS568" s="120"/>
      <c r="AT568" s="120"/>
      <c r="AU568" s="9"/>
      <c r="AV568" s="9"/>
      <c r="AW568" s="9"/>
      <c r="AX568" s="9"/>
      <c r="AY568" s="9"/>
      <c r="EI568" s="557">
        <f>+S572</f>
        <v>0.6</v>
      </c>
      <c r="EJ568" s="557">
        <f>+AA572</f>
        <v>77.5</v>
      </c>
      <c r="EK568" s="557">
        <f>+AI572</f>
        <v>18</v>
      </c>
      <c r="EL568" s="557">
        <f>+AQ572</f>
        <v>0.6</v>
      </c>
      <c r="EM568" s="557">
        <f>+T579</f>
        <v>66.599999999999994</v>
      </c>
      <c r="EN568" s="557">
        <f>+AD579</f>
        <v>24</v>
      </c>
      <c r="EO568" s="557">
        <f>+AO579</f>
        <v>9.1999999999999993</v>
      </c>
    </row>
    <row r="569" spans="4:146" ht="14.25" customHeight="1" x14ac:dyDescent="0.35">
      <c r="D569" s="121"/>
      <c r="E569" s="121"/>
      <c r="F569" s="121"/>
      <c r="G569" s="121"/>
      <c r="H569" s="121"/>
      <c r="I569" s="121"/>
      <c r="J569" s="121"/>
      <c r="K569" s="121"/>
      <c r="L569" s="121"/>
      <c r="M569" s="121"/>
      <c r="N569" s="121"/>
      <c r="O569" s="121"/>
      <c r="P569" s="121"/>
      <c r="Q569" s="121"/>
      <c r="R569" s="121"/>
      <c r="S569" s="121"/>
      <c r="T569" s="121"/>
      <c r="U569" s="121"/>
      <c r="V569" s="121"/>
      <c r="W569" s="121"/>
      <c r="X569" s="121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21"/>
      <c r="AM569" s="121"/>
      <c r="AN569" s="121"/>
      <c r="AO569" s="121"/>
      <c r="AP569" s="121"/>
      <c r="AQ569" s="121"/>
      <c r="AR569" s="121"/>
      <c r="AS569" s="121"/>
      <c r="AT569" s="121"/>
      <c r="AU569" s="14"/>
      <c r="AV569" s="14"/>
      <c r="AW569" s="14"/>
      <c r="AX569" s="14"/>
      <c r="AY569" s="14"/>
    </row>
    <row r="570" spans="4:146" ht="14.25" customHeight="1" x14ac:dyDescent="0.35">
      <c r="D570" s="275" t="s">
        <v>682</v>
      </c>
      <c r="E570" s="276"/>
      <c r="F570" s="276"/>
      <c r="G570" s="276"/>
      <c r="H570" s="276"/>
      <c r="I570" s="276"/>
      <c r="J570" s="276"/>
      <c r="K570" s="276"/>
      <c r="L570" s="276"/>
      <c r="M570" s="276"/>
      <c r="N570" s="277"/>
      <c r="O570" s="215" t="s">
        <v>708</v>
      </c>
      <c r="P570" s="216"/>
      <c r="Q570" s="216"/>
      <c r="R570" s="216"/>
      <c r="S570" s="216"/>
      <c r="T570" s="216"/>
      <c r="U570" s="216"/>
      <c r="V570" s="217"/>
      <c r="W570" s="216" t="s">
        <v>683</v>
      </c>
      <c r="X570" s="216"/>
      <c r="Y570" s="216"/>
      <c r="Z570" s="216"/>
      <c r="AA570" s="216"/>
      <c r="AB570" s="216"/>
      <c r="AC570" s="216"/>
      <c r="AD570" s="217"/>
      <c r="AE570" s="215" t="s">
        <v>710</v>
      </c>
      <c r="AF570" s="216"/>
      <c r="AG570" s="216"/>
      <c r="AH570" s="216"/>
      <c r="AI570" s="216"/>
      <c r="AJ570" s="216"/>
      <c r="AK570" s="216"/>
      <c r="AL570" s="217"/>
      <c r="AM570" s="215" t="s">
        <v>711</v>
      </c>
      <c r="AN570" s="216"/>
      <c r="AO570" s="216"/>
      <c r="AP570" s="216"/>
      <c r="AQ570" s="216"/>
      <c r="AR570" s="216"/>
      <c r="AS570" s="216"/>
      <c r="AT570" s="217"/>
      <c r="AU570" s="6"/>
      <c r="AV570" s="6"/>
      <c r="AW570" s="6"/>
      <c r="AX570" s="6"/>
      <c r="AY570" s="6"/>
    </row>
    <row r="571" spans="4:146" ht="14.25" customHeight="1" x14ac:dyDescent="0.35">
      <c r="D571" s="281"/>
      <c r="E571" s="282"/>
      <c r="F571" s="282"/>
      <c r="G571" s="282"/>
      <c r="H571" s="282"/>
      <c r="I571" s="282"/>
      <c r="J571" s="282"/>
      <c r="K571" s="282"/>
      <c r="L571" s="282"/>
      <c r="M571" s="282"/>
      <c r="N571" s="283"/>
      <c r="O571" s="215" t="s">
        <v>358</v>
      </c>
      <c r="P571" s="216"/>
      <c r="Q571" s="216"/>
      <c r="R571" s="217"/>
      <c r="S571" s="215" t="s">
        <v>189</v>
      </c>
      <c r="T571" s="216"/>
      <c r="U571" s="216"/>
      <c r="V571" s="217"/>
      <c r="W571" s="215" t="s">
        <v>358</v>
      </c>
      <c r="X571" s="216"/>
      <c r="Y571" s="216"/>
      <c r="Z571" s="217"/>
      <c r="AA571" s="215" t="s">
        <v>189</v>
      </c>
      <c r="AB571" s="216"/>
      <c r="AC571" s="216"/>
      <c r="AD571" s="217"/>
      <c r="AE571" s="215" t="s">
        <v>358</v>
      </c>
      <c r="AF571" s="216"/>
      <c r="AG571" s="216"/>
      <c r="AH571" s="217"/>
      <c r="AI571" s="215" t="s">
        <v>189</v>
      </c>
      <c r="AJ571" s="216"/>
      <c r="AK571" s="216"/>
      <c r="AL571" s="217"/>
      <c r="AM571" s="215" t="s">
        <v>358</v>
      </c>
      <c r="AN571" s="216"/>
      <c r="AO571" s="216"/>
      <c r="AP571" s="217"/>
      <c r="AQ571" s="215" t="s">
        <v>189</v>
      </c>
      <c r="AR571" s="216"/>
      <c r="AS571" s="216"/>
      <c r="AT571" s="217"/>
    </row>
    <row r="572" spans="4:146" ht="14.25" customHeight="1" x14ac:dyDescent="0.35">
      <c r="D572" s="243">
        <v>178</v>
      </c>
      <c r="E572" s="244"/>
      <c r="F572" s="244"/>
      <c r="G572" s="244"/>
      <c r="H572" s="244"/>
      <c r="I572" s="244"/>
      <c r="J572" s="244"/>
      <c r="K572" s="244"/>
      <c r="L572" s="244"/>
      <c r="M572" s="244"/>
      <c r="N572" s="245"/>
      <c r="O572" s="444">
        <v>1</v>
      </c>
      <c r="P572" s="445"/>
      <c r="Q572" s="445"/>
      <c r="R572" s="446"/>
      <c r="S572" s="500">
        <v>0.6</v>
      </c>
      <c r="T572" s="355"/>
      <c r="U572" s="355"/>
      <c r="V572" s="356"/>
      <c r="W572" s="444">
        <v>138</v>
      </c>
      <c r="X572" s="445"/>
      <c r="Y572" s="445"/>
      <c r="Z572" s="446"/>
      <c r="AA572" s="500">
        <v>77.5</v>
      </c>
      <c r="AB572" s="355"/>
      <c r="AC572" s="355"/>
      <c r="AD572" s="356"/>
      <c r="AE572" s="444">
        <v>32</v>
      </c>
      <c r="AF572" s="445"/>
      <c r="AG572" s="445"/>
      <c r="AH572" s="446"/>
      <c r="AI572" s="500">
        <v>18</v>
      </c>
      <c r="AJ572" s="355"/>
      <c r="AK572" s="355"/>
      <c r="AL572" s="356"/>
      <c r="AM572" s="444">
        <v>1</v>
      </c>
      <c r="AN572" s="445"/>
      <c r="AO572" s="445"/>
      <c r="AP572" s="446"/>
      <c r="AQ572" s="500">
        <v>0.6</v>
      </c>
      <c r="AR572" s="355"/>
      <c r="AS572" s="355"/>
      <c r="AT572" s="356"/>
    </row>
    <row r="573" spans="4:146" ht="14.25" customHeight="1" x14ac:dyDescent="0.35">
      <c r="D573" s="116" t="s">
        <v>680</v>
      </c>
      <c r="E573" s="116"/>
      <c r="F573" s="116"/>
      <c r="G573" s="116"/>
      <c r="H573" s="116"/>
      <c r="I573" s="116"/>
      <c r="J573" s="116"/>
      <c r="K573" s="116"/>
      <c r="L573" s="116"/>
      <c r="M573" s="116"/>
      <c r="N573" s="116"/>
      <c r="O573" s="116"/>
      <c r="P573" s="116"/>
      <c r="Q573" s="116"/>
      <c r="R573" s="116"/>
      <c r="S573" s="116"/>
      <c r="T573" s="116"/>
      <c r="U573" s="116"/>
      <c r="V573" s="116"/>
      <c r="W573" s="116"/>
      <c r="X573" s="116"/>
      <c r="Y573" s="116"/>
      <c r="Z573" s="116"/>
      <c r="AA573" s="116"/>
      <c r="AB573" s="116"/>
      <c r="AC573" s="116"/>
      <c r="AD573" s="116"/>
      <c r="AE573" s="116"/>
      <c r="AF573" s="116"/>
      <c r="AG573" s="116"/>
      <c r="AH573" s="116"/>
      <c r="AI573" s="116"/>
      <c r="AJ573" s="116"/>
      <c r="AK573" s="116"/>
      <c r="AL573" s="116"/>
      <c r="AM573" s="116"/>
      <c r="AN573" s="116"/>
      <c r="AO573" s="116"/>
      <c r="AP573" s="116"/>
      <c r="AQ573" s="116"/>
      <c r="AR573" s="116"/>
      <c r="AS573" s="116"/>
      <c r="AT573" s="116"/>
    </row>
    <row r="574" spans="4:146" ht="14.25" customHeight="1" x14ac:dyDescent="0.35"/>
    <row r="575" spans="4:146" ht="14.25" customHeight="1" x14ac:dyDescent="0.35">
      <c r="D575" s="120" t="s">
        <v>714</v>
      </c>
      <c r="E575" s="120"/>
      <c r="F575" s="120"/>
      <c r="G575" s="120"/>
      <c r="H575" s="120"/>
      <c r="I575" s="120"/>
      <c r="J575" s="120"/>
      <c r="K575" s="120"/>
      <c r="L575" s="120"/>
      <c r="M575" s="120"/>
      <c r="N575" s="120"/>
      <c r="O575" s="120"/>
      <c r="P575" s="120"/>
      <c r="Q575" s="120"/>
      <c r="R575" s="120"/>
      <c r="S575" s="120"/>
      <c r="T575" s="120"/>
      <c r="U575" s="120"/>
      <c r="V575" s="120"/>
      <c r="W575" s="120"/>
      <c r="X575" s="120"/>
      <c r="Y575" s="120"/>
      <c r="Z575" s="120"/>
      <c r="AA575" s="120"/>
      <c r="AB575" s="120"/>
      <c r="AC575" s="120"/>
      <c r="AD575" s="120"/>
      <c r="AE575" s="120"/>
      <c r="AF575" s="120"/>
      <c r="AG575" s="120"/>
      <c r="AH575" s="120"/>
      <c r="AI575" s="120"/>
      <c r="AJ575" s="120"/>
      <c r="AK575" s="120"/>
      <c r="AL575" s="120"/>
      <c r="AM575" s="120"/>
      <c r="AN575" s="120"/>
      <c r="AO575" s="120"/>
      <c r="AP575" s="120"/>
      <c r="AQ575" s="120"/>
      <c r="AR575" s="120"/>
      <c r="AS575" s="120"/>
      <c r="AT575" s="120"/>
      <c r="AY575" s="9"/>
    </row>
    <row r="576" spans="4:146" ht="14.25" customHeight="1" x14ac:dyDescent="0.35">
      <c r="D576" s="121"/>
      <c r="E576" s="121"/>
      <c r="F576" s="121"/>
      <c r="G576" s="121"/>
      <c r="H576" s="121"/>
      <c r="I576" s="121"/>
      <c r="J576" s="121"/>
      <c r="K576" s="121"/>
      <c r="L576" s="121"/>
      <c r="M576" s="121"/>
      <c r="N576" s="121"/>
      <c r="O576" s="121"/>
      <c r="P576" s="121"/>
      <c r="Q576" s="121"/>
      <c r="R576" s="121"/>
      <c r="S576" s="121"/>
      <c r="T576" s="121"/>
      <c r="U576" s="121"/>
      <c r="V576" s="121"/>
      <c r="W576" s="121"/>
      <c r="X576" s="121"/>
      <c r="Y576" s="121"/>
      <c r="Z576" s="121"/>
      <c r="AA576" s="121"/>
      <c r="AB576" s="121"/>
      <c r="AC576" s="121"/>
      <c r="AD576" s="121"/>
      <c r="AE576" s="121"/>
      <c r="AF576" s="121"/>
      <c r="AG576" s="121"/>
      <c r="AH576" s="121"/>
      <c r="AI576" s="121"/>
      <c r="AJ576" s="121"/>
      <c r="AK576" s="121"/>
      <c r="AL576" s="121"/>
      <c r="AM576" s="121"/>
      <c r="AN576" s="121"/>
      <c r="AO576" s="121"/>
      <c r="AP576" s="121"/>
      <c r="AQ576" s="121"/>
      <c r="AR576" s="121"/>
      <c r="AS576" s="121"/>
      <c r="AT576" s="121"/>
      <c r="AY576" s="14"/>
      <c r="BD576" s="252"/>
      <c r="BE576" s="252"/>
      <c r="BF576" s="252"/>
      <c r="BG576" s="252"/>
      <c r="BH576" s="252"/>
      <c r="BI576" s="252"/>
      <c r="BJ576" s="252"/>
      <c r="BK576" s="252"/>
      <c r="BL576" s="252"/>
      <c r="BM576" s="252"/>
      <c r="BN576" s="252"/>
      <c r="BO576" s="252"/>
      <c r="BP576" s="252"/>
      <c r="BQ576" s="252"/>
      <c r="BR576" s="252"/>
      <c r="BS576" s="252"/>
    </row>
    <row r="577" spans="4:145" ht="14.25" customHeight="1" x14ac:dyDescent="0.35">
      <c r="D577" s="275" t="s">
        <v>682</v>
      </c>
      <c r="E577" s="276"/>
      <c r="F577" s="276"/>
      <c r="G577" s="276"/>
      <c r="H577" s="276"/>
      <c r="I577" s="276"/>
      <c r="J577" s="276"/>
      <c r="K577" s="276"/>
      <c r="L577" s="276"/>
      <c r="M577" s="276"/>
      <c r="N577" s="277"/>
      <c r="O577" s="215" t="s">
        <v>683</v>
      </c>
      <c r="P577" s="216"/>
      <c r="Q577" s="216"/>
      <c r="R577" s="216"/>
      <c r="S577" s="216"/>
      <c r="T577" s="216"/>
      <c r="U577" s="216"/>
      <c r="V577" s="216"/>
      <c r="W577" s="216"/>
      <c r="X577" s="217"/>
      <c r="Y577" s="215" t="s">
        <v>712</v>
      </c>
      <c r="Z577" s="216"/>
      <c r="AA577" s="216"/>
      <c r="AB577" s="216"/>
      <c r="AC577" s="216"/>
      <c r="AD577" s="216"/>
      <c r="AE577" s="216"/>
      <c r="AF577" s="216"/>
      <c r="AG577" s="216"/>
      <c r="AH577" s="217"/>
      <c r="AI577" s="215" t="s">
        <v>713</v>
      </c>
      <c r="AJ577" s="216"/>
      <c r="AK577" s="216"/>
      <c r="AL577" s="216"/>
      <c r="AM577" s="216"/>
      <c r="AN577" s="216"/>
      <c r="AO577" s="216"/>
      <c r="AP577" s="216"/>
      <c r="AQ577" s="216"/>
      <c r="AR577" s="216"/>
      <c r="AS577" s="216"/>
      <c r="AT577" s="217"/>
      <c r="AU577" s="6"/>
      <c r="AV577" s="6"/>
      <c r="AW577" s="6"/>
      <c r="AX577" s="6"/>
      <c r="AY577" s="6"/>
      <c r="BD577" s="252"/>
      <c r="BE577" s="252"/>
      <c r="BF577" s="252"/>
      <c r="BG577" s="252"/>
      <c r="BH577" s="252"/>
      <c r="BI577" s="252"/>
      <c r="BJ577" s="252"/>
      <c r="BK577" s="252"/>
      <c r="BL577" s="252"/>
      <c r="BM577" s="252"/>
      <c r="BN577" s="252"/>
      <c r="BO577" s="252"/>
      <c r="BP577" s="252"/>
      <c r="BQ577" s="252"/>
      <c r="BR577" s="252"/>
      <c r="BS577" s="252"/>
    </row>
    <row r="578" spans="4:145" ht="14.25" customHeight="1" x14ac:dyDescent="0.35">
      <c r="D578" s="129"/>
      <c r="E578" s="130"/>
      <c r="F578" s="130"/>
      <c r="G578" s="130"/>
      <c r="H578" s="130"/>
      <c r="I578" s="130"/>
      <c r="J578" s="130"/>
      <c r="K578" s="130"/>
      <c r="L578" s="130"/>
      <c r="M578" s="130"/>
      <c r="N578" s="131"/>
      <c r="O578" s="215" t="s">
        <v>358</v>
      </c>
      <c r="P578" s="216"/>
      <c r="Q578" s="216"/>
      <c r="R578" s="216"/>
      <c r="S578" s="217"/>
      <c r="T578" s="215" t="s">
        <v>189</v>
      </c>
      <c r="U578" s="216"/>
      <c r="V578" s="216"/>
      <c r="W578" s="216"/>
      <c r="X578" s="217"/>
      <c r="Y578" s="215" t="s">
        <v>358</v>
      </c>
      <c r="Z578" s="216"/>
      <c r="AA578" s="216"/>
      <c r="AB578" s="216"/>
      <c r="AC578" s="217"/>
      <c r="AD578" s="215" t="s">
        <v>189</v>
      </c>
      <c r="AE578" s="216"/>
      <c r="AF578" s="216"/>
      <c r="AG578" s="216"/>
      <c r="AH578" s="217"/>
      <c r="AI578" s="215" t="s">
        <v>358</v>
      </c>
      <c r="AJ578" s="216"/>
      <c r="AK578" s="216"/>
      <c r="AL578" s="216"/>
      <c r="AM578" s="216"/>
      <c r="AN578" s="217"/>
      <c r="AO578" s="215" t="s">
        <v>189</v>
      </c>
      <c r="AP578" s="216"/>
      <c r="AQ578" s="216"/>
      <c r="AR578" s="216"/>
      <c r="AS578" s="216"/>
      <c r="AT578" s="217"/>
      <c r="BD578" s="253"/>
      <c r="BE578" s="253"/>
      <c r="BF578" s="253"/>
      <c r="BG578" s="253"/>
      <c r="BH578" s="254"/>
      <c r="BI578" s="254"/>
      <c r="BJ578" s="254"/>
      <c r="BK578" s="254"/>
      <c r="BL578" s="253"/>
      <c r="BM578" s="253"/>
      <c r="BN578" s="253"/>
      <c r="BO578" s="253"/>
      <c r="BP578" s="254"/>
      <c r="BQ578" s="254"/>
      <c r="BR578" s="254"/>
      <c r="BS578" s="254"/>
    </row>
    <row r="579" spans="4:145" ht="14.25" customHeight="1" x14ac:dyDescent="0.35">
      <c r="D579" s="243">
        <v>710</v>
      </c>
      <c r="E579" s="244"/>
      <c r="F579" s="244"/>
      <c r="G579" s="244"/>
      <c r="H579" s="244"/>
      <c r="I579" s="244"/>
      <c r="J579" s="244"/>
      <c r="K579" s="244"/>
      <c r="L579" s="244"/>
      <c r="M579" s="244"/>
      <c r="N579" s="245"/>
      <c r="O579" s="444">
        <v>473</v>
      </c>
      <c r="P579" s="445"/>
      <c r="Q579" s="445"/>
      <c r="R579" s="445"/>
      <c r="S579" s="446"/>
      <c r="T579" s="500">
        <v>66.599999999999994</v>
      </c>
      <c r="U579" s="355"/>
      <c r="V579" s="355"/>
      <c r="W579" s="355"/>
      <c r="X579" s="356"/>
      <c r="Y579" s="444">
        <v>172</v>
      </c>
      <c r="Z579" s="445"/>
      <c r="AA579" s="445"/>
      <c r="AB579" s="445"/>
      <c r="AC579" s="446"/>
      <c r="AD579" s="500">
        <v>24</v>
      </c>
      <c r="AE579" s="355"/>
      <c r="AF579" s="355"/>
      <c r="AG579" s="355"/>
      <c r="AH579" s="356"/>
      <c r="AI579" s="444">
        <v>65</v>
      </c>
      <c r="AJ579" s="445"/>
      <c r="AK579" s="445"/>
      <c r="AL579" s="445"/>
      <c r="AM579" s="445"/>
      <c r="AN579" s="446"/>
      <c r="AO579" s="243">
        <v>9.1999999999999993</v>
      </c>
      <c r="AP579" s="244"/>
      <c r="AQ579" s="244"/>
      <c r="AR579" s="244"/>
      <c r="AS579" s="244"/>
      <c r="AT579" s="245"/>
    </row>
    <row r="580" spans="4:145" ht="14.25" customHeight="1" x14ac:dyDescent="0.35">
      <c r="D580" s="116" t="s">
        <v>680</v>
      </c>
      <c r="E580" s="116"/>
      <c r="F580" s="116"/>
      <c r="G580" s="116"/>
      <c r="H580" s="116"/>
      <c r="I580" s="116"/>
      <c r="J580" s="116"/>
      <c r="K580" s="116"/>
      <c r="L580" s="116"/>
      <c r="M580" s="116"/>
      <c r="N580" s="116"/>
      <c r="O580" s="116"/>
      <c r="P580" s="116"/>
      <c r="Q580" s="116"/>
      <c r="R580" s="116"/>
      <c r="S580" s="116"/>
      <c r="T580" s="116"/>
      <c r="U580" s="116"/>
      <c r="V580" s="116"/>
      <c r="W580" s="116"/>
      <c r="X580" s="116"/>
      <c r="Y580" s="116"/>
      <c r="Z580" s="116"/>
      <c r="AA580" s="116"/>
      <c r="AB580" s="116"/>
      <c r="AC580" s="116"/>
      <c r="AD580" s="116"/>
      <c r="AE580" s="116"/>
      <c r="AF580" s="116"/>
      <c r="AG580" s="116"/>
      <c r="AH580" s="116"/>
      <c r="AI580" s="116"/>
      <c r="AJ580" s="116"/>
      <c r="AK580" s="116"/>
      <c r="AL580" s="116"/>
      <c r="AM580" s="116"/>
      <c r="AN580" s="116"/>
      <c r="AO580" s="116"/>
      <c r="AP580" s="116"/>
      <c r="AQ580" s="116"/>
      <c r="AR580" s="116"/>
      <c r="AS580" s="116"/>
      <c r="AT580" s="116"/>
    </row>
    <row r="581" spans="4:145" ht="14.25" customHeight="1" x14ac:dyDescent="0.35">
      <c r="D581" s="138"/>
      <c r="E581" s="138"/>
      <c r="F581" s="138"/>
      <c r="G581" s="138"/>
      <c r="H581" s="138"/>
      <c r="I581" s="138"/>
      <c r="J581" s="138"/>
      <c r="K581" s="138"/>
      <c r="L581" s="138"/>
      <c r="M581" s="138"/>
      <c r="N581" s="138"/>
      <c r="O581" s="138"/>
      <c r="P581" s="138"/>
      <c r="Q581" s="138"/>
      <c r="R581" s="138"/>
      <c r="S581" s="138"/>
      <c r="T581" s="138"/>
      <c r="U581" s="138"/>
      <c r="V581" s="138"/>
      <c r="W581" s="138"/>
      <c r="X581" s="138"/>
      <c r="Y581" s="138"/>
      <c r="Z581" s="138"/>
      <c r="AA581" s="138"/>
      <c r="AB581" s="138"/>
      <c r="AC581" s="138"/>
      <c r="AD581" s="138"/>
      <c r="AE581" s="138"/>
      <c r="AF581" s="138"/>
      <c r="AG581" s="138"/>
      <c r="AH581" s="138"/>
      <c r="AI581" s="138"/>
      <c r="AJ581" s="138"/>
      <c r="AK581" s="138"/>
      <c r="AL581" s="138"/>
      <c r="AM581" s="138"/>
      <c r="AN581" s="138"/>
      <c r="AO581" s="138"/>
      <c r="AP581" s="138"/>
      <c r="AQ581" s="138"/>
      <c r="AR581" s="138"/>
      <c r="AS581" s="138"/>
      <c r="AT581" s="138"/>
    </row>
    <row r="582" spans="4:145" ht="14.25" customHeight="1" x14ac:dyDescent="0.35"/>
    <row r="583" spans="4:145" ht="15.75" customHeight="1" x14ac:dyDescent="0.35">
      <c r="D583" s="354" t="s">
        <v>699</v>
      </c>
      <c r="E583" s="354"/>
      <c r="F583" s="354"/>
      <c r="G583" s="354"/>
      <c r="H583" s="354"/>
      <c r="I583" s="354"/>
      <c r="J583" s="354"/>
      <c r="K583" s="354"/>
      <c r="L583" s="354"/>
      <c r="M583" s="354"/>
      <c r="N583" s="354"/>
      <c r="O583" s="354"/>
      <c r="P583" s="354"/>
      <c r="Q583" s="354"/>
      <c r="R583" s="354"/>
      <c r="S583" s="354"/>
      <c r="T583" s="354"/>
      <c r="U583" s="354"/>
      <c r="V583" s="354"/>
      <c r="W583" s="354"/>
      <c r="X583" s="354"/>
      <c r="Y583" s="354"/>
      <c r="Z583" s="354"/>
      <c r="AA583" s="354"/>
      <c r="AB583" s="354"/>
      <c r="AC583" s="354"/>
      <c r="AD583" s="354"/>
      <c r="AE583" s="354"/>
      <c r="AF583" s="354"/>
      <c r="AG583" s="354"/>
      <c r="AH583" s="354"/>
      <c r="AI583" s="354"/>
      <c r="AJ583" s="354"/>
      <c r="AK583" s="354"/>
      <c r="AL583" s="354"/>
      <c r="AM583" s="354"/>
      <c r="AN583" s="354"/>
      <c r="AO583" s="354"/>
      <c r="AP583" s="354"/>
      <c r="AQ583" s="354"/>
      <c r="AR583" s="354"/>
      <c r="AS583" s="354"/>
      <c r="AT583" s="354"/>
      <c r="AU583" s="354"/>
      <c r="AV583" s="354"/>
      <c r="AW583" s="354"/>
      <c r="AX583" s="354"/>
      <c r="AY583" s="354"/>
      <c r="AZ583" s="354"/>
      <c r="BA583" s="354"/>
      <c r="BB583" s="354"/>
      <c r="BC583" s="354"/>
      <c r="BD583" s="354"/>
      <c r="BE583" s="354"/>
      <c r="BF583" s="354"/>
      <c r="BG583" s="354"/>
      <c r="BH583" s="354"/>
      <c r="BI583" s="354"/>
      <c r="BJ583" s="354"/>
      <c r="BK583" s="354"/>
      <c r="BL583" s="354"/>
      <c r="BM583" s="354"/>
      <c r="BN583" s="354"/>
      <c r="BO583" s="354"/>
      <c r="BP583" s="354"/>
      <c r="BQ583" s="354"/>
      <c r="BR583" s="354"/>
      <c r="BS583" s="354"/>
      <c r="BT583" s="354"/>
      <c r="BU583" s="354"/>
      <c r="BV583" s="354"/>
      <c r="BW583" s="354"/>
      <c r="BX583" s="354"/>
      <c r="BY583" s="354"/>
      <c r="BZ583" s="354"/>
      <c r="CA583" s="354"/>
      <c r="CB583" s="354"/>
      <c r="CC583" s="354"/>
      <c r="CD583" s="354"/>
      <c r="CE583" s="354"/>
      <c r="CF583" s="354"/>
      <c r="CG583" s="354"/>
      <c r="CH583" s="354"/>
      <c r="CI583" s="354"/>
      <c r="CJ583" s="354"/>
      <c r="CK583" s="354"/>
      <c r="CL583" s="354"/>
      <c r="CM583" s="354"/>
      <c r="CN583" s="354"/>
      <c r="EI583" s="557">
        <f>+S591</f>
        <v>0</v>
      </c>
      <c r="EJ583" s="557">
        <f>+AA591</f>
        <v>0</v>
      </c>
      <c r="EK583" s="557">
        <f>+AI591</f>
        <v>0</v>
      </c>
      <c r="EL583" s="557">
        <f>+AQ591</f>
        <v>0</v>
      </c>
      <c r="EM583" s="557">
        <f>+T599</f>
        <v>0</v>
      </c>
      <c r="EN583" s="557">
        <f>+AD599</f>
        <v>0</v>
      </c>
      <c r="EO583" s="557">
        <f>+AO599</f>
        <v>0</v>
      </c>
    </row>
    <row r="584" spans="4:145" ht="15.75" customHeight="1" x14ac:dyDescent="0.35">
      <c r="D584" s="354"/>
      <c r="E584" s="354"/>
      <c r="F584" s="354"/>
      <c r="G584" s="354"/>
      <c r="H584" s="354"/>
      <c r="I584" s="354"/>
      <c r="J584" s="354"/>
      <c r="K584" s="354"/>
      <c r="L584" s="354"/>
      <c r="M584" s="354"/>
      <c r="N584" s="354"/>
      <c r="O584" s="354"/>
      <c r="P584" s="354"/>
      <c r="Q584" s="354"/>
      <c r="R584" s="354"/>
      <c r="S584" s="354"/>
      <c r="T584" s="354"/>
      <c r="U584" s="354"/>
      <c r="V584" s="354"/>
      <c r="W584" s="354"/>
      <c r="X584" s="354"/>
      <c r="Y584" s="354"/>
      <c r="Z584" s="354"/>
      <c r="AA584" s="354"/>
      <c r="AB584" s="354"/>
      <c r="AC584" s="354"/>
      <c r="AD584" s="354"/>
      <c r="AE584" s="354"/>
      <c r="AF584" s="354"/>
      <c r="AG584" s="354"/>
      <c r="AH584" s="354"/>
      <c r="AI584" s="354"/>
      <c r="AJ584" s="354"/>
      <c r="AK584" s="354"/>
      <c r="AL584" s="354"/>
      <c r="AM584" s="354"/>
      <c r="AN584" s="354"/>
      <c r="AO584" s="354"/>
      <c r="AP584" s="354"/>
      <c r="AQ584" s="354"/>
      <c r="AR584" s="354"/>
      <c r="AS584" s="354"/>
      <c r="AT584" s="354"/>
      <c r="AU584" s="354"/>
      <c r="AV584" s="354"/>
      <c r="AW584" s="354"/>
      <c r="AX584" s="354"/>
      <c r="AY584" s="354"/>
      <c r="AZ584" s="354"/>
      <c r="BA584" s="354"/>
      <c r="BB584" s="354"/>
      <c r="BC584" s="354"/>
      <c r="BD584" s="354"/>
      <c r="BE584" s="354"/>
      <c r="BF584" s="354"/>
      <c r="BG584" s="354"/>
      <c r="BH584" s="354"/>
      <c r="BI584" s="354"/>
      <c r="BJ584" s="354"/>
      <c r="BK584" s="354"/>
      <c r="BL584" s="354"/>
      <c r="BM584" s="354"/>
      <c r="BN584" s="354"/>
      <c r="BO584" s="354"/>
      <c r="BP584" s="354"/>
      <c r="BQ584" s="354"/>
      <c r="BR584" s="354"/>
      <c r="BS584" s="354"/>
      <c r="BT584" s="354"/>
      <c r="BU584" s="354"/>
      <c r="BV584" s="354"/>
      <c r="BW584" s="354"/>
      <c r="BX584" s="354"/>
      <c r="BY584" s="354"/>
      <c r="BZ584" s="354"/>
      <c r="CA584" s="354"/>
      <c r="CB584" s="354"/>
      <c r="CC584" s="354"/>
      <c r="CD584" s="354"/>
      <c r="CE584" s="354"/>
      <c r="CF584" s="354"/>
      <c r="CG584" s="354"/>
      <c r="CH584" s="354"/>
      <c r="CI584" s="354"/>
      <c r="CJ584" s="354"/>
      <c r="CK584" s="354"/>
      <c r="CL584" s="354"/>
      <c r="CM584" s="354"/>
      <c r="CN584" s="354"/>
    </row>
    <row r="585" spans="4:145" ht="15.75" customHeight="1" x14ac:dyDescent="0.35">
      <c r="D585" s="117"/>
      <c r="E585" s="117"/>
      <c r="F585" s="117"/>
      <c r="G585" s="117"/>
      <c r="H585" s="117"/>
      <c r="I585" s="117"/>
      <c r="J585" s="117"/>
      <c r="K585" s="117"/>
      <c r="L585" s="117"/>
      <c r="M585" s="117"/>
      <c r="N585" s="117"/>
      <c r="O585" s="117"/>
      <c r="P585" s="117"/>
      <c r="Q585" s="117"/>
      <c r="R585" s="117"/>
      <c r="S585" s="117"/>
      <c r="T585" s="117"/>
      <c r="U585" s="117"/>
      <c r="V585" s="117"/>
      <c r="W585" s="117"/>
      <c r="X585" s="117"/>
      <c r="Y585" s="117"/>
      <c r="Z585" s="117"/>
      <c r="AA585" s="117"/>
      <c r="AB585" s="117"/>
      <c r="AC585" s="117"/>
      <c r="AD585" s="117"/>
      <c r="AE585" s="117"/>
      <c r="AF585" s="117"/>
      <c r="AG585" s="117"/>
      <c r="AH585" s="117"/>
      <c r="AI585" s="117"/>
      <c r="AJ585" s="117"/>
      <c r="AK585" s="117"/>
      <c r="AL585" s="117"/>
      <c r="AM585" s="117"/>
      <c r="AN585" s="117"/>
      <c r="AO585" s="117"/>
      <c r="AP585" s="117"/>
      <c r="AQ585" s="117"/>
      <c r="AR585" s="117"/>
      <c r="AS585" s="117"/>
      <c r="AT585" s="117"/>
      <c r="AU585" s="117"/>
      <c r="AV585" s="117"/>
      <c r="AW585" s="117"/>
      <c r="AX585" s="117"/>
      <c r="AY585" s="117"/>
      <c r="AZ585" s="117"/>
      <c r="BA585" s="117"/>
      <c r="BB585" s="117"/>
      <c r="BC585" s="117"/>
      <c r="BD585" s="117"/>
      <c r="BE585" s="117"/>
      <c r="BF585" s="117"/>
      <c r="BG585" s="117"/>
      <c r="BH585" s="117"/>
      <c r="BI585" s="117"/>
      <c r="BJ585" s="117"/>
      <c r="BK585" s="117"/>
      <c r="BL585" s="117"/>
      <c r="BM585" s="117"/>
      <c r="BN585" s="117"/>
      <c r="BO585" s="117"/>
      <c r="BP585" s="117"/>
      <c r="BQ585" s="117"/>
      <c r="BR585" s="117"/>
      <c r="BS585" s="117"/>
      <c r="BT585" s="117"/>
      <c r="BU585" s="117"/>
      <c r="BV585" s="117"/>
      <c r="BW585" s="117"/>
      <c r="BX585" s="117"/>
      <c r="BY585" s="117"/>
      <c r="BZ585" s="117"/>
      <c r="CA585" s="117"/>
      <c r="CB585" s="117"/>
      <c r="CC585" s="117"/>
      <c r="CD585" s="117"/>
      <c r="CE585" s="117"/>
      <c r="CF585" s="117"/>
      <c r="CG585" s="117"/>
      <c r="CH585" s="117"/>
      <c r="CI585" s="117"/>
      <c r="CJ585" s="117"/>
      <c r="CK585" s="117"/>
      <c r="CL585" s="117"/>
      <c r="CM585" s="117"/>
      <c r="CN585" s="117"/>
    </row>
    <row r="586" spans="4:145" ht="15.75" customHeight="1" x14ac:dyDescent="0.35">
      <c r="D586" s="120" t="s">
        <v>700</v>
      </c>
      <c r="E586" s="120"/>
      <c r="F586" s="120"/>
      <c r="G586" s="120"/>
      <c r="H586" s="120"/>
      <c r="I586" s="120"/>
      <c r="J586" s="120"/>
      <c r="K586" s="117"/>
      <c r="L586" s="117"/>
      <c r="M586" s="117"/>
      <c r="N586" s="117"/>
      <c r="O586" s="117"/>
      <c r="P586" s="117"/>
      <c r="Q586" s="117"/>
      <c r="R586" s="117"/>
      <c r="S586" s="117"/>
      <c r="T586" s="117"/>
      <c r="U586" s="117"/>
      <c r="V586" s="117"/>
      <c r="W586" s="117"/>
      <c r="X586" s="117"/>
      <c r="Y586" s="117"/>
      <c r="Z586" s="117"/>
      <c r="AA586" s="117"/>
      <c r="AB586" s="117"/>
      <c r="AC586" s="117"/>
      <c r="AD586" s="117"/>
      <c r="AE586" s="117"/>
      <c r="AF586" s="117"/>
      <c r="AG586" s="117"/>
      <c r="AH586" s="117"/>
      <c r="AI586" s="117"/>
      <c r="AJ586" s="117"/>
      <c r="AK586" s="117"/>
      <c r="AL586" s="117"/>
      <c r="AM586" s="117"/>
      <c r="AN586" s="117"/>
      <c r="AO586" s="117"/>
      <c r="AP586" s="117"/>
      <c r="AQ586" s="117"/>
      <c r="AR586" s="117"/>
      <c r="AS586" s="117"/>
      <c r="AT586" s="117"/>
      <c r="AU586" s="117"/>
      <c r="AV586" s="120" t="s">
        <v>701</v>
      </c>
      <c r="AW586" s="117"/>
      <c r="AX586" s="117"/>
      <c r="AY586" s="117"/>
      <c r="AZ586" s="117"/>
      <c r="BA586" s="117"/>
      <c r="BB586" s="117"/>
      <c r="BC586" s="117"/>
      <c r="BD586" s="117"/>
      <c r="BE586" s="117"/>
      <c r="BF586" s="117"/>
      <c r="BG586" s="117"/>
      <c r="BH586" s="117"/>
      <c r="BI586" s="117"/>
      <c r="BJ586" s="117"/>
      <c r="BK586" s="117"/>
      <c r="BL586" s="117"/>
      <c r="BM586" s="117"/>
      <c r="BN586" s="117"/>
      <c r="BO586" s="117"/>
      <c r="BP586" s="117"/>
      <c r="BQ586" s="117"/>
      <c r="BR586" s="117"/>
      <c r="BS586" s="117"/>
      <c r="BT586" s="117"/>
      <c r="BU586" s="117"/>
      <c r="BV586" s="117"/>
      <c r="BW586" s="117"/>
      <c r="BX586" s="117"/>
      <c r="BY586" s="117"/>
      <c r="BZ586" s="117"/>
      <c r="CA586" s="117"/>
      <c r="CB586" s="117"/>
      <c r="CC586" s="117"/>
      <c r="CD586" s="117"/>
      <c r="CE586" s="117"/>
      <c r="CF586" s="117"/>
      <c r="CG586" s="117"/>
      <c r="CH586" s="117"/>
      <c r="CI586" s="117"/>
      <c r="CJ586" s="117"/>
      <c r="CK586" s="117"/>
      <c r="CL586" s="117"/>
      <c r="CM586" s="117"/>
      <c r="CN586" s="117"/>
    </row>
    <row r="587" spans="4:145" ht="15.75" customHeight="1" x14ac:dyDescent="0.35">
      <c r="D587" s="108"/>
      <c r="E587" s="108"/>
      <c r="F587" s="108"/>
      <c r="G587" s="108"/>
      <c r="H587" s="108"/>
      <c r="I587" s="108"/>
      <c r="J587" s="108"/>
      <c r="K587" s="108"/>
      <c r="L587" s="108"/>
      <c r="M587" s="108"/>
      <c r="N587" s="108"/>
      <c r="O587" s="108"/>
      <c r="P587" s="108"/>
      <c r="Q587" s="108"/>
      <c r="R587" s="108"/>
      <c r="S587" s="108"/>
      <c r="T587" s="108"/>
      <c r="U587" s="108"/>
      <c r="V587" s="108"/>
      <c r="W587" s="108"/>
      <c r="X587" s="108"/>
      <c r="Y587" s="108"/>
      <c r="Z587" s="108"/>
      <c r="AA587" s="108"/>
      <c r="AB587" s="108"/>
      <c r="AC587" s="108"/>
      <c r="AD587" s="108"/>
      <c r="AE587" s="108"/>
      <c r="AF587" s="108"/>
      <c r="AG587" s="108"/>
      <c r="AH587" s="108"/>
      <c r="AI587" s="108"/>
      <c r="AJ587" s="108"/>
      <c r="AK587" s="108"/>
      <c r="AL587" s="108"/>
      <c r="AM587" s="108"/>
      <c r="AN587" s="108"/>
      <c r="AO587" s="108"/>
      <c r="AP587" s="108"/>
      <c r="AQ587" s="108"/>
      <c r="AR587" s="108"/>
      <c r="AS587" s="108"/>
      <c r="AT587" s="108"/>
      <c r="AU587" s="14"/>
      <c r="AV587" s="14"/>
      <c r="AW587" s="14"/>
      <c r="AX587" s="14"/>
      <c r="AY587" s="14"/>
    </row>
    <row r="588" spans="4:145" ht="15.75" customHeight="1" x14ac:dyDescent="0.35">
      <c r="D588" s="288" t="s">
        <v>686</v>
      </c>
      <c r="E588" s="288"/>
      <c r="F588" s="288"/>
      <c r="G588" s="288"/>
      <c r="H588" s="288"/>
      <c r="I588" s="288"/>
      <c r="J588" s="288"/>
      <c r="K588" s="288"/>
      <c r="L588" s="288"/>
      <c r="M588" s="288"/>
      <c r="N588" s="288"/>
      <c r="O588" s="288"/>
      <c r="P588" s="288"/>
      <c r="Q588" s="288"/>
      <c r="R588" s="288"/>
      <c r="S588" s="288"/>
      <c r="T588" s="288"/>
      <c r="U588" s="288"/>
      <c r="V588" s="288"/>
      <c r="W588" s="172" t="s">
        <v>697</v>
      </c>
      <c r="X588" s="172"/>
      <c r="Y588" s="172"/>
      <c r="Z588" s="172"/>
      <c r="AA588" s="172"/>
      <c r="AB588" s="172"/>
      <c r="AC588" s="172"/>
      <c r="AD588" s="172"/>
      <c r="AE588" s="172"/>
      <c r="AF588" s="172"/>
      <c r="AG588" s="172"/>
      <c r="AH588" s="172"/>
      <c r="AI588" s="172" t="s">
        <v>698</v>
      </c>
      <c r="AJ588" s="172"/>
      <c r="AK588" s="172"/>
      <c r="AL588" s="172"/>
      <c r="AM588" s="172"/>
      <c r="AN588" s="172"/>
      <c r="AO588" s="172"/>
      <c r="AP588" s="172"/>
      <c r="AQ588" s="172"/>
      <c r="AR588" s="172"/>
      <c r="AS588" s="172"/>
      <c r="AT588" s="172"/>
      <c r="AU588" s="14"/>
      <c r="AV588" s="288" t="s">
        <v>704</v>
      </c>
      <c r="AW588" s="288"/>
      <c r="AX588" s="288"/>
      <c r="AY588" s="288"/>
      <c r="AZ588" s="288"/>
      <c r="BA588" s="288"/>
      <c r="BB588" s="288"/>
      <c r="BC588" s="288"/>
      <c r="BD588" s="288" t="s">
        <v>709</v>
      </c>
      <c r="BE588" s="288"/>
      <c r="BF588" s="288"/>
      <c r="BG588" s="288"/>
      <c r="BH588" s="288"/>
      <c r="BI588" s="288"/>
      <c r="BJ588" s="288"/>
      <c r="BK588" s="288"/>
      <c r="BL588" s="288"/>
      <c r="BM588" s="288"/>
      <c r="BN588" s="288" t="s">
        <v>706</v>
      </c>
      <c r="BO588" s="288"/>
      <c r="BP588" s="288"/>
      <c r="BQ588" s="288"/>
      <c r="BR588" s="288"/>
      <c r="BS588" s="288"/>
      <c r="BT588" s="288"/>
      <c r="BU588" s="288"/>
      <c r="BV588" s="288"/>
      <c r="BW588" s="288"/>
      <c r="BX588" s="288" t="s">
        <v>707</v>
      </c>
      <c r="BY588" s="288"/>
      <c r="BZ588" s="288"/>
      <c r="CA588" s="288"/>
      <c r="CB588" s="288"/>
      <c r="CC588" s="288"/>
      <c r="CD588" s="288"/>
      <c r="CE588" s="288"/>
      <c r="CF588" s="288"/>
      <c r="CG588" s="288" t="s">
        <v>708</v>
      </c>
      <c r="CH588" s="288"/>
      <c r="CI588" s="288"/>
      <c r="CJ588" s="288"/>
      <c r="CK588" s="288"/>
      <c r="CL588" s="288"/>
      <c r="CM588" s="288"/>
      <c r="CN588" s="288"/>
    </row>
    <row r="589" spans="4:145" ht="14.25" customHeight="1" x14ac:dyDescent="0.35">
      <c r="D589" s="288"/>
      <c r="E589" s="288"/>
      <c r="F589" s="288"/>
      <c r="G589" s="288"/>
      <c r="H589" s="288"/>
      <c r="I589" s="288"/>
      <c r="J589" s="288"/>
      <c r="K589" s="288"/>
      <c r="L589" s="288"/>
      <c r="M589" s="288"/>
      <c r="N589" s="288"/>
      <c r="O589" s="288"/>
      <c r="P589" s="288"/>
      <c r="Q589" s="288"/>
      <c r="R589" s="288"/>
      <c r="S589" s="288"/>
      <c r="T589" s="288"/>
      <c r="U589" s="288"/>
      <c r="V589" s="288"/>
      <c r="W589" s="172"/>
      <c r="X589" s="172"/>
      <c r="Y589" s="172"/>
      <c r="Z589" s="172"/>
      <c r="AA589" s="172"/>
      <c r="AB589" s="172"/>
      <c r="AC589" s="172"/>
      <c r="AD589" s="172"/>
      <c r="AE589" s="172"/>
      <c r="AF589" s="172"/>
      <c r="AG589" s="172"/>
      <c r="AH589" s="172"/>
      <c r="AI589" s="172"/>
      <c r="AJ589" s="172"/>
      <c r="AK589" s="172"/>
      <c r="AL589" s="172"/>
      <c r="AM589" s="172"/>
      <c r="AN589" s="172"/>
      <c r="AO589" s="172"/>
      <c r="AP589" s="172"/>
      <c r="AQ589" s="172"/>
      <c r="AR589" s="172"/>
      <c r="AS589" s="172"/>
      <c r="AT589" s="172"/>
      <c r="AU589" s="6"/>
      <c r="AV589" s="288"/>
      <c r="AW589" s="288"/>
      <c r="AX589" s="288"/>
      <c r="AY589" s="288"/>
      <c r="AZ589" s="288"/>
      <c r="BA589" s="288"/>
      <c r="BB589" s="288"/>
      <c r="BC589" s="288"/>
      <c r="BD589" s="288"/>
      <c r="BE589" s="288"/>
      <c r="BF589" s="288"/>
      <c r="BG589" s="288"/>
      <c r="BH589" s="288"/>
      <c r="BI589" s="288"/>
      <c r="BJ589" s="288"/>
      <c r="BK589" s="288"/>
      <c r="BL589" s="288"/>
      <c r="BM589" s="288"/>
      <c r="BN589" s="288"/>
      <c r="BO589" s="288"/>
      <c r="BP589" s="288"/>
      <c r="BQ589" s="288"/>
      <c r="BR589" s="288"/>
      <c r="BS589" s="288"/>
      <c r="BT589" s="288"/>
      <c r="BU589" s="288"/>
      <c r="BV589" s="288"/>
      <c r="BW589" s="288"/>
      <c r="BX589" s="288"/>
      <c r="BY589" s="288"/>
      <c r="BZ589" s="288"/>
      <c r="CA589" s="288"/>
      <c r="CB589" s="288"/>
      <c r="CC589" s="288"/>
      <c r="CD589" s="288"/>
      <c r="CE589" s="288"/>
      <c r="CF589" s="288"/>
      <c r="CG589" s="288"/>
      <c r="CH589" s="288"/>
      <c r="CI589" s="288"/>
      <c r="CJ589" s="288"/>
      <c r="CK589" s="288"/>
      <c r="CL589" s="288"/>
      <c r="CM589" s="288"/>
      <c r="CN589" s="288"/>
    </row>
    <row r="590" spans="4:145" ht="14.25" customHeight="1" x14ac:dyDescent="0.35">
      <c r="D590" s="240" t="s">
        <v>338</v>
      </c>
      <c r="E590" s="241"/>
      <c r="F590" s="241"/>
      <c r="G590" s="241"/>
      <c r="H590" s="241"/>
      <c r="I590" s="241"/>
      <c r="J590" s="241"/>
      <c r="K590" s="241"/>
      <c r="L590" s="241"/>
      <c r="M590" s="241"/>
      <c r="N590" s="242"/>
      <c r="O590" s="215" t="s">
        <v>696</v>
      </c>
      <c r="P590" s="216"/>
      <c r="Q590" s="216"/>
      <c r="R590" s="216"/>
      <c r="S590" s="216"/>
      <c r="T590" s="216"/>
      <c r="U590" s="216"/>
      <c r="V590" s="217"/>
      <c r="W590" s="215" t="s">
        <v>338</v>
      </c>
      <c r="X590" s="216"/>
      <c r="Y590" s="216"/>
      <c r="Z590" s="216"/>
      <c r="AA590" s="216"/>
      <c r="AB590" s="217"/>
      <c r="AC590" s="216" t="s">
        <v>696</v>
      </c>
      <c r="AD590" s="216"/>
      <c r="AE590" s="216"/>
      <c r="AF590" s="216"/>
      <c r="AG590" s="216"/>
      <c r="AH590" s="217"/>
      <c r="AI590" s="215" t="s">
        <v>338</v>
      </c>
      <c r="AJ590" s="216"/>
      <c r="AK590" s="216"/>
      <c r="AL590" s="216"/>
      <c r="AM590" s="216"/>
      <c r="AN590" s="217"/>
      <c r="AO590" s="216" t="s">
        <v>696</v>
      </c>
      <c r="AP590" s="216"/>
      <c r="AQ590" s="216"/>
      <c r="AR590" s="216"/>
      <c r="AS590" s="216"/>
      <c r="AT590" s="217"/>
      <c r="AV590" s="288" t="s">
        <v>705</v>
      </c>
      <c r="AW590" s="288"/>
      <c r="AX590" s="288"/>
      <c r="AY590" s="288"/>
      <c r="AZ590" s="288" t="s">
        <v>189</v>
      </c>
      <c r="BA590" s="288"/>
      <c r="BB590" s="288"/>
      <c r="BC590" s="288"/>
      <c r="BD590" s="288" t="s">
        <v>705</v>
      </c>
      <c r="BE590" s="288"/>
      <c r="BF590" s="288"/>
      <c r="BG590" s="288"/>
      <c r="BH590" s="288"/>
      <c r="BI590" s="172" t="s">
        <v>189</v>
      </c>
      <c r="BJ590" s="172"/>
      <c r="BK590" s="172"/>
      <c r="BL590" s="172"/>
      <c r="BM590" s="172"/>
      <c r="BN590" s="288" t="s">
        <v>705</v>
      </c>
      <c r="BO590" s="288"/>
      <c r="BP590" s="288"/>
      <c r="BQ590" s="288"/>
      <c r="BR590" s="288"/>
      <c r="BS590" s="172" t="s">
        <v>189</v>
      </c>
      <c r="BT590" s="172"/>
      <c r="BU590" s="172"/>
      <c r="BV590" s="172"/>
      <c r="BW590" s="172"/>
      <c r="BX590" s="172" t="s">
        <v>705</v>
      </c>
      <c r="BY590" s="172"/>
      <c r="BZ590" s="172"/>
      <c r="CA590" s="172"/>
      <c r="CB590" s="172"/>
      <c r="CC590" s="172" t="s">
        <v>189</v>
      </c>
      <c r="CD590" s="172"/>
      <c r="CE590" s="172"/>
      <c r="CF590" s="172"/>
      <c r="CG590" s="215" t="s">
        <v>705</v>
      </c>
      <c r="CH590" s="216"/>
      <c r="CI590" s="216"/>
      <c r="CJ590" s="216"/>
      <c r="CK590" s="217"/>
      <c r="CL590" s="172" t="s">
        <v>189</v>
      </c>
      <c r="CM590" s="172"/>
      <c r="CN590" s="172"/>
    </row>
    <row r="591" spans="4:145" ht="14.25" customHeight="1" x14ac:dyDescent="0.35">
      <c r="D591" s="243"/>
      <c r="E591" s="244"/>
      <c r="F591" s="244"/>
      <c r="G591" s="244"/>
      <c r="H591" s="244"/>
      <c r="I591" s="244"/>
      <c r="J591" s="244"/>
      <c r="K591" s="244"/>
      <c r="L591" s="244"/>
      <c r="M591" s="244"/>
      <c r="N591" s="245"/>
      <c r="O591" s="444"/>
      <c r="P591" s="445"/>
      <c r="Q591" s="445"/>
      <c r="R591" s="445"/>
      <c r="S591" s="445"/>
      <c r="T591" s="445"/>
      <c r="U591" s="445"/>
      <c r="V591" s="446"/>
      <c r="W591" s="444"/>
      <c r="X591" s="445"/>
      <c r="Y591" s="445"/>
      <c r="Z591" s="445"/>
      <c r="AA591" s="445"/>
      <c r="AB591" s="446"/>
      <c r="AC591" s="355"/>
      <c r="AD591" s="355"/>
      <c r="AE591" s="355"/>
      <c r="AF591" s="355"/>
      <c r="AG591" s="355"/>
      <c r="AH591" s="356"/>
      <c r="AI591" s="258"/>
      <c r="AJ591" s="258"/>
      <c r="AK591" s="258"/>
      <c r="AL591" s="258"/>
      <c r="AM591" s="258"/>
      <c r="AN591" s="258"/>
      <c r="AO591" s="445"/>
      <c r="AP591" s="445"/>
      <c r="AQ591" s="445"/>
      <c r="AR591" s="445"/>
      <c r="AS591" s="445"/>
      <c r="AT591" s="446"/>
      <c r="AV591" s="257"/>
      <c r="AW591" s="257"/>
      <c r="AX591" s="257"/>
      <c r="AY591" s="257"/>
      <c r="AZ591" s="257"/>
      <c r="BA591" s="257"/>
      <c r="BB591" s="257"/>
      <c r="BC591" s="257"/>
      <c r="BD591" s="257"/>
      <c r="BE591" s="257"/>
      <c r="BF591" s="257"/>
      <c r="BG591" s="257"/>
      <c r="BH591" s="257"/>
      <c r="BI591" s="180"/>
      <c r="BJ591" s="180"/>
      <c r="BK591" s="180"/>
      <c r="BL591" s="180"/>
      <c r="BM591" s="180"/>
      <c r="BN591" s="257"/>
      <c r="BO591" s="257"/>
      <c r="BP591" s="257"/>
      <c r="BQ591" s="257"/>
      <c r="BR591" s="257"/>
      <c r="BS591" s="180"/>
      <c r="BT591" s="180"/>
      <c r="BU591" s="180"/>
      <c r="BV591" s="180"/>
      <c r="BW591" s="180"/>
      <c r="BX591" s="258"/>
      <c r="BY591" s="258"/>
      <c r="BZ591" s="258"/>
      <c r="CA591" s="258"/>
      <c r="CB591" s="258"/>
      <c r="CC591" s="258"/>
      <c r="CD591" s="258"/>
      <c r="CE591" s="258"/>
      <c r="CF591" s="258"/>
      <c r="CG591" s="258"/>
      <c r="CH591" s="258"/>
      <c r="CI591" s="258"/>
      <c r="CJ591" s="258"/>
      <c r="CK591" s="258"/>
      <c r="CL591" s="173"/>
      <c r="CM591" s="173"/>
      <c r="CN591" s="173"/>
    </row>
    <row r="592" spans="4:145" ht="14.25" customHeight="1" x14ac:dyDescent="0.35">
      <c r="D592" s="116" t="s">
        <v>702</v>
      </c>
      <c r="E592" s="116"/>
      <c r="F592" s="116"/>
      <c r="G592" s="116"/>
      <c r="H592" s="116"/>
      <c r="I592" s="116"/>
      <c r="J592" s="116"/>
      <c r="K592" s="116"/>
      <c r="L592" s="116"/>
      <c r="M592" s="116"/>
      <c r="N592" s="116"/>
      <c r="O592" s="116"/>
      <c r="P592" s="116"/>
      <c r="Q592" s="116"/>
      <c r="R592" s="116"/>
      <c r="S592" s="116"/>
      <c r="T592" s="116"/>
      <c r="U592" s="116"/>
      <c r="V592" s="116"/>
      <c r="W592" s="116"/>
      <c r="X592" s="116"/>
      <c r="Y592" s="116"/>
      <c r="Z592" s="116"/>
      <c r="AA592" s="116"/>
      <c r="AB592" s="116"/>
      <c r="AC592" s="116"/>
      <c r="AD592" s="116"/>
      <c r="AE592" s="116"/>
      <c r="AF592" s="116"/>
      <c r="AG592" s="116"/>
      <c r="AH592" s="116"/>
      <c r="AI592" s="116"/>
      <c r="AJ592" s="116"/>
      <c r="AK592" s="116"/>
      <c r="AL592" s="116"/>
      <c r="AM592" s="116"/>
      <c r="AN592" s="116"/>
      <c r="AO592" s="116"/>
      <c r="AP592" s="116"/>
      <c r="AQ592" s="116"/>
      <c r="AR592" s="116"/>
      <c r="AS592" s="116"/>
      <c r="AT592" s="116"/>
      <c r="AV592" s="116" t="s">
        <v>702</v>
      </c>
    </row>
    <row r="593" spans="4:140" ht="14.25" customHeight="1" x14ac:dyDescent="0.35"/>
    <row r="594" spans="4:140" ht="14.25" customHeight="1" x14ac:dyDescent="0.35">
      <c r="D594" s="120" t="s">
        <v>703</v>
      </c>
      <c r="E594" s="120"/>
      <c r="F594" s="120"/>
      <c r="G594" s="120"/>
      <c r="H594" s="120"/>
      <c r="I594" s="120"/>
      <c r="J594" s="120"/>
      <c r="K594" s="120"/>
      <c r="L594" s="120"/>
      <c r="M594" s="120"/>
      <c r="N594" s="120"/>
      <c r="O594" s="120"/>
      <c r="P594" s="120"/>
      <c r="Q594" s="120"/>
      <c r="R594" s="120"/>
      <c r="S594" s="120"/>
      <c r="T594" s="120"/>
      <c r="U594" s="120"/>
      <c r="V594" s="120"/>
      <c r="W594" s="120"/>
      <c r="X594" s="120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/>
      <c r="AL594" s="120"/>
      <c r="AM594" s="120"/>
      <c r="AN594" s="120"/>
      <c r="AO594" s="120"/>
      <c r="AP594" s="120"/>
      <c r="AQ594" s="120"/>
      <c r="AR594" s="120"/>
      <c r="AS594" s="120"/>
      <c r="AT594" s="120"/>
      <c r="AY594" s="9"/>
    </row>
    <row r="595" spans="4:140" ht="14.25" customHeight="1" x14ac:dyDescent="0.35">
      <c r="D595" s="121"/>
      <c r="E595" s="121"/>
      <c r="F595" s="121"/>
      <c r="G595" s="121"/>
      <c r="H595" s="121"/>
      <c r="I595" s="121"/>
      <c r="J595" s="121"/>
      <c r="K595" s="121"/>
      <c r="L595" s="121"/>
      <c r="M595" s="121"/>
      <c r="N595" s="121"/>
      <c r="O595" s="121"/>
      <c r="P595" s="121"/>
      <c r="Q595" s="121"/>
      <c r="R595" s="121"/>
      <c r="S595" s="121"/>
      <c r="T595" s="121"/>
      <c r="U595" s="121"/>
      <c r="V595" s="121"/>
      <c r="W595" s="121"/>
      <c r="X595" s="121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21"/>
      <c r="AM595" s="121"/>
      <c r="AN595" s="121"/>
      <c r="AO595" s="121"/>
      <c r="AP595" s="121"/>
      <c r="AQ595" s="121"/>
      <c r="AR595" s="121"/>
      <c r="AS595" s="121"/>
      <c r="AT595" s="121"/>
      <c r="AY595" s="14"/>
      <c r="BD595" s="252"/>
      <c r="BE595" s="252"/>
      <c r="BF595" s="252"/>
      <c r="BG595" s="252"/>
      <c r="BH595" s="252"/>
      <c r="BI595" s="252"/>
      <c r="BJ595" s="252"/>
      <c r="BK595" s="252"/>
      <c r="BL595" s="252"/>
      <c r="BM595" s="252"/>
      <c r="BN595" s="252"/>
      <c r="BO595" s="252"/>
      <c r="BP595" s="252"/>
      <c r="BQ595" s="252"/>
      <c r="BR595" s="252"/>
      <c r="BS595" s="252"/>
    </row>
    <row r="596" spans="4:140" ht="14.25" customHeight="1" x14ac:dyDescent="0.35">
      <c r="D596" s="288" t="s">
        <v>716</v>
      </c>
      <c r="E596" s="288"/>
      <c r="F596" s="288"/>
      <c r="G596" s="288"/>
      <c r="H596" s="288"/>
      <c r="I596" s="288"/>
      <c r="J596" s="288"/>
      <c r="K596" s="288"/>
      <c r="L596" s="288"/>
      <c r="M596" s="288"/>
      <c r="N596" s="288"/>
      <c r="O596" s="288"/>
      <c r="P596" s="288"/>
      <c r="Q596" s="288"/>
      <c r="R596" s="288"/>
      <c r="S596" s="288"/>
      <c r="T596" s="288"/>
      <c r="U596" s="288"/>
      <c r="V596" s="288"/>
      <c r="W596" s="288" t="s">
        <v>709</v>
      </c>
      <c r="X596" s="288"/>
      <c r="Y596" s="288"/>
      <c r="Z596" s="288"/>
      <c r="AA596" s="288"/>
      <c r="AB596" s="288"/>
      <c r="AC596" s="288"/>
      <c r="AD596" s="288"/>
      <c r="AE596" s="288"/>
      <c r="AF596" s="288"/>
      <c r="AG596" s="288"/>
      <c r="AH596" s="288"/>
      <c r="AI596" s="288"/>
      <c r="AJ596" s="288"/>
      <c r="AK596" s="288"/>
      <c r="AL596" s="288"/>
      <c r="AM596" s="288"/>
      <c r="AN596" s="288"/>
      <c r="AO596" s="288"/>
      <c r="AP596" s="275" t="s">
        <v>717</v>
      </c>
      <c r="AQ596" s="276"/>
      <c r="AR596" s="276"/>
      <c r="AS596" s="276"/>
      <c r="AT596" s="276"/>
      <c r="AU596" s="276"/>
      <c r="AV596" s="276"/>
      <c r="AW596" s="276"/>
      <c r="AX596" s="276"/>
      <c r="AY596" s="276"/>
      <c r="AZ596" s="276"/>
      <c r="BA596" s="276"/>
      <c r="BB596" s="276"/>
      <c r="BC596" s="276"/>
      <c r="BD596" s="276"/>
      <c r="BE596" s="276"/>
      <c r="BF596" s="276"/>
      <c r="BG596" s="276"/>
      <c r="BH596" s="277"/>
      <c r="BI596" s="275" t="s">
        <v>707</v>
      </c>
      <c r="BJ596" s="276"/>
      <c r="BK596" s="276"/>
      <c r="BL596" s="276"/>
      <c r="BM596" s="276"/>
      <c r="BN596" s="276"/>
      <c r="BO596" s="276"/>
      <c r="BP596" s="276"/>
      <c r="BQ596" s="276"/>
      <c r="BR596" s="276"/>
      <c r="BS596" s="276"/>
      <c r="BT596" s="276"/>
      <c r="BU596" s="276"/>
      <c r="BV596" s="276"/>
      <c r="BW596" s="276"/>
      <c r="BX596" s="276"/>
      <c r="BY596" s="288" t="s">
        <v>708</v>
      </c>
      <c r="BZ596" s="288"/>
      <c r="CA596" s="288"/>
      <c r="CB596" s="288"/>
      <c r="CC596" s="288"/>
      <c r="CD596" s="288"/>
      <c r="CE596" s="288"/>
      <c r="CF596" s="288"/>
      <c r="CG596" s="288"/>
      <c r="CH596" s="288"/>
      <c r="CI596" s="288"/>
      <c r="CJ596" s="288"/>
      <c r="CK596" s="288"/>
      <c r="CL596" s="288"/>
      <c r="CM596" s="288"/>
      <c r="CN596" s="288"/>
    </row>
    <row r="597" spans="4:140" ht="14.25" customHeight="1" x14ac:dyDescent="0.35">
      <c r="D597" s="288"/>
      <c r="E597" s="288"/>
      <c r="F597" s="288"/>
      <c r="G597" s="288"/>
      <c r="H597" s="288"/>
      <c r="I597" s="288"/>
      <c r="J597" s="288"/>
      <c r="K597" s="288"/>
      <c r="L597" s="288"/>
      <c r="M597" s="288"/>
      <c r="N597" s="288"/>
      <c r="O597" s="288"/>
      <c r="P597" s="288"/>
      <c r="Q597" s="288"/>
      <c r="R597" s="288"/>
      <c r="S597" s="288"/>
      <c r="T597" s="288"/>
      <c r="U597" s="288"/>
      <c r="V597" s="288"/>
      <c r="W597" s="288"/>
      <c r="X597" s="288"/>
      <c r="Y597" s="288"/>
      <c r="Z597" s="288"/>
      <c r="AA597" s="288"/>
      <c r="AB597" s="288"/>
      <c r="AC597" s="288"/>
      <c r="AD597" s="288"/>
      <c r="AE597" s="288"/>
      <c r="AF597" s="288"/>
      <c r="AG597" s="288"/>
      <c r="AH597" s="288"/>
      <c r="AI597" s="288"/>
      <c r="AJ597" s="288"/>
      <c r="AK597" s="288"/>
      <c r="AL597" s="288"/>
      <c r="AM597" s="288"/>
      <c r="AN597" s="288"/>
      <c r="AO597" s="288"/>
      <c r="AP597" s="281"/>
      <c r="AQ597" s="282"/>
      <c r="AR597" s="282"/>
      <c r="AS597" s="282"/>
      <c r="AT597" s="282"/>
      <c r="AU597" s="282"/>
      <c r="AV597" s="282"/>
      <c r="AW597" s="282"/>
      <c r="AX597" s="282"/>
      <c r="AY597" s="282"/>
      <c r="AZ597" s="282"/>
      <c r="BA597" s="282"/>
      <c r="BB597" s="282"/>
      <c r="BC597" s="282"/>
      <c r="BD597" s="282"/>
      <c r="BE597" s="282"/>
      <c r="BF597" s="282"/>
      <c r="BG597" s="282"/>
      <c r="BH597" s="283"/>
      <c r="BI597" s="281"/>
      <c r="BJ597" s="282"/>
      <c r="BK597" s="282"/>
      <c r="BL597" s="282"/>
      <c r="BM597" s="282"/>
      <c r="BN597" s="282"/>
      <c r="BO597" s="282"/>
      <c r="BP597" s="282"/>
      <c r="BQ597" s="282"/>
      <c r="BR597" s="282"/>
      <c r="BS597" s="282"/>
      <c r="BT597" s="282"/>
      <c r="BU597" s="282"/>
      <c r="BV597" s="282"/>
      <c r="BW597" s="282"/>
      <c r="BX597" s="282"/>
      <c r="BY597" s="288"/>
      <c r="BZ597" s="288"/>
      <c r="CA597" s="288"/>
      <c r="CB597" s="288"/>
      <c r="CC597" s="288"/>
      <c r="CD597" s="288"/>
      <c r="CE597" s="288"/>
      <c r="CF597" s="288"/>
      <c r="CG597" s="288"/>
      <c r="CH597" s="288"/>
      <c r="CI597" s="288"/>
      <c r="CJ597" s="288"/>
      <c r="CK597" s="288"/>
      <c r="CL597" s="288"/>
      <c r="CM597" s="288"/>
      <c r="CN597" s="288"/>
    </row>
    <row r="598" spans="4:140" ht="14.25" customHeight="1" x14ac:dyDescent="0.35">
      <c r="D598" s="240" t="s">
        <v>338</v>
      </c>
      <c r="E598" s="241"/>
      <c r="F598" s="241"/>
      <c r="G598" s="241"/>
      <c r="H598" s="241"/>
      <c r="I598" s="241"/>
      <c r="J598" s="241"/>
      <c r="K598" s="241"/>
      <c r="L598" s="241"/>
      <c r="M598" s="241"/>
      <c r="N598" s="242"/>
      <c r="O598" s="215" t="s">
        <v>696</v>
      </c>
      <c r="P598" s="216"/>
      <c r="Q598" s="216"/>
      <c r="R598" s="216"/>
      <c r="S598" s="216"/>
      <c r="T598" s="216"/>
      <c r="U598" s="216"/>
      <c r="V598" s="217"/>
      <c r="W598" s="240" t="s">
        <v>338</v>
      </c>
      <c r="X598" s="241"/>
      <c r="Y598" s="241"/>
      <c r="Z598" s="241"/>
      <c r="AA598" s="241"/>
      <c r="AB598" s="241"/>
      <c r="AC598" s="241"/>
      <c r="AD598" s="241"/>
      <c r="AE598" s="241"/>
      <c r="AF598" s="241"/>
      <c r="AG598" s="242"/>
      <c r="AH598" s="215" t="s">
        <v>696</v>
      </c>
      <c r="AI598" s="216"/>
      <c r="AJ598" s="216"/>
      <c r="AK598" s="216"/>
      <c r="AL598" s="216"/>
      <c r="AM598" s="216"/>
      <c r="AN598" s="216"/>
      <c r="AO598" s="217"/>
      <c r="AP598" s="240" t="s">
        <v>338</v>
      </c>
      <c r="AQ598" s="241"/>
      <c r="AR598" s="241"/>
      <c r="AS598" s="241"/>
      <c r="AT598" s="241"/>
      <c r="AU598" s="241"/>
      <c r="AV598" s="241"/>
      <c r="AW598" s="241"/>
      <c r="AX598" s="241"/>
      <c r="AY598" s="241"/>
      <c r="AZ598" s="242"/>
      <c r="BA598" s="215" t="s">
        <v>696</v>
      </c>
      <c r="BB598" s="216"/>
      <c r="BC598" s="216"/>
      <c r="BD598" s="216"/>
      <c r="BE598" s="216"/>
      <c r="BF598" s="216"/>
      <c r="BG598" s="216"/>
      <c r="BH598" s="217"/>
      <c r="BI598" s="240" t="s">
        <v>338</v>
      </c>
      <c r="BJ598" s="241"/>
      <c r="BK598" s="241"/>
      <c r="BL598" s="241"/>
      <c r="BM598" s="241"/>
      <c r="BN598" s="241"/>
      <c r="BO598" s="241"/>
      <c r="BP598" s="241"/>
      <c r="BQ598" s="172" t="s">
        <v>696</v>
      </c>
      <c r="BR598" s="172"/>
      <c r="BS598" s="172"/>
      <c r="BT598" s="172"/>
      <c r="BU598" s="172"/>
      <c r="BV598" s="172"/>
      <c r="BW598" s="172"/>
      <c r="BX598" s="172"/>
      <c r="BY598" s="240" t="s">
        <v>338</v>
      </c>
      <c r="BZ598" s="241"/>
      <c r="CA598" s="241"/>
      <c r="CB598" s="241"/>
      <c r="CC598" s="241"/>
      <c r="CD598" s="241"/>
      <c r="CE598" s="241"/>
      <c r="CF598" s="241"/>
      <c r="CG598" s="172" t="s">
        <v>696</v>
      </c>
      <c r="CH598" s="172"/>
      <c r="CI598" s="172"/>
      <c r="CJ598" s="172"/>
      <c r="CK598" s="172"/>
      <c r="CL598" s="172"/>
      <c r="CM598" s="172"/>
      <c r="CN598" s="172"/>
    </row>
    <row r="599" spans="4:140" ht="14.25" customHeight="1" x14ac:dyDescent="0.35">
      <c r="D599" s="243"/>
      <c r="E599" s="244"/>
      <c r="F599" s="244"/>
      <c r="G599" s="244"/>
      <c r="H599" s="244"/>
      <c r="I599" s="244"/>
      <c r="J599" s="244"/>
      <c r="K599" s="244"/>
      <c r="L599" s="244"/>
      <c r="M599" s="244"/>
      <c r="N599" s="245"/>
      <c r="O599" s="180"/>
      <c r="P599" s="180"/>
      <c r="Q599" s="180"/>
      <c r="R599" s="180"/>
      <c r="S599" s="180"/>
      <c r="T599" s="180"/>
      <c r="U599" s="180"/>
      <c r="V599" s="180"/>
      <c r="W599" s="243"/>
      <c r="X599" s="244"/>
      <c r="Y599" s="244"/>
      <c r="Z599" s="244"/>
      <c r="AA599" s="244"/>
      <c r="AB599" s="244"/>
      <c r="AC599" s="244"/>
      <c r="AD599" s="244"/>
      <c r="AE599" s="244"/>
      <c r="AF599" s="244"/>
      <c r="AG599" s="245"/>
      <c r="AH599" s="180"/>
      <c r="AI599" s="180"/>
      <c r="AJ599" s="180"/>
      <c r="AK599" s="180"/>
      <c r="AL599" s="180"/>
      <c r="AM599" s="180"/>
      <c r="AN599" s="180"/>
      <c r="AO599" s="180"/>
      <c r="AP599" s="243"/>
      <c r="AQ599" s="244"/>
      <c r="AR599" s="244"/>
      <c r="AS599" s="244"/>
      <c r="AT599" s="244"/>
      <c r="AU599" s="244"/>
      <c r="AV599" s="244"/>
      <c r="AW599" s="244"/>
      <c r="AX599" s="244"/>
      <c r="AY599" s="244"/>
      <c r="AZ599" s="245"/>
      <c r="BA599" s="180"/>
      <c r="BB599" s="180"/>
      <c r="BC599" s="180"/>
      <c r="BD599" s="180"/>
      <c r="BE599" s="180"/>
      <c r="BF599" s="180"/>
      <c r="BG599" s="180"/>
      <c r="BH599" s="180"/>
      <c r="BI599" s="173"/>
      <c r="BJ599" s="173"/>
      <c r="BK599" s="173"/>
      <c r="BL599" s="173"/>
      <c r="BM599" s="173"/>
      <c r="BN599" s="173"/>
      <c r="BO599" s="173"/>
      <c r="BP599" s="173"/>
      <c r="BQ599" s="173"/>
      <c r="BR599" s="173"/>
      <c r="BS599" s="173"/>
      <c r="BT599" s="173"/>
      <c r="BU599" s="173"/>
      <c r="BV599" s="173"/>
      <c r="BW599" s="173"/>
      <c r="BX599" s="173"/>
      <c r="BY599" s="173"/>
      <c r="BZ599" s="173"/>
      <c r="CA599" s="173"/>
      <c r="CB599" s="173"/>
      <c r="CC599" s="173"/>
      <c r="CD599" s="173"/>
      <c r="CE599" s="173"/>
      <c r="CF599" s="173"/>
      <c r="CG599" s="173"/>
      <c r="CH599" s="173"/>
      <c r="CI599" s="173"/>
      <c r="CJ599" s="173"/>
      <c r="CK599" s="173"/>
      <c r="CL599" s="173"/>
      <c r="CM599" s="173"/>
      <c r="CN599" s="173"/>
    </row>
    <row r="600" spans="4:140" ht="14.25" customHeight="1" x14ac:dyDescent="0.35">
      <c r="D600" s="116" t="s">
        <v>702</v>
      </c>
      <c r="E600" s="116"/>
      <c r="F600" s="116"/>
      <c r="G600" s="116"/>
      <c r="H600" s="116"/>
      <c r="I600" s="116"/>
      <c r="J600" s="116"/>
      <c r="K600" s="116"/>
      <c r="L600" s="116"/>
      <c r="M600" s="116"/>
      <c r="N600" s="116"/>
      <c r="O600" s="116"/>
      <c r="P600" s="116"/>
      <c r="Q600" s="116"/>
      <c r="R600" s="116"/>
      <c r="S600" s="116"/>
      <c r="T600" s="116"/>
      <c r="U600" s="116"/>
      <c r="V600" s="116"/>
      <c r="W600" s="116"/>
      <c r="X600" s="116"/>
      <c r="Y600" s="116"/>
      <c r="Z600" s="116"/>
      <c r="AA600" s="116"/>
      <c r="AB600" s="116"/>
      <c r="AC600" s="116"/>
      <c r="AD600" s="116"/>
      <c r="AE600" s="116"/>
      <c r="AF600" s="116"/>
      <c r="AG600" s="116"/>
      <c r="AH600" s="116"/>
      <c r="AI600" s="116"/>
      <c r="AJ600" s="116"/>
      <c r="AK600" s="116"/>
      <c r="AL600" s="116"/>
      <c r="AM600" s="116"/>
      <c r="AN600" s="116"/>
      <c r="AO600" s="116"/>
      <c r="AP600" s="116"/>
      <c r="AQ600" s="116"/>
      <c r="AR600" s="116"/>
      <c r="AS600" s="116"/>
      <c r="AT600" s="116"/>
    </row>
    <row r="601" spans="4:140" ht="14.25" customHeight="1" x14ac:dyDescent="0.35"/>
    <row r="602" spans="4:140" ht="14.25" customHeight="1" x14ac:dyDescent="0.35"/>
    <row r="603" spans="4:140" ht="14.25" customHeight="1" x14ac:dyDescent="0.35">
      <c r="D603" s="137" t="s">
        <v>359</v>
      </c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  <c r="AW603" s="137"/>
      <c r="AX603" s="137"/>
      <c r="AY603" s="137"/>
      <c r="AZ603" s="137"/>
      <c r="BA603" s="137"/>
      <c r="BB603" s="137"/>
      <c r="BC603" s="137"/>
      <c r="BD603" s="137"/>
      <c r="BE603" s="137"/>
      <c r="BF603" s="137"/>
      <c r="BG603" s="137"/>
      <c r="BH603" s="137"/>
      <c r="BI603" s="137"/>
      <c r="BJ603" s="137"/>
      <c r="BK603" s="137"/>
      <c r="BL603" s="137"/>
      <c r="BM603" s="137"/>
      <c r="BN603" s="137"/>
      <c r="BO603" s="137"/>
      <c r="BP603" s="137"/>
      <c r="BQ603" s="137"/>
      <c r="BR603" s="137"/>
      <c r="BS603" s="137"/>
      <c r="BT603" s="137"/>
      <c r="BU603" s="137"/>
      <c r="BV603" s="137"/>
      <c r="BW603" s="137"/>
      <c r="BX603" s="137"/>
      <c r="BY603" s="137"/>
      <c r="BZ603" s="137"/>
      <c r="CA603" s="137"/>
      <c r="CB603" s="137"/>
      <c r="CC603" s="137"/>
      <c r="CD603" s="137"/>
      <c r="CE603" s="137"/>
      <c r="CF603" s="137"/>
      <c r="CG603" s="137"/>
      <c r="CH603" s="137"/>
      <c r="CI603" s="137"/>
      <c r="CJ603" s="137"/>
      <c r="CK603" s="137"/>
      <c r="CL603" s="137"/>
      <c r="CM603" s="137"/>
      <c r="CN603" s="137"/>
    </row>
    <row r="604" spans="4:140" ht="14.25" customHeight="1" x14ac:dyDescent="0.35">
      <c r="D604" s="137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  <c r="AW604" s="137"/>
      <c r="AX604" s="137"/>
      <c r="AY604" s="137"/>
      <c r="AZ604" s="137"/>
      <c r="BA604" s="137"/>
      <c r="BB604" s="137"/>
      <c r="BC604" s="137"/>
      <c r="BD604" s="137"/>
      <c r="BE604" s="137"/>
      <c r="BF604" s="137"/>
      <c r="BG604" s="137"/>
      <c r="BH604" s="137"/>
      <c r="BI604" s="137"/>
      <c r="BJ604" s="137"/>
      <c r="BK604" s="137"/>
      <c r="BL604" s="137"/>
      <c r="BM604" s="137"/>
      <c r="BN604" s="137"/>
      <c r="BO604" s="137"/>
      <c r="BP604" s="137"/>
      <c r="BQ604" s="137"/>
      <c r="BR604" s="137"/>
      <c r="BS604" s="137"/>
      <c r="BT604" s="137"/>
      <c r="BU604" s="137"/>
      <c r="BV604" s="137"/>
      <c r="BW604" s="137"/>
      <c r="BX604" s="137"/>
      <c r="BY604" s="137"/>
      <c r="BZ604" s="137"/>
      <c r="CA604" s="137"/>
      <c r="CB604" s="137"/>
      <c r="CC604" s="137"/>
      <c r="CD604" s="137"/>
      <c r="CE604" s="137"/>
      <c r="CF604" s="137"/>
      <c r="CG604" s="137"/>
      <c r="CH604" s="137"/>
      <c r="CI604" s="137"/>
      <c r="CJ604" s="137"/>
      <c r="CK604" s="137"/>
      <c r="CL604" s="137"/>
      <c r="CM604" s="137"/>
      <c r="CN604" s="137"/>
    </row>
    <row r="605" spans="4:140" ht="14.25" customHeight="1" x14ac:dyDescent="0.35"/>
    <row r="606" spans="4:140" ht="14.25" customHeight="1" x14ac:dyDescent="0.35">
      <c r="D606" s="132" t="s">
        <v>360</v>
      </c>
      <c r="E606" s="132"/>
      <c r="F606" s="132"/>
      <c r="G606" s="132"/>
      <c r="H606" s="132"/>
      <c r="I606" s="132"/>
      <c r="J606" s="132"/>
      <c r="K606" s="132"/>
      <c r="L606" s="132"/>
      <c r="M606" s="132"/>
      <c r="N606" s="132"/>
      <c r="O606" s="132"/>
      <c r="P606" s="132"/>
      <c r="Q606" s="132"/>
      <c r="R606" s="132"/>
      <c r="S606" s="132"/>
      <c r="T606" s="132"/>
      <c r="U606" s="132"/>
      <c r="V606" s="132"/>
      <c r="W606" s="132"/>
      <c r="X606" s="132"/>
      <c r="Y606" s="132"/>
      <c r="Z606" s="132"/>
      <c r="AA606" s="132"/>
      <c r="AB606" s="132"/>
      <c r="AC606" s="132"/>
      <c r="AD606" s="132"/>
      <c r="AE606" s="132"/>
      <c r="AF606" s="132"/>
      <c r="AG606" s="132"/>
      <c r="AH606" s="132"/>
      <c r="AI606" s="132"/>
      <c r="AJ606" s="132"/>
      <c r="AK606" s="132"/>
      <c r="AL606" s="132"/>
      <c r="AM606" s="132"/>
      <c r="AN606" s="132"/>
      <c r="AO606" s="132"/>
      <c r="AP606" s="132"/>
      <c r="AQ606" s="132"/>
      <c r="AR606" s="132"/>
      <c r="AS606" s="132"/>
      <c r="AT606" s="132"/>
    </row>
    <row r="607" spans="4:140" ht="14.25" customHeight="1" x14ac:dyDescent="0.35">
      <c r="D607" s="121"/>
      <c r="E607" s="121"/>
      <c r="F607" s="121"/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  <c r="S607" s="121"/>
      <c r="T607" s="121"/>
      <c r="U607" s="121"/>
      <c r="V607" s="121"/>
      <c r="W607" s="121"/>
      <c r="X607" s="121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21"/>
      <c r="AM607" s="121"/>
      <c r="AN607" s="121"/>
      <c r="AO607" s="121"/>
      <c r="AP607" s="121"/>
      <c r="AQ607" s="121"/>
      <c r="AR607" s="121"/>
      <c r="AS607" s="121"/>
      <c r="AT607" s="121"/>
      <c r="EH607" s="571" t="s">
        <v>366</v>
      </c>
      <c r="EI607" s="571"/>
      <c r="EJ607" s="571"/>
    </row>
    <row r="608" spans="4:140" ht="14.25" customHeight="1" x14ac:dyDescent="0.35">
      <c r="D608" s="160" t="s">
        <v>364</v>
      </c>
      <c r="E608" s="161"/>
      <c r="F608" s="161"/>
      <c r="G608" s="161"/>
      <c r="H608" s="161"/>
      <c r="I608" s="161"/>
      <c r="J608" s="161"/>
      <c r="K608" s="161"/>
      <c r="L608" s="161"/>
      <c r="M608" s="161"/>
      <c r="N608" s="161"/>
      <c r="O608" s="161"/>
      <c r="P608" s="161"/>
      <c r="Q608" s="161"/>
      <c r="R608" s="161"/>
      <c r="S608" s="161"/>
      <c r="T608" s="161"/>
      <c r="U608" s="161"/>
      <c r="V608" s="161"/>
      <c r="W608" s="161"/>
      <c r="X608" s="161"/>
      <c r="Y608" s="161"/>
      <c r="Z608" s="162"/>
      <c r="AA608" s="501">
        <v>42339</v>
      </c>
      <c r="AB608" s="502"/>
      <c r="AC608" s="502"/>
      <c r="AD608" s="502"/>
      <c r="AE608" s="502"/>
      <c r="AF608" s="502"/>
      <c r="AG608" s="502"/>
      <c r="AH608" s="502"/>
      <c r="AI608" s="502"/>
      <c r="AJ608" s="503"/>
      <c r="AK608" s="501">
        <v>42705</v>
      </c>
      <c r="AL608" s="502"/>
      <c r="AM608" s="502"/>
      <c r="AN608" s="502"/>
      <c r="AO608" s="502"/>
      <c r="AP608" s="502"/>
      <c r="AQ608" s="502"/>
      <c r="AR608" s="502"/>
      <c r="AS608" s="502"/>
      <c r="AT608" s="503"/>
      <c r="EH608" s="581" t="s">
        <v>367</v>
      </c>
      <c r="EI608" s="581">
        <v>2015</v>
      </c>
      <c r="EJ608" s="581">
        <v>2016</v>
      </c>
    </row>
    <row r="609" spans="1:140" ht="14.25" customHeight="1" x14ac:dyDescent="0.35">
      <c r="D609" s="163"/>
      <c r="E609" s="164"/>
      <c r="F609" s="164"/>
      <c r="G609" s="164"/>
      <c r="H609" s="164"/>
      <c r="I609" s="164"/>
      <c r="J609" s="164"/>
      <c r="K609" s="164"/>
      <c r="L609" s="164"/>
      <c r="M609" s="164"/>
      <c r="N609" s="164"/>
      <c r="O609" s="164"/>
      <c r="P609" s="164"/>
      <c r="Q609" s="164"/>
      <c r="R609" s="164"/>
      <c r="S609" s="164"/>
      <c r="T609" s="164"/>
      <c r="U609" s="164"/>
      <c r="V609" s="164"/>
      <c r="W609" s="164"/>
      <c r="X609" s="164"/>
      <c r="Y609" s="164"/>
      <c r="Z609" s="165"/>
      <c r="AA609" s="504"/>
      <c r="AB609" s="505"/>
      <c r="AC609" s="505"/>
      <c r="AD609" s="505"/>
      <c r="AE609" s="505"/>
      <c r="AF609" s="505"/>
      <c r="AG609" s="505"/>
      <c r="AH609" s="505"/>
      <c r="AI609" s="505"/>
      <c r="AJ609" s="506"/>
      <c r="AK609" s="504"/>
      <c r="AL609" s="505"/>
      <c r="AM609" s="505"/>
      <c r="AN609" s="505"/>
      <c r="AO609" s="505"/>
      <c r="AP609" s="505"/>
      <c r="AQ609" s="505"/>
      <c r="AR609" s="505"/>
      <c r="AS609" s="505"/>
      <c r="AT609" s="506"/>
      <c r="EH609" s="557" t="s">
        <v>141</v>
      </c>
      <c r="EI609" s="557">
        <f>+AA620</f>
        <v>89.14</v>
      </c>
      <c r="EJ609" s="557">
        <f>+AK620</f>
        <v>88.4</v>
      </c>
    </row>
    <row r="610" spans="1:140" ht="14.25" customHeight="1" x14ac:dyDescent="0.35">
      <c r="D610" s="153" t="s">
        <v>362</v>
      </c>
      <c r="E610" s="154"/>
      <c r="F610" s="154"/>
      <c r="G610" s="154"/>
      <c r="H610" s="154"/>
      <c r="I610" s="154"/>
      <c r="J610" s="154"/>
      <c r="K610" s="154"/>
      <c r="L610" s="154"/>
      <c r="M610" s="154"/>
      <c r="N610" s="154"/>
      <c r="O610" s="154"/>
      <c r="P610" s="154"/>
      <c r="Q610" s="154"/>
      <c r="R610" s="154"/>
      <c r="S610" s="154"/>
      <c r="T610" s="154"/>
      <c r="U610" s="154"/>
      <c r="V610" s="154"/>
      <c r="W610" s="154"/>
      <c r="X610" s="154"/>
      <c r="Y610" s="154"/>
      <c r="Z610" s="155"/>
      <c r="AA610" s="170">
        <v>9840</v>
      </c>
      <c r="AB610" s="315"/>
      <c r="AC610" s="315"/>
      <c r="AD610" s="315"/>
      <c r="AE610" s="315"/>
      <c r="AF610" s="315"/>
      <c r="AG610" s="315"/>
      <c r="AH610" s="315"/>
      <c r="AI610" s="315"/>
      <c r="AJ610" s="316"/>
      <c r="AK610" s="170">
        <v>9806</v>
      </c>
      <c r="AL610" s="315"/>
      <c r="AM610" s="315"/>
      <c r="AN610" s="315"/>
      <c r="AO610" s="315"/>
      <c r="AP610" s="315"/>
      <c r="AQ610" s="315"/>
      <c r="AR610" s="315"/>
      <c r="AS610" s="315"/>
      <c r="AT610" s="316"/>
      <c r="EH610" s="557" t="s">
        <v>869</v>
      </c>
      <c r="EI610" s="557">
        <f>+AA621</f>
        <v>88.25</v>
      </c>
      <c r="EJ610" s="557">
        <f>+AK621</f>
        <v>85.9</v>
      </c>
    </row>
    <row r="611" spans="1:140" ht="14.25" customHeight="1" x14ac:dyDescent="0.35">
      <c r="D611" s="153" t="s">
        <v>363</v>
      </c>
      <c r="E611" s="154"/>
      <c r="F611" s="154"/>
      <c r="G611" s="154"/>
      <c r="H611" s="154"/>
      <c r="I611" s="154"/>
      <c r="J611" s="154"/>
      <c r="K611" s="154"/>
      <c r="L611" s="154"/>
      <c r="M611" s="154"/>
      <c r="N611" s="154"/>
      <c r="O611" s="154"/>
      <c r="P611" s="154"/>
      <c r="Q611" s="154"/>
      <c r="R611" s="154"/>
      <c r="S611" s="154"/>
      <c r="T611" s="154"/>
      <c r="U611" s="154"/>
      <c r="V611" s="154"/>
      <c r="W611" s="154"/>
      <c r="X611" s="154"/>
      <c r="Y611" s="154"/>
      <c r="Z611" s="155"/>
      <c r="AA611" s="170">
        <v>26420</v>
      </c>
      <c r="AB611" s="315"/>
      <c r="AC611" s="315"/>
      <c r="AD611" s="315"/>
      <c r="AE611" s="315"/>
      <c r="AF611" s="315"/>
      <c r="AG611" s="315"/>
      <c r="AH611" s="315"/>
      <c r="AI611" s="315"/>
      <c r="AJ611" s="316"/>
      <c r="AK611" s="170">
        <v>25537</v>
      </c>
      <c r="AL611" s="315"/>
      <c r="AM611" s="315"/>
      <c r="AN611" s="315"/>
      <c r="AO611" s="315"/>
      <c r="AP611" s="315"/>
      <c r="AQ611" s="315"/>
      <c r="AR611" s="315"/>
      <c r="AS611" s="315"/>
      <c r="AT611" s="316"/>
    </row>
    <row r="612" spans="1:140" ht="14.25" customHeight="1" x14ac:dyDescent="0.35">
      <c r="D612" s="153" t="s">
        <v>365</v>
      </c>
      <c r="E612" s="154"/>
      <c r="F612" s="154"/>
      <c r="G612" s="154"/>
      <c r="H612" s="154"/>
      <c r="I612" s="154"/>
      <c r="J612" s="154"/>
      <c r="K612" s="154"/>
      <c r="L612" s="154"/>
      <c r="M612" s="154"/>
      <c r="N612" s="154"/>
      <c r="O612" s="154"/>
      <c r="P612" s="154"/>
      <c r="Q612" s="154"/>
      <c r="R612" s="154"/>
      <c r="S612" s="154"/>
      <c r="T612" s="154"/>
      <c r="U612" s="154"/>
      <c r="V612" s="154"/>
      <c r="W612" s="154"/>
      <c r="X612" s="154"/>
      <c r="Y612" s="154"/>
      <c r="Z612" s="155"/>
      <c r="AA612" s="170">
        <v>181</v>
      </c>
      <c r="AB612" s="315"/>
      <c r="AC612" s="315"/>
      <c r="AD612" s="315"/>
      <c r="AE612" s="315"/>
      <c r="AF612" s="315"/>
      <c r="AG612" s="315"/>
      <c r="AH612" s="315"/>
      <c r="AI612" s="315"/>
      <c r="AJ612" s="316"/>
      <c r="AK612" s="170">
        <v>254</v>
      </c>
      <c r="AL612" s="315"/>
      <c r="AM612" s="315"/>
      <c r="AN612" s="315"/>
      <c r="AO612" s="315"/>
      <c r="AP612" s="315"/>
      <c r="AQ612" s="315"/>
      <c r="AR612" s="315"/>
      <c r="AS612" s="315"/>
      <c r="AT612" s="316"/>
    </row>
    <row r="613" spans="1:140" ht="14.25" customHeight="1" x14ac:dyDescent="0.35">
      <c r="D613" s="153" t="s">
        <v>361</v>
      </c>
      <c r="E613" s="154"/>
      <c r="F613" s="154"/>
      <c r="G613" s="154"/>
      <c r="H613" s="154"/>
      <c r="I613" s="154"/>
      <c r="J613" s="154"/>
      <c r="K613" s="154"/>
      <c r="L613" s="154"/>
      <c r="M613" s="154"/>
      <c r="N613" s="154"/>
      <c r="O613" s="154"/>
      <c r="P613" s="154"/>
      <c r="Q613" s="154"/>
      <c r="R613" s="154"/>
      <c r="S613" s="154"/>
      <c r="T613" s="154"/>
      <c r="U613" s="154"/>
      <c r="V613" s="154"/>
      <c r="W613" s="154"/>
      <c r="X613" s="154"/>
      <c r="Y613" s="154"/>
      <c r="Z613" s="155"/>
      <c r="AA613" s="170">
        <f>SUM(AA610:AJ612)</f>
        <v>36441</v>
      </c>
      <c r="AB613" s="315"/>
      <c r="AC613" s="315"/>
      <c r="AD613" s="315"/>
      <c r="AE613" s="315"/>
      <c r="AF613" s="315"/>
      <c r="AG613" s="315"/>
      <c r="AH613" s="315"/>
      <c r="AI613" s="315"/>
      <c r="AJ613" s="316"/>
      <c r="AK613" s="170">
        <f>SUM(AK610:AT612)</f>
        <v>35597</v>
      </c>
      <c r="AL613" s="315"/>
      <c r="AM613" s="315"/>
      <c r="AN613" s="315"/>
      <c r="AO613" s="315"/>
      <c r="AP613" s="315"/>
      <c r="AQ613" s="315"/>
      <c r="AR613" s="315"/>
      <c r="AS613" s="315"/>
      <c r="AT613" s="316"/>
    </row>
    <row r="614" spans="1:140" ht="14.25" customHeight="1" x14ac:dyDescent="0.35">
      <c r="D614" s="116" t="s">
        <v>369</v>
      </c>
      <c r="E614" s="116"/>
      <c r="F614" s="116"/>
      <c r="G614" s="116"/>
      <c r="H614" s="116"/>
      <c r="I614" s="116"/>
      <c r="J614" s="116"/>
      <c r="K614" s="116"/>
      <c r="L614" s="116"/>
      <c r="M614" s="116"/>
      <c r="N614" s="116"/>
      <c r="O614" s="116"/>
      <c r="P614" s="116"/>
      <c r="Q614" s="116"/>
      <c r="R614" s="116"/>
      <c r="S614" s="116"/>
      <c r="T614" s="116"/>
      <c r="U614" s="116"/>
      <c r="V614" s="116"/>
      <c r="W614" s="116"/>
      <c r="X614" s="116"/>
      <c r="Y614" s="116"/>
      <c r="Z614" s="116"/>
      <c r="AA614" s="116"/>
      <c r="AB614" s="116"/>
      <c r="AC614" s="116"/>
      <c r="AD614" s="116"/>
      <c r="AE614" s="116"/>
      <c r="AF614" s="116"/>
      <c r="AG614" s="116"/>
      <c r="AH614" s="116"/>
      <c r="AI614" s="116"/>
      <c r="AJ614" s="116"/>
      <c r="AK614" s="116"/>
      <c r="AL614" s="116"/>
      <c r="AM614" s="116"/>
      <c r="AN614" s="116"/>
      <c r="AO614" s="116"/>
      <c r="AP614" s="116"/>
      <c r="AQ614" s="116"/>
      <c r="AR614" s="116"/>
      <c r="AS614" s="116"/>
      <c r="AT614" s="116"/>
    </row>
    <row r="615" spans="1:140" ht="14.25" customHeight="1" x14ac:dyDescent="0.35"/>
    <row r="616" spans="1:140" ht="14.25" customHeight="1" x14ac:dyDescent="0.35">
      <c r="D616" s="132" t="s">
        <v>368</v>
      </c>
      <c r="E616" s="132"/>
      <c r="F616" s="132"/>
      <c r="G616" s="132"/>
      <c r="H616" s="132"/>
      <c r="I616" s="132"/>
      <c r="J616" s="132"/>
      <c r="K616" s="132"/>
      <c r="L616" s="132"/>
      <c r="M616" s="132"/>
      <c r="N616" s="132"/>
      <c r="O616" s="132"/>
      <c r="P616" s="132"/>
      <c r="Q616" s="132"/>
      <c r="R616" s="132"/>
      <c r="S616" s="132"/>
      <c r="T616" s="132"/>
      <c r="U616" s="132"/>
      <c r="V616" s="132"/>
      <c r="W616" s="132"/>
      <c r="X616" s="132"/>
      <c r="Y616" s="132"/>
      <c r="Z616" s="132"/>
      <c r="AA616" s="132"/>
      <c r="AB616" s="132"/>
      <c r="AC616" s="132"/>
      <c r="AD616" s="132"/>
      <c r="AE616" s="132"/>
      <c r="AF616" s="132"/>
      <c r="AG616" s="132"/>
      <c r="AH616" s="132"/>
      <c r="AI616" s="132"/>
      <c r="AJ616" s="132"/>
      <c r="AK616" s="132"/>
      <c r="AL616" s="132"/>
      <c r="AM616" s="132"/>
      <c r="AN616" s="132"/>
      <c r="AO616" s="132"/>
      <c r="AP616" s="132"/>
      <c r="AQ616" s="132"/>
      <c r="AR616" s="132"/>
      <c r="AS616" s="132"/>
      <c r="AT616" s="132"/>
    </row>
    <row r="617" spans="1:140" ht="14.25" customHeight="1" x14ac:dyDescent="0.35">
      <c r="D617" s="121"/>
      <c r="E617" s="121"/>
      <c r="F617" s="121"/>
      <c r="G617" s="121"/>
      <c r="H617" s="121"/>
      <c r="I617" s="121"/>
      <c r="J617" s="121"/>
      <c r="K617" s="121"/>
      <c r="L617" s="121"/>
      <c r="M617" s="121"/>
      <c r="N617" s="121"/>
      <c r="O617" s="121"/>
      <c r="P617" s="121"/>
      <c r="Q617" s="121"/>
      <c r="R617" s="121"/>
      <c r="S617" s="121"/>
      <c r="T617" s="121"/>
      <c r="U617" s="121"/>
      <c r="V617" s="121"/>
      <c r="W617" s="121"/>
      <c r="X617" s="121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21"/>
      <c r="AM617" s="121"/>
      <c r="AN617" s="121"/>
      <c r="AO617" s="121"/>
      <c r="AP617" s="121"/>
      <c r="AQ617" s="121"/>
      <c r="AR617" s="121"/>
      <c r="AS617" s="121"/>
      <c r="AT617" s="121"/>
    </row>
    <row r="618" spans="1:140" ht="14.25" customHeight="1" x14ac:dyDescent="0.35">
      <c r="D618" s="160" t="s">
        <v>367</v>
      </c>
      <c r="E618" s="161"/>
      <c r="F618" s="161"/>
      <c r="G618" s="161"/>
      <c r="H618" s="161"/>
      <c r="I618" s="161"/>
      <c r="J618" s="161"/>
      <c r="K618" s="161"/>
      <c r="L618" s="161"/>
      <c r="M618" s="161"/>
      <c r="N618" s="161"/>
      <c r="O618" s="161"/>
      <c r="P618" s="161"/>
      <c r="Q618" s="161"/>
      <c r="R618" s="161"/>
      <c r="S618" s="161"/>
      <c r="T618" s="161"/>
      <c r="U618" s="161"/>
      <c r="V618" s="161"/>
      <c r="W618" s="161"/>
      <c r="X618" s="161"/>
      <c r="Y618" s="161"/>
      <c r="Z618" s="162"/>
      <c r="AA618" s="501">
        <v>42339</v>
      </c>
      <c r="AB618" s="502"/>
      <c r="AC618" s="502"/>
      <c r="AD618" s="502"/>
      <c r="AE618" s="502"/>
      <c r="AF618" s="502"/>
      <c r="AG618" s="502"/>
      <c r="AH618" s="502"/>
      <c r="AI618" s="502"/>
      <c r="AJ618" s="503"/>
      <c r="AK618" s="501">
        <v>42705</v>
      </c>
      <c r="AL618" s="502"/>
      <c r="AM618" s="502"/>
      <c r="AN618" s="502"/>
      <c r="AO618" s="502"/>
      <c r="AP618" s="502"/>
      <c r="AQ618" s="502"/>
      <c r="AR618" s="502"/>
      <c r="AS618" s="502"/>
      <c r="AT618" s="503"/>
    </row>
    <row r="619" spans="1:140" ht="14.25" customHeight="1" x14ac:dyDescent="0.35">
      <c r="D619" s="163"/>
      <c r="E619" s="164"/>
      <c r="F619" s="164"/>
      <c r="G619" s="164"/>
      <c r="H619" s="164"/>
      <c r="I619" s="164"/>
      <c r="J619" s="164"/>
      <c r="K619" s="164"/>
      <c r="L619" s="164"/>
      <c r="M619" s="164"/>
      <c r="N619" s="164"/>
      <c r="O619" s="164"/>
      <c r="P619" s="164"/>
      <c r="Q619" s="164"/>
      <c r="R619" s="164"/>
      <c r="S619" s="164"/>
      <c r="T619" s="164"/>
      <c r="U619" s="164"/>
      <c r="V619" s="164"/>
      <c r="W619" s="164"/>
      <c r="X619" s="164"/>
      <c r="Y619" s="164"/>
      <c r="Z619" s="165"/>
      <c r="AA619" s="504"/>
      <c r="AB619" s="505"/>
      <c r="AC619" s="505"/>
      <c r="AD619" s="505"/>
      <c r="AE619" s="505"/>
      <c r="AF619" s="505"/>
      <c r="AG619" s="505"/>
      <c r="AH619" s="505"/>
      <c r="AI619" s="505"/>
      <c r="AJ619" s="506"/>
      <c r="AK619" s="504"/>
      <c r="AL619" s="505"/>
      <c r="AM619" s="505"/>
      <c r="AN619" s="505"/>
      <c r="AO619" s="505"/>
      <c r="AP619" s="505"/>
      <c r="AQ619" s="505"/>
      <c r="AR619" s="505"/>
      <c r="AS619" s="505"/>
      <c r="AT619" s="506"/>
    </row>
    <row r="620" spans="1:140" ht="14.25" customHeight="1" x14ac:dyDescent="0.35">
      <c r="D620" s="236" t="s">
        <v>141</v>
      </c>
      <c r="E620" s="237"/>
      <c r="F620" s="237"/>
      <c r="G620" s="237"/>
      <c r="H620" s="237"/>
      <c r="I620" s="237"/>
      <c r="J620" s="237"/>
      <c r="K620" s="237"/>
      <c r="L620" s="237"/>
      <c r="M620" s="237"/>
      <c r="N620" s="237"/>
      <c r="O620" s="237"/>
      <c r="P620" s="237"/>
      <c r="Q620" s="237"/>
      <c r="R620" s="237"/>
      <c r="S620" s="237"/>
      <c r="T620" s="237"/>
      <c r="U620" s="237"/>
      <c r="V620" s="237"/>
      <c r="W620" s="237"/>
      <c r="X620" s="237"/>
      <c r="Y620" s="237"/>
      <c r="Z620" s="238"/>
      <c r="AA620" s="153">
        <v>89.14</v>
      </c>
      <c r="AB620" s="154"/>
      <c r="AC620" s="154"/>
      <c r="AD620" s="154"/>
      <c r="AE620" s="154"/>
      <c r="AF620" s="154"/>
      <c r="AG620" s="154"/>
      <c r="AH620" s="154"/>
      <c r="AI620" s="154"/>
      <c r="AJ620" s="155"/>
      <c r="AK620" s="153">
        <v>88.4</v>
      </c>
      <c r="AL620" s="154"/>
      <c r="AM620" s="154"/>
      <c r="AN620" s="154"/>
      <c r="AO620" s="154"/>
      <c r="AP620" s="154"/>
      <c r="AQ620" s="154"/>
      <c r="AR620" s="154"/>
      <c r="AS620" s="154"/>
      <c r="AT620" s="155"/>
    </row>
    <row r="621" spans="1:140" ht="14.25" customHeight="1" x14ac:dyDescent="0.35">
      <c r="D621" s="236" t="s">
        <v>869</v>
      </c>
      <c r="E621" s="237"/>
      <c r="F621" s="237"/>
      <c r="G621" s="237"/>
      <c r="H621" s="237"/>
      <c r="I621" s="237"/>
      <c r="J621" s="237"/>
      <c r="K621" s="237"/>
      <c r="L621" s="237"/>
      <c r="M621" s="237"/>
      <c r="N621" s="237"/>
      <c r="O621" s="237"/>
      <c r="P621" s="237"/>
      <c r="Q621" s="237"/>
      <c r="R621" s="237"/>
      <c r="S621" s="237"/>
      <c r="T621" s="237"/>
      <c r="U621" s="237"/>
      <c r="V621" s="237"/>
      <c r="W621" s="237"/>
      <c r="X621" s="237"/>
      <c r="Y621" s="237"/>
      <c r="Z621" s="238"/>
      <c r="AA621" s="153">
        <v>88.25</v>
      </c>
      <c r="AB621" s="154"/>
      <c r="AC621" s="154"/>
      <c r="AD621" s="154"/>
      <c r="AE621" s="154"/>
      <c r="AF621" s="154"/>
      <c r="AG621" s="154"/>
      <c r="AH621" s="154"/>
      <c r="AI621" s="154"/>
      <c r="AJ621" s="155"/>
      <c r="AK621" s="153">
        <v>85.9</v>
      </c>
      <c r="AL621" s="154"/>
      <c r="AM621" s="154"/>
      <c r="AN621" s="154"/>
      <c r="AO621" s="154"/>
      <c r="AP621" s="154"/>
      <c r="AQ621" s="154"/>
      <c r="AR621" s="154"/>
      <c r="AS621" s="154"/>
      <c r="AT621" s="155"/>
    </row>
    <row r="622" spans="1:140" ht="14.25" customHeight="1" x14ac:dyDescent="0.35">
      <c r="D622" s="116" t="s">
        <v>370</v>
      </c>
      <c r="E622" s="116"/>
      <c r="F622" s="116"/>
      <c r="G622" s="116"/>
      <c r="H622" s="116"/>
      <c r="I622" s="116"/>
      <c r="J622" s="116"/>
      <c r="K622" s="116"/>
      <c r="L622" s="116"/>
      <c r="M622" s="116"/>
      <c r="N622" s="116"/>
      <c r="O622" s="116"/>
      <c r="P622" s="116"/>
      <c r="Q622" s="116"/>
      <c r="R622" s="116"/>
      <c r="S622" s="116"/>
      <c r="T622" s="116"/>
      <c r="U622" s="116"/>
      <c r="V622" s="116"/>
      <c r="W622" s="116"/>
      <c r="X622" s="116"/>
      <c r="Y622" s="116"/>
      <c r="Z622" s="116"/>
      <c r="AA622" s="116"/>
      <c r="AB622" s="116"/>
      <c r="AC622" s="116"/>
      <c r="AD622" s="116"/>
      <c r="AE622" s="116"/>
      <c r="AF622" s="116"/>
      <c r="AG622" s="116"/>
      <c r="AH622" s="116"/>
      <c r="AI622" s="116"/>
      <c r="AJ622" s="116"/>
      <c r="AK622" s="116"/>
      <c r="AL622" s="116"/>
      <c r="AM622" s="116"/>
      <c r="AN622" s="116"/>
      <c r="AO622" s="116"/>
      <c r="AP622" s="116"/>
      <c r="AQ622" s="116"/>
      <c r="AR622" s="116"/>
      <c r="AS622" s="116"/>
      <c r="AT622" s="116"/>
    </row>
    <row r="623" spans="1:140" ht="14.25" customHeight="1" x14ac:dyDescent="0.35"/>
    <row r="624" spans="1:140" ht="14.25" customHeight="1" x14ac:dyDescent="0.35">
      <c r="A624" s="145"/>
      <c r="B624" s="145"/>
      <c r="C624" s="145"/>
      <c r="D624" s="145"/>
      <c r="E624" s="145"/>
      <c r="F624" s="145"/>
      <c r="G624" s="145"/>
      <c r="H624" s="145"/>
      <c r="I624" s="145"/>
      <c r="J624" s="145"/>
      <c r="K624" s="145"/>
      <c r="L624" s="145"/>
      <c r="M624" s="145"/>
      <c r="N624" s="145"/>
      <c r="O624" s="145"/>
      <c r="P624" s="145"/>
      <c r="Q624" s="145"/>
      <c r="R624" s="145"/>
      <c r="S624" s="145"/>
      <c r="T624" s="145"/>
      <c r="U624" s="145"/>
      <c r="V624" s="145"/>
      <c r="W624" s="145"/>
      <c r="X624" s="145"/>
      <c r="Y624" s="145"/>
      <c r="Z624" s="145"/>
      <c r="AA624" s="145"/>
      <c r="AB624" s="145"/>
      <c r="AC624" s="145"/>
      <c r="AD624" s="145"/>
      <c r="AE624" s="145"/>
      <c r="AF624" s="145"/>
      <c r="AG624" s="145"/>
      <c r="AH624" s="145"/>
      <c r="AI624" s="145"/>
      <c r="AJ624" s="145"/>
      <c r="AK624" s="145"/>
      <c r="AL624" s="145"/>
      <c r="AM624" s="145"/>
      <c r="AN624" s="145"/>
      <c r="AO624" s="145"/>
      <c r="AP624" s="145"/>
      <c r="AQ624" s="145"/>
      <c r="AR624" s="145"/>
      <c r="AS624" s="145"/>
      <c r="AT624" s="145"/>
      <c r="AU624" s="145"/>
      <c r="AV624" s="145"/>
      <c r="AW624" s="145"/>
      <c r="AX624" s="145"/>
      <c r="AY624" s="145"/>
      <c r="AZ624" s="145"/>
      <c r="BA624" s="145"/>
      <c r="BB624" s="145"/>
      <c r="BC624" s="145"/>
      <c r="BD624" s="145"/>
      <c r="BE624" s="145"/>
      <c r="BF624" s="145"/>
      <c r="BG624" s="145"/>
      <c r="BH624" s="145"/>
      <c r="BI624" s="145"/>
      <c r="BJ624" s="145"/>
      <c r="BK624" s="145"/>
      <c r="BL624" s="145"/>
      <c r="BM624" s="145"/>
      <c r="BN624" s="145"/>
      <c r="BO624" s="145"/>
      <c r="BP624" s="145"/>
      <c r="BQ624" s="145"/>
      <c r="BR624" s="145"/>
      <c r="BS624" s="145"/>
      <c r="BT624" s="145"/>
      <c r="BU624" s="145"/>
      <c r="BV624" s="145"/>
      <c r="BW624" s="145"/>
      <c r="BX624" s="145"/>
      <c r="BY624" s="145"/>
      <c r="BZ624" s="145"/>
      <c r="CA624" s="145"/>
      <c r="CB624" s="145"/>
      <c r="CC624" s="145"/>
      <c r="CD624" s="145"/>
      <c r="CE624" s="145"/>
      <c r="CF624" s="145"/>
      <c r="CG624" s="145"/>
      <c r="CH624" s="145"/>
      <c r="CI624" s="145"/>
      <c r="CJ624" s="145"/>
      <c r="CK624" s="145"/>
      <c r="CL624" s="145"/>
      <c r="CM624" s="145"/>
      <c r="CN624" s="145"/>
    </row>
    <row r="625" spans="1:142" ht="14.25" customHeight="1" x14ac:dyDescent="0.35">
      <c r="A625" s="145"/>
      <c r="B625" s="145"/>
      <c r="C625" s="145"/>
      <c r="D625" s="145"/>
      <c r="E625" s="145"/>
      <c r="F625" s="145"/>
      <c r="G625" s="145"/>
      <c r="H625" s="145"/>
      <c r="I625" s="145"/>
      <c r="J625" s="145"/>
      <c r="K625" s="145"/>
      <c r="L625" s="145"/>
      <c r="M625" s="145"/>
      <c r="N625" s="145"/>
      <c r="O625" s="145"/>
      <c r="P625" s="145"/>
      <c r="Q625" s="145"/>
      <c r="R625" s="145"/>
      <c r="S625" s="145"/>
      <c r="T625" s="145"/>
      <c r="U625" s="145"/>
      <c r="V625" s="145"/>
      <c r="W625" s="145"/>
      <c r="X625" s="145"/>
      <c r="Y625" s="145"/>
      <c r="Z625" s="145"/>
      <c r="AA625" s="145"/>
      <c r="AB625" s="145"/>
      <c r="AC625" s="145"/>
      <c r="AD625" s="145"/>
      <c r="AE625" s="145"/>
      <c r="AF625" s="145"/>
      <c r="AG625" s="145"/>
      <c r="AH625" s="145"/>
      <c r="AI625" s="145"/>
      <c r="AJ625" s="145"/>
      <c r="AK625" s="145"/>
      <c r="AL625" s="145"/>
      <c r="AM625" s="145"/>
      <c r="AN625" s="145"/>
      <c r="AO625" s="145"/>
      <c r="AP625" s="145"/>
      <c r="AQ625" s="145"/>
      <c r="AR625" s="145"/>
      <c r="AS625" s="145"/>
      <c r="AT625" s="145"/>
      <c r="AU625" s="145"/>
      <c r="AV625" s="145"/>
      <c r="AW625" s="145"/>
      <c r="AX625" s="145"/>
      <c r="AY625" s="145"/>
      <c r="AZ625" s="145"/>
      <c r="BA625" s="145"/>
      <c r="BB625" s="145"/>
      <c r="BC625" s="145"/>
      <c r="BD625" s="145"/>
      <c r="BE625" s="145"/>
      <c r="BF625" s="145"/>
      <c r="BG625" s="145"/>
      <c r="BH625" s="145"/>
      <c r="BI625" s="145"/>
      <c r="BJ625" s="145"/>
      <c r="BK625" s="145"/>
      <c r="BL625" s="145"/>
      <c r="BM625" s="145"/>
      <c r="BN625" s="145"/>
      <c r="BO625" s="145"/>
      <c r="BP625" s="145"/>
      <c r="BQ625" s="145"/>
      <c r="BR625" s="145"/>
      <c r="BS625" s="145"/>
      <c r="BT625" s="145"/>
      <c r="BU625" s="145"/>
      <c r="BV625" s="145"/>
      <c r="BW625" s="145"/>
      <c r="BX625" s="145"/>
      <c r="BY625" s="145"/>
      <c r="BZ625" s="145"/>
      <c r="CA625" s="145"/>
      <c r="CB625" s="145"/>
      <c r="CC625" s="145"/>
      <c r="CD625" s="145"/>
      <c r="CE625" s="145"/>
      <c r="CF625" s="145"/>
      <c r="CG625" s="145"/>
      <c r="CH625" s="145"/>
      <c r="CI625" s="145"/>
      <c r="CJ625" s="145"/>
      <c r="CK625" s="145"/>
      <c r="CL625" s="145"/>
      <c r="CM625" s="145"/>
      <c r="CN625" s="145"/>
    </row>
    <row r="626" spans="1:142" ht="14.25" customHeight="1" x14ac:dyDescent="0.35"/>
    <row r="627" spans="1:142" ht="14.25" customHeight="1" x14ac:dyDescent="0.35">
      <c r="D627" s="132" t="s">
        <v>387</v>
      </c>
      <c r="E627" s="132"/>
      <c r="F627" s="132"/>
      <c r="G627" s="132"/>
      <c r="H627" s="132"/>
      <c r="I627" s="132"/>
      <c r="J627" s="132"/>
      <c r="K627" s="132"/>
      <c r="L627" s="132"/>
      <c r="M627" s="132"/>
      <c r="N627" s="132"/>
      <c r="O627" s="132"/>
      <c r="P627" s="132"/>
      <c r="Q627" s="132"/>
      <c r="R627" s="132"/>
      <c r="S627" s="132"/>
      <c r="T627" s="132"/>
      <c r="U627" s="132"/>
      <c r="V627" s="132"/>
      <c r="W627" s="132"/>
      <c r="X627" s="132"/>
      <c r="Y627" s="132"/>
      <c r="Z627" s="132"/>
      <c r="AA627" s="132"/>
      <c r="AB627" s="132"/>
      <c r="AC627" s="132"/>
      <c r="AD627" s="132"/>
      <c r="AE627" s="132"/>
      <c r="AF627" s="132"/>
      <c r="AG627" s="132"/>
      <c r="AH627" s="132"/>
      <c r="AI627" s="132"/>
      <c r="AJ627" s="132"/>
      <c r="AK627" s="132"/>
      <c r="AL627" s="132"/>
      <c r="AM627" s="132"/>
      <c r="AN627" s="132"/>
      <c r="AO627" s="132"/>
      <c r="AP627" s="132"/>
      <c r="AQ627" s="132"/>
      <c r="AR627" s="132"/>
      <c r="AS627" s="132"/>
      <c r="AT627" s="132"/>
      <c r="AU627" s="132"/>
      <c r="AV627" s="132"/>
      <c r="AW627" s="132"/>
      <c r="AX627" s="132"/>
      <c r="AY627" s="132"/>
      <c r="AZ627" s="132"/>
      <c r="BA627" s="132"/>
      <c r="BB627" s="132"/>
      <c r="BC627" s="132"/>
      <c r="BD627" s="132"/>
      <c r="BE627" s="132"/>
    </row>
    <row r="628" spans="1:142" ht="14.25" customHeight="1" x14ac:dyDescent="0.35">
      <c r="D628" s="132"/>
      <c r="E628" s="132"/>
      <c r="F628" s="132"/>
      <c r="G628" s="132"/>
      <c r="H628" s="132"/>
      <c r="I628" s="132"/>
      <c r="J628" s="132"/>
      <c r="K628" s="132"/>
      <c r="L628" s="132"/>
      <c r="M628" s="132"/>
      <c r="N628" s="132"/>
      <c r="O628" s="132"/>
      <c r="P628" s="132"/>
      <c r="Q628" s="132"/>
      <c r="R628" s="132"/>
      <c r="S628" s="132"/>
      <c r="T628" s="132"/>
      <c r="U628" s="132"/>
      <c r="V628" s="132"/>
      <c r="W628" s="132"/>
      <c r="X628" s="132"/>
      <c r="Y628" s="132"/>
      <c r="Z628" s="132"/>
      <c r="AA628" s="132"/>
      <c r="AB628" s="132"/>
      <c r="AC628" s="132"/>
      <c r="AD628" s="132"/>
      <c r="AE628" s="132"/>
      <c r="AF628" s="132"/>
      <c r="AG628" s="132"/>
      <c r="AH628" s="132"/>
      <c r="AI628" s="132"/>
      <c r="AJ628" s="132"/>
      <c r="AK628" s="132"/>
      <c r="AL628" s="132"/>
      <c r="AM628" s="132"/>
      <c r="AN628" s="132"/>
      <c r="AO628" s="132"/>
      <c r="AP628" s="132"/>
      <c r="AQ628" s="132"/>
      <c r="AR628" s="132"/>
      <c r="AS628" s="132"/>
      <c r="AT628" s="132"/>
      <c r="AU628" s="132"/>
      <c r="AV628" s="132"/>
      <c r="AW628" s="132"/>
      <c r="AX628" s="132"/>
      <c r="AY628" s="132"/>
      <c r="AZ628" s="132"/>
      <c r="BA628" s="132"/>
      <c r="BB628" s="132"/>
      <c r="BC628" s="132"/>
      <c r="BD628" s="132"/>
      <c r="BE628" s="132"/>
    </row>
    <row r="629" spans="1:142" ht="14.25" customHeight="1" x14ac:dyDescent="0.35">
      <c r="D629" s="203" t="s">
        <v>388</v>
      </c>
      <c r="E629" s="204"/>
      <c r="F629" s="204"/>
      <c r="G629" s="204"/>
      <c r="H629" s="204"/>
      <c r="I629" s="204"/>
      <c r="J629" s="204"/>
      <c r="K629" s="204"/>
      <c r="L629" s="204"/>
      <c r="M629" s="204"/>
      <c r="N629" s="204"/>
      <c r="O629" s="204"/>
      <c r="P629" s="204"/>
      <c r="Q629" s="205"/>
      <c r="R629" s="212" t="s">
        <v>391</v>
      </c>
      <c r="S629" s="213"/>
      <c r="T629" s="213"/>
      <c r="U629" s="213"/>
      <c r="V629" s="213"/>
      <c r="W629" s="213"/>
      <c r="X629" s="213"/>
      <c r="Y629" s="214"/>
      <c r="Z629" s="209" t="s">
        <v>395</v>
      </c>
      <c r="AA629" s="210"/>
      <c r="AB629" s="210"/>
      <c r="AC629" s="210"/>
      <c r="AD629" s="210"/>
      <c r="AE629" s="210"/>
      <c r="AF629" s="210"/>
      <c r="AG629" s="210"/>
      <c r="AH629" s="210"/>
      <c r="AI629" s="210"/>
      <c r="AJ629" s="210"/>
      <c r="AK629" s="210"/>
      <c r="AL629" s="211"/>
      <c r="AM629" s="209" t="s">
        <v>48</v>
      </c>
      <c r="AN629" s="210"/>
      <c r="AO629" s="210"/>
      <c r="AP629" s="210"/>
      <c r="AQ629" s="210"/>
      <c r="AR629" s="210"/>
      <c r="AS629" s="210"/>
      <c r="AT629" s="211"/>
      <c r="AV629" s="343" t="s">
        <v>388</v>
      </c>
      <c r="AW629" s="343"/>
      <c r="AX629" s="343"/>
      <c r="AY629" s="343"/>
      <c r="AZ629" s="343"/>
      <c r="BA629" s="343"/>
      <c r="BB629" s="343"/>
      <c r="BC629" s="343"/>
      <c r="BD629" s="343"/>
      <c r="BE629" s="343"/>
      <c r="BF629" s="343"/>
      <c r="BG629" s="343"/>
      <c r="BH629" s="343"/>
      <c r="BI629" s="343"/>
      <c r="BJ629" s="343"/>
      <c r="BK629" s="343"/>
      <c r="BL629" s="343" t="s">
        <v>391</v>
      </c>
      <c r="BM629" s="343"/>
      <c r="BN629" s="343"/>
      <c r="BO629" s="343"/>
      <c r="BP629" s="343"/>
      <c r="BQ629" s="343"/>
      <c r="BR629" s="343"/>
      <c r="BS629" s="343"/>
      <c r="BT629" s="345" t="s">
        <v>395</v>
      </c>
      <c r="BU629" s="345"/>
      <c r="BV629" s="345"/>
      <c r="BW629" s="345"/>
      <c r="BX629" s="345"/>
      <c r="BY629" s="345"/>
      <c r="BZ629" s="345"/>
      <c r="CA629" s="345"/>
      <c r="CB629" s="345"/>
      <c r="CC629" s="345"/>
      <c r="CD629" s="345"/>
      <c r="CE629" s="345"/>
      <c r="CF629" s="345"/>
      <c r="CG629" s="345" t="s">
        <v>48</v>
      </c>
      <c r="CH629" s="345"/>
      <c r="CI629" s="345"/>
      <c r="CJ629" s="345"/>
      <c r="CK629" s="345"/>
      <c r="CL629" s="345"/>
      <c r="CM629" s="345"/>
      <c r="CN629" s="345"/>
    </row>
    <row r="630" spans="1:142" ht="14.25" customHeight="1" x14ac:dyDescent="0.35">
      <c r="D630" s="206"/>
      <c r="E630" s="207"/>
      <c r="F630" s="207"/>
      <c r="G630" s="207"/>
      <c r="H630" s="207"/>
      <c r="I630" s="207"/>
      <c r="J630" s="207"/>
      <c r="K630" s="207"/>
      <c r="L630" s="207"/>
      <c r="M630" s="207"/>
      <c r="N630" s="207"/>
      <c r="O630" s="207"/>
      <c r="P630" s="207"/>
      <c r="Q630" s="208"/>
      <c r="R630" s="212" t="s">
        <v>390</v>
      </c>
      <c r="S630" s="213"/>
      <c r="T630" s="213"/>
      <c r="U630" s="214"/>
      <c r="V630" s="212" t="s">
        <v>718</v>
      </c>
      <c r="W630" s="213"/>
      <c r="X630" s="213"/>
      <c r="Y630" s="214"/>
      <c r="Z630" s="212" t="s">
        <v>405</v>
      </c>
      <c r="AA630" s="213"/>
      <c r="AB630" s="213"/>
      <c r="AC630" s="214"/>
      <c r="AD630" s="212" t="s">
        <v>392</v>
      </c>
      <c r="AE630" s="213"/>
      <c r="AF630" s="214"/>
      <c r="AG630" s="212" t="s">
        <v>393</v>
      </c>
      <c r="AH630" s="213"/>
      <c r="AI630" s="214"/>
      <c r="AJ630" s="212" t="s">
        <v>394</v>
      </c>
      <c r="AK630" s="213"/>
      <c r="AL630" s="214"/>
      <c r="AM630" s="212" t="s">
        <v>127</v>
      </c>
      <c r="AN630" s="213"/>
      <c r="AO630" s="213"/>
      <c r="AP630" s="214"/>
      <c r="AQ630" s="212" t="s">
        <v>128</v>
      </c>
      <c r="AR630" s="213"/>
      <c r="AS630" s="213"/>
      <c r="AT630" s="214"/>
      <c r="AV630" s="343"/>
      <c r="AW630" s="343"/>
      <c r="AX630" s="343"/>
      <c r="AY630" s="343"/>
      <c r="AZ630" s="343"/>
      <c r="BA630" s="343"/>
      <c r="BB630" s="343"/>
      <c r="BC630" s="343"/>
      <c r="BD630" s="343"/>
      <c r="BE630" s="343"/>
      <c r="BF630" s="343"/>
      <c r="BG630" s="343"/>
      <c r="BH630" s="343"/>
      <c r="BI630" s="343"/>
      <c r="BJ630" s="343"/>
      <c r="BK630" s="343"/>
      <c r="BL630" s="343" t="s">
        <v>390</v>
      </c>
      <c r="BM630" s="343"/>
      <c r="BN630" s="343"/>
      <c r="BO630" s="343"/>
      <c r="BP630" s="343" t="s">
        <v>718</v>
      </c>
      <c r="BQ630" s="343"/>
      <c r="BR630" s="343"/>
      <c r="BS630" s="343"/>
      <c r="BT630" s="343" t="s">
        <v>405</v>
      </c>
      <c r="BU630" s="343"/>
      <c r="BV630" s="343"/>
      <c r="BW630" s="343"/>
      <c r="BX630" s="343" t="s">
        <v>392</v>
      </c>
      <c r="BY630" s="343"/>
      <c r="BZ630" s="343"/>
      <c r="CA630" s="343" t="s">
        <v>393</v>
      </c>
      <c r="CB630" s="343"/>
      <c r="CC630" s="343"/>
      <c r="CD630" s="343" t="s">
        <v>394</v>
      </c>
      <c r="CE630" s="343"/>
      <c r="CF630" s="343"/>
      <c r="CG630" s="343" t="s">
        <v>127</v>
      </c>
      <c r="CH630" s="343"/>
      <c r="CI630" s="343"/>
      <c r="CJ630" s="343"/>
      <c r="CK630" s="343" t="s">
        <v>128</v>
      </c>
      <c r="CL630" s="343"/>
      <c r="CM630" s="343"/>
      <c r="CN630" s="343"/>
    </row>
    <row r="631" spans="1:142" ht="14.25" customHeight="1" x14ac:dyDescent="0.35">
      <c r="D631" s="191" t="s">
        <v>13</v>
      </c>
      <c r="E631" s="192"/>
      <c r="F631" s="192"/>
      <c r="G631" s="192"/>
      <c r="H631" s="192"/>
      <c r="I631" s="192"/>
      <c r="J631" s="192"/>
      <c r="K631" s="192"/>
      <c r="L631" s="192"/>
      <c r="M631" s="192"/>
      <c r="N631" s="192"/>
      <c r="O631" s="192"/>
      <c r="P631" s="192"/>
      <c r="Q631" s="193"/>
      <c r="R631" s="133"/>
      <c r="S631" s="109"/>
      <c r="T631" s="134"/>
      <c r="U631" s="135"/>
      <c r="V631" s="133" t="s">
        <v>694</v>
      </c>
      <c r="W631" s="134"/>
      <c r="X631" s="134"/>
      <c r="Y631" s="135"/>
      <c r="Z631" s="113"/>
      <c r="AA631" s="114"/>
      <c r="AB631" s="195">
        <v>150</v>
      </c>
      <c r="AC631" s="196"/>
      <c r="AD631" s="194">
        <v>679</v>
      </c>
      <c r="AE631" s="195"/>
      <c r="AF631" s="196"/>
      <c r="AG631" s="194">
        <v>563</v>
      </c>
      <c r="AH631" s="195"/>
      <c r="AI631" s="196"/>
      <c r="AJ631" s="194">
        <v>203</v>
      </c>
      <c r="AK631" s="195"/>
      <c r="AL631" s="196"/>
      <c r="AM631" s="194" t="s">
        <v>694</v>
      </c>
      <c r="AN631" s="195"/>
      <c r="AO631" s="195"/>
      <c r="AP631" s="196"/>
      <c r="AQ631" s="133"/>
      <c r="AR631" s="134"/>
      <c r="AS631" s="134"/>
      <c r="AT631" s="135"/>
      <c r="AV631" s="346"/>
      <c r="AW631" s="346"/>
      <c r="AX631" s="346"/>
      <c r="AY631" s="346"/>
      <c r="AZ631" s="346"/>
      <c r="BA631" s="346"/>
      <c r="BB631" s="346"/>
      <c r="BC631" s="346"/>
      <c r="BD631" s="346"/>
      <c r="BE631" s="346"/>
      <c r="BF631" s="346"/>
      <c r="BG631" s="346"/>
      <c r="BH631" s="346"/>
      <c r="BI631" s="346"/>
      <c r="BJ631" s="346"/>
      <c r="BK631" s="346"/>
      <c r="BL631" s="328"/>
      <c r="BM631" s="328"/>
      <c r="BN631" s="328"/>
      <c r="BO631" s="328"/>
      <c r="BP631" s="328"/>
      <c r="BQ631" s="328"/>
      <c r="BR631" s="328"/>
      <c r="BS631" s="328"/>
      <c r="BT631" s="328"/>
      <c r="BU631" s="328"/>
      <c r="BV631" s="328"/>
      <c r="BW631" s="328"/>
      <c r="BX631" s="328"/>
      <c r="BY631" s="328"/>
      <c r="BZ631" s="328"/>
      <c r="CA631" s="328"/>
      <c r="CB631" s="328"/>
      <c r="CC631" s="328"/>
      <c r="CD631" s="328"/>
      <c r="CE631" s="328"/>
      <c r="CF631" s="328"/>
      <c r="CG631" s="328"/>
      <c r="CH631" s="328"/>
      <c r="CI631" s="328"/>
      <c r="CJ631" s="328"/>
      <c r="CK631" s="328"/>
      <c r="CL631" s="328"/>
      <c r="CM631" s="328"/>
      <c r="CN631" s="328"/>
    </row>
    <row r="632" spans="1:142" ht="14.25" customHeight="1" x14ac:dyDescent="0.35">
      <c r="D632" s="191" t="s">
        <v>765</v>
      </c>
      <c r="E632" s="192"/>
      <c r="F632" s="192"/>
      <c r="G632" s="192"/>
      <c r="H632" s="192"/>
      <c r="I632" s="192"/>
      <c r="J632" s="192"/>
      <c r="K632" s="192"/>
      <c r="L632" s="192"/>
      <c r="M632" s="192"/>
      <c r="N632" s="192"/>
      <c r="O632" s="192"/>
      <c r="P632" s="192"/>
      <c r="Q632" s="193"/>
      <c r="R632" s="133"/>
      <c r="S632" s="109"/>
      <c r="T632" s="134"/>
      <c r="U632" s="135"/>
      <c r="V632" s="133" t="s">
        <v>694</v>
      </c>
      <c r="W632" s="134"/>
      <c r="X632" s="134"/>
      <c r="Y632" s="135"/>
      <c r="Z632" s="113"/>
      <c r="AA632" s="114"/>
      <c r="AB632" s="195">
        <v>152</v>
      </c>
      <c r="AC632" s="196"/>
      <c r="AD632" s="194">
        <v>596</v>
      </c>
      <c r="AE632" s="195"/>
      <c r="AF632" s="196"/>
      <c r="AG632" s="194">
        <v>597</v>
      </c>
      <c r="AH632" s="195"/>
      <c r="AI632" s="196"/>
      <c r="AJ632" s="194">
        <v>126</v>
      </c>
      <c r="AK632" s="195"/>
      <c r="AL632" s="196"/>
      <c r="AM632" s="194" t="s">
        <v>694</v>
      </c>
      <c r="AN632" s="195"/>
      <c r="AO632" s="195"/>
      <c r="AP632" s="196"/>
      <c r="AQ632" s="133"/>
      <c r="AR632" s="134"/>
      <c r="AS632" s="134"/>
      <c r="AT632" s="135"/>
      <c r="AV632" s="346"/>
      <c r="AW632" s="346"/>
      <c r="AX632" s="346"/>
      <c r="AY632" s="346"/>
      <c r="AZ632" s="346"/>
      <c r="BA632" s="346"/>
      <c r="BB632" s="346"/>
      <c r="BC632" s="346"/>
      <c r="BD632" s="346"/>
      <c r="BE632" s="346"/>
      <c r="BF632" s="346"/>
      <c r="BG632" s="346"/>
      <c r="BH632" s="346"/>
      <c r="BI632" s="346"/>
      <c r="BJ632" s="346"/>
      <c r="BK632" s="346"/>
      <c r="BL632" s="328"/>
      <c r="BM632" s="328"/>
      <c r="BN632" s="328"/>
      <c r="BO632" s="328"/>
      <c r="BP632" s="328"/>
      <c r="BQ632" s="328"/>
      <c r="BR632" s="328"/>
      <c r="BS632" s="328"/>
      <c r="BT632" s="328"/>
      <c r="BU632" s="328"/>
      <c r="BV632" s="328"/>
      <c r="BW632" s="328"/>
      <c r="BX632" s="328"/>
      <c r="BY632" s="328"/>
      <c r="BZ632" s="328"/>
      <c r="CA632" s="328"/>
      <c r="CB632" s="328"/>
      <c r="CC632" s="328"/>
      <c r="CD632" s="328"/>
      <c r="CE632" s="328"/>
      <c r="CF632" s="328"/>
      <c r="CG632" s="328"/>
      <c r="CH632" s="328"/>
      <c r="CI632" s="328"/>
      <c r="CJ632" s="328"/>
      <c r="CK632" s="328"/>
      <c r="CL632" s="328"/>
      <c r="CM632" s="328"/>
      <c r="CN632" s="328"/>
      <c r="EH632" s="572" t="s">
        <v>400</v>
      </c>
      <c r="EI632" s="572" t="s">
        <v>398</v>
      </c>
      <c r="EJ632" s="572" t="s">
        <v>399</v>
      </c>
      <c r="EK632" s="572" t="s">
        <v>394</v>
      </c>
      <c r="EL632" s="572" t="s">
        <v>125</v>
      </c>
    </row>
    <row r="633" spans="1:142" ht="14.25" customHeight="1" x14ac:dyDescent="0.35">
      <c r="D633" s="191" t="s">
        <v>751</v>
      </c>
      <c r="E633" s="192"/>
      <c r="F633" s="192"/>
      <c r="G633" s="192"/>
      <c r="H633" s="192"/>
      <c r="I633" s="192"/>
      <c r="J633" s="192"/>
      <c r="K633" s="192"/>
      <c r="L633" s="192"/>
      <c r="M633" s="192"/>
      <c r="N633" s="192"/>
      <c r="O633" s="192"/>
      <c r="P633" s="192"/>
      <c r="Q633" s="193"/>
      <c r="R633" s="133"/>
      <c r="S633" s="109"/>
      <c r="T633" s="134"/>
      <c r="U633" s="135"/>
      <c r="V633" s="133" t="s">
        <v>694</v>
      </c>
      <c r="W633" s="134"/>
      <c r="X633" s="134"/>
      <c r="Y633" s="135"/>
      <c r="Z633" s="113"/>
      <c r="AA633" s="114"/>
      <c r="AB633" s="195">
        <v>110</v>
      </c>
      <c r="AC633" s="196"/>
      <c r="AD633" s="194">
        <v>353</v>
      </c>
      <c r="AE633" s="195"/>
      <c r="AF633" s="196"/>
      <c r="AG633" s="194">
        <v>517</v>
      </c>
      <c r="AH633" s="195"/>
      <c r="AI633" s="196"/>
      <c r="AJ633" s="194">
        <v>262</v>
      </c>
      <c r="AK633" s="195"/>
      <c r="AL633" s="196"/>
      <c r="AM633" s="194" t="s">
        <v>694</v>
      </c>
      <c r="AN633" s="195"/>
      <c r="AO633" s="195"/>
      <c r="AP633" s="196"/>
      <c r="AQ633" s="133"/>
      <c r="AR633" s="134"/>
      <c r="AS633" s="134"/>
      <c r="AT633" s="135"/>
      <c r="AV633" s="346"/>
      <c r="AW633" s="346"/>
      <c r="AX633" s="346"/>
      <c r="AY633" s="346"/>
      <c r="AZ633" s="346"/>
      <c r="BA633" s="346"/>
      <c r="BB633" s="346"/>
      <c r="BC633" s="346"/>
      <c r="BD633" s="346"/>
      <c r="BE633" s="346"/>
      <c r="BF633" s="346"/>
      <c r="BG633" s="346"/>
      <c r="BH633" s="346"/>
      <c r="BI633" s="346"/>
      <c r="BJ633" s="346"/>
      <c r="BK633" s="346"/>
      <c r="BL633" s="328"/>
      <c r="BM633" s="328"/>
      <c r="BN633" s="328"/>
      <c r="BO633" s="328"/>
      <c r="BP633" s="328"/>
      <c r="BQ633" s="328"/>
      <c r="BR633" s="328"/>
      <c r="BS633" s="328"/>
      <c r="BT633" s="328"/>
      <c r="BU633" s="328"/>
      <c r="BV633" s="328"/>
      <c r="BW633" s="328"/>
      <c r="BX633" s="328"/>
      <c r="BY633" s="328"/>
      <c r="BZ633" s="328"/>
      <c r="CA633" s="328"/>
      <c r="CB633" s="328"/>
      <c r="CC633" s="328"/>
      <c r="CD633" s="328"/>
      <c r="CE633" s="328"/>
      <c r="CF633" s="328"/>
      <c r="CG633" s="328"/>
      <c r="CH633" s="328"/>
      <c r="CI633" s="328"/>
      <c r="CJ633" s="328"/>
      <c r="CK633" s="328"/>
      <c r="CL633" s="328"/>
      <c r="CM633" s="328"/>
      <c r="CN633" s="328"/>
      <c r="EH633" s="582">
        <f>+BT665</f>
        <v>666</v>
      </c>
      <c r="EI633" s="582">
        <f>+BX665</f>
        <v>2921</v>
      </c>
      <c r="EJ633" s="582">
        <f>+CA665</f>
        <v>2871</v>
      </c>
      <c r="EK633" s="582">
        <f>+CD665</f>
        <v>967</v>
      </c>
      <c r="EL633" s="582">
        <f>SUM(EH633:EK633)</f>
        <v>7425</v>
      </c>
    </row>
    <row r="634" spans="1:142" ht="14.25" customHeight="1" x14ac:dyDescent="0.35">
      <c r="D634" s="191" t="s">
        <v>898</v>
      </c>
      <c r="E634" s="192"/>
      <c r="F634" s="192"/>
      <c r="G634" s="192"/>
      <c r="H634" s="192"/>
      <c r="I634" s="192"/>
      <c r="J634" s="192"/>
      <c r="K634" s="192"/>
      <c r="L634" s="192"/>
      <c r="M634" s="192"/>
      <c r="N634" s="192"/>
      <c r="O634" s="192"/>
      <c r="P634" s="192"/>
      <c r="Q634" s="193"/>
      <c r="R634" s="133"/>
      <c r="S634" s="109"/>
      <c r="T634" s="134"/>
      <c r="U634" s="135"/>
      <c r="V634" s="133" t="s">
        <v>694</v>
      </c>
      <c r="W634" s="134"/>
      <c r="X634" s="134"/>
      <c r="Y634" s="135"/>
      <c r="Z634" s="113"/>
      <c r="AA634" s="114"/>
      <c r="AB634" s="195">
        <v>168</v>
      </c>
      <c r="AC634" s="196"/>
      <c r="AD634" s="194">
        <v>604</v>
      </c>
      <c r="AE634" s="195"/>
      <c r="AF634" s="196"/>
      <c r="AG634" s="194">
        <v>853</v>
      </c>
      <c r="AH634" s="195"/>
      <c r="AI634" s="196"/>
      <c r="AJ634" s="194">
        <v>270</v>
      </c>
      <c r="AK634" s="195"/>
      <c r="AL634" s="196"/>
      <c r="AM634" s="194" t="s">
        <v>694</v>
      </c>
      <c r="AN634" s="195"/>
      <c r="AO634" s="195"/>
      <c r="AP634" s="196"/>
      <c r="AQ634" s="133"/>
      <c r="AR634" s="134"/>
      <c r="AS634" s="134"/>
      <c r="AT634" s="135"/>
      <c r="AV634" s="346"/>
      <c r="AW634" s="346"/>
      <c r="AX634" s="346"/>
      <c r="AY634" s="346"/>
      <c r="AZ634" s="346"/>
      <c r="BA634" s="346"/>
      <c r="BB634" s="346"/>
      <c r="BC634" s="346"/>
      <c r="BD634" s="346"/>
      <c r="BE634" s="346"/>
      <c r="BF634" s="346"/>
      <c r="BG634" s="346"/>
      <c r="BH634" s="346"/>
      <c r="BI634" s="346"/>
      <c r="BJ634" s="346"/>
      <c r="BK634" s="346"/>
      <c r="BL634" s="328"/>
      <c r="BM634" s="328"/>
      <c r="BN634" s="328"/>
      <c r="BO634" s="328"/>
      <c r="BP634" s="328"/>
      <c r="BQ634" s="328"/>
      <c r="BR634" s="328"/>
      <c r="BS634" s="328"/>
      <c r="BT634" s="328"/>
      <c r="BU634" s="328"/>
      <c r="BV634" s="328"/>
      <c r="BW634" s="328"/>
      <c r="BX634" s="328"/>
      <c r="BY634" s="328"/>
      <c r="BZ634" s="328"/>
      <c r="CA634" s="328"/>
      <c r="CB634" s="328"/>
      <c r="CC634" s="328"/>
      <c r="CD634" s="328"/>
      <c r="CE634" s="328"/>
      <c r="CF634" s="328"/>
      <c r="CG634" s="328"/>
      <c r="CH634" s="328"/>
      <c r="CI634" s="328"/>
      <c r="CJ634" s="328"/>
      <c r="CK634" s="328"/>
      <c r="CL634" s="328"/>
      <c r="CM634" s="328"/>
      <c r="CN634" s="328"/>
      <c r="EH634" s="583">
        <f>+EH633/$EL$633</f>
        <v>8.9696969696969692E-2</v>
      </c>
      <c r="EI634" s="583">
        <f>+EI633/$EL$633</f>
        <v>0.39340067340067342</v>
      </c>
      <c r="EJ634" s="583">
        <f>+EJ633/$EL$633</f>
        <v>0.38666666666666666</v>
      </c>
      <c r="EK634" s="583">
        <f>+EK633/$EL$633</f>
        <v>0.13023569023569023</v>
      </c>
      <c r="EL634" s="572"/>
    </row>
    <row r="635" spans="1:142" ht="14.25" customHeight="1" x14ac:dyDescent="0.35">
      <c r="D635" s="191" t="s">
        <v>899</v>
      </c>
      <c r="E635" s="192"/>
      <c r="F635" s="192"/>
      <c r="G635" s="192"/>
      <c r="H635" s="192"/>
      <c r="I635" s="192"/>
      <c r="J635" s="192"/>
      <c r="K635" s="192"/>
      <c r="L635" s="192"/>
      <c r="M635" s="192"/>
      <c r="N635" s="192"/>
      <c r="O635" s="192"/>
      <c r="P635" s="192"/>
      <c r="Q635" s="193"/>
      <c r="R635" s="133"/>
      <c r="S635" s="109"/>
      <c r="T635" s="134"/>
      <c r="U635" s="135"/>
      <c r="V635" s="133" t="s">
        <v>694</v>
      </c>
      <c r="W635" s="134"/>
      <c r="X635" s="134"/>
      <c r="Y635" s="135"/>
      <c r="Z635" s="113"/>
      <c r="AA635" s="114"/>
      <c r="AB635" s="195">
        <v>86</v>
      </c>
      <c r="AC635" s="196"/>
      <c r="AD635" s="194">
        <v>689</v>
      </c>
      <c r="AE635" s="195"/>
      <c r="AF635" s="196"/>
      <c r="AG635" s="194">
        <v>341</v>
      </c>
      <c r="AH635" s="195"/>
      <c r="AI635" s="196"/>
      <c r="AJ635" s="194">
        <v>106</v>
      </c>
      <c r="AK635" s="195"/>
      <c r="AL635" s="196"/>
      <c r="AM635" s="194" t="s">
        <v>694</v>
      </c>
      <c r="AN635" s="195"/>
      <c r="AO635" s="195"/>
      <c r="AP635" s="196"/>
      <c r="AQ635" s="133"/>
      <c r="AR635" s="134"/>
      <c r="AS635" s="134"/>
      <c r="AT635" s="135"/>
      <c r="AV635" s="346"/>
      <c r="AW635" s="346"/>
      <c r="AX635" s="346"/>
      <c r="AY635" s="346"/>
      <c r="AZ635" s="346"/>
      <c r="BA635" s="346"/>
      <c r="BB635" s="346"/>
      <c r="BC635" s="346"/>
      <c r="BD635" s="346"/>
      <c r="BE635" s="346"/>
      <c r="BF635" s="346"/>
      <c r="BG635" s="346"/>
      <c r="BH635" s="346"/>
      <c r="BI635" s="346"/>
      <c r="BJ635" s="346"/>
      <c r="BK635" s="346"/>
      <c r="BL635" s="328"/>
      <c r="BM635" s="328"/>
      <c r="BN635" s="328"/>
      <c r="BO635" s="328"/>
      <c r="BP635" s="328"/>
      <c r="BQ635" s="328"/>
      <c r="BR635" s="328"/>
      <c r="BS635" s="328"/>
      <c r="BT635" s="328"/>
      <c r="BU635" s="328"/>
      <c r="BV635" s="328"/>
      <c r="BW635" s="328"/>
      <c r="BX635" s="328"/>
      <c r="BY635" s="328"/>
      <c r="BZ635" s="328"/>
      <c r="CA635" s="328"/>
      <c r="CB635" s="328"/>
      <c r="CC635" s="328"/>
      <c r="CD635" s="328"/>
      <c r="CE635" s="328"/>
      <c r="CF635" s="328"/>
      <c r="CG635" s="328"/>
      <c r="CH635" s="328"/>
      <c r="CI635" s="328"/>
      <c r="CJ635" s="328"/>
      <c r="CK635" s="328"/>
      <c r="CL635" s="328"/>
      <c r="CM635" s="328"/>
      <c r="CN635" s="328"/>
    </row>
    <row r="636" spans="1:142" ht="14.25" customHeight="1" x14ac:dyDescent="0.35">
      <c r="D636" s="191" t="s">
        <v>900</v>
      </c>
      <c r="E636" s="192"/>
      <c r="F636" s="192"/>
      <c r="G636" s="192"/>
      <c r="H636" s="192"/>
      <c r="I636" s="192"/>
      <c r="J636" s="192"/>
      <c r="K636" s="192"/>
      <c r="L636" s="192"/>
      <c r="M636" s="192"/>
      <c r="N636" s="192"/>
      <c r="O636" s="192"/>
      <c r="P636" s="192"/>
      <c r="Q636" s="193"/>
      <c r="R636" s="133"/>
      <c r="S636" s="109"/>
      <c r="T636" s="134"/>
      <c r="U636" s="135"/>
      <c r="V636" s="133"/>
      <c r="W636" s="134"/>
      <c r="X636" s="134"/>
      <c r="Y636" s="135"/>
      <c r="Z636" s="113"/>
      <c r="AA636" s="114"/>
      <c r="AB636" s="114"/>
      <c r="AC636" s="115"/>
      <c r="AD636" s="194"/>
      <c r="AE636" s="195"/>
      <c r="AF636" s="196"/>
      <c r="AG636" s="133"/>
      <c r="AH636" s="134"/>
      <c r="AI636" s="135"/>
      <c r="AJ636" s="194"/>
      <c r="AK636" s="195"/>
      <c r="AL636" s="196"/>
      <c r="AM636" s="194" t="s">
        <v>694</v>
      </c>
      <c r="AN636" s="195"/>
      <c r="AO636" s="195"/>
      <c r="AP636" s="196"/>
      <c r="AQ636" s="133"/>
      <c r="AR636" s="134"/>
      <c r="AS636" s="134"/>
      <c r="AT636" s="135"/>
      <c r="AV636" s="346"/>
      <c r="AW636" s="346"/>
      <c r="AX636" s="346"/>
      <c r="AY636" s="346"/>
      <c r="AZ636" s="346"/>
      <c r="BA636" s="346"/>
      <c r="BB636" s="346"/>
      <c r="BC636" s="346"/>
      <c r="BD636" s="346"/>
      <c r="BE636" s="346"/>
      <c r="BF636" s="346"/>
      <c r="BG636" s="346"/>
      <c r="BH636" s="346"/>
      <c r="BI636" s="346"/>
      <c r="BJ636" s="346"/>
      <c r="BK636" s="346"/>
      <c r="BL636" s="328"/>
      <c r="BM636" s="328"/>
      <c r="BN636" s="328"/>
      <c r="BO636" s="328"/>
      <c r="BP636" s="328"/>
      <c r="BQ636" s="328"/>
      <c r="BR636" s="328"/>
      <c r="BS636" s="328"/>
      <c r="BT636" s="328"/>
      <c r="BU636" s="328"/>
      <c r="BV636" s="328"/>
      <c r="BW636" s="328"/>
      <c r="BX636" s="328"/>
      <c r="BY636" s="328"/>
      <c r="BZ636" s="328"/>
      <c r="CA636" s="328"/>
      <c r="CB636" s="328"/>
      <c r="CC636" s="328"/>
      <c r="CD636" s="328"/>
      <c r="CE636" s="328"/>
      <c r="CF636" s="328"/>
      <c r="CG636" s="328"/>
      <c r="CH636" s="328"/>
      <c r="CI636" s="328"/>
      <c r="CJ636" s="328"/>
      <c r="CK636" s="328"/>
      <c r="CL636" s="328"/>
      <c r="CM636" s="328"/>
      <c r="CN636" s="328"/>
    </row>
    <row r="637" spans="1:142" ht="14.25" customHeight="1" x14ac:dyDescent="0.35">
      <c r="D637" s="191" t="s">
        <v>901</v>
      </c>
      <c r="E637" s="192"/>
      <c r="F637" s="192"/>
      <c r="G637" s="192"/>
      <c r="H637" s="192"/>
      <c r="I637" s="192"/>
      <c r="J637" s="192"/>
      <c r="K637" s="192"/>
      <c r="L637" s="192"/>
      <c r="M637" s="192"/>
      <c r="N637" s="192"/>
      <c r="O637" s="192"/>
      <c r="P637" s="192"/>
      <c r="Q637" s="193"/>
      <c r="R637" s="133"/>
      <c r="S637" s="109"/>
      <c r="T637" s="134"/>
      <c r="U637" s="135"/>
      <c r="V637" s="133"/>
      <c r="W637" s="134"/>
      <c r="X637" s="134"/>
      <c r="Y637" s="135"/>
      <c r="Z637" s="113"/>
      <c r="AA637" s="114"/>
      <c r="AB637" s="114"/>
      <c r="AC637" s="115"/>
      <c r="AD637" s="194"/>
      <c r="AE637" s="195"/>
      <c r="AF637" s="196"/>
      <c r="AG637" s="194"/>
      <c r="AH637" s="195"/>
      <c r="AI637" s="196"/>
      <c r="AJ637" s="194"/>
      <c r="AK637" s="195"/>
      <c r="AL637" s="196"/>
      <c r="AM637" s="194" t="s">
        <v>694</v>
      </c>
      <c r="AN637" s="195"/>
      <c r="AO637" s="195"/>
      <c r="AP637" s="196"/>
      <c r="AQ637" s="133"/>
      <c r="AR637" s="134"/>
      <c r="AS637" s="134"/>
      <c r="AT637" s="135"/>
      <c r="AV637" s="346"/>
      <c r="AW637" s="346"/>
      <c r="AX637" s="346"/>
      <c r="AY637" s="346"/>
      <c r="AZ637" s="346"/>
      <c r="BA637" s="346"/>
      <c r="BB637" s="346"/>
      <c r="BC637" s="346"/>
      <c r="BD637" s="346"/>
      <c r="BE637" s="346"/>
      <c r="BF637" s="346"/>
      <c r="BG637" s="346"/>
      <c r="BH637" s="346"/>
      <c r="BI637" s="346"/>
      <c r="BJ637" s="346"/>
      <c r="BK637" s="346"/>
      <c r="BL637" s="328"/>
      <c r="BM637" s="328"/>
      <c r="BN637" s="328"/>
      <c r="BO637" s="328"/>
      <c r="BP637" s="328"/>
      <c r="BQ637" s="328"/>
      <c r="BR637" s="328"/>
      <c r="BS637" s="328"/>
      <c r="BT637" s="328"/>
      <c r="BU637" s="328"/>
      <c r="BV637" s="328"/>
      <c r="BW637" s="328"/>
      <c r="BX637" s="328"/>
      <c r="BY637" s="328"/>
      <c r="BZ637" s="328"/>
      <c r="CA637" s="328"/>
      <c r="CB637" s="328"/>
      <c r="CC637" s="328"/>
      <c r="CD637" s="328"/>
      <c r="CE637" s="328"/>
      <c r="CF637" s="328"/>
      <c r="CG637" s="328"/>
      <c r="CH637" s="328"/>
      <c r="CI637" s="328"/>
      <c r="CJ637" s="328"/>
      <c r="CK637" s="328"/>
      <c r="CL637" s="328"/>
      <c r="CM637" s="328"/>
      <c r="CN637" s="328"/>
      <c r="EH637" s="572" t="s">
        <v>390</v>
      </c>
      <c r="EI637" s="572" t="s">
        <v>401</v>
      </c>
      <c r="EJ637" s="572" t="s">
        <v>188</v>
      </c>
      <c r="EK637" s="572" t="s">
        <v>128</v>
      </c>
      <c r="EL637" s="572" t="s">
        <v>125</v>
      </c>
    </row>
    <row r="638" spans="1:142" ht="14.25" customHeight="1" x14ac:dyDescent="0.35">
      <c r="D638" s="191" t="s">
        <v>902</v>
      </c>
      <c r="E638" s="192"/>
      <c r="F638" s="192"/>
      <c r="G638" s="192"/>
      <c r="H638" s="192"/>
      <c r="I638" s="192"/>
      <c r="J638" s="192"/>
      <c r="K638" s="192"/>
      <c r="L638" s="192"/>
      <c r="M638" s="192"/>
      <c r="N638" s="192"/>
      <c r="O638" s="192"/>
      <c r="P638" s="192"/>
      <c r="Q638" s="193"/>
      <c r="R638" s="133"/>
      <c r="S638" s="109"/>
      <c r="T638" s="134"/>
      <c r="U638" s="135"/>
      <c r="V638" s="133"/>
      <c r="W638" s="134"/>
      <c r="X638" s="134"/>
      <c r="Y638" s="135"/>
      <c r="Z638" s="113"/>
      <c r="AA638" s="114"/>
      <c r="AB638" s="114"/>
      <c r="AC638" s="115"/>
      <c r="AD638" s="194"/>
      <c r="AE638" s="195"/>
      <c r="AF638" s="196"/>
      <c r="AG638" s="133"/>
      <c r="AH638" s="134"/>
      <c r="AI638" s="135"/>
      <c r="AJ638" s="133"/>
      <c r="AK638" s="134"/>
      <c r="AL638" s="135"/>
      <c r="AM638" s="194" t="s">
        <v>694</v>
      </c>
      <c r="AN638" s="195"/>
      <c r="AO638" s="195"/>
      <c r="AP638" s="196"/>
      <c r="AQ638" s="133"/>
      <c r="AR638" s="134"/>
      <c r="AS638" s="134"/>
      <c r="AT638" s="135"/>
      <c r="AV638" s="346"/>
      <c r="AW638" s="346"/>
      <c r="AX638" s="346"/>
      <c r="AY638" s="346"/>
      <c r="AZ638" s="346"/>
      <c r="BA638" s="346"/>
      <c r="BB638" s="346"/>
      <c r="BC638" s="346"/>
      <c r="BD638" s="346"/>
      <c r="BE638" s="346"/>
      <c r="BF638" s="346"/>
      <c r="BG638" s="346"/>
      <c r="BH638" s="346"/>
      <c r="BI638" s="346"/>
      <c r="BJ638" s="346"/>
      <c r="BK638" s="346"/>
      <c r="BL638" s="328"/>
      <c r="BM638" s="328"/>
      <c r="BN638" s="328"/>
      <c r="BO638" s="328"/>
      <c r="BP638" s="328"/>
      <c r="BQ638" s="328"/>
      <c r="BR638" s="328"/>
      <c r="BS638" s="328"/>
      <c r="BT638" s="328"/>
      <c r="BU638" s="328"/>
      <c r="BV638" s="328"/>
      <c r="BW638" s="328"/>
      <c r="BX638" s="328"/>
      <c r="BY638" s="328"/>
      <c r="BZ638" s="328"/>
      <c r="CA638" s="328"/>
      <c r="CB638" s="328"/>
      <c r="CC638" s="328"/>
      <c r="CD638" s="328"/>
      <c r="CE638" s="328"/>
      <c r="CF638" s="328"/>
      <c r="CG638" s="328"/>
      <c r="CH638" s="328"/>
      <c r="CI638" s="328"/>
      <c r="CJ638" s="328"/>
      <c r="CK638" s="328"/>
      <c r="CL638" s="328"/>
      <c r="CM638" s="328"/>
      <c r="CN638" s="328"/>
      <c r="EH638" s="582">
        <f>+BL665</f>
        <v>0</v>
      </c>
      <c r="EI638" s="582">
        <f>+BP665</f>
        <v>5</v>
      </c>
      <c r="EJ638" s="582">
        <f>+CG665</f>
        <v>10</v>
      </c>
      <c r="EK638" s="582">
        <f>+CK665</f>
        <v>17</v>
      </c>
      <c r="EL638" s="582">
        <f>+EH638+EI638</f>
        <v>5</v>
      </c>
    </row>
    <row r="639" spans="1:142" ht="14.25" customHeight="1" x14ac:dyDescent="0.35">
      <c r="D639" s="191" t="s">
        <v>903</v>
      </c>
      <c r="E639" s="192"/>
      <c r="F639" s="192"/>
      <c r="G639" s="192"/>
      <c r="H639" s="192"/>
      <c r="I639" s="192"/>
      <c r="J639" s="192"/>
      <c r="K639" s="192"/>
      <c r="L639" s="192"/>
      <c r="M639" s="192"/>
      <c r="N639" s="192"/>
      <c r="O639" s="192"/>
      <c r="P639" s="192"/>
      <c r="Q639" s="193"/>
      <c r="R639" s="133"/>
      <c r="S639" s="109"/>
      <c r="T639" s="134"/>
      <c r="U639" s="135"/>
      <c r="V639" s="133"/>
      <c r="W639" s="134"/>
      <c r="X639" s="134"/>
      <c r="Y639" s="135"/>
      <c r="Z639" s="113"/>
      <c r="AA639" s="114"/>
      <c r="AB639" s="114"/>
      <c r="AC639" s="115"/>
      <c r="AD639" s="194"/>
      <c r="AE639" s="195"/>
      <c r="AF639" s="196"/>
      <c r="AG639" s="133"/>
      <c r="AH639" s="134"/>
      <c r="AI639" s="135"/>
      <c r="AJ639" s="133"/>
      <c r="AK639" s="134"/>
      <c r="AL639" s="135"/>
      <c r="AM639" s="194" t="s">
        <v>694</v>
      </c>
      <c r="AN639" s="195"/>
      <c r="AO639" s="195"/>
      <c r="AP639" s="196"/>
      <c r="AQ639" s="133"/>
      <c r="AR639" s="134"/>
      <c r="AS639" s="134"/>
      <c r="AT639" s="135"/>
      <c r="AV639" s="346"/>
      <c r="AW639" s="346"/>
      <c r="AX639" s="346"/>
      <c r="AY639" s="346"/>
      <c r="AZ639" s="346"/>
      <c r="BA639" s="346"/>
      <c r="BB639" s="346"/>
      <c r="BC639" s="346"/>
      <c r="BD639" s="346"/>
      <c r="BE639" s="346"/>
      <c r="BF639" s="346"/>
      <c r="BG639" s="346"/>
      <c r="BH639" s="346"/>
      <c r="BI639" s="346"/>
      <c r="BJ639" s="346"/>
      <c r="BK639" s="346"/>
      <c r="BL639" s="328"/>
      <c r="BM639" s="328"/>
      <c r="BN639" s="328"/>
      <c r="BO639" s="328"/>
      <c r="BP639" s="328"/>
      <c r="BQ639" s="328"/>
      <c r="BR639" s="328"/>
      <c r="BS639" s="328"/>
      <c r="BT639" s="328"/>
      <c r="BU639" s="328"/>
      <c r="BV639" s="328"/>
      <c r="BW639" s="328"/>
      <c r="BX639" s="328"/>
      <c r="BY639" s="328"/>
      <c r="BZ639" s="328"/>
      <c r="CA639" s="328"/>
      <c r="CB639" s="328"/>
      <c r="CC639" s="328"/>
      <c r="CD639" s="328"/>
      <c r="CE639" s="328"/>
      <c r="CF639" s="328"/>
      <c r="CG639" s="328"/>
      <c r="CH639" s="328"/>
      <c r="CI639" s="328"/>
      <c r="CJ639" s="328"/>
      <c r="CK639" s="328"/>
      <c r="CL639" s="328"/>
      <c r="CM639" s="328"/>
      <c r="CN639" s="328"/>
      <c r="EH639" s="583">
        <f>+EH638/$EL$638</f>
        <v>0</v>
      </c>
      <c r="EI639" s="583">
        <f>+EI638/$EL$638</f>
        <v>1</v>
      </c>
      <c r="EJ639" s="583">
        <f>+EJ638/$EL$638</f>
        <v>2</v>
      </c>
      <c r="EK639" s="583">
        <f>+EK638/$EL$638</f>
        <v>3.4</v>
      </c>
      <c r="EL639" s="572"/>
    </row>
    <row r="640" spans="1:142" ht="14.25" customHeight="1" x14ac:dyDescent="0.35">
      <c r="D640" s="191" t="s">
        <v>904</v>
      </c>
      <c r="E640" s="192"/>
      <c r="F640" s="192"/>
      <c r="G640" s="192"/>
      <c r="H640" s="192"/>
      <c r="I640" s="192"/>
      <c r="J640" s="192"/>
      <c r="K640" s="192"/>
      <c r="L640" s="192"/>
      <c r="M640" s="192"/>
      <c r="N640" s="192"/>
      <c r="O640" s="192"/>
      <c r="P640" s="192"/>
      <c r="Q640" s="193"/>
      <c r="R640" s="133"/>
      <c r="S640" s="109"/>
      <c r="T640" s="134"/>
      <c r="U640" s="135"/>
      <c r="V640" s="133"/>
      <c r="W640" s="134"/>
      <c r="X640" s="134"/>
      <c r="Y640" s="135"/>
      <c r="Z640" s="113"/>
      <c r="AA640" s="114"/>
      <c r="AB640" s="114"/>
      <c r="AC640" s="115"/>
      <c r="AD640" s="194"/>
      <c r="AE640" s="195"/>
      <c r="AF640" s="196"/>
      <c r="AG640" s="133"/>
      <c r="AH640" s="134"/>
      <c r="AI640" s="135"/>
      <c r="AJ640" s="133"/>
      <c r="AK640" s="134"/>
      <c r="AL640" s="135"/>
      <c r="AM640" s="194" t="s">
        <v>694</v>
      </c>
      <c r="AN640" s="195"/>
      <c r="AO640" s="195"/>
      <c r="AP640" s="196"/>
      <c r="AQ640" s="133"/>
      <c r="AR640" s="134"/>
      <c r="AS640" s="134"/>
      <c r="AT640" s="135"/>
      <c r="AV640" s="346"/>
      <c r="AW640" s="346"/>
      <c r="AX640" s="346"/>
      <c r="AY640" s="346"/>
      <c r="AZ640" s="346"/>
      <c r="BA640" s="346"/>
      <c r="BB640" s="346"/>
      <c r="BC640" s="346"/>
      <c r="BD640" s="346"/>
      <c r="BE640" s="346"/>
      <c r="BF640" s="346"/>
      <c r="BG640" s="346"/>
      <c r="BH640" s="346"/>
      <c r="BI640" s="346"/>
      <c r="BJ640" s="346"/>
      <c r="BK640" s="346"/>
      <c r="BL640" s="328"/>
      <c r="BM640" s="328"/>
      <c r="BN640" s="328"/>
      <c r="BO640" s="328"/>
      <c r="BP640" s="328"/>
      <c r="BQ640" s="328"/>
      <c r="BR640" s="328"/>
      <c r="BS640" s="328"/>
      <c r="BT640" s="328"/>
      <c r="BU640" s="328"/>
      <c r="BV640" s="328"/>
      <c r="BW640" s="328"/>
      <c r="BX640" s="328"/>
      <c r="BY640" s="328"/>
      <c r="BZ640" s="328"/>
      <c r="CA640" s="328"/>
      <c r="CB640" s="328"/>
      <c r="CC640" s="328"/>
      <c r="CD640" s="328"/>
      <c r="CE640" s="328"/>
      <c r="CF640" s="328"/>
      <c r="CG640" s="328"/>
      <c r="CH640" s="328"/>
      <c r="CI640" s="328"/>
      <c r="CJ640" s="328"/>
      <c r="CK640" s="328"/>
      <c r="CL640" s="328"/>
      <c r="CM640" s="328"/>
      <c r="CN640" s="328"/>
    </row>
    <row r="641" spans="4:92" ht="14.25" customHeight="1" x14ac:dyDescent="0.35">
      <c r="D641" s="191" t="s">
        <v>905</v>
      </c>
      <c r="E641" s="192"/>
      <c r="F641" s="192"/>
      <c r="G641" s="192"/>
      <c r="H641" s="192"/>
      <c r="I641" s="192"/>
      <c r="J641" s="192"/>
      <c r="K641" s="192"/>
      <c r="L641" s="192"/>
      <c r="M641" s="192"/>
      <c r="N641" s="192"/>
      <c r="O641" s="192"/>
      <c r="P641" s="192"/>
      <c r="Q641" s="193"/>
      <c r="R641" s="133"/>
      <c r="S641" s="109"/>
      <c r="T641" s="134"/>
      <c r="U641" s="135"/>
      <c r="V641" s="133"/>
      <c r="W641" s="134"/>
      <c r="X641" s="134"/>
      <c r="Y641" s="135"/>
      <c r="Z641" s="113"/>
      <c r="AA641" s="114"/>
      <c r="AB641" s="114"/>
      <c r="AC641" s="115"/>
      <c r="AD641" s="194"/>
      <c r="AE641" s="195"/>
      <c r="AF641" s="196"/>
      <c r="AG641" s="133"/>
      <c r="AH641" s="134"/>
      <c r="AI641" s="135"/>
      <c r="AJ641" s="133"/>
      <c r="AK641" s="134"/>
      <c r="AL641" s="135"/>
      <c r="AM641" s="194"/>
      <c r="AN641" s="195"/>
      <c r="AO641" s="195"/>
      <c r="AP641" s="196"/>
      <c r="AQ641" s="133" t="s">
        <v>694</v>
      </c>
      <c r="AR641" s="134"/>
      <c r="AS641" s="134"/>
      <c r="AT641" s="135"/>
      <c r="AV641" s="346"/>
      <c r="AW641" s="346"/>
      <c r="AX641" s="346"/>
      <c r="AY641" s="346"/>
      <c r="AZ641" s="346"/>
      <c r="BA641" s="346"/>
      <c r="BB641" s="346"/>
      <c r="BC641" s="346"/>
      <c r="BD641" s="346"/>
      <c r="BE641" s="346"/>
      <c r="BF641" s="346"/>
      <c r="BG641" s="346"/>
      <c r="BH641" s="346"/>
      <c r="BI641" s="346"/>
      <c r="BJ641" s="346"/>
      <c r="BK641" s="346"/>
      <c r="BL641" s="328"/>
      <c r="BM641" s="328"/>
      <c r="BN641" s="328"/>
      <c r="BO641" s="328"/>
      <c r="BP641" s="328"/>
      <c r="BQ641" s="328"/>
      <c r="BR641" s="328"/>
      <c r="BS641" s="328"/>
      <c r="BT641" s="328"/>
      <c r="BU641" s="328"/>
      <c r="BV641" s="328"/>
      <c r="BW641" s="328"/>
      <c r="BX641" s="328"/>
      <c r="BY641" s="328"/>
      <c r="BZ641" s="328"/>
      <c r="CA641" s="328"/>
      <c r="CB641" s="328"/>
      <c r="CC641" s="328"/>
      <c r="CD641" s="328"/>
      <c r="CE641" s="328"/>
      <c r="CF641" s="328"/>
      <c r="CG641" s="328"/>
      <c r="CH641" s="328"/>
      <c r="CI641" s="328"/>
      <c r="CJ641" s="328"/>
      <c r="CK641" s="328"/>
      <c r="CL641" s="328"/>
      <c r="CM641" s="328"/>
      <c r="CN641" s="328"/>
    </row>
    <row r="642" spans="4:92" ht="14.25" customHeight="1" x14ac:dyDescent="0.35">
      <c r="D642" s="191" t="s">
        <v>906</v>
      </c>
      <c r="E642" s="192"/>
      <c r="F642" s="192"/>
      <c r="G642" s="192"/>
      <c r="H642" s="192"/>
      <c r="I642" s="192"/>
      <c r="J642" s="192"/>
      <c r="K642" s="192"/>
      <c r="L642" s="192"/>
      <c r="M642" s="192"/>
      <c r="N642" s="192"/>
      <c r="O642" s="192"/>
      <c r="P642" s="192"/>
      <c r="Q642" s="193"/>
      <c r="R642" s="133"/>
      <c r="S642" s="109"/>
      <c r="T642" s="134"/>
      <c r="U642" s="135"/>
      <c r="V642" s="133"/>
      <c r="W642" s="134"/>
      <c r="X642" s="134"/>
      <c r="Y642" s="135"/>
      <c r="Z642" s="113"/>
      <c r="AA642" s="114"/>
      <c r="AB642" s="114"/>
      <c r="AC642" s="115"/>
      <c r="AD642" s="194"/>
      <c r="AE642" s="195"/>
      <c r="AF642" s="196"/>
      <c r="AG642" s="133"/>
      <c r="AH642" s="134"/>
      <c r="AI642" s="135"/>
      <c r="AJ642" s="133"/>
      <c r="AK642" s="134"/>
      <c r="AL642" s="135"/>
      <c r="AM642" s="194"/>
      <c r="AN642" s="195"/>
      <c r="AO642" s="195"/>
      <c r="AP642" s="196"/>
      <c r="AQ642" s="133" t="s">
        <v>694</v>
      </c>
      <c r="AR642" s="134"/>
      <c r="AS642" s="134"/>
      <c r="AT642" s="135"/>
      <c r="AV642" s="346"/>
      <c r="AW642" s="346"/>
      <c r="AX642" s="346"/>
      <c r="AY642" s="346"/>
      <c r="AZ642" s="346"/>
      <c r="BA642" s="346"/>
      <c r="BB642" s="346"/>
      <c r="BC642" s="346"/>
      <c r="BD642" s="346"/>
      <c r="BE642" s="346"/>
      <c r="BF642" s="346"/>
      <c r="BG642" s="346"/>
      <c r="BH642" s="346"/>
      <c r="BI642" s="346"/>
      <c r="BJ642" s="346"/>
      <c r="BK642" s="346"/>
      <c r="BL642" s="328"/>
      <c r="BM642" s="328"/>
      <c r="BN642" s="328"/>
      <c r="BO642" s="328"/>
      <c r="BP642" s="328"/>
      <c r="BQ642" s="328"/>
      <c r="BR642" s="328"/>
      <c r="BS642" s="328"/>
      <c r="BT642" s="328"/>
      <c r="BU642" s="328"/>
      <c r="BV642" s="328"/>
      <c r="BW642" s="328"/>
      <c r="BX642" s="328"/>
      <c r="BY642" s="328"/>
      <c r="BZ642" s="328"/>
      <c r="CA642" s="328"/>
      <c r="CB642" s="328"/>
      <c r="CC642" s="328"/>
      <c r="CD642" s="328"/>
      <c r="CE642" s="328"/>
      <c r="CF642" s="328"/>
      <c r="CG642" s="328"/>
      <c r="CH642" s="328"/>
      <c r="CI642" s="328"/>
      <c r="CJ642" s="328"/>
      <c r="CK642" s="328"/>
      <c r="CL642" s="328"/>
      <c r="CM642" s="328"/>
      <c r="CN642" s="328"/>
    </row>
    <row r="643" spans="4:92" ht="14.25" customHeight="1" x14ac:dyDescent="0.35">
      <c r="D643" s="191" t="s">
        <v>907</v>
      </c>
      <c r="E643" s="192"/>
      <c r="F643" s="192"/>
      <c r="G643" s="192"/>
      <c r="H643" s="192"/>
      <c r="I643" s="192"/>
      <c r="J643" s="192"/>
      <c r="K643" s="192"/>
      <c r="L643" s="192"/>
      <c r="M643" s="192"/>
      <c r="N643" s="192"/>
      <c r="O643" s="192"/>
      <c r="P643" s="192"/>
      <c r="Q643" s="193"/>
      <c r="R643" s="133"/>
      <c r="S643" s="109"/>
      <c r="T643" s="134"/>
      <c r="U643" s="135"/>
      <c r="V643" s="133"/>
      <c r="W643" s="134"/>
      <c r="X643" s="134"/>
      <c r="Y643" s="135"/>
      <c r="Z643" s="113"/>
      <c r="AA643" s="114"/>
      <c r="AB643" s="114"/>
      <c r="AC643" s="115"/>
      <c r="AD643" s="194"/>
      <c r="AE643" s="195"/>
      <c r="AF643" s="196"/>
      <c r="AG643" s="133"/>
      <c r="AH643" s="134"/>
      <c r="AI643" s="135"/>
      <c r="AJ643" s="133"/>
      <c r="AK643" s="134"/>
      <c r="AL643" s="135"/>
      <c r="AM643" s="194"/>
      <c r="AN643" s="195"/>
      <c r="AO643" s="195"/>
      <c r="AP643" s="196"/>
      <c r="AQ643" s="133" t="s">
        <v>694</v>
      </c>
      <c r="AR643" s="134"/>
      <c r="AS643" s="134"/>
      <c r="AT643" s="135"/>
      <c r="AV643" s="346"/>
      <c r="AW643" s="346"/>
      <c r="AX643" s="346"/>
      <c r="AY643" s="346"/>
      <c r="AZ643" s="346"/>
      <c r="BA643" s="346"/>
      <c r="BB643" s="346"/>
      <c r="BC643" s="346"/>
      <c r="BD643" s="346"/>
      <c r="BE643" s="346"/>
      <c r="BF643" s="346"/>
      <c r="BG643" s="346"/>
      <c r="BH643" s="346"/>
      <c r="BI643" s="346"/>
      <c r="BJ643" s="346"/>
      <c r="BK643" s="346"/>
      <c r="BL643" s="328"/>
      <c r="BM643" s="328"/>
      <c r="BN643" s="328"/>
      <c r="BO643" s="328"/>
      <c r="BP643" s="328"/>
      <c r="BQ643" s="328"/>
      <c r="BR643" s="328"/>
      <c r="BS643" s="328"/>
      <c r="BT643" s="328"/>
      <c r="BU643" s="328"/>
      <c r="BV643" s="328"/>
      <c r="BW643" s="328"/>
      <c r="BX643" s="328"/>
      <c r="BY643" s="328"/>
      <c r="BZ643" s="328"/>
      <c r="CA643" s="328"/>
      <c r="CB643" s="328"/>
      <c r="CC643" s="328"/>
      <c r="CD643" s="328"/>
      <c r="CE643" s="328"/>
      <c r="CF643" s="328"/>
      <c r="CG643" s="328"/>
      <c r="CH643" s="328"/>
      <c r="CI643" s="328"/>
      <c r="CJ643" s="328"/>
      <c r="CK643" s="328"/>
      <c r="CL643" s="328"/>
      <c r="CM643" s="328"/>
      <c r="CN643" s="328"/>
    </row>
    <row r="644" spans="4:92" ht="14.25" customHeight="1" x14ac:dyDescent="0.35">
      <c r="D644" s="191" t="s">
        <v>908</v>
      </c>
      <c r="E644" s="192"/>
      <c r="F644" s="192"/>
      <c r="G644" s="192"/>
      <c r="H644" s="192"/>
      <c r="I644" s="192"/>
      <c r="J644" s="192"/>
      <c r="K644" s="192"/>
      <c r="L644" s="192"/>
      <c r="M644" s="192"/>
      <c r="N644" s="192"/>
      <c r="O644" s="192"/>
      <c r="P644" s="192"/>
      <c r="Q644" s="193"/>
      <c r="R644" s="133"/>
      <c r="S644" s="109"/>
      <c r="T644" s="134"/>
      <c r="U644" s="135"/>
      <c r="V644" s="133"/>
      <c r="W644" s="134"/>
      <c r="X644" s="134"/>
      <c r="Y644" s="135"/>
      <c r="Z644" s="113"/>
      <c r="AA644" s="114"/>
      <c r="AB644" s="114"/>
      <c r="AC644" s="115"/>
      <c r="AD644" s="194"/>
      <c r="AE644" s="195"/>
      <c r="AF644" s="196"/>
      <c r="AG644" s="133"/>
      <c r="AH644" s="134"/>
      <c r="AI644" s="135"/>
      <c r="AJ644" s="133"/>
      <c r="AK644" s="134"/>
      <c r="AL644" s="135"/>
      <c r="AM644" s="194"/>
      <c r="AN644" s="195"/>
      <c r="AO644" s="195"/>
      <c r="AP644" s="196"/>
      <c r="AQ644" s="133" t="s">
        <v>694</v>
      </c>
      <c r="AR644" s="134"/>
      <c r="AS644" s="134"/>
      <c r="AT644" s="135"/>
      <c r="AV644" s="346"/>
      <c r="AW644" s="346"/>
      <c r="AX644" s="346"/>
      <c r="AY644" s="346"/>
      <c r="AZ644" s="346"/>
      <c r="BA644" s="346"/>
      <c r="BB644" s="346"/>
      <c r="BC644" s="346"/>
      <c r="BD644" s="346"/>
      <c r="BE644" s="346"/>
      <c r="BF644" s="346"/>
      <c r="BG644" s="346"/>
      <c r="BH644" s="346"/>
      <c r="BI644" s="346"/>
      <c r="BJ644" s="346"/>
      <c r="BK644" s="346"/>
      <c r="BL644" s="328"/>
      <c r="BM644" s="328"/>
      <c r="BN644" s="328"/>
      <c r="BO644" s="328"/>
      <c r="BP644" s="328"/>
      <c r="BQ644" s="328"/>
      <c r="BR644" s="328"/>
      <c r="BS644" s="328"/>
      <c r="BT644" s="328"/>
      <c r="BU644" s="328"/>
      <c r="BV644" s="328"/>
      <c r="BW644" s="328"/>
      <c r="BX644" s="328"/>
      <c r="BY644" s="328"/>
      <c r="BZ644" s="328"/>
      <c r="CA644" s="328"/>
      <c r="CB644" s="328"/>
      <c r="CC644" s="328"/>
      <c r="CD644" s="328"/>
      <c r="CE644" s="328"/>
      <c r="CF644" s="328"/>
      <c r="CG644" s="328"/>
      <c r="CH644" s="328"/>
      <c r="CI644" s="328"/>
      <c r="CJ644" s="328"/>
      <c r="CK644" s="328"/>
      <c r="CL644" s="328"/>
      <c r="CM644" s="328"/>
      <c r="CN644" s="328"/>
    </row>
    <row r="645" spans="4:92" ht="14.25" customHeight="1" x14ac:dyDescent="0.35">
      <c r="D645" s="191" t="s">
        <v>909</v>
      </c>
      <c r="E645" s="192"/>
      <c r="F645" s="192"/>
      <c r="G645" s="192"/>
      <c r="H645" s="192"/>
      <c r="I645" s="192"/>
      <c r="J645" s="192"/>
      <c r="K645" s="192"/>
      <c r="L645" s="192"/>
      <c r="M645" s="192"/>
      <c r="N645" s="192"/>
      <c r="O645" s="192"/>
      <c r="P645" s="192"/>
      <c r="Q645" s="193"/>
      <c r="R645" s="133"/>
      <c r="S645" s="109"/>
      <c r="T645" s="134"/>
      <c r="U645" s="135"/>
      <c r="V645" s="133"/>
      <c r="W645" s="134"/>
      <c r="X645" s="134"/>
      <c r="Y645" s="135"/>
      <c r="Z645" s="113"/>
      <c r="AA645" s="114"/>
      <c r="AB645" s="114"/>
      <c r="AC645" s="115"/>
      <c r="AD645" s="194"/>
      <c r="AE645" s="195"/>
      <c r="AF645" s="196"/>
      <c r="AG645" s="133"/>
      <c r="AH645" s="134"/>
      <c r="AI645" s="135"/>
      <c r="AJ645" s="133"/>
      <c r="AK645" s="134"/>
      <c r="AL645" s="135"/>
      <c r="AM645" s="194"/>
      <c r="AN645" s="195"/>
      <c r="AO645" s="195"/>
      <c r="AP645" s="196"/>
      <c r="AQ645" s="133" t="s">
        <v>694</v>
      </c>
      <c r="AR645" s="134"/>
      <c r="AS645" s="134"/>
      <c r="AT645" s="135"/>
      <c r="AV645" s="346"/>
      <c r="AW645" s="346"/>
      <c r="AX645" s="346"/>
      <c r="AY645" s="346"/>
      <c r="AZ645" s="346"/>
      <c r="BA645" s="346"/>
      <c r="BB645" s="346"/>
      <c r="BC645" s="346"/>
      <c r="BD645" s="346"/>
      <c r="BE645" s="346"/>
      <c r="BF645" s="346"/>
      <c r="BG645" s="346"/>
      <c r="BH645" s="346"/>
      <c r="BI645" s="346"/>
      <c r="BJ645" s="346"/>
      <c r="BK645" s="346"/>
      <c r="BL645" s="328"/>
      <c r="BM645" s="328"/>
      <c r="BN645" s="328"/>
      <c r="BO645" s="328"/>
      <c r="BP645" s="328"/>
      <c r="BQ645" s="328"/>
      <c r="BR645" s="328"/>
      <c r="BS645" s="328"/>
      <c r="BT645" s="328"/>
      <c r="BU645" s="328"/>
      <c r="BV645" s="328"/>
      <c r="BW645" s="328"/>
      <c r="BX645" s="328"/>
      <c r="BY645" s="328"/>
      <c r="BZ645" s="328"/>
      <c r="CA645" s="328"/>
      <c r="CB645" s="328"/>
      <c r="CC645" s="328"/>
      <c r="CD645" s="328"/>
      <c r="CE645" s="328"/>
      <c r="CF645" s="328"/>
      <c r="CG645" s="328"/>
      <c r="CH645" s="328"/>
      <c r="CI645" s="328"/>
      <c r="CJ645" s="328"/>
      <c r="CK645" s="328"/>
      <c r="CL645" s="328"/>
      <c r="CM645" s="328"/>
      <c r="CN645" s="328"/>
    </row>
    <row r="646" spans="4:92" ht="14.25" customHeight="1" x14ac:dyDescent="0.35">
      <c r="D646" s="191" t="s">
        <v>910</v>
      </c>
      <c r="E646" s="192"/>
      <c r="F646" s="192"/>
      <c r="G646" s="192"/>
      <c r="H646" s="192"/>
      <c r="I646" s="192"/>
      <c r="J646" s="192"/>
      <c r="K646" s="192"/>
      <c r="L646" s="192"/>
      <c r="M646" s="192"/>
      <c r="N646" s="192"/>
      <c r="O646" s="192"/>
      <c r="P646" s="192"/>
      <c r="Q646" s="193"/>
      <c r="R646" s="133"/>
      <c r="S646" s="109"/>
      <c r="T646" s="134"/>
      <c r="U646" s="135"/>
      <c r="V646" s="133"/>
      <c r="W646" s="134"/>
      <c r="X646" s="134"/>
      <c r="Y646" s="135"/>
      <c r="Z646" s="113"/>
      <c r="AA646" s="114"/>
      <c r="AB646" s="114"/>
      <c r="AC646" s="115"/>
      <c r="AD646" s="194"/>
      <c r="AE646" s="195"/>
      <c r="AF646" s="196"/>
      <c r="AG646" s="133"/>
      <c r="AH646" s="134"/>
      <c r="AI646" s="135"/>
      <c r="AJ646" s="133"/>
      <c r="AK646" s="134"/>
      <c r="AL646" s="135"/>
      <c r="AM646" s="194"/>
      <c r="AN646" s="195"/>
      <c r="AO646" s="195"/>
      <c r="AP646" s="196"/>
      <c r="AQ646" s="133" t="s">
        <v>694</v>
      </c>
      <c r="AR646" s="134"/>
      <c r="AS646" s="134"/>
      <c r="AT646" s="135"/>
      <c r="AV646" s="346"/>
      <c r="AW646" s="346"/>
      <c r="AX646" s="346"/>
      <c r="AY646" s="346"/>
      <c r="AZ646" s="346"/>
      <c r="BA646" s="346"/>
      <c r="BB646" s="346"/>
      <c r="BC646" s="346"/>
      <c r="BD646" s="346"/>
      <c r="BE646" s="346"/>
      <c r="BF646" s="346"/>
      <c r="BG646" s="346"/>
      <c r="BH646" s="346"/>
      <c r="BI646" s="346"/>
      <c r="BJ646" s="346"/>
      <c r="BK646" s="346"/>
      <c r="BL646" s="328"/>
      <c r="BM646" s="328"/>
      <c r="BN646" s="328"/>
      <c r="BO646" s="328"/>
      <c r="BP646" s="328"/>
      <c r="BQ646" s="328"/>
      <c r="BR646" s="328"/>
      <c r="BS646" s="328"/>
      <c r="BT646" s="328"/>
      <c r="BU646" s="328"/>
      <c r="BV646" s="328"/>
      <c r="BW646" s="328"/>
      <c r="BX646" s="328"/>
      <c r="BY646" s="328"/>
      <c r="BZ646" s="328"/>
      <c r="CA646" s="328"/>
      <c r="CB646" s="328"/>
      <c r="CC646" s="328"/>
      <c r="CD646" s="328"/>
      <c r="CE646" s="328"/>
      <c r="CF646" s="328"/>
      <c r="CG646" s="328"/>
      <c r="CH646" s="328"/>
      <c r="CI646" s="328"/>
      <c r="CJ646" s="328"/>
      <c r="CK646" s="328"/>
      <c r="CL646" s="328"/>
      <c r="CM646" s="328"/>
      <c r="CN646" s="328"/>
    </row>
    <row r="647" spans="4:92" ht="14.25" customHeight="1" x14ac:dyDescent="0.35">
      <c r="D647" s="191" t="s">
        <v>911</v>
      </c>
      <c r="E647" s="192"/>
      <c r="F647" s="192"/>
      <c r="G647" s="192"/>
      <c r="H647" s="192"/>
      <c r="I647" s="192"/>
      <c r="J647" s="192"/>
      <c r="K647" s="192"/>
      <c r="L647" s="192"/>
      <c r="M647" s="192"/>
      <c r="N647" s="192"/>
      <c r="O647" s="192"/>
      <c r="P647" s="192"/>
      <c r="Q647" s="193"/>
      <c r="R647" s="133"/>
      <c r="S647" s="109"/>
      <c r="T647" s="134"/>
      <c r="U647" s="135"/>
      <c r="V647" s="133"/>
      <c r="W647" s="134"/>
      <c r="X647" s="134"/>
      <c r="Y647" s="135"/>
      <c r="Z647" s="113"/>
      <c r="AA647" s="114"/>
      <c r="AB647" s="114"/>
      <c r="AC647" s="115"/>
      <c r="AD647" s="194"/>
      <c r="AE647" s="195"/>
      <c r="AF647" s="196"/>
      <c r="AG647" s="194"/>
      <c r="AH647" s="195"/>
      <c r="AI647" s="196"/>
      <c r="AJ647" s="194"/>
      <c r="AK647" s="195"/>
      <c r="AL647" s="196"/>
      <c r="AM647" s="194"/>
      <c r="AN647" s="195"/>
      <c r="AO647" s="195"/>
      <c r="AP647" s="196"/>
      <c r="AQ647" s="133" t="s">
        <v>694</v>
      </c>
      <c r="AR647" s="134"/>
      <c r="AS647" s="134"/>
      <c r="AT647" s="135"/>
      <c r="AV647" s="346"/>
      <c r="AW647" s="346"/>
      <c r="AX647" s="346"/>
      <c r="AY647" s="346"/>
      <c r="AZ647" s="346"/>
      <c r="BA647" s="346"/>
      <c r="BB647" s="346"/>
      <c r="BC647" s="346"/>
      <c r="BD647" s="346"/>
      <c r="BE647" s="346"/>
      <c r="BF647" s="346"/>
      <c r="BG647" s="346"/>
      <c r="BH647" s="346"/>
      <c r="BI647" s="346"/>
      <c r="BJ647" s="346"/>
      <c r="BK647" s="346"/>
      <c r="BL647" s="328"/>
      <c r="BM647" s="328"/>
      <c r="BN647" s="328"/>
      <c r="BO647" s="328"/>
      <c r="BP647" s="328"/>
      <c r="BQ647" s="328"/>
      <c r="BR647" s="328"/>
      <c r="BS647" s="328"/>
      <c r="BT647" s="328"/>
      <c r="BU647" s="328"/>
      <c r="BV647" s="328"/>
      <c r="BW647" s="328"/>
      <c r="BX647" s="328"/>
      <c r="BY647" s="328"/>
      <c r="BZ647" s="328"/>
      <c r="CA647" s="328"/>
      <c r="CB647" s="328"/>
      <c r="CC647" s="328"/>
      <c r="CD647" s="328"/>
      <c r="CE647" s="328"/>
      <c r="CF647" s="328"/>
      <c r="CG647" s="328"/>
      <c r="CH647" s="328"/>
      <c r="CI647" s="328"/>
      <c r="CJ647" s="328"/>
      <c r="CK647" s="328"/>
      <c r="CL647" s="328"/>
      <c r="CM647" s="328"/>
      <c r="CN647" s="328"/>
    </row>
    <row r="648" spans="4:92" ht="14.25" customHeight="1" x14ac:dyDescent="0.35">
      <c r="D648" s="191" t="s">
        <v>912</v>
      </c>
      <c r="E648" s="192"/>
      <c r="F648" s="192"/>
      <c r="G648" s="192"/>
      <c r="H648" s="192"/>
      <c r="I648" s="192"/>
      <c r="J648" s="192"/>
      <c r="K648" s="192"/>
      <c r="L648" s="192"/>
      <c r="M648" s="192"/>
      <c r="N648" s="192"/>
      <c r="O648" s="192"/>
      <c r="P648" s="192"/>
      <c r="Q648" s="193"/>
      <c r="R648" s="133"/>
      <c r="S648" s="109"/>
      <c r="T648" s="134"/>
      <c r="U648" s="135"/>
      <c r="V648" s="133"/>
      <c r="W648" s="134"/>
      <c r="X648" s="134"/>
      <c r="Y648" s="135"/>
      <c r="Z648" s="113"/>
      <c r="AA648" s="114"/>
      <c r="AB648" s="114"/>
      <c r="AC648" s="115"/>
      <c r="AD648" s="194"/>
      <c r="AE648" s="195"/>
      <c r="AF648" s="196"/>
      <c r="AG648" s="133"/>
      <c r="AH648" s="134"/>
      <c r="AI648" s="135"/>
      <c r="AJ648" s="133"/>
      <c r="AK648" s="134"/>
      <c r="AL648" s="135"/>
      <c r="AM648" s="194"/>
      <c r="AN648" s="195"/>
      <c r="AO648" s="195"/>
      <c r="AP648" s="196"/>
      <c r="AQ648" s="133" t="s">
        <v>694</v>
      </c>
      <c r="AR648" s="134"/>
      <c r="AS648" s="134"/>
      <c r="AT648" s="135"/>
      <c r="AV648" s="346"/>
      <c r="AW648" s="346"/>
      <c r="AX648" s="346"/>
      <c r="AY648" s="346"/>
      <c r="AZ648" s="346"/>
      <c r="BA648" s="346"/>
      <c r="BB648" s="346"/>
      <c r="BC648" s="346"/>
      <c r="BD648" s="346"/>
      <c r="BE648" s="346"/>
      <c r="BF648" s="346"/>
      <c r="BG648" s="346"/>
      <c r="BH648" s="346"/>
      <c r="BI648" s="346"/>
      <c r="BJ648" s="346"/>
      <c r="BK648" s="346"/>
      <c r="BL648" s="328"/>
      <c r="BM648" s="328"/>
      <c r="BN648" s="328"/>
      <c r="BO648" s="328"/>
      <c r="BP648" s="328"/>
      <c r="BQ648" s="328"/>
      <c r="BR648" s="328"/>
      <c r="BS648" s="328"/>
      <c r="BT648" s="328"/>
      <c r="BU648" s="328"/>
      <c r="BV648" s="328"/>
      <c r="BW648" s="328"/>
      <c r="BX648" s="328"/>
      <c r="BY648" s="328"/>
      <c r="BZ648" s="328"/>
      <c r="CA648" s="328"/>
      <c r="CB648" s="328"/>
      <c r="CC648" s="328"/>
      <c r="CD648" s="328"/>
      <c r="CE648" s="328"/>
      <c r="CF648" s="328"/>
      <c r="CG648" s="328"/>
      <c r="CH648" s="328"/>
      <c r="CI648" s="328"/>
      <c r="CJ648" s="328"/>
      <c r="CK648" s="328"/>
      <c r="CL648" s="328"/>
      <c r="CM648" s="328"/>
      <c r="CN648" s="328"/>
    </row>
    <row r="649" spans="4:92" ht="14.25" customHeight="1" x14ac:dyDescent="0.35">
      <c r="D649" s="191" t="s">
        <v>913</v>
      </c>
      <c r="E649" s="192"/>
      <c r="F649" s="192"/>
      <c r="G649" s="192"/>
      <c r="H649" s="192"/>
      <c r="I649" s="192"/>
      <c r="J649" s="192"/>
      <c r="K649" s="192"/>
      <c r="L649" s="192"/>
      <c r="M649" s="192"/>
      <c r="N649" s="192"/>
      <c r="O649" s="192"/>
      <c r="P649" s="192"/>
      <c r="Q649" s="193"/>
      <c r="R649" s="133"/>
      <c r="S649" s="109"/>
      <c r="T649" s="134"/>
      <c r="U649" s="135"/>
      <c r="V649" s="133"/>
      <c r="W649" s="134"/>
      <c r="X649" s="134"/>
      <c r="Y649" s="135"/>
      <c r="Z649" s="113"/>
      <c r="AA649" s="114"/>
      <c r="AB649" s="114"/>
      <c r="AC649" s="115"/>
      <c r="AD649" s="194"/>
      <c r="AE649" s="195"/>
      <c r="AF649" s="196"/>
      <c r="AG649" s="133"/>
      <c r="AH649" s="134"/>
      <c r="AI649" s="135"/>
      <c r="AJ649" s="133"/>
      <c r="AK649" s="134"/>
      <c r="AL649" s="135"/>
      <c r="AM649" s="194"/>
      <c r="AN649" s="195"/>
      <c r="AO649" s="195"/>
      <c r="AP649" s="196"/>
      <c r="AQ649" s="133" t="s">
        <v>694</v>
      </c>
      <c r="AR649" s="134"/>
      <c r="AS649" s="134"/>
      <c r="AT649" s="135"/>
      <c r="AV649" s="346"/>
      <c r="AW649" s="346"/>
      <c r="AX649" s="346"/>
      <c r="AY649" s="346"/>
      <c r="AZ649" s="346"/>
      <c r="BA649" s="346"/>
      <c r="BB649" s="346"/>
      <c r="BC649" s="346"/>
      <c r="BD649" s="346"/>
      <c r="BE649" s="346"/>
      <c r="BF649" s="346"/>
      <c r="BG649" s="346"/>
      <c r="BH649" s="346"/>
      <c r="BI649" s="346"/>
      <c r="BJ649" s="346"/>
      <c r="BK649" s="346"/>
      <c r="BL649" s="328"/>
      <c r="BM649" s="328"/>
      <c r="BN649" s="328"/>
      <c r="BO649" s="328"/>
      <c r="BP649" s="328"/>
      <c r="BQ649" s="328"/>
      <c r="BR649" s="328"/>
      <c r="BS649" s="328"/>
      <c r="BT649" s="328"/>
      <c r="BU649" s="328"/>
      <c r="BV649" s="328"/>
      <c r="BW649" s="328"/>
      <c r="BX649" s="328"/>
      <c r="BY649" s="328"/>
      <c r="BZ649" s="328"/>
      <c r="CA649" s="328"/>
      <c r="CB649" s="328"/>
      <c r="CC649" s="328"/>
      <c r="CD649" s="328"/>
      <c r="CE649" s="328"/>
      <c r="CF649" s="328"/>
      <c r="CG649" s="328"/>
      <c r="CH649" s="328"/>
      <c r="CI649" s="328"/>
      <c r="CJ649" s="328"/>
      <c r="CK649" s="328"/>
      <c r="CL649" s="328"/>
      <c r="CM649" s="328"/>
      <c r="CN649" s="328"/>
    </row>
    <row r="650" spans="4:92" ht="14.25" customHeight="1" x14ac:dyDescent="0.35">
      <c r="D650" s="191" t="s">
        <v>914</v>
      </c>
      <c r="E650" s="192"/>
      <c r="F650" s="192"/>
      <c r="G650" s="192"/>
      <c r="H650" s="192"/>
      <c r="I650" s="192"/>
      <c r="J650" s="192"/>
      <c r="K650" s="192"/>
      <c r="L650" s="192"/>
      <c r="M650" s="192"/>
      <c r="N650" s="192"/>
      <c r="O650" s="192"/>
      <c r="P650" s="192"/>
      <c r="Q650" s="193"/>
      <c r="R650" s="133"/>
      <c r="S650" s="109"/>
      <c r="T650" s="134"/>
      <c r="U650" s="135"/>
      <c r="V650" s="133"/>
      <c r="W650" s="134"/>
      <c r="X650" s="134"/>
      <c r="Y650" s="135"/>
      <c r="Z650" s="113"/>
      <c r="AA650" s="114"/>
      <c r="AB650" s="114"/>
      <c r="AC650" s="115"/>
      <c r="AD650" s="194"/>
      <c r="AE650" s="195"/>
      <c r="AF650" s="196"/>
      <c r="AG650" s="133"/>
      <c r="AH650" s="134"/>
      <c r="AI650" s="135"/>
      <c r="AJ650" s="133"/>
      <c r="AK650" s="134"/>
      <c r="AL650" s="135"/>
      <c r="AM650" s="194"/>
      <c r="AN650" s="195"/>
      <c r="AO650" s="195"/>
      <c r="AP650" s="196"/>
      <c r="AQ650" s="133" t="s">
        <v>694</v>
      </c>
      <c r="AR650" s="134"/>
      <c r="AS650" s="134"/>
      <c r="AT650" s="135"/>
      <c r="AV650" s="346"/>
      <c r="AW650" s="346"/>
      <c r="AX650" s="346"/>
      <c r="AY650" s="346"/>
      <c r="AZ650" s="346"/>
      <c r="BA650" s="346"/>
      <c r="BB650" s="346"/>
      <c r="BC650" s="346"/>
      <c r="BD650" s="346"/>
      <c r="BE650" s="346"/>
      <c r="BF650" s="346"/>
      <c r="BG650" s="346"/>
      <c r="BH650" s="346"/>
      <c r="BI650" s="346"/>
      <c r="BJ650" s="346"/>
      <c r="BK650" s="346"/>
      <c r="BL650" s="328"/>
      <c r="BM650" s="328"/>
      <c r="BN650" s="328"/>
      <c r="BO650" s="328"/>
      <c r="BP650" s="328"/>
      <c r="BQ650" s="328"/>
      <c r="BR650" s="328"/>
      <c r="BS650" s="328"/>
      <c r="BT650" s="328"/>
      <c r="BU650" s="328"/>
      <c r="BV650" s="328"/>
      <c r="BW650" s="328"/>
      <c r="BX650" s="328"/>
      <c r="BY650" s="328"/>
      <c r="BZ650" s="328"/>
      <c r="CA650" s="328"/>
      <c r="CB650" s="328"/>
      <c r="CC650" s="328"/>
      <c r="CD650" s="328"/>
      <c r="CE650" s="328"/>
      <c r="CF650" s="328"/>
      <c r="CG650" s="328"/>
      <c r="CH650" s="328"/>
      <c r="CI650" s="328"/>
      <c r="CJ650" s="328"/>
      <c r="CK650" s="328"/>
      <c r="CL650" s="328"/>
      <c r="CM650" s="328"/>
      <c r="CN650" s="328"/>
    </row>
    <row r="651" spans="4:92" ht="14.25" customHeight="1" x14ac:dyDescent="0.35">
      <c r="D651" s="191" t="s">
        <v>915</v>
      </c>
      <c r="E651" s="192"/>
      <c r="F651" s="192"/>
      <c r="G651" s="192"/>
      <c r="H651" s="192"/>
      <c r="I651" s="192"/>
      <c r="J651" s="192"/>
      <c r="K651" s="192"/>
      <c r="L651" s="192"/>
      <c r="M651" s="192"/>
      <c r="N651" s="192"/>
      <c r="O651" s="192"/>
      <c r="P651" s="192"/>
      <c r="Q651" s="193"/>
      <c r="R651" s="133"/>
      <c r="S651" s="109"/>
      <c r="T651" s="134"/>
      <c r="U651" s="135"/>
      <c r="V651" s="133"/>
      <c r="W651" s="134"/>
      <c r="X651" s="134"/>
      <c r="Y651" s="135"/>
      <c r="Z651" s="113"/>
      <c r="AA651" s="114"/>
      <c r="AB651" s="114"/>
      <c r="AC651" s="115"/>
      <c r="AD651" s="194"/>
      <c r="AE651" s="195"/>
      <c r="AF651" s="196"/>
      <c r="AG651" s="133"/>
      <c r="AH651" s="134"/>
      <c r="AI651" s="135"/>
      <c r="AJ651" s="133"/>
      <c r="AK651" s="134"/>
      <c r="AL651" s="135"/>
      <c r="AM651" s="194"/>
      <c r="AN651" s="195"/>
      <c r="AO651" s="195"/>
      <c r="AP651" s="196"/>
      <c r="AQ651" s="133" t="s">
        <v>694</v>
      </c>
      <c r="AR651" s="134"/>
      <c r="AS651" s="134"/>
      <c r="AT651" s="135"/>
      <c r="AV651" s="346"/>
      <c r="AW651" s="346"/>
      <c r="AX651" s="346"/>
      <c r="AY651" s="346"/>
      <c r="AZ651" s="346"/>
      <c r="BA651" s="346"/>
      <c r="BB651" s="346"/>
      <c r="BC651" s="346"/>
      <c r="BD651" s="346"/>
      <c r="BE651" s="346"/>
      <c r="BF651" s="346"/>
      <c r="BG651" s="346"/>
      <c r="BH651" s="346"/>
      <c r="BI651" s="346"/>
      <c r="BJ651" s="346"/>
      <c r="BK651" s="346"/>
      <c r="BL651" s="328"/>
      <c r="BM651" s="328"/>
      <c r="BN651" s="328"/>
      <c r="BO651" s="328"/>
      <c r="BP651" s="328"/>
      <c r="BQ651" s="328"/>
      <c r="BR651" s="328"/>
      <c r="BS651" s="328"/>
      <c r="BT651" s="328"/>
      <c r="BU651" s="328"/>
      <c r="BV651" s="328"/>
      <c r="BW651" s="328"/>
      <c r="BX651" s="328"/>
      <c r="BY651" s="328"/>
      <c r="BZ651" s="328"/>
      <c r="CA651" s="328"/>
      <c r="CB651" s="328"/>
      <c r="CC651" s="328"/>
      <c r="CD651" s="328"/>
      <c r="CE651" s="328"/>
      <c r="CF651" s="328"/>
      <c r="CG651" s="328"/>
      <c r="CH651" s="328"/>
      <c r="CI651" s="328"/>
      <c r="CJ651" s="328"/>
      <c r="CK651" s="328"/>
      <c r="CL651" s="328"/>
      <c r="CM651" s="328"/>
      <c r="CN651" s="328"/>
    </row>
    <row r="652" spans="4:92" ht="14.25" customHeight="1" x14ac:dyDescent="0.35">
      <c r="D652" s="191" t="s">
        <v>916</v>
      </c>
      <c r="E652" s="192"/>
      <c r="F652" s="192"/>
      <c r="G652" s="192"/>
      <c r="H652" s="192"/>
      <c r="I652" s="192"/>
      <c r="J652" s="192"/>
      <c r="K652" s="192"/>
      <c r="L652" s="192"/>
      <c r="M652" s="192"/>
      <c r="N652" s="192"/>
      <c r="O652" s="192"/>
      <c r="P652" s="192"/>
      <c r="Q652" s="193"/>
      <c r="R652" s="133"/>
      <c r="S652" s="109"/>
      <c r="T652" s="134"/>
      <c r="U652" s="135"/>
      <c r="V652" s="133"/>
      <c r="W652" s="134"/>
      <c r="X652" s="134"/>
      <c r="Y652" s="135"/>
      <c r="Z652" s="113"/>
      <c r="AA652" s="114"/>
      <c r="AB652" s="114"/>
      <c r="AC652" s="115"/>
      <c r="AD652" s="194"/>
      <c r="AE652" s="195"/>
      <c r="AF652" s="196"/>
      <c r="AG652" s="133"/>
      <c r="AH652" s="134"/>
      <c r="AI652" s="135"/>
      <c r="AJ652" s="133"/>
      <c r="AK652" s="134"/>
      <c r="AL652" s="135"/>
      <c r="AM652" s="194"/>
      <c r="AN652" s="195"/>
      <c r="AO652" s="195"/>
      <c r="AP652" s="196"/>
      <c r="AQ652" s="133" t="s">
        <v>694</v>
      </c>
      <c r="AR652" s="134"/>
      <c r="AS652" s="134"/>
      <c r="AT652" s="135"/>
      <c r="AV652" s="346"/>
      <c r="AW652" s="346"/>
      <c r="AX652" s="346"/>
      <c r="AY652" s="346"/>
      <c r="AZ652" s="346"/>
      <c r="BA652" s="346"/>
      <c r="BB652" s="346"/>
      <c r="BC652" s="346"/>
      <c r="BD652" s="346"/>
      <c r="BE652" s="346"/>
      <c r="BF652" s="346"/>
      <c r="BG652" s="346"/>
      <c r="BH652" s="346"/>
      <c r="BI652" s="346"/>
      <c r="BJ652" s="346"/>
      <c r="BK652" s="346"/>
      <c r="BL652" s="328"/>
      <c r="BM652" s="328"/>
      <c r="BN652" s="328"/>
      <c r="BO652" s="328"/>
      <c r="BP652" s="328"/>
      <c r="BQ652" s="328"/>
      <c r="BR652" s="328"/>
      <c r="BS652" s="328"/>
      <c r="BT652" s="328"/>
      <c r="BU652" s="328"/>
      <c r="BV652" s="328"/>
      <c r="BW652" s="328"/>
      <c r="BX652" s="328"/>
      <c r="BY652" s="328"/>
      <c r="BZ652" s="328"/>
      <c r="CA652" s="328"/>
      <c r="CB652" s="328"/>
      <c r="CC652" s="328"/>
      <c r="CD652" s="328"/>
      <c r="CE652" s="328"/>
      <c r="CF652" s="328"/>
      <c r="CG652" s="328"/>
      <c r="CH652" s="328"/>
      <c r="CI652" s="328"/>
      <c r="CJ652" s="328"/>
      <c r="CK652" s="328"/>
      <c r="CL652" s="328"/>
      <c r="CM652" s="328"/>
      <c r="CN652" s="328"/>
    </row>
    <row r="653" spans="4:92" ht="14.25" customHeight="1" x14ac:dyDescent="0.35">
      <c r="D653" s="191" t="s">
        <v>917</v>
      </c>
      <c r="E653" s="192"/>
      <c r="F653" s="192"/>
      <c r="G653" s="192"/>
      <c r="H653" s="192"/>
      <c r="I653" s="192"/>
      <c r="J653" s="192"/>
      <c r="K653" s="192"/>
      <c r="L653" s="192"/>
      <c r="M653" s="192"/>
      <c r="N653" s="192"/>
      <c r="O653" s="192"/>
      <c r="P653" s="192"/>
      <c r="Q653" s="193"/>
      <c r="R653" s="133"/>
      <c r="S653" s="109"/>
      <c r="T653" s="134"/>
      <c r="U653" s="135"/>
      <c r="V653" s="133"/>
      <c r="W653" s="134"/>
      <c r="X653" s="134"/>
      <c r="Y653" s="135"/>
      <c r="Z653" s="113"/>
      <c r="AA653" s="114"/>
      <c r="AB653" s="114"/>
      <c r="AC653" s="115"/>
      <c r="AD653" s="194"/>
      <c r="AE653" s="195"/>
      <c r="AF653" s="196"/>
      <c r="AG653" s="133"/>
      <c r="AH653" s="134"/>
      <c r="AI653" s="135"/>
      <c r="AJ653" s="133"/>
      <c r="AK653" s="134"/>
      <c r="AL653" s="135"/>
      <c r="AM653" s="194"/>
      <c r="AN653" s="195"/>
      <c r="AO653" s="195"/>
      <c r="AP653" s="196"/>
      <c r="AQ653" s="133" t="s">
        <v>694</v>
      </c>
      <c r="AR653" s="134"/>
      <c r="AS653" s="134"/>
      <c r="AT653" s="135"/>
      <c r="AV653" s="346"/>
      <c r="AW653" s="346"/>
      <c r="AX653" s="346"/>
      <c r="AY653" s="346"/>
      <c r="AZ653" s="346"/>
      <c r="BA653" s="346"/>
      <c r="BB653" s="346"/>
      <c r="BC653" s="346"/>
      <c r="BD653" s="346"/>
      <c r="BE653" s="346"/>
      <c r="BF653" s="346"/>
      <c r="BG653" s="346"/>
      <c r="BH653" s="346"/>
      <c r="BI653" s="346"/>
      <c r="BJ653" s="346"/>
      <c r="BK653" s="346"/>
      <c r="BL653" s="328"/>
      <c r="BM653" s="328"/>
      <c r="BN653" s="328"/>
      <c r="BO653" s="328"/>
      <c r="BP653" s="328"/>
      <c r="BQ653" s="328"/>
      <c r="BR653" s="328"/>
      <c r="BS653" s="328"/>
      <c r="BT653" s="328"/>
      <c r="BU653" s="328"/>
      <c r="BV653" s="328"/>
      <c r="BW653" s="328"/>
      <c r="BX653" s="328"/>
      <c r="BY653" s="328"/>
      <c r="BZ653" s="328"/>
      <c r="CA653" s="328"/>
      <c r="CB653" s="328"/>
      <c r="CC653" s="328"/>
      <c r="CD653" s="328"/>
      <c r="CE653" s="328"/>
      <c r="CF653" s="328"/>
      <c r="CG653" s="328"/>
      <c r="CH653" s="328"/>
      <c r="CI653" s="328"/>
      <c r="CJ653" s="328"/>
      <c r="CK653" s="328"/>
      <c r="CL653" s="328"/>
      <c r="CM653" s="328"/>
      <c r="CN653" s="328"/>
    </row>
    <row r="654" spans="4:92" ht="14.25" customHeight="1" x14ac:dyDescent="0.35">
      <c r="D654" s="191" t="s">
        <v>918</v>
      </c>
      <c r="E654" s="192"/>
      <c r="F654" s="192"/>
      <c r="G654" s="192"/>
      <c r="H654" s="192"/>
      <c r="I654" s="192"/>
      <c r="J654" s="192"/>
      <c r="K654" s="192"/>
      <c r="L654" s="192"/>
      <c r="M654" s="192"/>
      <c r="N654" s="192"/>
      <c r="O654" s="192"/>
      <c r="P654" s="192"/>
      <c r="Q654" s="193"/>
      <c r="R654" s="133"/>
      <c r="S654" s="109"/>
      <c r="T654" s="134"/>
      <c r="U654" s="135"/>
      <c r="V654" s="133"/>
      <c r="W654" s="134"/>
      <c r="X654" s="134"/>
      <c r="Y654" s="135"/>
      <c r="Z654" s="113"/>
      <c r="AA654" s="114"/>
      <c r="AB654" s="114"/>
      <c r="AC654" s="115"/>
      <c r="AD654" s="194"/>
      <c r="AE654" s="195"/>
      <c r="AF654" s="196"/>
      <c r="AG654" s="133"/>
      <c r="AH654" s="134"/>
      <c r="AI654" s="135"/>
      <c r="AJ654" s="133"/>
      <c r="AK654" s="134"/>
      <c r="AL654" s="135"/>
      <c r="AM654" s="194"/>
      <c r="AN654" s="195"/>
      <c r="AO654" s="195"/>
      <c r="AP654" s="196"/>
      <c r="AQ654" s="133" t="s">
        <v>694</v>
      </c>
      <c r="AR654" s="134"/>
      <c r="AS654" s="134"/>
      <c r="AT654" s="135"/>
      <c r="AV654" s="346"/>
      <c r="AW654" s="346"/>
      <c r="AX654" s="346"/>
      <c r="AY654" s="346"/>
      <c r="AZ654" s="346"/>
      <c r="BA654" s="346"/>
      <c r="BB654" s="346"/>
      <c r="BC654" s="346"/>
      <c r="BD654" s="346"/>
      <c r="BE654" s="346"/>
      <c r="BF654" s="346"/>
      <c r="BG654" s="346"/>
      <c r="BH654" s="346"/>
      <c r="BI654" s="346"/>
      <c r="BJ654" s="346"/>
      <c r="BK654" s="346"/>
      <c r="BL654" s="328"/>
      <c r="BM654" s="328"/>
      <c r="BN654" s="328"/>
      <c r="BO654" s="328"/>
      <c r="BP654" s="328"/>
      <c r="BQ654" s="328"/>
      <c r="BR654" s="328"/>
      <c r="BS654" s="328"/>
      <c r="BT654" s="328"/>
      <c r="BU654" s="328"/>
      <c r="BV654" s="328"/>
      <c r="BW654" s="328"/>
      <c r="BX654" s="328"/>
      <c r="BY654" s="328"/>
      <c r="BZ654" s="328"/>
      <c r="CA654" s="328"/>
      <c r="CB654" s="328"/>
      <c r="CC654" s="328"/>
      <c r="CD654" s="328"/>
      <c r="CE654" s="328"/>
      <c r="CF654" s="328"/>
      <c r="CG654" s="328"/>
      <c r="CH654" s="328"/>
      <c r="CI654" s="328"/>
      <c r="CJ654" s="328"/>
      <c r="CK654" s="328"/>
      <c r="CL654" s="328"/>
      <c r="CM654" s="328"/>
      <c r="CN654" s="328"/>
    </row>
    <row r="655" spans="4:92" ht="14.25" customHeight="1" x14ac:dyDescent="0.35">
      <c r="D655" s="191" t="s">
        <v>919</v>
      </c>
      <c r="E655" s="192"/>
      <c r="F655" s="192"/>
      <c r="G655" s="192"/>
      <c r="H655" s="192"/>
      <c r="I655" s="192"/>
      <c r="J655" s="192"/>
      <c r="K655" s="192"/>
      <c r="L655" s="192"/>
      <c r="M655" s="192"/>
      <c r="N655" s="192"/>
      <c r="O655" s="192"/>
      <c r="P655" s="192"/>
      <c r="Q655" s="193"/>
      <c r="R655" s="133"/>
      <c r="S655" s="109"/>
      <c r="T655" s="134"/>
      <c r="U655" s="135"/>
      <c r="V655" s="133"/>
      <c r="W655" s="134"/>
      <c r="X655" s="134"/>
      <c r="Y655" s="135"/>
      <c r="Z655" s="113"/>
      <c r="AA655" s="114"/>
      <c r="AB655" s="114"/>
      <c r="AC655" s="115"/>
      <c r="AD655" s="194"/>
      <c r="AE655" s="195"/>
      <c r="AF655" s="196"/>
      <c r="AG655" s="133"/>
      <c r="AH655" s="134"/>
      <c r="AI655" s="135"/>
      <c r="AJ655" s="133"/>
      <c r="AK655" s="134"/>
      <c r="AL655" s="135"/>
      <c r="AM655" s="194"/>
      <c r="AN655" s="195"/>
      <c r="AO655" s="195"/>
      <c r="AP655" s="196"/>
      <c r="AQ655" s="133" t="s">
        <v>694</v>
      </c>
      <c r="AR655" s="134"/>
      <c r="AS655" s="134"/>
      <c r="AT655" s="135"/>
      <c r="AV655" s="346"/>
      <c r="AW655" s="346"/>
      <c r="AX655" s="346"/>
      <c r="AY655" s="346"/>
      <c r="AZ655" s="346"/>
      <c r="BA655" s="346"/>
      <c r="BB655" s="346"/>
      <c r="BC655" s="346"/>
      <c r="BD655" s="346"/>
      <c r="BE655" s="346"/>
      <c r="BF655" s="346"/>
      <c r="BG655" s="346"/>
      <c r="BH655" s="346"/>
      <c r="BI655" s="346"/>
      <c r="BJ655" s="346"/>
      <c r="BK655" s="346"/>
      <c r="BL655" s="328"/>
      <c r="BM655" s="328"/>
      <c r="BN655" s="328"/>
      <c r="BO655" s="328"/>
      <c r="BP655" s="328"/>
      <c r="BQ655" s="328"/>
      <c r="BR655" s="328"/>
      <c r="BS655" s="328"/>
      <c r="BT655" s="328"/>
      <c r="BU655" s="328"/>
      <c r="BV655" s="328"/>
      <c r="BW655" s="328"/>
      <c r="BX655" s="328"/>
      <c r="BY655" s="328"/>
      <c r="BZ655" s="328"/>
      <c r="CA655" s="328"/>
      <c r="CB655" s="328"/>
      <c r="CC655" s="328"/>
      <c r="CD655" s="328"/>
      <c r="CE655" s="328"/>
      <c r="CF655" s="328"/>
      <c r="CG655" s="328"/>
      <c r="CH655" s="328"/>
      <c r="CI655" s="328"/>
      <c r="CJ655" s="328"/>
      <c r="CK655" s="328"/>
      <c r="CL655" s="328"/>
      <c r="CM655" s="328"/>
      <c r="CN655" s="328"/>
    </row>
    <row r="656" spans="4:92" ht="14.25" customHeight="1" x14ac:dyDescent="0.35">
      <c r="D656" s="191" t="s">
        <v>920</v>
      </c>
      <c r="E656" s="192"/>
      <c r="F656" s="192"/>
      <c r="G656" s="192"/>
      <c r="H656" s="192"/>
      <c r="I656" s="192"/>
      <c r="J656" s="192"/>
      <c r="K656" s="192"/>
      <c r="L656" s="192"/>
      <c r="M656" s="192"/>
      <c r="N656" s="192"/>
      <c r="O656" s="192"/>
      <c r="P656" s="192"/>
      <c r="Q656" s="193"/>
      <c r="R656" s="133"/>
      <c r="S656" s="109"/>
      <c r="T656" s="134"/>
      <c r="U656" s="135"/>
      <c r="V656" s="133"/>
      <c r="W656" s="134"/>
      <c r="X656" s="134"/>
      <c r="Y656" s="135"/>
      <c r="Z656" s="113"/>
      <c r="AA656" s="114"/>
      <c r="AB656" s="114"/>
      <c r="AC656" s="115"/>
      <c r="AD656" s="194"/>
      <c r="AE656" s="195"/>
      <c r="AF656" s="196"/>
      <c r="AG656" s="194"/>
      <c r="AH656" s="195"/>
      <c r="AI656" s="196"/>
      <c r="AJ656" s="194"/>
      <c r="AK656" s="195"/>
      <c r="AL656" s="196"/>
      <c r="AM656" s="194"/>
      <c r="AN656" s="195"/>
      <c r="AO656" s="195"/>
      <c r="AP656" s="196"/>
      <c r="AQ656" s="133" t="s">
        <v>694</v>
      </c>
      <c r="AR656" s="134"/>
      <c r="AS656" s="134"/>
      <c r="AT656" s="135"/>
      <c r="AV656" s="346"/>
      <c r="AW656" s="346"/>
      <c r="AX656" s="346"/>
      <c r="AY656" s="346"/>
      <c r="AZ656" s="346"/>
      <c r="BA656" s="346"/>
      <c r="BB656" s="346"/>
      <c r="BC656" s="346"/>
      <c r="BD656" s="346"/>
      <c r="BE656" s="346"/>
      <c r="BF656" s="346"/>
      <c r="BG656" s="346"/>
      <c r="BH656" s="346"/>
      <c r="BI656" s="346"/>
      <c r="BJ656" s="346"/>
      <c r="BK656" s="346"/>
      <c r="BL656" s="328"/>
      <c r="BM656" s="328"/>
      <c r="BN656" s="328"/>
      <c r="BO656" s="328"/>
      <c r="BP656" s="328"/>
      <c r="BQ656" s="328"/>
      <c r="BR656" s="328"/>
      <c r="BS656" s="328"/>
      <c r="BT656" s="328"/>
      <c r="BU656" s="328"/>
      <c r="BV656" s="328"/>
      <c r="BW656" s="328"/>
      <c r="BX656" s="328"/>
      <c r="BY656" s="328"/>
      <c r="BZ656" s="328"/>
      <c r="CA656" s="328"/>
      <c r="CB656" s="328"/>
      <c r="CC656" s="328"/>
      <c r="CD656" s="328"/>
      <c r="CE656" s="328"/>
      <c r="CF656" s="328"/>
      <c r="CG656" s="328"/>
      <c r="CH656" s="328"/>
      <c r="CI656" s="328"/>
      <c r="CJ656" s="328"/>
      <c r="CK656" s="328"/>
      <c r="CL656" s="328"/>
      <c r="CM656" s="328"/>
      <c r="CN656" s="328"/>
    </row>
    <row r="657" spans="4:92" ht="14.25" customHeight="1" x14ac:dyDescent="0.35">
      <c r="D657" s="191" t="s">
        <v>921</v>
      </c>
      <c r="E657" s="192"/>
      <c r="F657" s="192"/>
      <c r="G657" s="192"/>
      <c r="H657" s="192"/>
      <c r="I657" s="192"/>
      <c r="J657" s="192"/>
      <c r="K657" s="192"/>
      <c r="L657" s="192"/>
      <c r="M657" s="192"/>
      <c r="N657" s="192"/>
      <c r="O657" s="192"/>
      <c r="P657" s="192"/>
      <c r="Q657" s="193"/>
      <c r="R657" s="133"/>
      <c r="S657" s="109"/>
      <c r="T657" s="134"/>
      <c r="U657" s="135"/>
      <c r="V657" s="133"/>
      <c r="W657" s="134"/>
      <c r="X657" s="134"/>
      <c r="Y657" s="135"/>
      <c r="Z657" s="113"/>
      <c r="AA657" s="114"/>
      <c r="AB657" s="114"/>
      <c r="AC657" s="115"/>
      <c r="AD657" s="194"/>
      <c r="AE657" s="195"/>
      <c r="AF657" s="196"/>
      <c r="AG657" s="133"/>
      <c r="AH657" s="134"/>
      <c r="AI657" s="135"/>
      <c r="AJ657" s="133"/>
      <c r="AK657" s="134"/>
      <c r="AL657" s="135"/>
      <c r="AM657" s="194"/>
      <c r="AN657" s="195"/>
      <c r="AO657" s="195"/>
      <c r="AP657" s="196"/>
      <c r="AQ657" s="133" t="s">
        <v>694</v>
      </c>
      <c r="AR657" s="134"/>
      <c r="AS657" s="134"/>
      <c r="AT657" s="135"/>
      <c r="AV657" s="346"/>
      <c r="AW657" s="346"/>
      <c r="AX657" s="346"/>
      <c r="AY657" s="346"/>
      <c r="AZ657" s="346"/>
      <c r="BA657" s="346"/>
      <c r="BB657" s="346"/>
      <c r="BC657" s="346"/>
      <c r="BD657" s="346"/>
      <c r="BE657" s="346"/>
      <c r="BF657" s="346"/>
      <c r="BG657" s="346"/>
      <c r="BH657" s="346"/>
      <c r="BI657" s="346"/>
      <c r="BJ657" s="346"/>
      <c r="BK657" s="346"/>
      <c r="BL657" s="328"/>
      <c r="BM657" s="328"/>
      <c r="BN657" s="328"/>
      <c r="BO657" s="328"/>
      <c r="BP657" s="328"/>
      <c r="BQ657" s="328"/>
      <c r="BR657" s="328"/>
      <c r="BS657" s="328"/>
      <c r="BT657" s="328"/>
      <c r="BU657" s="328"/>
      <c r="BV657" s="328"/>
      <c r="BW657" s="328"/>
      <c r="BX657" s="328"/>
      <c r="BY657" s="328"/>
      <c r="BZ657" s="328"/>
      <c r="CA657" s="328"/>
      <c r="CB657" s="328"/>
      <c r="CC657" s="328"/>
      <c r="CD657" s="328"/>
      <c r="CE657" s="328"/>
      <c r="CF657" s="328"/>
      <c r="CG657" s="328"/>
      <c r="CH657" s="328"/>
      <c r="CI657" s="328"/>
      <c r="CJ657" s="328"/>
      <c r="CK657" s="328"/>
      <c r="CL657" s="328"/>
      <c r="CM657" s="328"/>
      <c r="CN657" s="328"/>
    </row>
    <row r="658" spans="4:92" ht="14.25" customHeight="1" x14ac:dyDescent="0.35">
      <c r="D658" s="191"/>
      <c r="E658" s="192"/>
      <c r="F658" s="192"/>
      <c r="G658" s="192"/>
      <c r="H658" s="192"/>
      <c r="I658" s="192"/>
      <c r="J658" s="192"/>
      <c r="K658" s="192"/>
      <c r="L658" s="192"/>
      <c r="M658" s="192"/>
      <c r="N658" s="192"/>
      <c r="O658" s="192"/>
      <c r="P658" s="192"/>
      <c r="Q658" s="193"/>
      <c r="R658" s="133"/>
      <c r="S658" s="109"/>
      <c r="T658" s="134"/>
      <c r="U658" s="135"/>
      <c r="V658" s="133"/>
      <c r="W658" s="134"/>
      <c r="X658" s="134"/>
      <c r="Y658" s="135"/>
      <c r="Z658" s="113"/>
      <c r="AA658" s="114"/>
      <c r="AB658" s="114"/>
      <c r="AC658" s="115"/>
      <c r="AD658" s="194"/>
      <c r="AE658" s="195"/>
      <c r="AF658" s="196"/>
      <c r="AG658" s="133"/>
      <c r="AH658" s="134"/>
      <c r="AI658" s="135"/>
      <c r="AJ658" s="133"/>
      <c r="AK658" s="134"/>
      <c r="AL658" s="135"/>
      <c r="AM658" s="194"/>
      <c r="AN658" s="195"/>
      <c r="AO658" s="195"/>
      <c r="AP658" s="196"/>
      <c r="AQ658" s="133"/>
      <c r="AR658" s="134"/>
      <c r="AS658" s="134"/>
      <c r="AT658" s="135"/>
      <c r="AV658" s="346"/>
      <c r="AW658" s="346"/>
      <c r="AX658" s="346"/>
      <c r="AY658" s="346"/>
      <c r="AZ658" s="346"/>
      <c r="BA658" s="346"/>
      <c r="BB658" s="346"/>
      <c r="BC658" s="346"/>
      <c r="BD658" s="346"/>
      <c r="BE658" s="346"/>
      <c r="BF658" s="346"/>
      <c r="BG658" s="346"/>
      <c r="BH658" s="346"/>
      <c r="BI658" s="346"/>
      <c r="BJ658" s="346"/>
      <c r="BK658" s="346"/>
      <c r="BL658" s="328"/>
      <c r="BM658" s="328"/>
      <c r="BN658" s="328"/>
      <c r="BO658" s="328"/>
      <c r="BP658" s="328"/>
      <c r="BQ658" s="328"/>
      <c r="BR658" s="328"/>
      <c r="BS658" s="328"/>
      <c r="BT658" s="328"/>
      <c r="BU658" s="328"/>
      <c r="BV658" s="328"/>
      <c r="BW658" s="328"/>
      <c r="BX658" s="328"/>
      <c r="BY658" s="328"/>
      <c r="BZ658" s="328"/>
      <c r="CA658" s="328"/>
      <c r="CB658" s="328"/>
      <c r="CC658" s="328"/>
      <c r="CD658" s="328"/>
      <c r="CE658" s="328"/>
      <c r="CF658" s="328"/>
      <c r="CG658" s="328"/>
      <c r="CH658" s="328"/>
      <c r="CI658" s="328"/>
      <c r="CJ658" s="328"/>
      <c r="CK658" s="328"/>
      <c r="CL658" s="328"/>
      <c r="CM658" s="328"/>
      <c r="CN658" s="328"/>
    </row>
    <row r="659" spans="4:92" ht="14.25" customHeight="1" x14ac:dyDescent="0.35">
      <c r="D659" s="191"/>
      <c r="E659" s="192"/>
      <c r="F659" s="192"/>
      <c r="G659" s="192"/>
      <c r="H659" s="192"/>
      <c r="I659" s="192"/>
      <c r="J659" s="192"/>
      <c r="K659" s="192"/>
      <c r="L659" s="192"/>
      <c r="M659" s="192"/>
      <c r="N659" s="192"/>
      <c r="O659" s="192"/>
      <c r="P659" s="192"/>
      <c r="Q659" s="193"/>
      <c r="R659" s="133"/>
      <c r="S659" s="109"/>
      <c r="T659" s="134"/>
      <c r="U659" s="135"/>
      <c r="V659" s="133"/>
      <c r="W659" s="134"/>
      <c r="X659" s="134"/>
      <c r="Y659" s="135"/>
      <c r="Z659" s="113"/>
      <c r="AA659" s="114"/>
      <c r="AB659" s="114"/>
      <c r="AC659" s="115"/>
      <c r="AD659" s="194"/>
      <c r="AE659" s="195"/>
      <c r="AF659" s="196"/>
      <c r="AG659" s="133"/>
      <c r="AH659" s="134"/>
      <c r="AI659" s="135"/>
      <c r="AJ659" s="133"/>
      <c r="AK659" s="134"/>
      <c r="AL659" s="135"/>
      <c r="AM659" s="194"/>
      <c r="AN659" s="195"/>
      <c r="AO659" s="195"/>
      <c r="AP659" s="196"/>
      <c r="AQ659" s="133"/>
      <c r="AR659" s="134"/>
      <c r="AS659" s="134"/>
      <c r="AT659" s="135"/>
      <c r="AV659" s="346"/>
      <c r="AW659" s="346"/>
      <c r="AX659" s="346"/>
      <c r="AY659" s="346"/>
      <c r="AZ659" s="346"/>
      <c r="BA659" s="346"/>
      <c r="BB659" s="346"/>
      <c r="BC659" s="346"/>
      <c r="BD659" s="346"/>
      <c r="BE659" s="346"/>
      <c r="BF659" s="346"/>
      <c r="BG659" s="346"/>
      <c r="BH659" s="346"/>
      <c r="BI659" s="346"/>
      <c r="BJ659" s="346"/>
      <c r="BK659" s="346"/>
      <c r="BL659" s="328"/>
      <c r="BM659" s="328"/>
      <c r="BN659" s="328"/>
      <c r="BO659" s="328"/>
      <c r="BP659" s="328"/>
      <c r="BQ659" s="328"/>
      <c r="BR659" s="328"/>
      <c r="BS659" s="328"/>
      <c r="BT659" s="328"/>
      <c r="BU659" s="328"/>
      <c r="BV659" s="328"/>
      <c r="BW659" s="328"/>
      <c r="BX659" s="328"/>
      <c r="BY659" s="328"/>
      <c r="BZ659" s="328"/>
      <c r="CA659" s="328"/>
      <c r="CB659" s="328"/>
      <c r="CC659" s="328"/>
      <c r="CD659" s="328"/>
      <c r="CE659" s="328"/>
      <c r="CF659" s="328"/>
      <c r="CG659" s="328"/>
      <c r="CH659" s="328"/>
      <c r="CI659" s="328"/>
      <c r="CJ659" s="328"/>
      <c r="CK659" s="328"/>
      <c r="CL659" s="328"/>
      <c r="CM659" s="328"/>
      <c r="CN659" s="328"/>
    </row>
    <row r="660" spans="4:92" ht="14.25" customHeight="1" x14ac:dyDescent="0.35">
      <c r="D660" s="191"/>
      <c r="E660" s="192"/>
      <c r="F660" s="192"/>
      <c r="G660" s="192"/>
      <c r="H660" s="192"/>
      <c r="I660" s="192"/>
      <c r="J660" s="192"/>
      <c r="K660" s="192"/>
      <c r="L660" s="192"/>
      <c r="M660" s="192"/>
      <c r="N660" s="192"/>
      <c r="O660" s="192"/>
      <c r="P660" s="192"/>
      <c r="Q660" s="193"/>
      <c r="R660" s="133"/>
      <c r="S660" s="109"/>
      <c r="T660" s="134"/>
      <c r="U660" s="135"/>
      <c r="V660" s="133"/>
      <c r="W660" s="134"/>
      <c r="X660" s="134"/>
      <c r="Y660" s="135"/>
      <c r="Z660" s="113"/>
      <c r="AA660" s="114"/>
      <c r="AB660" s="114"/>
      <c r="AC660" s="115"/>
      <c r="AD660" s="194"/>
      <c r="AE660" s="195"/>
      <c r="AF660" s="196"/>
      <c r="AG660" s="133"/>
      <c r="AH660" s="134"/>
      <c r="AI660" s="135"/>
      <c r="AJ660" s="133"/>
      <c r="AK660" s="134"/>
      <c r="AL660" s="135"/>
      <c r="AM660" s="194"/>
      <c r="AN660" s="195"/>
      <c r="AO660" s="195"/>
      <c r="AP660" s="196"/>
      <c r="AQ660" s="133"/>
      <c r="AR660" s="134"/>
      <c r="AS660" s="134"/>
      <c r="AT660" s="135"/>
      <c r="AV660" s="346"/>
      <c r="AW660" s="346"/>
      <c r="AX660" s="346"/>
      <c r="AY660" s="346"/>
      <c r="AZ660" s="346"/>
      <c r="BA660" s="346"/>
      <c r="BB660" s="346"/>
      <c r="BC660" s="346"/>
      <c r="BD660" s="346"/>
      <c r="BE660" s="346"/>
      <c r="BF660" s="346"/>
      <c r="BG660" s="346"/>
      <c r="BH660" s="346"/>
      <c r="BI660" s="346"/>
      <c r="BJ660" s="346"/>
      <c r="BK660" s="346"/>
      <c r="BL660" s="328"/>
      <c r="BM660" s="328"/>
      <c r="BN660" s="328"/>
      <c r="BO660" s="328"/>
      <c r="BP660" s="328"/>
      <c r="BQ660" s="328"/>
      <c r="BR660" s="328"/>
      <c r="BS660" s="328"/>
      <c r="BT660" s="328"/>
      <c r="BU660" s="328"/>
      <c r="BV660" s="328"/>
      <c r="BW660" s="328"/>
      <c r="BX660" s="328"/>
      <c r="BY660" s="328"/>
      <c r="BZ660" s="328"/>
      <c r="CA660" s="328"/>
      <c r="CB660" s="328"/>
      <c r="CC660" s="328"/>
      <c r="CD660" s="328"/>
      <c r="CE660" s="328"/>
      <c r="CF660" s="328"/>
      <c r="CG660" s="328"/>
      <c r="CH660" s="328"/>
      <c r="CI660" s="328"/>
      <c r="CJ660" s="328"/>
      <c r="CK660" s="328"/>
      <c r="CL660" s="328"/>
      <c r="CM660" s="328"/>
      <c r="CN660" s="328"/>
    </row>
    <row r="661" spans="4:92" ht="14.25" customHeight="1" x14ac:dyDescent="0.35">
      <c r="D661" s="191"/>
      <c r="E661" s="192"/>
      <c r="F661" s="192"/>
      <c r="G661" s="192"/>
      <c r="H661" s="192"/>
      <c r="I661" s="192"/>
      <c r="J661" s="192"/>
      <c r="K661" s="192"/>
      <c r="L661" s="192"/>
      <c r="M661" s="192"/>
      <c r="N661" s="192"/>
      <c r="O661" s="192"/>
      <c r="P661" s="192"/>
      <c r="Q661" s="193"/>
      <c r="R661" s="133"/>
      <c r="T661" s="134"/>
      <c r="U661" s="135"/>
      <c r="V661" s="133"/>
      <c r="W661" s="134"/>
      <c r="X661" s="134"/>
      <c r="Y661" s="135"/>
      <c r="Z661" s="113"/>
      <c r="AA661" s="114"/>
      <c r="AB661" s="114"/>
      <c r="AC661" s="115"/>
      <c r="AD661" s="194"/>
      <c r="AE661" s="195"/>
      <c r="AF661" s="196"/>
      <c r="AG661" s="133"/>
      <c r="AH661" s="134"/>
      <c r="AI661" s="135"/>
      <c r="AJ661" s="133"/>
      <c r="AK661" s="134"/>
      <c r="AL661" s="135"/>
      <c r="AM661" s="194"/>
      <c r="AN661" s="195"/>
      <c r="AO661" s="195"/>
      <c r="AP661" s="196"/>
      <c r="AQ661" s="133"/>
      <c r="AR661" s="134"/>
      <c r="AS661" s="134"/>
      <c r="AT661" s="135"/>
      <c r="AV661" s="346"/>
      <c r="AW661" s="346"/>
      <c r="AX661" s="346"/>
      <c r="AY661" s="346"/>
      <c r="AZ661" s="346"/>
      <c r="BA661" s="346"/>
      <c r="BB661" s="346"/>
      <c r="BC661" s="346"/>
      <c r="BD661" s="346"/>
      <c r="BE661" s="346"/>
      <c r="BF661" s="346"/>
      <c r="BG661" s="346"/>
      <c r="BH661" s="346"/>
      <c r="BI661" s="346"/>
      <c r="BJ661" s="346"/>
      <c r="BK661" s="346"/>
      <c r="BL661" s="328"/>
      <c r="BM661" s="328"/>
      <c r="BN661" s="328"/>
      <c r="BO661" s="328"/>
      <c r="BP661" s="328"/>
      <c r="BQ661" s="328"/>
      <c r="BR661" s="328"/>
      <c r="BS661" s="328"/>
      <c r="BT661" s="328"/>
      <c r="BU661" s="328"/>
      <c r="BV661" s="328"/>
      <c r="BW661" s="328"/>
      <c r="BX661" s="328"/>
      <c r="BY661" s="328"/>
      <c r="BZ661" s="328"/>
      <c r="CA661" s="328"/>
      <c r="CB661" s="328"/>
      <c r="CC661" s="328"/>
      <c r="CD661" s="328"/>
      <c r="CE661" s="328"/>
      <c r="CF661" s="328"/>
      <c r="CG661" s="328"/>
      <c r="CH661" s="328"/>
      <c r="CI661" s="328"/>
      <c r="CJ661" s="328"/>
      <c r="CK661" s="328"/>
      <c r="CL661" s="328"/>
      <c r="CM661" s="328"/>
      <c r="CN661" s="328"/>
    </row>
    <row r="662" spans="4:92" ht="14.25" customHeight="1" x14ac:dyDescent="0.35">
      <c r="D662" s="191"/>
      <c r="E662" s="192"/>
      <c r="F662" s="192"/>
      <c r="G662" s="192"/>
      <c r="H662" s="192"/>
      <c r="I662" s="192"/>
      <c r="J662" s="192"/>
      <c r="K662" s="192"/>
      <c r="L662" s="192"/>
      <c r="M662" s="192"/>
      <c r="N662" s="192"/>
      <c r="O662" s="192"/>
      <c r="P662" s="192"/>
      <c r="Q662" s="193"/>
      <c r="R662" s="133"/>
      <c r="S662" s="134"/>
      <c r="T662" s="134"/>
      <c r="U662" s="135"/>
      <c r="V662" s="133"/>
      <c r="W662" s="134"/>
      <c r="X662" s="134"/>
      <c r="Y662" s="135"/>
      <c r="Z662" s="113"/>
      <c r="AA662" s="114"/>
      <c r="AB662" s="114"/>
      <c r="AC662" s="115"/>
      <c r="AD662" s="133"/>
      <c r="AE662" s="134"/>
      <c r="AF662" s="135"/>
      <c r="AG662" s="133"/>
      <c r="AH662" s="134"/>
      <c r="AI662" s="135"/>
      <c r="AJ662" s="133"/>
      <c r="AK662" s="134"/>
      <c r="AL662" s="135"/>
      <c r="AM662" s="194"/>
      <c r="AN662" s="195"/>
      <c r="AO662" s="195"/>
      <c r="AP662" s="196"/>
      <c r="AQ662" s="133"/>
      <c r="AR662" s="134"/>
      <c r="AS662" s="134"/>
      <c r="AT662" s="135"/>
      <c r="AV662" s="346"/>
      <c r="AW662" s="346"/>
      <c r="AX662" s="346"/>
      <c r="AY662" s="346"/>
      <c r="AZ662" s="346"/>
      <c r="BA662" s="346"/>
      <c r="BB662" s="346"/>
      <c r="BC662" s="346"/>
      <c r="BD662" s="346"/>
      <c r="BE662" s="346"/>
      <c r="BF662" s="346"/>
      <c r="BG662" s="346"/>
      <c r="BH662" s="346"/>
      <c r="BI662" s="346"/>
      <c r="BJ662" s="346"/>
      <c r="BK662" s="346"/>
      <c r="BL662" s="328"/>
      <c r="BM662" s="328"/>
      <c r="BN662" s="328"/>
      <c r="BO662" s="328"/>
      <c r="BP662" s="328"/>
      <c r="BQ662" s="328"/>
      <c r="BR662" s="328"/>
      <c r="BS662" s="328"/>
      <c r="BT662" s="328"/>
      <c r="BU662" s="328"/>
      <c r="BV662" s="328"/>
      <c r="BW662" s="328"/>
      <c r="BX662" s="328"/>
      <c r="BY662" s="328"/>
      <c r="BZ662" s="328"/>
      <c r="CA662" s="328"/>
      <c r="CB662" s="328"/>
      <c r="CC662" s="328"/>
      <c r="CD662" s="328"/>
      <c r="CE662" s="328"/>
      <c r="CF662" s="328"/>
      <c r="CG662" s="328"/>
      <c r="CH662" s="328"/>
      <c r="CI662" s="328"/>
      <c r="CJ662" s="328"/>
      <c r="CK662" s="328"/>
      <c r="CL662" s="328"/>
      <c r="CM662" s="328"/>
      <c r="CN662" s="328"/>
    </row>
    <row r="663" spans="4:92" ht="14.25" customHeight="1" x14ac:dyDescent="0.35">
      <c r="D663" s="191"/>
      <c r="E663" s="192"/>
      <c r="F663" s="192"/>
      <c r="G663" s="192"/>
      <c r="H663" s="192"/>
      <c r="I663" s="192"/>
      <c r="J663" s="192"/>
      <c r="K663" s="192"/>
      <c r="L663" s="192"/>
      <c r="M663" s="192"/>
      <c r="N663" s="192"/>
      <c r="O663" s="192"/>
      <c r="P663" s="192"/>
      <c r="Q663" s="193"/>
      <c r="R663" s="133"/>
      <c r="S663" s="134"/>
      <c r="T663" s="134"/>
      <c r="U663" s="135"/>
      <c r="V663" s="133"/>
      <c r="W663" s="134"/>
      <c r="X663" s="134"/>
      <c r="Y663" s="135"/>
      <c r="Z663" s="113"/>
      <c r="AA663" s="114"/>
      <c r="AB663" s="114"/>
      <c r="AC663" s="115"/>
      <c r="AD663" s="133"/>
      <c r="AE663" s="134"/>
      <c r="AF663" s="135"/>
      <c r="AG663" s="133"/>
      <c r="AH663" s="134"/>
      <c r="AI663" s="135"/>
      <c r="AJ663" s="133"/>
      <c r="AK663" s="134"/>
      <c r="AL663" s="135"/>
      <c r="AM663" s="194"/>
      <c r="AN663" s="195"/>
      <c r="AO663" s="195"/>
      <c r="AP663" s="196"/>
      <c r="AQ663" s="133"/>
      <c r="AR663" s="134"/>
      <c r="AS663" s="134"/>
      <c r="AT663" s="135"/>
      <c r="AV663" s="346"/>
      <c r="AW663" s="346"/>
      <c r="AX663" s="346"/>
      <c r="AY663" s="346"/>
      <c r="AZ663" s="346"/>
      <c r="BA663" s="346"/>
      <c r="BB663" s="346"/>
      <c r="BC663" s="346"/>
      <c r="BD663" s="346"/>
      <c r="BE663" s="346"/>
      <c r="BF663" s="346"/>
      <c r="BG663" s="346"/>
      <c r="BH663" s="346"/>
      <c r="BI663" s="346"/>
      <c r="BJ663" s="346"/>
      <c r="BK663" s="346"/>
      <c r="BL663" s="328"/>
      <c r="BM663" s="328"/>
      <c r="BN663" s="328"/>
      <c r="BO663" s="328"/>
      <c r="BP663" s="328"/>
      <c r="BQ663" s="328"/>
      <c r="BR663" s="328"/>
      <c r="BS663" s="328"/>
      <c r="BT663" s="328"/>
      <c r="BU663" s="328"/>
      <c r="BV663" s="328"/>
      <c r="BW663" s="328"/>
      <c r="BX663" s="328"/>
      <c r="BY663" s="328"/>
      <c r="BZ663" s="328"/>
      <c r="CA663" s="328"/>
      <c r="CB663" s="328"/>
      <c r="CC663" s="328"/>
      <c r="CD663" s="328"/>
      <c r="CE663" s="328"/>
      <c r="CF663" s="328"/>
      <c r="CG663" s="328"/>
      <c r="CH663" s="328"/>
      <c r="CI663" s="328"/>
      <c r="CJ663" s="328"/>
      <c r="CK663" s="328"/>
      <c r="CL663" s="328"/>
      <c r="CM663" s="328"/>
      <c r="CN663" s="328"/>
    </row>
    <row r="664" spans="4:92" ht="14.25" customHeight="1" x14ac:dyDescent="0.35">
      <c r="D664" s="191"/>
      <c r="E664" s="192"/>
      <c r="F664" s="192"/>
      <c r="G664" s="192"/>
      <c r="H664" s="192"/>
      <c r="I664" s="192"/>
      <c r="J664" s="192"/>
      <c r="K664" s="192"/>
      <c r="L664" s="192"/>
      <c r="M664" s="192"/>
      <c r="N664" s="192"/>
      <c r="O664" s="192"/>
      <c r="P664" s="192"/>
      <c r="Q664" s="193"/>
      <c r="R664" s="133"/>
      <c r="S664" s="134"/>
      <c r="T664" s="134"/>
      <c r="U664" s="135"/>
      <c r="V664" s="133"/>
      <c r="W664" s="134"/>
      <c r="X664" s="134"/>
      <c r="Y664" s="135"/>
      <c r="Z664" s="113"/>
      <c r="AA664" s="114"/>
      <c r="AB664" s="114"/>
      <c r="AC664" s="115"/>
      <c r="AD664" s="133"/>
      <c r="AE664" s="134"/>
      <c r="AF664" s="135"/>
      <c r="AG664" s="133"/>
      <c r="AH664" s="134"/>
      <c r="AI664" s="135"/>
      <c r="AJ664" s="133"/>
      <c r="AK664" s="134"/>
      <c r="AL664" s="135"/>
      <c r="AM664" s="194"/>
      <c r="AN664" s="195"/>
      <c r="AO664" s="195"/>
      <c r="AP664" s="196"/>
      <c r="AQ664" s="133"/>
      <c r="AR664" s="134"/>
      <c r="AS664" s="134"/>
      <c r="AT664" s="135"/>
      <c r="AV664" s="346"/>
      <c r="AW664" s="346"/>
      <c r="AX664" s="346"/>
      <c r="AY664" s="346"/>
      <c r="AZ664" s="346"/>
      <c r="BA664" s="346"/>
      <c r="BB664" s="346"/>
      <c r="BC664" s="346"/>
      <c r="BD664" s="346"/>
      <c r="BE664" s="346"/>
      <c r="BF664" s="346"/>
      <c r="BG664" s="346"/>
      <c r="BH664" s="346"/>
      <c r="BI664" s="346"/>
      <c r="BJ664" s="346"/>
      <c r="BK664" s="346"/>
      <c r="BL664" s="328"/>
      <c r="BM664" s="328"/>
      <c r="BN664" s="328"/>
      <c r="BO664" s="328"/>
      <c r="BP664" s="328"/>
      <c r="BQ664" s="328"/>
      <c r="BR664" s="328"/>
      <c r="BS664" s="328"/>
      <c r="BT664" s="328"/>
      <c r="BU664" s="328"/>
      <c r="BV664" s="328"/>
      <c r="BW664" s="328"/>
      <c r="BX664" s="328"/>
      <c r="BY664" s="328"/>
      <c r="BZ664" s="328"/>
      <c r="CA664" s="328"/>
      <c r="CB664" s="328"/>
      <c r="CC664" s="328"/>
      <c r="CD664" s="328"/>
      <c r="CE664" s="328"/>
      <c r="CF664" s="328"/>
      <c r="CG664" s="328"/>
      <c r="CH664" s="328"/>
      <c r="CI664" s="328"/>
      <c r="CJ664" s="328"/>
      <c r="CK664" s="328"/>
      <c r="CL664" s="328"/>
      <c r="CM664" s="328"/>
      <c r="CN664" s="328"/>
    </row>
    <row r="665" spans="4:92" ht="14.25" customHeight="1" x14ac:dyDescent="0.35">
      <c r="D665" s="191"/>
      <c r="E665" s="192"/>
      <c r="F665" s="192"/>
      <c r="G665" s="192"/>
      <c r="H665" s="192"/>
      <c r="I665" s="192"/>
      <c r="J665" s="192"/>
      <c r="K665" s="192"/>
      <c r="L665" s="192"/>
      <c r="M665" s="192"/>
      <c r="N665" s="192"/>
      <c r="O665" s="192"/>
      <c r="P665" s="192"/>
      <c r="Q665" s="193"/>
      <c r="R665" s="133"/>
      <c r="S665" s="134"/>
      <c r="T665" s="134"/>
      <c r="U665" s="135"/>
      <c r="V665" s="133"/>
      <c r="W665" s="134"/>
      <c r="X665" s="134"/>
      <c r="Y665" s="135"/>
      <c r="Z665" s="113"/>
      <c r="AA665" s="114"/>
      <c r="AB665" s="114"/>
      <c r="AC665" s="115"/>
      <c r="AD665" s="133"/>
      <c r="AE665" s="134"/>
      <c r="AF665" s="135"/>
      <c r="AG665" s="133"/>
      <c r="AH665" s="134"/>
      <c r="AI665" s="135"/>
      <c r="AJ665" s="133"/>
      <c r="AK665" s="134"/>
      <c r="AL665" s="135"/>
      <c r="AM665" s="194"/>
      <c r="AN665" s="195"/>
      <c r="AO665" s="195"/>
      <c r="AP665" s="196"/>
      <c r="AQ665" s="133"/>
      <c r="AR665" s="134"/>
      <c r="AS665" s="134"/>
      <c r="AT665" s="135"/>
      <c r="AV665" s="353" t="s">
        <v>396</v>
      </c>
      <c r="AW665" s="353"/>
      <c r="AX665" s="353"/>
      <c r="AY665" s="353"/>
      <c r="AZ665" s="353"/>
      <c r="BA665" s="353"/>
      <c r="BB665" s="353"/>
      <c r="BC665" s="353"/>
      <c r="BD665" s="353"/>
      <c r="BE665" s="353"/>
      <c r="BF665" s="353"/>
      <c r="BG665" s="353"/>
      <c r="BH665" s="353"/>
      <c r="BI665" s="353"/>
      <c r="BJ665" s="353"/>
      <c r="BK665" s="353"/>
      <c r="BL665" s="338">
        <f>+(COUNTIF(R631:U665,"x")+COUNTIF(BL631:BO664,"x"))</f>
        <v>0</v>
      </c>
      <c r="BM665" s="338"/>
      <c r="BN665" s="338"/>
      <c r="BO665" s="338"/>
      <c r="BP665" s="338">
        <f>+(COUNTIF(V631:Y665,"x")+COUNTIF(BP631:BS664,"x"))</f>
        <v>5</v>
      </c>
      <c r="BQ665" s="338"/>
      <c r="BR665" s="338"/>
      <c r="BS665" s="338"/>
      <c r="BT665" s="338">
        <f>SUM(AB631:AB665,BT631:BW664)</f>
        <v>666</v>
      </c>
      <c r="BU665" s="338"/>
      <c r="BV665" s="338"/>
      <c r="BW665" s="338"/>
      <c r="BX665" s="350">
        <f>SUM(AD631:AF665,BX631:BZ664)</f>
        <v>2921</v>
      </c>
      <c r="BY665" s="351"/>
      <c r="BZ665" s="352"/>
      <c r="CA665" s="350">
        <f>SUM(AG631:AI665,CA631:CC664)</f>
        <v>2871</v>
      </c>
      <c r="CB665" s="351"/>
      <c r="CC665" s="352"/>
      <c r="CD665" s="350">
        <f>SUM(AJ631:AL665,CD631:CF664)</f>
        <v>967</v>
      </c>
      <c r="CE665" s="351"/>
      <c r="CF665" s="352"/>
      <c r="CG665" s="350">
        <f>+(COUNTIF(AM631:AP665,"x")+COUNTIF(CG631:CJ664,"x"))</f>
        <v>10</v>
      </c>
      <c r="CH665" s="351"/>
      <c r="CI665" s="351"/>
      <c r="CJ665" s="352"/>
      <c r="CK665" s="350">
        <f>+(COUNTIF(AQ631:AT665,"x")+COUNTIF(CK631:CN664,"x"))</f>
        <v>17</v>
      </c>
      <c r="CL665" s="351"/>
      <c r="CM665" s="351"/>
      <c r="CN665" s="352"/>
    </row>
    <row r="666" spans="4:92" ht="14.25" customHeight="1" x14ac:dyDescent="0.35">
      <c r="D666" s="148" t="s">
        <v>397</v>
      </c>
      <c r="E666" s="148"/>
      <c r="F666" s="148"/>
      <c r="G666" s="148"/>
      <c r="H666" s="148"/>
      <c r="I666" s="148"/>
      <c r="J666" s="148"/>
      <c r="K666" s="148"/>
      <c r="L666" s="148"/>
      <c r="M666" s="148"/>
      <c r="N666" s="148"/>
      <c r="O666" s="148"/>
      <c r="P666" s="148"/>
      <c r="Q666" s="148"/>
      <c r="R666" s="148"/>
      <c r="S666" s="148"/>
      <c r="T666" s="148"/>
      <c r="U666" s="148"/>
      <c r="V666" s="148"/>
      <c r="W666" s="148"/>
      <c r="X666" s="148"/>
      <c r="Y666" s="148"/>
      <c r="Z666" s="148"/>
      <c r="AA666" s="148"/>
      <c r="AB666" s="148"/>
      <c r="AC666" s="148"/>
      <c r="AD666" s="148"/>
      <c r="AE666" s="148"/>
      <c r="AF666" s="148"/>
      <c r="AG666" s="148"/>
      <c r="AH666" s="148"/>
      <c r="AI666" s="148"/>
      <c r="AJ666" s="148"/>
      <c r="AK666" s="148"/>
      <c r="AL666" s="148"/>
      <c r="AM666" s="148"/>
      <c r="AN666" s="148"/>
      <c r="AO666" s="148"/>
      <c r="AP666" s="148"/>
      <c r="AQ666" s="148"/>
      <c r="AR666" s="148"/>
      <c r="AS666" s="148"/>
      <c r="AT666" s="148"/>
      <c r="AV666" s="339" t="s">
        <v>397</v>
      </c>
      <c r="AW666" s="339"/>
      <c r="AX666" s="339"/>
      <c r="AY666" s="339"/>
      <c r="AZ666" s="339"/>
      <c r="BA666" s="339"/>
      <c r="BB666" s="339"/>
      <c r="BC666" s="339"/>
      <c r="BD666" s="339"/>
      <c r="BE666" s="339"/>
      <c r="BF666" s="339"/>
      <c r="BG666" s="339"/>
      <c r="BH666" s="339"/>
      <c r="BI666" s="339"/>
      <c r="BJ666" s="339"/>
      <c r="BK666" s="339"/>
      <c r="BL666" s="339"/>
      <c r="BM666" s="339"/>
      <c r="BN666" s="339"/>
      <c r="BO666" s="339"/>
      <c r="BP666" s="339"/>
      <c r="BQ666" s="339"/>
      <c r="BR666" s="339"/>
      <c r="BS666" s="339"/>
      <c r="BT666" s="339"/>
      <c r="BU666" s="339"/>
      <c r="BV666" s="339"/>
      <c r="BW666" s="339"/>
      <c r="BX666" s="339"/>
      <c r="BY666" s="339"/>
      <c r="BZ666" s="339"/>
      <c r="CA666" s="339"/>
      <c r="CB666" s="339"/>
      <c r="CC666" s="339"/>
      <c r="CD666" s="339"/>
      <c r="CE666" s="339"/>
      <c r="CF666" s="339"/>
      <c r="CG666" s="339"/>
      <c r="CH666" s="339"/>
      <c r="CI666" s="339"/>
      <c r="CJ666" s="339"/>
      <c r="CK666" s="339"/>
      <c r="CL666" s="339"/>
    </row>
    <row r="667" spans="4:92" ht="14.25" customHeight="1" x14ac:dyDescent="0.35"/>
    <row r="668" spans="4:92" ht="14.25" customHeight="1" x14ac:dyDescent="0.35"/>
    <row r="669" spans="4:92" ht="14.25" customHeight="1" x14ac:dyDescent="0.35"/>
    <row r="670" spans="4:92" ht="14.25" customHeight="1" x14ac:dyDescent="0.35"/>
    <row r="671" spans="4:92" ht="14.25" customHeight="1" x14ac:dyDescent="0.35"/>
    <row r="672" spans="4:92" ht="14.25" customHeight="1" x14ac:dyDescent="0.35"/>
    <row r="673" spans="4:92" ht="14.25" customHeight="1" x14ac:dyDescent="0.35"/>
    <row r="674" spans="4:92" ht="14.25" customHeight="1" x14ac:dyDescent="0.35"/>
    <row r="675" spans="4:92" ht="14.25" customHeight="1" x14ac:dyDescent="0.35"/>
    <row r="676" spans="4:92" ht="14.25" customHeight="1" x14ac:dyDescent="0.35"/>
    <row r="677" spans="4:92" ht="14.25" customHeight="1" x14ac:dyDescent="0.35"/>
    <row r="678" spans="4:92" ht="14.25" customHeight="1" x14ac:dyDescent="0.35"/>
    <row r="679" spans="4:92" ht="14.25" customHeight="1" x14ac:dyDescent="0.35"/>
    <row r="680" spans="4:92" ht="14.25" customHeight="1" x14ac:dyDescent="0.35"/>
    <row r="681" spans="4:92" ht="14.25" customHeight="1" x14ac:dyDescent="0.35"/>
    <row r="682" spans="4:92" ht="14.25" customHeight="1" x14ac:dyDescent="0.35"/>
    <row r="683" spans="4:92" ht="14.25" customHeight="1" x14ac:dyDescent="0.35">
      <c r="D683" s="148" t="s">
        <v>402</v>
      </c>
      <c r="E683" s="148"/>
      <c r="F683" s="148"/>
      <c r="G683" s="148"/>
      <c r="H683" s="148"/>
      <c r="I683" s="148"/>
      <c r="J683" s="148"/>
      <c r="K683" s="148"/>
      <c r="L683" s="148"/>
      <c r="M683" s="148"/>
      <c r="N683" s="148"/>
      <c r="O683" s="148"/>
      <c r="P683" s="148"/>
      <c r="Q683" s="148"/>
      <c r="R683" s="148"/>
      <c r="S683" s="148"/>
      <c r="T683" s="148"/>
      <c r="U683" s="148"/>
      <c r="V683" s="148"/>
      <c r="W683" s="148"/>
      <c r="X683" s="148"/>
      <c r="Y683" s="148"/>
      <c r="Z683" s="148"/>
      <c r="AA683" s="148"/>
      <c r="AB683" s="148"/>
      <c r="AC683" s="148"/>
      <c r="AD683" s="148"/>
      <c r="AE683" s="148"/>
      <c r="AF683" s="148"/>
      <c r="AG683" s="148"/>
      <c r="AH683" s="148"/>
      <c r="AI683" s="148"/>
      <c r="AJ683" s="148"/>
      <c r="AK683" s="148"/>
      <c r="AL683" s="148"/>
      <c r="AM683" s="148"/>
      <c r="AN683" s="148"/>
      <c r="AO683" s="148"/>
      <c r="AP683" s="148"/>
      <c r="AQ683" s="148"/>
      <c r="AR683" s="148"/>
      <c r="AS683" s="148"/>
      <c r="AT683" s="148"/>
      <c r="AV683" s="337" t="s">
        <v>402</v>
      </c>
      <c r="AW683" s="337"/>
      <c r="AX683" s="337"/>
      <c r="AY683" s="337"/>
      <c r="AZ683" s="337"/>
      <c r="BA683" s="337"/>
      <c r="BB683" s="337"/>
      <c r="BC683" s="337"/>
      <c r="BD683" s="337"/>
      <c r="BE683" s="337"/>
      <c r="BF683" s="337"/>
      <c r="BG683" s="337"/>
      <c r="BH683" s="337"/>
      <c r="BI683" s="337"/>
      <c r="BJ683" s="337"/>
      <c r="BK683" s="337"/>
      <c r="BL683" s="337"/>
      <c r="BM683" s="337"/>
      <c r="BN683" s="337"/>
      <c r="BO683" s="337"/>
      <c r="BP683" s="337"/>
      <c r="BQ683" s="337"/>
      <c r="BR683" s="337"/>
      <c r="BS683" s="337"/>
      <c r="BT683" s="337"/>
      <c r="BU683" s="337"/>
      <c r="BV683" s="337"/>
      <c r="BW683" s="337"/>
      <c r="BX683" s="337"/>
      <c r="BY683" s="337"/>
      <c r="BZ683" s="337"/>
      <c r="CA683" s="337"/>
      <c r="CB683" s="337"/>
      <c r="CC683" s="337"/>
      <c r="CD683" s="337"/>
      <c r="CE683" s="337"/>
      <c r="CF683" s="337"/>
      <c r="CG683" s="337"/>
      <c r="CH683" s="337"/>
      <c r="CI683" s="337"/>
      <c r="CJ683" s="337"/>
      <c r="CK683" s="337"/>
      <c r="CL683" s="337"/>
      <c r="CM683" s="337"/>
      <c r="CN683" s="337"/>
    </row>
    <row r="684" spans="4:92" ht="14.25" customHeight="1" x14ac:dyDescent="0.35"/>
    <row r="685" spans="4:92" ht="14.25" customHeight="1" x14ac:dyDescent="0.35">
      <c r="D685" s="132" t="s">
        <v>403</v>
      </c>
      <c r="E685" s="132"/>
      <c r="F685" s="132"/>
      <c r="G685" s="132"/>
      <c r="H685" s="132"/>
      <c r="I685" s="132"/>
      <c r="J685" s="132"/>
      <c r="K685" s="132"/>
      <c r="L685" s="132"/>
      <c r="M685" s="132"/>
      <c r="N685" s="132"/>
      <c r="O685" s="132"/>
      <c r="P685" s="132"/>
      <c r="Q685" s="132"/>
      <c r="R685" s="132"/>
      <c r="S685" s="132"/>
      <c r="T685" s="132"/>
      <c r="U685" s="132"/>
      <c r="V685" s="132"/>
      <c r="W685" s="132"/>
      <c r="X685" s="132"/>
      <c r="Y685" s="132"/>
      <c r="Z685" s="132"/>
      <c r="AA685" s="132"/>
      <c r="AB685" s="132"/>
      <c r="AC685" s="132"/>
      <c r="AD685" s="132"/>
      <c r="AE685" s="132"/>
      <c r="AF685" s="132"/>
      <c r="AG685" s="132"/>
      <c r="AH685" s="132"/>
      <c r="AI685" s="132"/>
      <c r="AJ685" s="132"/>
      <c r="AK685" s="132"/>
      <c r="AL685" s="132"/>
      <c r="AM685" s="132"/>
      <c r="AN685" s="132"/>
      <c r="AO685" s="132"/>
      <c r="AP685" s="132"/>
      <c r="AQ685" s="132"/>
      <c r="AR685" s="132"/>
      <c r="AS685" s="132"/>
      <c r="AT685" s="132"/>
      <c r="AU685" s="14"/>
      <c r="AV685" s="14"/>
      <c r="AW685" s="14"/>
      <c r="AX685" s="14"/>
      <c r="AY685" s="14"/>
      <c r="AZ685" s="14"/>
      <c r="BA685" s="14"/>
      <c r="BB685" s="14"/>
      <c r="BC685" s="14"/>
      <c r="BD685" s="14"/>
      <c r="BE685" s="14"/>
    </row>
    <row r="686" spans="4:92" ht="14.25" customHeight="1" x14ac:dyDescent="0.35">
      <c r="D686" s="121"/>
      <c r="E686" s="121"/>
      <c r="F686" s="121"/>
      <c r="G686" s="121"/>
      <c r="H686" s="121"/>
      <c r="I686" s="121"/>
      <c r="J686" s="121"/>
      <c r="K686" s="121"/>
      <c r="L686" s="121"/>
      <c r="M686" s="121"/>
      <c r="N686" s="121"/>
      <c r="O686" s="121"/>
      <c r="P686" s="121"/>
      <c r="Q686" s="121"/>
      <c r="R686" s="121"/>
      <c r="S686" s="121"/>
      <c r="T686" s="121"/>
      <c r="U686" s="121"/>
      <c r="V686" s="121"/>
      <c r="W686" s="121"/>
      <c r="X686" s="121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21"/>
      <c r="AM686" s="121"/>
      <c r="AN686" s="121"/>
      <c r="AO686" s="121"/>
      <c r="AP686" s="121"/>
      <c r="AQ686" s="121"/>
      <c r="AR686" s="121"/>
      <c r="AS686" s="121"/>
      <c r="AT686" s="121"/>
      <c r="AU686" s="14"/>
      <c r="AV686" s="14"/>
      <c r="AW686" s="14"/>
      <c r="AX686" s="14"/>
      <c r="AY686" s="14"/>
      <c r="AZ686" s="14"/>
      <c r="BA686" s="14"/>
      <c r="BB686" s="14"/>
      <c r="BC686" s="14"/>
      <c r="BD686" s="14"/>
      <c r="BE686" s="14"/>
    </row>
    <row r="687" spans="4:92" ht="14.25" customHeight="1" x14ac:dyDescent="0.35">
      <c r="D687" s="203" t="s">
        <v>388</v>
      </c>
      <c r="E687" s="204"/>
      <c r="F687" s="204"/>
      <c r="G687" s="204"/>
      <c r="H687" s="204"/>
      <c r="I687" s="204"/>
      <c r="J687" s="204"/>
      <c r="K687" s="204"/>
      <c r="L687" s="204"/>
      <c r="M687" s="204"/>
      <c r="N687" s="204"/>
      <c r="O687" s="204"/>
      <c r="P687" s="204"/>
      <c r="Q687" s="204"/>
      <c r="R687" s="204"/>
      <c r="S687" s="204"/>
      <c r="T687" s="204"/>
      <c r="U687" s="205"/>
      <c r="V687" s="212" t="s">
        <v>391</v>
      </c>
      <c r="W687" s="213"/>
      <c r="X687" s="213"/>
      <c r="Y687" s="213"/>
      <c r="Z687" s="213"/>
      <c r="AA687" s="213"/>
      <c r="AB687" s="213"/>
      <c r="AC687" s="214"/>
      <c r="AD687" s="209" t="s">
        <v>404</v>
      </c>
      <c r="AE687" s="210"/>
      <c r="AF687" s="210"/>
      <c r="AG687" s="210"/>
      <c r="AH687" s="210"/>
      <c r="AI687" s="210"/>
      <c r="AJ687" s="210"/>
      <c r="AK687" s="210"/>
      <c r="AL687" s="210"/>
      <c r="AM687" s="210"/>
      <c r="AN687" s="210"/>
      <c r="AO687" s="210"/>
      <c r="AP687" s="210"/>
      <c r="AQ687" s="210"/>
      <c r="AR687" s="210"/>
      <c r="AS687" s="210"/>
      <c r="AT687" s="211"/>
      <c r="AV687" s="343" t="s">
        <v>388</v>
      </c>
      <c r="AW687" s="343"/>
      <c r="AX687" s="343"/>
      <c r="AY687" s="343"/>
      <c r="AZ687" s="343"/>
      <c r="BA687" s="343"/>
      <c r="BB687" s="343"/>
      <c r="BC687" s="343"/>
      <c r="BD687" s="343"/>
      <c r="BE687" s="343"/>
      <c r="BF687" s="343"/>
      <c r="BG687" s="343"/>
      <c r="BH687" s="343"/>
      <c r="BI687" s="343"/>
      <c r="BJ687" s="343"/>
      <c r="BK687" s="343"/>
      <c r="BL687" s="343"/>
      <c r="BM687" s="343"/>
      <c r="BN687" s="343"/>
      <c r="BO687" s="343"/>
      <c r="BP687" s="343" t="s">
        <v>391</v>
      </c>
      <c r="BQ687" s="343"/>
      <c r="BR687" s="343"/>
      <c r="BS687" s="343"/>
      <c r="BT687" s="343"/>
      <c r="BU687" s="343"/>
      <c r="BV687" s="343"/>
      <c r="BW687" s="343"/>
      <c r="BX687" s="345" t="s">
        <v>404</v>
      </c>
      <c r="BY687" s="345"/>
      <c r="BZ687" s="345"/>
      <c r="CA687" s="345"/>
      <c r="CB687" s="345"/>
      <c r="CC687" s="345"/>
      <c r="CD687" s="345"/>
      <c r="CE687" s="345"/>
      <c r="CF687" s="345"/>
      <c r="CG687" s="345"/>
      <c r="CH687" s="345"/>
      <c r="CI687" s="345"/>
      <c r="CJ687" s="345"/>
      <c r="CK687" s="345"/>
      <c r="CL687" s="345"/>
      <c r="CM687" s="345"/>
      <c r="CN687" s="345"/>
    </row>
    <row r="688" spans="4:92" ht="14.25" customHeight="1" x14ac:dyDescent="0.35">
      <c r="D688" s="206"/>
      <c r="E688" s="207"/>
      <c r="F688" s="207"/>
      <c r="G688" s="207"/>
      <c r="H688" s="207"/>
      <c r="I688" s="207"/>
      <c r="J688" s="207"/>
      <c r="K688" s="207"/>
      <c r="L688" s="207"/>
      <c r="M688" s="207"/>
      <c r="N688" s="207"/>
      <c r="O688" s="207"/>
      <c r="P688" s="207"/>
      <c r="Q688" s="207"/>
      <c r="R688" s="207"/>
      <c r="S688" s="207"/>
      <c r="T688" s="207"/>
      <c r="U688" s="208"/>
      <c r="V688" s="212" t="s">
        <v>390</v>
      </c>
      <c r="W688" s="213"/>
      <c r="X688" s="213"/>
      <c r="Y688" s="214"/>
      <c r="Z688" s="212" t="s">
        <v>389</v>
      </c>
      <c r="AA688" s="213"/>
      <c r="AB688" s="213"/>
      <c r="AC688" s="214"/>
      <c r="AD688" s="212" t="s">
        <v>405</v>
      </c>
      <c r="AE688" s="213"/>
      <c r="AF688" s="213"/>
      <c r="AG688" s="214"/>
      <c r="AH688" s="212" t="s">
        <v>392</v>
      </c>
      <c r="AI688" s="213"/>
      <c r="AJ688" s="213"/>
      <c r="AK688" s="214"/>
      <c r="AL688" s="212" t="s">
        <v>393</v>
      </c>
      <c r="AM688" s="213"/>
      <c r="AN688" s="213"/>
      <c r="AO688" s="214"/>
      <c r="AP688" s="212" t="s">
        <v>394</v>
      </c>
      <c r="AQ688" s="213"/>
      <c r="AR688" s="213"/>
      <c r="AS688" s="213"/>
      <c r="AT688" s="214"/>
      <c r="AV688" s="343"/>
      <c r="AW688" s="343"/>
      <c r="AX688" s="343"/>
      <c r="AY688" s="343"/>
      <c r="AZ688" s="343"/>
      <c r="BA688" s="343"/>
      <c r="BB688" s="343"/>
      <c r="BC688" s="343"/>
      <c r="BD688" s="343"/>
      <c r="BE688" s="343"/>
      <c r="BF688" s="343"/>
      <c r="BG688" s="343"/>
      <c r="BH688" s="343"/>
      <c r="BI688" s="343"/>
      <c r="BJ688" s="343"/>
      <c r="BK688" s="343"/>
      <c r="BL688" s="343"/>
      <c r="BM688" s="343"/>
      <c r="BN688" s="343"/>
      <c r="BO688" s="343"/>
      <c r="BP688" s="343" t="s">
        <v>390</v>
      </c>
      <c r="BQ688" s="343"/>
      <c r="BR688" s="343"/>
      <c r="BS688" s="343"/>
      <c r="BT688" s="343" t="s">
        <v>389</v>
      </c>
      <c r="BU688" s="343"/>
      <c r="BV688" s="343"/>
      <c r="BW688" s="343"/>
      <c r="BX688" s="343" t="s">
        <v>405</v>
      </c>
      <c r="BY688" s="343"/>
      <c r="BZ688" s="343"/>
      <c r="CA688" s="343"/>
      <c r="CB688" s="343" t="s">
        <v>392</v>
      </c>
      <c r="CC688" s="343"/>
      <c r="CD688" s="343"/>
      <c r="CE688" s="343"/>
      <c r="CF688" s="343" t="s">
        <v>393</v>
      </c>
      <c r="CG688" s="343"/>
      <c r="CH688" s="343"/>
      <c r="CI688" s="343"/>
      <c r="CJ688" s="343" t="s">
        <v>394</v>
      </c>
      <c r="CK688" s="343"/>
      <c r="CL688" s="343"/>
      <c r="CM688" s="343"/>
      <c r="CN688" s="343"/>
    </row>
    <row r="689" spans="4:92" ht="14.25" customHeight="1" x14ac:dyDescent="0.35">
      <c r="D689" s="191" t="s">
        <v>13</v>
      </c>
      <c r="E689" s="192"/>
      <c r="F689" s="192"/>
      <c r="G689" s="192"/>
      <c r="H689" s="192"/>
      <c r="I689" s="192"/>
      <c r="J689" s="192"/>
      <c r="K689" s="192"/>
      <c r="L689" s="192"/>
      <c r="M689" s="192"/>
      <c r="N689" s="192"/>
      <c r="O689" s="192"/>
      <c r="P689" s="192"/>
      <c r="Q689" s="192"/>
      <c r="R689" s="192"/>
      <c r="S689" s="192"/>
      <c r="T689" s="192"/>
      <c r="U689" s="193"/>
      <c r="V689" s="133"/>
      <c r="W689" s="134"/>
      <c r="X689" s="134"/>
      <c r="Y689" s="135"/>
      <c r="Z689" s="133" t="s">
        <v>694</v>
      </c>
      <c r="AA689" s="134"/>
      <c r="AB689" s="134"/>
      <c r="AC689" s="135"/>
      <c r="AD689" s="133">
        <v>10</v>
      </c>
      <c r="AE689" s="134"/>
      <c r="AF689" s="134"/>
      <c r="AG689" s="135"/>
      <c r="AH689" s="133">
        <v>37</v>
      </c>
      <c r="AI689" s="134"/>
      <c r="AJ689" s="134"/>
      <c r="AK689" s="135"/>
      <c r="AL689" s="133">
        <v>37</v>
      </c>
      <c r="AM689" s="134"/>
      <c r="AN689" s="134"/>
      <c r="AO689" s="135"/>
      <c r="AP689" s="133">
        <v>14</v>
      </c>
      <c r="AQ689" s="134"/>
      <c r="AR689" s="134"/>
      <c r="AS689" s="134"/>
      <c r="AT689" s="135"/>
      <c r="AU689" s="103"/>
      <c r="AV689" s="347"/>
      <c r="AW689" s="348"/>
      <c r="AX689" s="348"/>
      <c r="AY689" s="348"/>
      <c r="AZ689" s="348"/>
      <c r="BA689" s="348"/>
      <c r="BB689" s="348"/>
      <c r="BC689" s="348"/>
      <c r="BD689" s="348"/>
      <c r="BE689" s="348"/>
      <c r="BF689" s="348"/>
      <c r="BG689" s="348"/>
      <c r="BH689" s="348"/>
      <c r="BI689" s="348"/>
      <c r="BJ689" s="348"/>
      <c r="BK689" s="348"/>
      <c r="BL689" s="348"/>
      <c r="BM689" s="348"/>
      <c r="BN689" s="348"/>
      <c r="BO689" s="349"/>
      <c r="BP689" s="328"/>
      <c r="BQ689" s="328"/>
      <c r="BR689" s="328"/>
      <c r="BS689" s="328"/>
      <c r="BT689" s="328"/>
      <c r="BU689" s="328"/>
      <c r="BV689" s="328"/>
      <c r="BW689" s="328"/>
      <c r="BX689" s="328"/>
      <c r="BY689" s="328"/>
      <c r="BZ689" s="328"/>
      <c r="CA689" s="328"/>
      <c r="CB689" s="328"/>
      <c r="CC689" s="328"/>
      <c r="CD689" s="328"/>
      <c r="CE689" s="328"/>
      <c r="CF689" s="328"/>
      <c r="CG689" s="328"/>
      <c r="CH689" s="328"/>
      <c r="CI689" s="328"/>
      <c r="CJ689" s="328"/>
      <c r="CK689" s="328"/>
      <c r="CL689" s="328"/>
      <c r="CM689" s="328"/>
      <c r="CN689" s="328"/>
    </row>
    <row r="690" spans="4:92" ht="14.25" customHeight="1" x14ac:dyDescent="0.35">
      <c r="D690" s="191" t="s">
        <v>765</v>
      </c>
      <c r="E690" s="192"/>
      <c r="F690" s="192"/>
      <c r="G690" s="192"/>
      <c r="H690" s="192"/>
      <c r="I690" s="192"/>
      <c r="J690" s="192"/>
      <c r="K690" s="192"/>
      <c r="L690" s="192"/>
      <c r="M690" s="192"/>
      <c r="N690" s="192"/>
      <c r="O690" s="192"/>
      <c r="P690" s="192"/>
      <c r="Q690" s="192"/>
      <c r="R690" s="192"/>
      <c r="S690" s="192"/>
      <c r="T690" s="192"/>
      <c r="U690" s="193"/>
      <c r="V690" s="133"/>
      <c r="W690" s="134"/>
      <c r="X690" s="134"/>
      <c r="Y690" s="135"/>
      <c r="Z690" s="133" t="s">
        <v>694</v>
      </c>
      <c r="AA690" s="134"/>
      <c r="AB690" s="134"/>
      <c r="AC690" s="135"/>
      <c r="AD690" s="133">
        <v>2</v>
      </c>
      <c r="AE690" s="134"/>
      <c r="AF690" s="134"/>
      <c r="AG690" s="135"/>
      <c r="AH690" s="133">
        <v>20</v>
      </c>
      <c r="AI690" s="134"/>
      <c r="AJ690" s="134"/>
      <c r="AK690" s="135"/>
      <c r="AL690" s="133">
        <v>22</v>
      </c>
      <c r="AM690" s="134"/>
      <c r="AN690" s="134"/>
      <c r="AO690" s="135"/>
      <c r="AP690" s="133">
        <v>6</v>
      </c>
      <c r="AQ690" s="134"/>
      <c r="AR690" s="134"/>
      <c r="AS690" s="134"/>
      <c r="AT690" s="135"/>
      <c r="AU690" s="103"/>
      <c r="AV690" s="202"/>
      <c r="AW690" s="202"/>
      <c r="AX690" s="202"/>
      <c r="AY690" s="202"/>
      <c r="AZ690" s="202"/>
      <c r="BA690" s="202"/>
      <c r="BB690" s="202"/>
      <c r="BC690" s="202"/>
      <c r="BD690" s="202"/>
      <c r="BE690" s="202"/>
      <c r="BF690" s="202"/>
      <c r="BG690" s="202"/>
      <c r="BH690" s="202"/>
      <c r="BI690" s="202"/>
      <c r="BJ690" s="202"/>
      <c r="BK690" s="202"/>
      <c r="BL690" s="202"/>
      <c r="BM690" s="202"/>
      <c r="BN690" s="202"/>
      <c r="BO690" s="202"/>
      <c r="BP690" s="328"/>
      <c r="BQ690" s="328"/>
      <c r="BR690" s="328"/>
      <c r="BS690" s="328"/>
      <c r="BT690" s="328"/>
      <c r="BU690" s="328"/>
      <c r="BV690" s="328"/>
      <c r="BW690" s="328"/>
      <c r="BX690" s="328"/>
      <c r="BY690" s="328"/>
      <c r="BZ690" s="328"/>
      <c r="CA690" s="328"/>
      <c r="CB690" s="328"/>
      <c r="CC690" s="328"/>
      <c r="CD690" s="328"/>
      <c r="CE690" s="328"/>
      <c r="CF690" s="328"/>
      <c r="CG690" s="328"/>
      <c r="CH690" s="328"/>
      <c r="CI690" s="328"/>
      <c r="CJ690" s="328"/>
      <c r="CK690" s="328"/>
      <c r="CL690" s="328"/>
      <c r="CM690" s="328"/>
      <c r="CN690" s="328"/>
    </row>
    <row r="691" spans="4:92" ht="14.25" customHeight="1" x14ac:dyDescent="0.35">
      <c r="D691" s="191" t="s">
        <v>751</v>
      </c>
      <c r="E691" s="192"/>
      <c r="F691" s="192"/>
      <c r="G691" s="192"/>
      <c r="H691" s="192"/>
      <c r="I691" s="192"/>
      <c r="J691" s="192"/>
      <c r="K691" s="192"/>
      <c r="L691" s="192"/>
      <c r="M691" s="192"/>
      <c r="N691" s="192"/>
      <c r="O691" s="192"/>
      <c r="P691" s="192"/>
      <c r="Q691" s="192"/>
      <c r="R691" s="192"/>
      <c r="S691" s="192"/>
      <c r="T691" s="192"/>
      <c r="U691" s="193"/>
      <c r="V691" s="133"/>
      <c r="W691" s="134"/>
      <c r="X691" s="134"/>
      <c r="Y691" s="135"/>
      <c r="Z691" s="133" t="s">
        <v>694</v>
      </c>
      <c r="AA691" s="134"/>
      <c r="AB691" s="134"/>
      <c r="AC691" s="135"/>
      <c r="AD691" s="133">
        <v>6</v>
      </c>
      <c r="AE691" s="134"/>
      <c r="AF691" s="134"/>
      <c r="AG691" s="135"/>
      <c r="AH691" s="133">
        <v>45</v>
      </c>
      <c r="AI691" s="134"/>
      <c r="AJ691" s="134"/>
      <c r="AK691" s="135"/>
      <c r="AL691" s="133">
        <v>44</v>
      </c>
      <c r="AM691" s="134"/>
      <c r="AN691" s="134"/>
      <c r="AO691" s="135"/>
      <c r="AP691" s="133">
        <v>16</v>
      </c>
      <c r="AQ691" s="134"/>
      <c r="AR691" s="134"/>
      <c r="AS691" s="134"/>
      <c r="AT691" s="135"/>
      <c r="AU691" s="103"/>
      <c r="AV691" s="191"/>
      <c r="AW691" s="192"/>
      <c r="AX691" s="192"/>
      <c r="AY691" s="192"/>
      <c r="AZ691" s="192"/>
      <c r="BA691" s="192"/>
      <c r="BB691" s="192"/>
      <c r="BC691" s="192"/>
      <c r="BD691" s="192"/>
      <c r="BE691" s="192"/>
      <c r="BF691" s="192"/>
      <c r="BG691" s="192"/>
      <c r="BH691" s="192"/>
      <c r="BI691" s="192"/>
      <c r="BJ691" s="192"/>
      <c r="BK691" s="192"/>
      <c r="BL691" s="192"/>
      <c r="BM691" s="192"/>
      <c r="BN691" s="192"/>
      <c r="BO691" s="193"/>
      <c r="BP691" s="194"/>
      <c r="BQ691" s="195"/>
      <c r="BR691" s="195"/>
      <c r="BS691" s="196"/>
      <c r="BT691" s="194"/>
      <c r="BU691" s="195"/>
      <c r="BV691" s="195"/>
      <c r="BW691" s="196"/>
      <c r="BX691" s="194"/>
      <c r="BY691" s="195"/>
      <c r="BZ691" s="195"/>
      <c r="CA691" s="196"/>
      <c r="CB691" s="194"/>
      <c r="CC691" s="195"/>
      <c r="CD691" s="195"/>
      <c r="CE691" s="196"/>
      <c r="CF691" s="194"/>
      <c r="CG691" s="195"/>
      <c r="CH691" s="195"/>
      <c r="CI691" s="196"/>
      <c r="CJ691" s="194"/>
      <c r="CK691" s="195"/>
      <c r="CL691" s="195"/>
      <c r="CM691" s="195"/>
      <c r="CN691" s="196"/>
    </row>
    <row r="692" spans="4:92" ht="14.25" customHeight="1" x14ac:dyDescent="0.35">
      <c r="D692" s="191" t="s">
        <v>922</v>
      </c>
      <c r="E692" s="192"/>
      <c r="F692" s="192"/>
      <c r="G692" s="192"/>
      <c r="H692" s="192"/>
      <c r="I692" s="192"/>
      <c r="J692" s="192"/>
      <c r="K692" s="192"/>
      <c r="L692" s="192"/>
      <c r="M692" s="192"/>
      <c r="N692" s="192"/>
      <c r="O692" s="192"/>
      <c r="P692" s="192"/>
      <c r="Q692" s="192"/>
      <c r="R692" s="192"/>
      <c r="S692" s="192"/>
      <c r="T692" s="192"/>
      <c r="U692" s="193"/>
      <c r="V692" s="133"/>
      <c r="W692" s="134"/>
      <c r="X692" s="134"/>
      <c r="Y692" s="135"/>
      <c r="Z692" s="133" t="s">
        <v>694</v>
      </c>
      <c r="AA692" s="134"/>
      <c r="AB692" s="134"/>
      <c r="AC692" s="135"/>
      <c r="AD692" s="133">
        <v>0</v>
      </c>
      <c r="AE692" s="134"/>
      <c r="AF692" s="134"/>
      <c r="AG692" s="135"/>
      <c r="AH692" s="133">
        <v>4</v>
      </c>
      <c r="AI692" s="134"/>
      <c r="AJ692" s="134"/>
      <c r="AK692" s="135"/>
      <c r="AL692" s="133">
        <v>22</v>
      </c>
      <c r="AM692" s="134"/>
      <c r="AN692" s="134"/>
      <c r="AO692" s="135"/>
      <c r="AP692" s="133">
        <v>3</v>
      </c>
      <c r="AQ692" s="134"/>
      <c r="AR692" s="134"/>
      <c r="AS692" s="134"/>
      <c r="AT692" s="135"/>
      <c r="AU692" s="103"/>
      <c r="AV692" s="202"/>
      <c r="AW692" s="202"/>
      <c r="AX692" s="202"/>
      <c r="AY692" s="202"/>
      <c r="AZ692" s="202"/>
      <c r="BA692" s="202"/>
      <c r="BB692" s="202"/>
      <c r="BC692" s="202"/>
      <c r="BD692" s="202"/>
      <c r="BE692" s="202"/>
      <c r="BF692" s="202"/>
      <c r="BG692" s="202"/>
      <c r="BH692" s="202"/>
      <c r="BI692" s="202"/>
      <c r="BJ692" s="202"/>
      <c r="BK692" s="202"/>
      <c r="BL692" s="202"/>
      <c r="BM692" s="202"/>
      <c r="BN692" s="202"/>
      <c r="BO692" s="202"/>
      <c r="BP692" s="328"/>
      <c r="BQ692" s="328"/>
      <c r="BR692" s="328"/>
      <c r="BS692" s="328"/>
      <c r="BT692" s="328"/>
      <c r="BU692" s="328"/>
      <c r="BV692" s="328"/>
      <c r="BW692" s="328"/>
      <c r="BX692" s="328"/>
      <c r="BY692" s="328"/>
      <c r="BZ692" s="328"/>
      <c r="CA692" s="328"/>
      <c r="CB692" s="328"/>
      <c r="CC692" s="328"/>
      <c r="CD692" s="328"/>
      <c r="CE692" s="328"/>
      <c r="CF692" s="328"/>
      <c r="CG692" s="328"/>
      <c r="CH692" s="328"/>
      <c r="CI692" s="328"/>
      <c r="CJ692" s="328"/>
      <c r="CK692" s="328"/>
      <c r="CL692" s="328"/>
      <c r="CM692" s="328"/>
      <c r="CN692" s="328"/>
    </row>
    <row r="693" spans="4:92" ht="14.25" customHeight="1" x14ac:dyDescent="0.35">
      <c r="D693" s="191" t="s">
        <v>899</v>
      </c>
      <c r="E693" s="192"/>
      <c r="F693" s="192"/>
      <c r="G693" s="192"/>
      <c r="H693" s="192"/>
      <c r="I693" s="192"/>
      <c r="J693" s="192"/>
      <c r="K693" s="192"/>
      <c r="L693" s="192"/>
      <c r="M693" s="192"/>
      <c r="N693" s="192"/>
      <c r="O693" s="192"/>
      <c r="P693" s="192"/>
      <c r="Q693" s="192"/>
      <c r="R693" s="192"/>
      <c r="S693" s="192"/>
      <c r="T693" s="192"/>
      <c r="U693" s="193"/>
      <c r="V693" s="133"/>
      <c r="W693" s="134"/>
      <c r="X693" s="134"/>
      <c r="Y693" s="135"/>
      <c r="Z693" s="133" t="s">
        <v>694</v>
      </c>
      <c r="AA693" s="134"/>
      <c r="AB693" s="134"/>
      <c r="AC693" s="135"/>
      <c r="AD693" s="133">
        <v>9</v>
      </c>
      <c r="AE693" s="134"/>
      <c r="AF693" s="134"/>
      <c r="AG693" s="135"/>
      <c r="AH693" s="133">
        <v>31</v>
      </c>
      <c r="AI693" s="134"/>
      <c r="AJ693" s="134"/>
      <c r="AK693" s="135"/>
      <c r="AL693" s="133">
        <v>35</v>
      </c>
      <c r="AM693" s="134"/>
      <c r="AN693" s="134"/>
      <c r="AO693" s="135"/>
      <c r="AP693" s="133">
        <v>2</v>
      </c>
      <c r="AQ693" s="134"/>
      <c r="AR693" s="134"/>
      <c r="AS693" s="134"/>
      <c r="AT693" s="135"/>
      <c r="AU693" s="103"/>
      <c r="AV693" s="202"/>
      <c r="AW693" s="202"/>
      <c r="AX693" s="202"/>
      <c r="AY693" s="202"/>
      <c r="AZ693" s="202"/>
      <c r="BA693" s="202"/>
      <c r="BB693" s="202"/>
      <c r="BC693" s="202"/>
      <c r="BD693" s="202"/>
      <c r="BE693" s="202"/>
      <c r="BF693" s="202"/>
      <c r="BG693" s="202"/>
      <c r="BH693" s="202"/>
      <c r="BI693" s="202"/>
      <c r="BJ693" s="202"/>
      <c r="BK693" s="202"/>
      <c r="BL693" s="202"/>
      <c r="BM693" s="202"/>
      <c r="BN693" s="202"/>
      <c r="BO693" s="202"/>
      <c r="BP693" s="328"/>
      <c r="BQ693" s="328"/>
      <c r="BR693" s="328"/>
      <c r="BS693" s="328"/>
      <c r="BT693" s="328"/>
      <c r="BU693" s="328"/>
      <c r="BV693" s="328"/>
      <c r="BW693" s="328"/>
      <c r="BX693" s="328"/>
      <c r="BY693" s="328"/>
      <c r="BZ693" s="328"/>
      <c r="CA693" s="328"/>
      <c r="CB693" s="328"/>
      <c r="CC693" s="328"/>
      <c r="CD693" s="328"/>
      <c r="CE693" s="328"/>
      <c r="CF693" s="328"/>
      <c r="CG693" s="328"/>
      <c r="CH693" s="328"/>
      <c r="CI693" s="328"/>
      <c r="CJ693" s="328"/>
      <c r="CK693" s="328"/>
      <c r="CL693" s="328"/>
      <c r="CM693" s="328"/>
      <c r="CN693" s="328"/>
    </row>
    <row r="694" spans="4:92" ht="14.25" customHeight="1" x14ac:dyDescent="0.35">
      <c r="D694" s="191"/>
      <c r="E694" s="192"/>
      <c r="F694" s="192"/>
      <c r="G694" s="192"/>
      <c r="H694" s="192"/>
      <c r="I694" s="192"/>
      <c r="J694" s="192"/>
      <c r="K694" s="192"/>
      <c r="L694" s="192"/>
      <c r="M694" s="192"/>
      <c r="N694" s="192"/>
      <c r="O694" s="192"/>
      <c r="P694" s="192"/>
      <c r="Q694" s="192"/>
      <c r="R694" s="192"/>
      <c r="S694" s="192"/>
      <c r="T694" s="192"/>
      <c r="U694" s="193"/>
      <c r="V694" s="133"/>
      <c r="W694" s="134"/>
      <c r="X694" s="134"/>
      <c r="Y694" s="135"/>
      <c r="Z694" s="133"/>
      <c r="AA694" s="134"/>
      <c r="AB694" s="134"/>
      <c r="AC694" s="135"/>
      <c r="AD694" s="133"/>
      <c r="AE694" s="134"/>
      <c r="AF694" s="134"/>
      <c r="AG694" s="135"/>
      <c r="AH694" s="133"/>
      <c r="AI694" s="134"/>
      <c r="AJ694" s="134"/>
      <c r="AK694" s="135"/>
      <c r="AL694" s="133"/>
      <c r="AM694" s="134"/>
      <c r="AN694" s="134"/>
      <c r="AO694" s="135"/>
      <c r="AP694" s="133"/>
      <c r="AQ694" s="134"/>
      <c r="AR694" s="134"/>
      <c r="AS694" s="134"/>
      <c r="AT694" s="135"/>
      <c r="AU694" s="103"/>
      <c r="AV694" s="202"/>
      <c r="AW694" s="202"/>
      <c r="AX694" s="202"/>
      <c r="AY694" s="202"/>
      <c r="AZ694" s="202"/>
      <c r="BA694" s="202"/>
      <c r="BB694" s="202"/>
      <c r="BC694" s="202"/>
      <c r="BD694" s="202"/>
      <c r="BE694" s="202"/>
      <c r="BF694" s="202"/>
      <c r="BG694" s="202"/>
      <c r="BH694" s="202"/>
      <c r="BI694" s="202"/>
      <c r="BJ694" s="202"/>
      <c r="BK694" s="202"/>
      <c r="BL694" s="202"/>
      <c r="BM694" s="202"/>
      <c r="BN694" s="202"/>
      <c r="BO694" s="202"/>
      <c r="BP694" s="328"/>
      <c r="BQ694" s="328"/>
      <c r="BR694" s="328"/>
      <c r="BS694" s="328"/>
      <c r="BT694" s="328"/>
      <c r="BU694" s="328"/>
      <c r="BV694" s="328"/>
      <c r="BW694" s="328"/>
      <c r="BX694" s="328"/>
      <c r="BY694" s="328"/>
      <c r="BZ694" s="328"/>
      <c r="CA694" s="328"/>
      <c r="CB694" s="328"/>
      <c r="CC694" s="328"/>
      <c r="CD694" s="328"/>
      <c r="CE694" s="328"/>
      <c r="CF694" s="328"/>
      <c r="CG694" s="328"/>
      <c r="CH694" s="328"/>
      <c r="CI694" s="328"/>
      <c r="CJ694" s="328"/>
      <c r="CK694" s="328"/>
      <c r="CL694" s="328"/>
      <c r="CM694" s="328"/>
      <c r="CN694" s="328"/>
    </row>
    <row r="695" spans="4:92" ht="14.25" customHeight="1" x14ac:dyDescent="0.35">
      <c r="D695" s="191"/>
      <c r="E695" s="192"/>
      <c r="F695" s="192"/>
      <c r="G695" s="192"/>
      <c r="H695" s="192"/>
      <c r="I695" s="192"/>
      <c r="J695" s="192"/>
      <c r="K695" s="192"/>
      <c r="L695" s="192"/>
      <c r="M695" s="192"/>
      <c r="N695" s="192"/>
      <c r="O695" s="192"/>
      <c r="P695" s="192"/>
      <c r="Q695" s="192"/>
      <c r="R695" s="192"/>
      <c r="S695" s="192"/>
      <c r="T695" s="192"/>
      <c r="U695" s="193"/>
      <c r="V695" s="133"/>
      <c r="W695" s="134"/>
      <c r="X695" s="134"/>
      <c r="Y695" s="135"/>
      <c r="Z695" s="133"/>
      <c r="AA695" s="134"/>
      <c r="AB695" s="134"/>
      <c r="AC695" s="135"/>
      <c r="AD695" s="133"/>
      <c r="AE695" s="134"/>
      <c r="AF695" s="134"/>
      <c r="AG695" s="135"/>
      <c r="AH695" s="133"/>
      <c r="AI695" s="134"/>
      <c r="AJ695" s="134"/>
      <c r="AK695" s="135"/>
      <c r="AL695" s="133"/>
      <c r="AM695" s="134"/>
      <c r="AN695" s="134"/>
      <c r="AO695" s="135"/>
      <c r="AP695" s="133"/>
      <c r="AQ695" s="134"/>
      <c r="AR695" s="134"/>
      <c r="AS695" s="134"/>
      <c r="AT695" s="135"/>
      <c r="AU695" s="103"/>
      <c r="AV695" s="202"/>
      <c r="AW695" s="202"/>
      <c r="AX695" s="202"/>
      <c r="AY695" s="202"/>
      <c r="AZ695" s="202"/>
      <c r="BA695" s="202"/>
      <c r="BB695" s="202"/>
      <c r="BC695" s="202"/>
      <c r="BD695" s="202"/>
      <c r="BE695" s="202"/>
      <c r="BF695" s="202"/>
      <c r="BG695" s="202"/>
      <c r="BH695" s="202"/>
      <c r="BI695" s="202"/>
      <c r="BJ695" s="202"/>
      <c r="BK695" s="202"/>
      <c r="BL695" s="202"/>
      <c r="BM695" s="202"/>
      <c r="BN695" s="202"/>
      <c r="BO695" s="202"/>
      <c r="BP695" s="328"/>
      <c r="BQ695" s="328"/>
      <c r="BR695" s="328"/>
      <c r="BS695" s="328"/>
      <c r="BT695" s="328"/>
      <c r="BU695" s="328"/>
      <c r="BV695" s="328"/>
      <c r="BW695" s="328"/>
      <c r="BX695" s="328"/>
      <c r="BY695" s="328"/>
      <c r="BZ695" s="328"/>
      <c r="CA695" s="328"/>
      <c r="CB695" s="328"/>
      <c r="CC695" s="328"/>
      <c r="CD695" s="328"/>
      <c r="CE695" s="328"/>
      <c r="CF695" s="328"/>
      <c r="CG695" s="328"/>
      <c r="CH695" s="328"/>
      <c r="CI695" s="328"/>
      <c r="CJ695" s="328"/>
      <c r="CK695" s="328"/>
      <c r="CL695" s="328"/>
      <c r="CM695" s="328"/>
      <c r="CN695" s="328"/>
    </row>
    <row r="696" spans="4:92" ht="14.25" customHeight="1" x14ac:dyDescent="0.35">
      <c r="D696" s="191"/>
      <c r="E696" s="192"/>
      <c r="F696" s="192"/>
      <c r="G696" s="192"/>
      <c r="H696" s="192"/>
      <c r="I696" s="192"/>
      <c r="J696" s="192"/>
      <c r="K696" s="192"/>
      <c r="L696" s="192"/>
      <c r="M696" s="192"/>
      <c r="N696" s="192"/>
      <c r="O696" s="192"/>
      <c r="P696" s="192"/>
      <c r="Q696" s="192"/>
      <c r="R696" s="192"/>
      <c r="S696" s="192"/>
      <c r="T696" s="192"/>
      <c r="U696" s="193"/>
      <c r="V696" s="133"/>
      <c r="W696" s="134"/>
      <c r="X696" s="134"/>
      <c r="Y696" s="135"/>
      <c r="Z696" s="133"/>
      <c r="AA696" s="134"/>
      <c r="AB696" s="134"/>
      <c r="AC696" s="135"/>
      <c r="AD696" s="133"/>
      <c r="AE696" s="134"/>
      <c r="AF696" s="134"/>
      <c r="AG696" s="135"/>
      <c r="AH696" s="133"/>
      <c r="AI696" s="134"/>
      <c r="AJ696" s="134"/>
      <c r="AK696" s="135"/>
      <c r="AL696" s="133"/>
      <c r="AM696" s="134"/>
      <c r="AN696" s="134"/>
      <c r="AO696" s="135"/>
      <c r="AP696" s="133"/>
      <c r="AQ696" s="134"/>
      <c r="AR696" s="134"/>
      <c r="AS696" s="134"/>
      <c r="AT696" s="135"/>
      <c r="AU696" s="103"/>
      <c r="AV696" s="202"/>
      <c r="AW696" s="202"/>
      <c r="AX696" s="202"/>
      <c r="AY696" s="202"/>
      <c r="AZ696" s="202"/>
      <c r="BA696" s="202"/>
      <c r="BB696" s="202"/>
      <c r="BC696" s="202"/>
      <c r="BD696" s="202"/>
      <c r="BE696" s="202"/>
      <c r="BF696" s="202"/>
      <c r="BG696" s="202"/>
      <c r="BH696" s="202"/>
      <c r="BI696" s="202"/>
      <c r="BJ696" s="202"/>
      <c r="BK696" s="202"/>
      <c r="BL696" s="202"/>
      <c r="BM696" s="202"/>
      <c r="BN696" s="202"/>
      <c r="BO696" s="202"/>
      <c r="BP696" s="328"/>
      <c r="BQ696" s="328"/>
      <c r="BR696" s="328"/>
      <c r="BS696" s="328"/>
      <c r="BT696" s="328"/>
      <c r="BU696" s="328"/>
      <c r="BV696" s="328"/>
      <c r="BW696" s="328"/>
      <c r="BX696" s="328"/>
      <c r="BY696" s="328"/>
      <c r="BZ696" s="328"/>
      <c r="CA696" s="328"/>
      <c r="CB696" s="328"/>
      <c r="CC696" s="328"/>
      <c r="CD696" s="328"/>
      <c r="CE696" s="328"/>
      <c r="CF696" s="328"/>
      <c r="CG696" s="328"/>
      <c r="CH696" s="328"/>
      <c r="CI696" s="328"/>
      <c r="CJ696" s="328"/>
      <c r="CK696" s="328"/>
      <c r="CL696" s="328"/>
      <c r="CM696" s="328"/>
      <c r="CN696" s="328"/>
    </row>
    <row r="697" spans="4:92" ht="14.25" customHeight="1" x14ac:dyDescent="0.35">
      <c r="D697" s="191"/>
      <c r="E697" s="192"/>
      <c r="F697" s="192"/>
      <c r="G697" s="192"/>
      <c r="H697" s="192"/>
      <c r="I697" s="192"/>
      <c r="J697" s="192"/>
      <c r="K697" s="192"/>
      <c r="L697" s="192"/>
      <c r="M697" s="192"/>
      <c r="N697" s="192"/>
      <c r="O697" s="192"/>
      <c r="P697" s="192"/>
      <c r="Q697" s="192"/>
      <c r="R697" s="192"/>
      <c r="S697" s="192"/>
      <c r="T697" s="192"/>
      <c r="U697" s="193"/>
      <c r="V697" s="133"/>
      <c r="W697" s="134"/>
      <c r="X697" s="134"/>
      <c r="Y697" s="135"/>
      <c r="Z697" s="133"/>
      <c r="AA697" s="134"/>
      <c r="AB697" s="134"/>
      <c r="AC697" s="135"/>
      <c r="AD697" s="133"/>
      <c r="AE697" s="134"/>
      <c r="AF697" s="134"/>
      <c r="AG697" s="135"/>
      <c r="AH697" s="133"/>
      <c r="AI697" s="134"/>
      <c r="AJ697" s="134"/>
      <c r="AK697" s="135"/>
      <c r="AL697" s="133"/>
      <c r="AM697" s="134"/>
      <c r="AN697" s="134"/>
      <c r="AO697" s="135"/>
      <c r="AP697" s="133"/>
      <c r="AQ697" s="134"/>
      <c r="AR697" s="134"/>
      <c r="AS697" s="134"/>
      <c r="AT697" s="135"/>
      <c r="AU697" s="103"/>
      <c r="AV697" s="202"/>
      <c r="AW697" s="202"/>
      <c r="AX697" s="202"/>
      <c r="AY697" s="202"/>
      <c r="AZ697" s="202"/>
      <c r="BA697" s="202"/>
      <c r="BB697" s="202"/>
      <c r="BC697" s="202"/>
      <c r="BD697" s="202"/>
      <c r="BE697" s="202"/>
      <c r="BF697" s="202"/>
      <c r="BG697" s="202"/>
      <c r="BH697" s="202"/>
      <c r="BI697" s="202"/>
      <c r="BJ697" s="202"/>
      <c r="BK697" s="202"/>
      <c r="BL697" s="202"/>
      <c r="BM697" s="202"/>
      <c r="BN697" s="202"/>
      <c r="BO697" s="202"/>
      <c r="BP697" s="328"/>
      <c r="BQ697" s="328"/>
      <c r="BR697" s="328"/>
      <c r="BS697" s="328"/>
      <c r="BT697" s="328"/>
      <c r="BU697" s="328"/>
      <c r="BV697" s="328"/>
      <c r="BW697" s="328"/>
      <c r="BX697" s="328"/>
      <c r="BY697" s="328"/>
      <c r="BZ697" s="328"/>
      <c r="CA697" s="328"/>
      <c r="CB697" s="328"/>
      <c r="CC697" s="328"/>
      <c r="CD697" s="328"/>
      <c r="CE697" s="328"/>
      <c r="CF697" s="328"/>
      <c r="CG697" s="328"/>
      <c r="CH697" s="328"/>
      <c r="CI697" s="328"/>
      <c r="CJ697" s="328"/>
      <c r="CK697" s="328"/>
      <c r="CL697" s="328"/>
      <c r="CM697" s="328"/>
      <c r="CN697" s="328"/>
    </row>
    <row r="698" spans="4:92" ht="14.25" customHeight="1" x14ac:dyDescent="0.35">
      <c r="D698" s="191"/>
      <c r="E698" s="192"/>
      <c r="F698" s="192"/>
      <c r="G698" s="192"/>
      <c r="H698" s="192"/>
      <c r="I698" s="192"/>
      <c r="J698" s="192"/>
      <c r="K698" s="192"/>
      <c r="L698" s="192"/>
      <c r="M698" s="192"/>
      <c r="N698" s="192"/>
      <c r="O698" s="192"/>
      <c r="P698" s="192"/>
      <c r="Q698" s="192"/>
      <c r="R698" s="192"/>
      <c r="S698" s="192"/>
      <c r="T698" s="192"/>
      <c r="U698" s="193"/>
      <c r="V698" s="133"/>
      <c r="W698" s="134"/>
      <c r="X698" s="134"/>
      <c r="Y698" s="135"/>
      <c r="Z698" s="133"/>
      <c r="AA698" s="134"/>
      <c r="AB698" s="134"/>
      <c r="AC698" s="135"/>
      <c r="AD698" s="133"/>
      <c r="AE698" s="134"/>
      <c r="AF698" s="134"/>
      <c r="AG698" s="135"/>
      <c r="AH698" s="133"/>
      <c r="AI698" s="134"/>
      <c r="AJ698" s="134"/>
      <c r="AK698" s="135"/>
      <c r="AL698" s="133"/>
      <c r="AM698" s="134"/>
      <c r="AN698" s="134"/>
      <c r="AO698" s="135"/>
      <c r="AP698" s="133"/>
      <c r="AQ698" s="134"/>
      <c r="AR698" s="134"/>
      <c r="AS698" s="134"/>
      <c r="AT698" s="135"/>
      <c r="AU698" s="103"/>
      <c r="AV698" s="202"/>
      <c r="AW698" s="202"/>
      <c r="AX698" s="202"/>
      <c r="AY698" s="202"/>
      <c r="AZ698" s="202"/>
      <c r="BA698" s="202"/>
      <c r="BB698" s="202"/>
      <c r="BC698" s="202"/>
      <c r="BD698" s="202"/>
      <c r="BE698" s="202"/>
      <c r="BF698" s="202"/>
      <c r="BG698" s="202"/>
      <c r="BH698" s="202"/>
      <c r="BI698" s="202"/>
      <c r="BJ698" s="202"/>
      <c r="BK698" s="202"/>
      <c r="BL698" s="202"/>
      <c r="BM698" s="202"/>
      <c r="BN698" s="202"/>
      <c r="BO698" s="202"/>
      <c r="BP698" s="328"/>
      <c r="BQ698" s="328"/>
      <c r="BR698" s="328"/>
      <c r="BS698" s="328"/>
      <c r="BT698" s="328"/>
      <c r="BU698" s="328"/>
      <c r="BV698" s="328"/>
      <c r="BW698" s="328"/>
      <c r="BX698" s="328"/>
      <c r="BY698" s="328"/>
      <c r="BZ698" s="328"/>
      <c r="CA698" s="328"/>
      <c r="CB698" s="328"/>
      <c r="CC698" s="328"/>
      <c r="CD698" s="328"/>
      <c r="CE698" s="328"/>
      <c r="CF698" s="328"/>
      <c r="CG698" s="328"/>
      <c r="CH698" s="328"/>
      <c r="CI698" s="328"/>
      <c r="CJ698" s="328"/>
      <c r="CK698" s="328"/>
      <c r="CL698" s="328"/>
      <c r="CM698" s="328"/>
      <c r="CN698" s="328"/>
    </row>
    <row r="699" spans="4:92" ht="14.25" customHeight="1" x14ac:dyDescent="0.35">
      <c r="D699" s="191"/>
      <c r="E699" s="192"/>
      <c r="F699" s="192"/>
      <c r="G699" s="192"/>
      <c r="H699" s="192"/>
      <c r="I699" s="192"/>
      <c r="J699" s="192"/>
      <c r="K699" s="192"/>
      <c r="L699" s="192"/>
      <c r="M699" s="192"/>
      <c r="N699" s="192"/>
      <c r="O699" s="192"/>
      <c r="P699" s="192"/>
      <c r="Q699" s="192"/>
      <c r="R699" s="192"/>
      <c r="S699" s="192"/>
      <c r="T699" s="192"/>
      <c r="U699" s="193"/>
      <c r="V699" s="133"/>
      <c r="W699" s="134"/>
      <c r="X699" s="134"/>
      <c r="Y699" s="135"/>
      <c r="Z699" s="133"/>
      <c r="AA699" s="134"/>
      <c r="AB699" s="134"/>
      <c r="AC699" s="135"/>
      <c r="AD699" s="133"/>
      <c r="AE699" s="134"/>
      <c r="AF699" s="134"/>
      <c r="AG699" s="135"/>
      <c r="AH699" s="133"/>
      <c r="AI699" s="134"/>
      <c r="AJ699" s="134"/>
      <c r="AK699" s="135"/>
      <c r="AL699" s="133"/>
      <c r="AM699" s="134"/>
      <c r="AN699" s="134"/>
      <c r="AO699" s="135"/>
      <c r="AP699" s="133"/>
      <c r="AQ699" s="134"/>
      <c r="AR699" s="134"/>
      <c r="AS699" s="134"/>
      <c r="AT699" s="135"/>
      <c r="AU699" s="103"/>
      <c r="AV699" s="202"/>
      <c r="AW699" s="202"/>
      <c r="AX699" s="202"/>
      <c r="AY699" s="202"/>
      <c r="AZ699" s="202"/>
      <c r="BA699" s="202"/>
      <c r="BB699" s="202"/>
      <c r="BC699" s="202"/>
      <c r="BD699" s="202"/>
      <c r="BE699" s="202"/>
      <c r="BF699" s="202"/>
      <c r="BG699" s="202"/>
      <c r="BH699" s="202"/>
      <c r="BI699" s="202"/>
      <c r="BJ699" s="202"/>
      <c r="BK699" s="202"/>
      <c r="BL699" s="202"/>
      <c r="BM699" s="202"/>
      <c r="BN699" s="202"/>
      <c r="BO699" s="202"/>
      <c r="BP699" s="328"/>
      <c r="BQ699" s="328"/>
      <c r="BR699" s="328"/>
      <c r="BS699" s="328"/>
      <c r="BT699" s="328"/>
      <c r="BU699" s="328"/>
      <c r="BV699" s="328"/>
      <c r="BW699" s="328"/>
      <c r="BX699" s="328"/>
      <c r="BY699" s="328"/>
      <c r="BZ699" s="328"/>
      <c r="CA699" s="328"/>
      <c r="CB699" s="328"/>
      <c r="CC699" s="328"/>
      <c r="CD699" s="328"/>
      <c r="CE699" s="328"/>
      <c r="CF699" s="328"/>
      <c r="CG699" s="328"/>
      <c r="CH699" s="328"/>
      <c r="CI699" s="328"/>
      <c r="CJ699" s="328"/>
      <c r="CK699" s="328"/>
      <c r="CL699" s="328"/>
      <c r="CM699" s="328"/>
      <c r="CN699" s="328"/>
    </row>
    <row r="700" spans="4:92" ht="14.25" customHeight="1" x14ac:dyDescent="0.35">
      <c r="D700" s="191"/>
      <c r="E700" s="192"/>
      <c r="F700" s="192"/>
      <c r="G700" s="192"/>
      <c r="H700" s="192"/>
      <c r="I700" s="192"/>
      <c r="J700" s="192"/>
      <c r="K700" s="192"/>
      <c r="L700" s="192"/>
      <c r="M700" s="192"/>
      <c r="N700" s="192"/>
      <c r="O700" s="192"/>
      <c r="P700" s="192"/>
      <c r="Q700" s="192"/>
      <c r="R700" s="192"/>
      <c r="S700" s="192"/>
      <c r="T700" s="192"/>
      <c r="U700" s="193"/>
      <c r="V700" s="133"/>
      <c r="W700" s="134"/>
      <c r="X700" s="134"/>
      <c r="Y700" s="135"/>
      <c r="Z700" s="133"/>
      <c r="AA700" s="134"/>
      <c r="AB700" s="134"/>
      <c r="AC700" s="135"/>
      <c r="AD700" s="133"/>
      <c r="AE700" s="134"/>
      <c r="AF700" s="134"/>
      <c r="AG700" s="135"/>
      <c r="AH700" s="133"/>
      <c r="AI700" s="134"/>
      <c r="AJ700" s="134"/>
      <c r="AK700" s="135"/>
      <c r="AL700" s="133"/>
      <c r="AM700" s="134"/>
      <c r="AN700" s="134"/>
      <c r="AO700" s="135"/>
      <c r="AP700" s="133"/>
      <c r="AQ700" s="134"/>
      <c r="AR700" s="134"/>
      <c r="AS700" s="134"/>
      <c r="AT700" s="135"/>
      <c r="AU700" s="103"/>
      <c r="AV700" s="202"/>
      <c r="AW700" s="202"/>
      <c r="AX700" s="202"/>
      <c r="AY700" s="202"/>
      <c r="AZ700" s="202"/>
      <c r="BA700" s="202"/>
      <c r="BB700" s="202"/>
      <c r="BC700" s="202"/>
      <c r="BD700" s="202"/>
      <c r="BE700" s="202"/>
      <c r="BF700" s="202"/>
      <c r="BG700" s="202"/>
      <c r="BH700" s="202"/>
      <c r="BI700" s="202"/>
      <c r="BJ700" s="202"/>
      <c r="BK700" s="202"/>
      <c r="BL700" s="202"/>
      <c r="BM700" s="202"/>
      <c r="BN700" s="202"/>
      <c r="BO700" s="202"/>
      <c r="BP700" s="328"/>
      <c r="BQ700" s="328"/>
      <c r="BR700" s="328"/>
      <c r="BS700" s="328"/>
      <c r="BT700" s="328"/>
      <c r="BU700" s="328"/>
      <c r="BV700" s="328"/>
      <c r="BW700" s="328"/>
      <c r="BX700" s="328"/>
      <c r="BY700" s="328"/>
      <c r="BZ700" s="328"/>
      <c r="CA700" s="328"/>
      <c r="CB700" s="328"/>
      <c r="CC700" s="328"/>
      <c r="CD700" s="328"/>
      <c r="CE700" s="328"/>
      <c r="CF700" s="328"/>
      <c r="CG700" s="328"/>
      <c r="CH700" s="328"/>
      <c r="CI700" s="328"/>
      <c r="CJ700" s="328"/>
      <c r="CK700" s="328"/>
      <c r="CL700" s="328"/>
      <c r="CM700" s="328"/>
      <c r="CN700" s="328"/>
    </row>
    <row r="701" spans="4:92" ht="14.25" customHeight="1" x14ac:dyDescent="0.35">
      <c r="D701" s="191"/>
      <c r="E701" s="192"/>
      <c r="F701" s="192"/>
      <c r="G701" s="192"/>
      <c r="H701" s="192"/>
      <c r="I701" s="192"/>
      <c r="J701" s="192"/>
      <c r="K701" s="192"/>
      <c r="L701" s="192"/>
      <c r="M701" s="192"/>
      <c r="N701" s="192"/>
      <c r="O701" s="192"/>
      <c r="P701" s="192"/>
      <c r="Q701" s="192"/>
      <c r="R701" s="192"/>
      <c r="S701" s="192"/>
      <c r="T701" s="192"/>
      <c r="U701" s="193"/>
      <c r="V701" s="133"/>
      <c r="W701" s="134"/>
      <c r="X701" s="134"/>
      <c r="Y701" s="135"/>
      <c r="Z701" s="133"/>
      <c r="AA701" s="134"/>
      <c r="AB701" s="134"/>
      <c r="AC701" s="135"/>
      <c r="AD701" s="133"/>
      <c r="AE701" s="134"/>
      <c r="AF701" s="134"/>
      <c r="AG701" s="135"/>
      <c r="AH701" s="133"/>
      <c r="AI701" s="134"/>
      <c r="AJ701" s="134"/>
      <c r="AK701" s="135"/>
      <c r="AL701" s="133"/>
      <c r="AM701" s="134"/>
      <c r="AN701" s="134"/>
      <c r="AO701" s="135"/>
      <c r="AP701" s="133"/>
      <c r="AQ701" s="134"/>
      <c r="AR701" s="134"/>
      <c r="AS701" s="134"/>
      <c r="AT701" s="135"/>
      <c r="AU701" s="103"/>
      <c r="AV701" s="202"/>
      <c r="AW701" s="202"/>
      <c r="AX701" s="202"/>
      <c r="AY701" s="202"/>
      <c r="AZ701" s="202"/>
      <c r="BA701" s="202"/>
      <c r="BB701" s="202"/>
      <c r="BC701" s="202"/>
      <c r="BD701" s="202"/>
      <c r="BE701" s="202"/>
      <c r="BF701" s="202"/>
      <c r="BG701" s="202"/>
      <c r="BH701" s="202"/>
      <c r="BI701" s="202"/>
      <c r="BJ701" s="202"/>
      <c r="BK701" s="202"/>
      <c r="BL701" s="202"/>
      <c r="BM701" s="202"/>
      <c r="BN701" s="202"/>
      <c r="BO701" s="202"/>
      <c r="BP701" s="328"/>
      <c r="BQ701" s="328"/>
      <c r="BR701" s="328"/>
      <c r="BS701" s="328"/>
      <c r="BT701" s="328"/>
      <c r="BU701" s="328"/>
      <c r="BV701" s="328"/>
      <c r="BW701" s="328"/>
      <c r="BX701" s="328"/>
      <c r="BY701" s="328"/>
      <c r="BZ701" s="328"/>
      <c r="CA701" s="328"/>
      <c r="CB701" s="328"/>
      <c r="CC701" s="328"/>
      <c r="CD701" s="328"/>
      <c r="CE701" s="328"/>
      <c r="CF701" s="328"/>
      <c r="CG701" s="328"/>
      <c r="CH701" s="328"/>
      <c r="CI701" s="328"/>
      <c r="CJ701" s="328"/>
      <c r="CK701" s="328"/>
      <c r="CL701" s="328"/>
      <c r="CM701" s="328"/>
      <c r="CN701" s="328"/>
    </row>
    <row r="702" spans="4:92" ht="14.25" customHeight="1" x14ac:dyDescent="0.35">
      <c r="D702" s="191"/>
      <c r="E702" s="192"/>
      <c r="F702" s="192"/>
      <c r="G702" s="192"/>
      <c r="H702" s="192"/>
      <c r="I702" s="192"/>
      <c r="J702" s="192"/>
      <c r="K702" s="192"/>
      <c r="L702" s="192"/>
      <c r="M702" s="192"/>
      <c r="N702" s="192"/>
      <c r="O702" s="192"/>
      <c r="P702" s="192"/>
      <c r="Q702" s="192"/>
      <c r="R702" s="192"/>
      <c r="S702" s="192"/>
      <c r="T702" s="192"/>
      <c r="U702" s="193"/>
      <c r="V702" s="133"/>
      <c r="W702" s="134"/>
      <c r="X702" s="134"/>
      <c r="Y702" s="135"/>
      <c r="Z702" s="133"/>
      <c r="AA702" s="134"/>
      <c r="AB702" s="134"/>
      <c r="AC702" s="135"/>
      <c r="AD702" s="133"/>
      <c r="AE702" s="134"/>
      <c r="AF702" s="134"/>
      <c r="AG702" s="135"/>
      <c r="AH702" s="133"/>
      <c r="AI702" s="134"/>
      <c r="AJ702" s="134"/>
      <c r="AK702" s="135"/>
      <c r="AL702" s="133"/>
      <c r="AM702" s="134"/>
      <c r="AN702" s="134"/>
      <c r="AO702" s="135"/>
      <c r="AP702" s="133"/>
      <c r="AQ702" s="134"/>
      <c r="AR702" s="134"/>
      <c r="AS702" s="134"/>
      <c r="AT702" s="135"/>
      <c r="AU702" s="103"/>
      <c r="AV702" s="202"/>
      <c r="AW702" s="202"/>
      <c r="AX702" s="202"/>
      <c r="AY702" s="202"/>
      <c r="AZ702" s="202"/>
      <c r="BA702" s="202"/>
      <c r="BB702" s="202"/>
      <c r="BC702" s="202"/>
      <c r="BD702" s="202"/>
      <c r="BE702" s="202"/>
      <c r="BF702" s="202"/>
      <c r="BG702" s="202"/>
      <c r="BH702" s="202"/>
      <c r="BI702" s="202"/>
      <c r="BJ702" s="202"/>
      <c r="BK702" s="202"/>
      <c r="BL702" s="202"/>
      <c r="BM702" s="202"/>
      <c r="BN702" s="202"/>
      <c r="BO702" s="202"/>
      <c r="BP702" s="328"/>
      <c r="BQ702" s="328"/>
      <c r="BR702" s="328"/>
      <c r="BS702" s="328"/>
      <c r="BT702" s="328"/>
      <c r="BU702" s="328"/>
      <c r="BV702" s="328"/>
      <c r="BW702" s="328"/>
      <c r="BX702" s="328"/>
      <c r="BY702" s="328"/>
      <c r="BZ702" s="328"/>
      <c r="CA702" s="328"/>
      <c r="CB702" s="328"/>
      <c r="CC702" s="328"/>
      <c r="CD702" s="328"/>
      <c r="CE702" s="328"/>
      <c r="CF702" s="328"/>
      <c r="CG702" s="328"/>
      <c r="CH702" s="328"/>
      <c r="CI702" s="328"/>
      <c r="CJ702" s="328"/>
      <c r="CK702" s="328"/>
      <c r="CL702" s="328"/>
      <c r="CM702" s="328"/>
      <c r="CN702" s="328"/>
    </row>
    <row r="703" spans="4:92" ht="14.25" customHeight="1" x14ac:dyDescent="0.35">
      <c r="D703" s="191"/>
      <c r="E703" s="192"/>
      <c r="F703" s="192"/>
      <c r="G703" s="192"/>
      <c r="H703" s="192"/>
      <c r="I703" s="192"/>
      <c r="J703" s="192"/>
      <c r="K703" s="192"/>
      <c r="L703" s="192"/>
      <c r="M703" s="192"/>
      <c r="N703" s="192"/>
      <c r="O703" s="192"/>
      <c r="P703" s="192"/>
      <c r="Q703" s="192"/>
      <c r="R703" s="192"/>
      <c r="S703" s="192"/>
      <c r="T703" s="192"/>
      <c r="U703" s="193"/>
      <c r="V703" s="133"/>
      <c r="W703" s="134"/>
      <c r="X703" s="134"/>
      <c r="Y703" s="135"/>
      <c r="Z703" s="133"/>
      <c r="AA703" s="134"/>
      <c r="AB703" s="134"/>
      <c r="AC703" s="135"/>
      <c r="AD703" s="133"/>
      <c r="AE703" s="134"/>
      <c r="AF703" s="134"/>
      <c r="AG703" s="135"/>
      <c r="AH703" s="133"/>
      <c r="AI703" s="134"/>
      <c r="AJ703" s="134"/>
      <c r="AK703" s="135"/>
      <c r="AL703" s="133"/>
      <c r="AM703" s="134"/>
      <c r="AN703" s="134"/>
      <c r="AO703" s="135"/>
      <c r="AP703" s="133"/>
      <c r="AQ703" s="134"/>
      <c r="AR703" s="134"/>
      <c r="AS703" s="134"/>
      <c r="AT703" s="135"/>
      <c r="AU703" s="103"/>
      <c r="AV703" s="202"/>
      <c r="AW703" s="202"/>
      <c r="AX703" s="202"/>
      <c r="AY703" s="202"/>
      <c r="AZ703" s="202"/>
      <c r="BA703" s="202"/>
      <c r="BB703" s="202"/>
      <c r="BC703" s="202"/>
      <c r="BD703" s="202"/>
      <c r="BE703" s="202"/>
      <c r="BF703" s="202"/>
      <c r="BG703" s="202"/>
      <c r="BH703" s="202"/>
      <c r="BI703" s="202"/>
      <c r="BJ703" s="202"/>
      <c r="BK703" s="202"/>
      <c r="BL703" s="202"/>
      <c r="BM703" s="202"/>
      <c r="BN703" s="202"/>
      <c r="BO703" s="202"/>
      <c r="BP703" s="328"/>
      <c r="BQ703" s="328"/>
      <c r="BR703" s="328"/>
      <c r="BS703" s="328"/>
      <c r="BT703" s="328"/>
      <c r="BU703" s="328"/>
      <c r="BV703" s="328"/>
      <c r="BW703" s="328"/>
      <c r="BX703" s="328"/>
      <c r="BY703" s="328"/>
      <c r="BZ703" s="328"/>
      <c r="CA703" s="328"/>
      <c r="CB703" s="328"/>
      <c r="CC703" s="328"/>
      <c r="CD703" s="328"/>
      <c r="CE703" s="328"/>
      <c r="CF703" s="328"/>
      <c r="CG703" s="328"/>
      <c r="CH703" s="328"/>
      <c r="CI703" s="328"/>
      <c r="CJ703" s="328"/>
      <c r="CK703" s="328"/>
      <c r="CL703" s="328"/>
      <c r="CM703" s="328"/>
      <c r="CN703" s="328"/>
    </row>
    <row r="704" spans="4:92" ht="14.25" customHeight="1" x14ac:dyDescent="0.35">
      <c r="D704" s="191"/>
      <c r="E704" s="192"/>
      <c r="F704" s="192"/>
      <c r="G704" s="192"/>
      <c r="H704" s="192"/>
      <c r="I704" s="192"/>
      <c r="J704" s="192"/>
      <c r="K704" s="192"/>
      <c r="L704" s="192"/>
      <c r="M704" s="192"/>
      <c r="N704" s="192"/>
      <c r="O704" s="192"/>
      <c r="P704" s="192"/>
      <c r="Q704" s="192"/>
      <c r="R704" s="192"/>
      <c r="S704" s="192"/>
      <c r="T704" s="192"/>
      <c r="U704" s="193"/>
      <c r="V704" s="133"/>
      <c r="W704" s="134"/>
      <c r="X704" s="134"/>
      <c r="Y704" s="135"/>
      <c r="Z704" s="133"/>
      <c r="AA704" s="134"/>
      <c r="AB704" s="134"/>
      <c r="AC704" s="135"/>
      <c r="AD704" s="133"/>
      <c r="AE704" s="134"/>
      <c r="AF704" s="134"/>
      <c r="AG704" s="135"/>
      <c r="AH704" s="133"/>
      <c r="AI704" s="134"/>
      <c r="AJ704" s="134"/>
      <c r="AK704" s="135"/>
      <c r="AL704" s="133"/>
      <c r="AM704" s="134"/>
      <c r="AN704" s="134"/>
      <c r="AO704" s="135"/>
      <c r="AP704" s="133"/>
      <c r="AQ704" s="134"/>
      <c r="AR704" s="134"/>
      <c r="AS704" s="134"/>
      <c r="AT704" s="135"/>
      <c r="AU704" s="103"/>
      <c r="AV704" s="202"/>
      <c r="AW704" s="202"/>
      <c r="AX704" s="202"/>
      <c r="AY704" s="202"/>
      <c r="AZ704" s="202"/>
      <c r="BA704" s="202"/>
      <c r="BB704" s="202"/>
      <c r="BC704" s="202"/>
      <c r="BD704" s="202"/>
      <c r="BE704" s="202"/>
      <c r="BF704" s="202"/>
      <c r="BG704" s="202"/>
      <c r="BH704" s="202"/>
      <c r="BI704" s="202"/>
      <c r="BJ704" s="202"/>
      <c r="BK704" s="202"/>
      <c r="BL704" s="202"/>
      <c r="BM704" s="202"/>
      <c r="BN704" s="202"/>
      <c r="BO704" s="202"/>
      <c r="BP704" s="328"/>
      <c r="BQ704" s="328"/>
      <c r="BR704" s="328"/>
      <c r="BS704" s="328"/>
      <c r="BT704" s="328"/>
      <c r="BU704" s="328"/>
      <c r="BV704" s="328"/>
      <c r="BW704" s="328"/>
      <c r="BX704" s="328"/>
      <c r="BY704" s="328"/>
      <c r="BZ704" s="328"/>
      <c r="CA704" s="328"/>
      <c r="CB704" s="328"/>
      <c r="CC704" s="328"/>
      <c r="CD704" s="328"/>
      <c r="CE704" s="328"/>
      <c r="CF704" s="328"/>
      <c r="CG704" s="328"/>
      <c r="CH704" s="328"/>
      <c r="CI704" s="328"/>
      <c r="CJ704" s="328"/>
      <c r="CK704" s="328"/>
      <c r="CL704" s="328"/>
      <c r="CM704" s="328"/>
      <c r="CN704" s="328"/>
    </row>
    <row r="705" spans="4:92" ht="14.25" customHeight="1" x14ac:dyDescent="0.35">
      <c r="D705" s="191"/>
      <c r="E705" s="192"/>
      <c r="F705" s="192"/>
      <c r="G705" s="192"/>
      <c r="H705" s="192"/>
      <c r="I705" s="192"/>
      <c r="J705" s="192"/>
      <c r="K705" s="192"/>
      <c r="L705" s="192"/>
      <c r="M705" s="192"/>
      <c r="N705" s="192"/>
      <c r="O705" s="192"/>
      <c r="P705" s="192"/>
      <c r="Q705" s="192"/>
      <c r="R705" s="192"/>
      <c r="S705" s="192"/>
      <c r="T705" s="192"/>
      <c r="U705" s="193"/>
      <c r="V705" s="133"/>
      <c r="W705" s="134"/>
      <c r="X705" s="134"/>
      <c r="Y705" s="135"/>
      <c r="Z705" s="133"/>
      <c r="AA705" s="134"/>
      <c r="AB705" s="134"/>
      <c r="AC705" s="135"/>
      <c r="AD705" s="133"/>
      <c r="AE705" s="134"/>
      <c r="AF705" s="134"/>
      <c r="AG705" s="135"/>
      <c r="AH705" s="133"/>
      <c r="AI705" s="134"/>
      <c r="AJ705" s="134"/>
      <c r="AK705" s="135"/>
      <c r="AL705" s="133"/>
      <c r="AM705" s="134"/>
      <c r="AN705" s="134"/>
      <c r="AO705" s="135"/>
      <c r="AP705" s="133"/>
      <c r="AQ705" s="134"/>
      <c r="AR705" s="134"/>
      <c r="AS705" s="134"/>
      <c r="AT705" s="135"/>
      <c r="AU705" s="103"/>
      <c r="AV705" s="202"/>
      <c r="AW705" s="202"/>
      <c r="AX705" s="202"/>
      <c r="AY705" s="202"/>
      <c r="AZ705" s="202"/>
      <c r="BA705" s="202"/>
      <c r="BB705" s="202"/>
      <c r="BC705" s="202"/>
      <c r="BD705" s="202"/>
      <c r="BE705" s="202"/>
      <c r="BF705" s="202"/>
      <c r="BG705" s="202"/>
      <c r="BH705" s="202"/>
      <c r="BI705" s="202"/>
      <c r="BJ705" s="202"/>
      <c r="BK705" s="202"/>
      <c r="BL705" s="202"/>
      <c r="BM705" s="202"/>
      <c r="BN705" s="202"/>
      <c r="BO705" s="202"/>
      <c r="BP705" s="328"/>
      <c r="BQ705" s="328"/>
      <c r="BR705" s="328"/>
      <c r="BS705" s="328"/>
      <c r="BT705" s="328"/>
      <c r="BU705" s="328"/>
      <c r="BV705" s="328"/>
      <c r="BW705" s="328"/>
      <c r="BX705" s="328"/>
      <c r="BY705" s="328"/>
      <c r="BZ705" s="328"/>
      <c r="CA705" s="328"/>
      <c r="CB705" s="328"/>
      <c r="CC705" s="328"/>
      <c r="CD705" s="328"/>
      <c r="CE705" s="328"/>
      <c r="CF705" s="328"/>
      <c r="CG705" s="328"/>
      <c r="CH705" s="328"/>
      <c r="CI705" s="328"/>
      <c r="CJ705" s="328"/>
      <c r="CK705" s="328"/>
      <c r="CL705" s="328"/>
      <c r="CM705" s="328"/>
      <c r="CN705" s="328"/>
    </row>
    <row r="706" spans="4:92" ht="14.25" customHeight="1" x14ac:dyDescent="0.35">
      <c r="D706" s="191"/>
      <c r="E706" s="192"/>
      <c r="F706" s="192"/>
      <c r="G706" s="192"/>
      <c r="H706" s="192"/>
      <c r="I706" s="192"/>
      <c r="J706" s="192"/>
      <c r="K706" s="192"/>
      <c r="L706" s="192"/>
      <c r="M706" s="192"/>
      <c r="N706" s="192"/>
      <c r="O706" s="192"/>
      <c r="P706" s="192"/>
      <c r="Q706" s="192"/>
      <c r="R706" s="192"/>
      <c r="S706" s="192"/>
      <c r="T706" s="192"/>
      <c r="U706" s="193"/>
      <c r="V706" s="133"/>
      <c r="W706" s="134"/>
      <c r="X706" s="134"/>
      <c r="Y706" s="135"/>
      <c r="Z706" s="133"/>
      <c r="AA706" s="134"/>
      <c r="AB706" s="134"/>
      <c r="AC706" s="135"/>
      <c r="AD706" s="133"/>
      <c r="AE706" s="134"/>
      <c r="AF706" s="134"/>
      <c r="AG706" s="135"/>
      <c r="AH706" s="133"/>
      <c r="AI706" s="134"/>
      <c r="AJ706" s="134"/>
      <c r="AK706" s="135"/>
      <c r="AL706" s="133"/>
      <c r="AM706" s="134"/>
      <c r="AN706" s="134"/>
      <c r="AO706" s="135"/>
      <c r="AP706" s="133"/>
      <c r="AQ706" s="134"/>
      <c r="AR706" s="134"/>
      <c r="AS706" s="134"/>
      <c r="AT706" s="135"/>
      <c r="AU706" s="103"/>
      <c r="AV706" s="202"/>
      <c r="AW706" s="202"/>
      <c r="AX706" s="202"/>
      <c r="AY706" s="202"/>
      <c r="AZ706" s="202"/>
      <c r="BA706" s="202"/>
      <c r="BB706" s="202"/>
      <c r="BC706" s="202"/>
      <c r="BD706" s="202"/>
      <c r="BE706" s="202"/>
      <c r="BF706" s="202"/>
      <c r="BG706" s="202"/>
      <c r="BH706" s="202"/>
      <c r="BI706" s="202"/>
      <c r="BJ706" s="202"/>
      <c r="BK706" s="202"/>
      <c r="BL706" s="202"/>
      <c r="BM706" s="202"/>
      <c r="BN706" s="202"/>
      <c r="BO706" s="202"/>
      <c r="BP706" s="328"/>
      <c r="BQ706" s="328"/>
      <c r="BR706" s="328"/>
      <c r="BS706" s="328"/>
      <c r="BT706" s="328"/>
      <c r="BU706" s="328"/>
      <c r="BV706" s="328"/>
      <c r="BW706" s="328"/>
      <c r="BX706" s="328"/>
      <c r="BY706" s="328"/>
      <c r="BZ706" s="328"/>
      <c r="CA706" s="328"/>
      <c r="CB706" s="328"/>
      <c r="CC706" s="328"/>
      <c r="CD706" s="328"/>
      <c r="CE706" s="328"/>
      <c r="CF706" s="328"/>
      <c r="CG706" s="328"/>
      <c r="CH706" s="328"/>
      <c r="CI706" s="328"/>
      <c r="CJ706" s="328"/>
      <c r="CK706" s="328"/>
      <c r="CL706" s="328"/>
      <c r="CM706" s="328"/>
      <c r="CN706" s="328"/>
    </row>
    <row r="707" spans="4:92" ht="14.25" customHeight="1" x14ac:dyDescent="0.35">
      <c r="D707" s="191"/>
      <c r="E707" s="192"/>
      <c r="F707" s="192"/>
      <c r="G707" s="192"/>
      <c r="H707" s="192"/>
      <c r="I707" s="192"/>
      <c r="J707" s="192"/>
      <c r="K707" s="192"/>
      <c r="L707" s="192"/>
      <c r="M707" s="192"/>
      <c r="N707" s="192"/>
      <c r="O707" s="192"/>
      <c r="P707" s="192"/>
      <c r="Q707" s="192"/>
      <c r="R707" s="192"/>
      <c r="S707" s="192"/>
      <c r="T707" s="192"/>
      <c r="U707" s="193"/>
      <c r="V707" s="133"/>
      <c r="W707" s="134"/>
      <c r="X707" s="134"/>
      <c r="Y707" s="135"/>
      <c r="Z707" s="133"/>
      <c r="AA707" s="134"/>
      <c r="AB707" s="134"/>
      <c r="AC707" s="135"/>
      <c r="AD707" s="133"/>
      <c r="AE707" s="134"/>
      <c r="AF707" s="134"/>
      <c r="AG707" s="135"/>
      <c r="AH707" s="133"/>
      <c r="AI707" s="134"/>
      <c r="AJ707" s="134"/>
      <c r="AK707" s="135"/>
      <c r="AL707" s="133"/>
      <c r="AM707" s="134"/>
      <c r="AN707" s="134"/>
      <c r="AO707" s="135"/>
      <c r="AP707" s="133"/>
      <c r="AQ707" s="134"/>
      <c r="AR707" s="134"/>
      <c r="AS707" s="134"/>
      <c r="AT707" s="135"/>
      <c r="AU707" s="103"/>
      <c r="AV707" s="202"/>
      <c r="AW707" s="202"/>
      <c r="AX707" s="202"/>
      <c r="AY707" s="202"/>
      <c r="AZ707" s="202"/>
      <c r="BA707" s="202"/>
      <c r="BB707" s="202"/>
      <c r="BC707" s="202"/>
      <c r="BD707" s="202"/>
      <c r="BE707" s="202"/>
      <c r="BF707" s="202"/>
      <c r="BG707" s="202"/>
      <c r="BH707" s="202"/>
      <c r="BI707" s="202"/>
      <c r="BJ707" s="202"/>
      <c r="BK707" s="202"/>
      <c r="BL707" s="202"/>
      <c r="BM707" s="202"/>
      <c r="BN707" s="202"/>
      <c r="BO707" s="202"/>
      <c r="BP707" s="328"/>
      <c r="BQ707" s="328"/>
      <c r="BR707" s="328"/>
      <c r="BS707" s="328"/>
      <c r="BT707" s="328"/>
      <c r="BU707" s="328"/>
      <c r="BV707" s="328"/>
      <c r="BW707" s="328"/>
      <c r="BX707" s="328"/>
      <c r="BY707" s="328"/>
      <c r="BZ707" s="328"/>
      <c r="CA707" s="328"/>
      <c r="CB707" s="328"/>
      <c r="CC707" s="328"/>
      <c r="CD707" s="328"/>
      <c r="CE707" s="328"/>
      <c r="CF707" s="328"/>
      <c r="CG707" s="328"/>
      <c r="CH707" s="328"/>
      <c r="CI707" s="328"/>
      <c r="CJ707" s="328"/>
      <c r="CK707" s="328"/>
      <c r="CL707" s="328"/>
      <c r="CM707" s="328"/>
      <c r="CN707" s="328"/>
    </row>
    <row r="708" spans="4:92" ht="14.25" customHeight="1" x14ac:dyDescent="0.35">
      <c r="D708" s="191"/>
      <c r="E708" s="192"/>
      <c r="F708" s="192"/>
      <c r="G708" s="192"/>
      <c r="H708" s="192"/>
      <c r="I708" s="192"/>
      <c r="J708" s="192"/>
      <c r="K708" s="192"/>
      <c r="L708" s="192"/>
      <c r="M708" s="192"/>
      <c r="N708" s="192"/>
      <c r="O708" s="192"/>
      <c r="P708" s="192"/>
      <c r="Q708" s="192"/>
      <c r="R708" s="192"/>
      <c r="S708" s="192"/>
      <c r="T708" s="192"/>
      <c r="U708" s="193"/>
      <c r="V708" s="133"/>
      <c r="W708" s="134"/>
      <c r="X708" s="134"/>
      <c r="Y708" s="135"/>
      <c r="Z708" s="133"/>
      <c r="AA708" s="134"/>
      <c r="AB708" s="134"/>
      <c r="AC708" s="135"/>
      <c r="AD708" s="133"/>
      <c r="AE708" s="134"/>
      <c r="AF708" s="134"/>
      <c r="AG708" s="135"/>
      <c r="AH708" s="133"/>
      <c r="AI708" s="134"/>
      <c r="AJ708" s="134"/>
      <c r="AK708" s="135"/>
      <c r="AL708" s="133"/>
      <c r="AM708" s="134"/>
      <c r="AN708" s="134"/>
      <c r="AO708" s="135"/>
      <c r="AP708" s="133"/>
      <c r="AQ708" s="134"/>
      <c r="AR708" s="134"/>
      <c r="AS708" s="134"/>
      <c r="AT708" s="135"/>
      <c r="AU708" s="103"/>
      <c r="AV708" s="202"/>
      <c r="AW708" s="202"/>
      <c r="AX708" s="202"/>
      <c r="AY708" s="202"/>
      <c r="AZ708" s="202"/>
      <c r="BA708" s="202"/>
      <c r="BB708" s="202"/>
      <c r="BC708" s="202"/>
      <c r="BD708" s="202"/>
      <c r="BE708" s="202"/>
      <c r="BF708" s="202"/>
      <c r="BG708" s="202"/>
      <c r="BH708" s="202"/>
      <c r="BI708" s="202"/>
      <c r="BJ708" s="202"/>
      <c r="BK708" s="202"/>
      <c r="BL708" s="202"/>
      <c r="BM708" s="202"/>
      <c r="BN708" s="202"/>
      <c r="BO708" s="202"/>
      <c r="BP708" s="328"/>
      <c r="BQ708" s="328"/>
      <c r="BR708" s="328"/>
      <c r="BS708" s="328"/>
      <c r="BT708" s="328"/>
      <c r="BU708" s="328"/>
      <c r="BV708" s="328"/>
      <c r="BW708" s="328"/>
      <c r="BX708" s="328"/>
      <c r="BY708" s="328"/>
      <c r="BZ708" s="328"/>
      <c r="CA708" s="328"/>
      <c r="CB708" s="328"/>
      <c r="CC708" s="328"/>
      <c r="CD708" s="328"/>
      <c r="CE708" s="328"/>
      <c r="CF708" s="328"/>
      <c r="CG708" s="328"/>
      <c r="CH708" s="328"/>
      <c r="CI708" s="328"/>
      <c r="CJ708" s="328"/>
      <c r="CK708" s="328"/>
      <c r="CL708" s="328"/>
      <c r="CM708" s="328"/>
      <c r="CN708" s="328"/>
    </row>
    <row r="709" spans="4:92" ht="14.25" customHeight="1" x14ac:dyDescent="0.35">
      <c r="D709" s="191"/>
      <c r="E709" s="192"/>
      <c r="F709" s="192"/>
      <c r="G709" s="192"/>
      <c r="H709" s="192"/>
      <c r="I709" s="192"/>
      <c r="J709" s="192"/>
      <c r="K709" s="192"/>
      <c r="L709" s="192"/>
      <c r="M709" s="192"/>
      <c r="N709" s="192"/>
      <c r="O709" s="192"/>
      <c r="P709" s="192"/>
      <c r="Q709" s="192"/>
      <c r="R709" s="192"/>
      <c r="S709" s="192"/>
      <c r="T709" s="192"/>
      <c r="U709" s="193"/>
      <c r="V709" s="133"/>
      <c r="W709" s="134"/>
      <c r="X709" s="134"/>
      <c r="Y709" s="135"/>
      <c r="Z709" s="133"/>
      <c r="AA709" s="134"/>
      <c r="AB709" s="134"/>
      <c r="AC709" s="135"/>
      <c r="AD709" s="133"/>
      <c r="AE709" s="134"/>
      <c r="AF709" s="134"/>
      <c r="AG709" s="135"/>
      <c r="AH709" s="133"/>
      <c r="AI709" s="134"/>
      <c r="AJ709" s="134"/>
      <c r="AK709" s="135"/>
      <c r="AL709" s="133"/>
      <c r="AM709" s="134"/>
      <c r="AN709" s="134"/>
      <c r="AO709" s="135"/>
      <c r="AP709" s="133"/>
      <c r="AQ709" s="134"/>
      <c r="AR709" s="134"/>
      <c r="AS709" s="134"/>
      <c r="AT709" s="135"/>
      <c r="AU709" s="103"/>
      <c r="AV709" s="202"/>
      <c r="AW709" s="202"/>
      <c r="AX709" s="202"/>
      <c r="AY709" s="202"/>
      <c r="AZ709" s="202"/>
      <c r="BA709" s="202"/>
      <c r="BB709" s="202"/>
      <c r="BC709" s="202"/>
      <c r="BD709" s="202"/>
      <c r="BE709" s="202"/>
      <c r="BF709" s="202"/>
      <c r="BG709" s="202"/>
      <c r="BH709" s="202"/>
      <c r="BI709" s="202"/>
      <c r="BJ709" s="202"/>
      <c r="BK709" s="202"/>
      <c r="BL709" s="202"/>
      <c r="BM709" s="202"/>
      <c r="BN709" s="202"/>
      <c r="BO709" s="202"/>
      <c r="BP709" s="328"/>
      <c r="BQ709" s="328"/>
      <c r="BR709" s="328"/>
      <c r="BS709" s="328"/>
      <c r="BT709" s="328"/>
      <c r="BU709" s="328"/>
      <c r="BV709" s="328"/>
      <c r="BW709" s="328"/>
      <c r="BX709" s="328"/>
      <c r="BY709" s="328"/>
      <c r="BZ709" s="328"/>
      <c r="CA709" s="328"/>
      <c r="CB709" s="328"/>
      <c r="CC709" s="328"/>
      <c r="CD709" s="328"/>
      <c r="CE709" s="328"/>
      <c r="CF709" s="328"/>
      <c r="CG709" s="328"/>
      <c r="CH709" s="328"/>
      <c r="CI709" s="328"/>
      <c r="CJ709" s="328"/>
      <c r="CK709" s="328"/>
      <c r="CL709" s="328"/>
      <c r="CM709" s="328"/>
      <c r="CN709" s="328"/>
    </row>
    <row r="710" spans="4:92" ht="14.25" customHeight="1" x14ac:dyDescent="0.35">
      <c r="D710" s="191"/>
      <c r="E710" s="192"/>
      <c r="F710" s="192"/>
      <c r="G710" s="192"/>
      <c r="H710" s="192"/>
      <c r="I710" s="192"/>
      <c r="J710" s="192"/>
      <c r="K710" s="192"/>
      <c r="L710" s="192"/>
      <c r="M710" s="192"/>
      <c r="N710" s="192"/>
      <c r="O710" s="192"/>
      <c r="P710" s="192"/>
      <c r="Q710" s="192"/>
      <c r="R710" s="192"/>
      <c r="S710" s="192"/>
      <c r="T710" s="192"/>
      <c r="U710" s="193"/>
      <c r="V710" s="133"/>
      <c r="W710" s="134"/>
      <c r="X710" s="134"/>
      <c r="Y710" s="135"/>
      <c r="Z710" s="133"/>
      <c r="AA710" s="134"/>
      <c r="AB710" s="134"/>
      <c r="AC710" s="135"/>
      <c r="AD710" s="133"/>
      <c r="AE710" s="134"/>
      <c r="AF710" s="134"/>
      <c r="AG710" s="135"/>
      <c r="AH710" s="133"/>
      <c r="AI710" s="134"/>
      <c r="AJ710" s="134"/>
      <c r="AK710" s="135"/>
      <c r="AL710" s="133"/>
      <c r="AM710" s="134"/>
      <c r="AN710" s="134"/>
      <c r="AO710" s="135"/>
      <c r="AP710" s="133"/>
      <c r="AQ710" s="134"/>
      <c r="AR710" s="134"/>
      <c r="AS710" s="134"/>
      <c r="AT710" s="135"/>
      <c r="AU710" s="103"/>
      <c r="AV710" s="202"/>
      <c r="AW710" s="202"/>
      <c r="AX710" s="202"/>
      <c r="AY710" s="202"/>
      <c r="AZ710" s="202"/>
      <c r="BA710" s="202"/>
      <c r="BB710" s="202"/>
      <c r="BC710" s="202"/>
      <c r="BD710" s="202"/>
      <c r="BE710" s="202"/>
      <c r="BF710" s="202"/>
      <c r="BG710" s="202"/>
      <c r="BH710" s="202"/>
      <c r="BI710" s="202"/>
      <c r="BJ710" s="202"/>
      <c r="BK710" s="202"/>
      <c r="BL710" s="202"/>
      <c r="BM710" s="202"/>
      <c r="BN710" s="202"/>
      <c r="BO710" s="202"/>
      <c r="BP710" s="328"/>
      <c r="BQ710" s="328"/>
      <c r="BR710" s="328"/>
      <c r="BS710" s="328"/>
      <c r="BT710" s="328"/>
      <c r="BU710" s="328"/>
      <c r="BV710" s="328"/>
      <c r="BW710" s="328"/>
      <c r="BX710" s="328"/>
      <c r="BY710" s="328"/>
      <c r="BZ710" s="328"/>
      <c r="CA710" s="328"/>
      <c r="CB710" s="328"/>
      <c r="CC710" s="328"/>
      <c r="CD710" s="328"/>
      <c r="CE710" s="328"/>
      <c r="CF710" s="328"/>
      <c r="CG710" s="328"/>
      <c r="CH710" s="328"/>
      <c r="CI710" s="328"/>
      <c r="CJ710" s="328"/>
      <c r="CK710" s="328"/>
      <c r="CL710" s="328"/>
      <c r="CM710" s="328"/>
      <c r="CN710" s="328"/>
    </row>
    <row r="711" spans="4:92" ht="14.25" customHeight="1" x14ac:dyDescent="0.35">
      <c r="D711" s="191"/>
      <c r="E711" s="192"/>
      <c r="F711" s="192"/>
      <c r="G711" s="192"/>
      <c r="H711" s="192"/>
      <c r="I711" s="192"/>
      <c r="J711" s="192"/>
      <c r="K711" s="192"/>
      <c r="L711" s="192"/>
      <c r="M711" s="192"/>
      <c r="N711" s="192"/>
      <c r="O711" s="192"/>
      <c r="P711" s="192"/>
      <c r="Q711" s="192"/>
      <c r="R711" s="192"/>
      <c r="S711" s="192"/>
      <c r="T711" s="192"/>
      <c r="U711" s="193"/>
      <c r="V711" s="133"/>
      <c r="W711" s="134"/>
      <c r="X711" s="134"/>
      <c r="Y711" s="135"/>
      <c r="Z711" s="133"/>
      <c r="AA711" s="134"/>
      <c r="AB711" s="134"/>
      <c r="AC711" s="135"/>
      <c r="AD711" s="133"/>
      <c r="AE711" s="134"/>
      <c r="AF711" s="134"/>
      <c r="AG711" s="135"/>
      <c r="AH711" s="133"/>
      <c r="AI711" s="134"/>
      <c r="AJ711" s="134"/>
      <c r="AK711" s="135"/>
      <c r="AL711" s="133"/>
      <c r="AM711" s="134"/>
      <c r="AN711" s="134"/>
      <c r="AO711" s="135"/>
      <c r="AP711" s="133"/>
      <c r="AQ711" s="134"/>
      <c r="AR711" s="134"/>
      <c r="AS711" s="134"/>
      <c r="AT711" s="135"/>
      <c r="AU711" s="103"/>
      <c r="AV711" s="202"/>
      <c r="AW711" s="202"/>
      <c r="AX711" s="202"/>
      <c r="AY711" s="202"/>
      <c r="AZ711" s="202"/>
      <c r="BA711" s="202"/>
      <c r="BB711" s="202"/>
      <c r="BC711" s="202"/>
      <c r="BD711" s="202"/>
      <c r="BE711" s="202"/>
      <c r="BF711" s="202"/>
      <c r="BG711" s="202"/>
      <c r="BH711" s="202"/>
      <c r="BI711" s="202"/>
      <c r="BJ711" s="202"/>
      <c r="BK711" s="202"/>
      <c r="BL711" s="202"/>
      <c r="BM711" s="202"/>
      <c r="BN711" s="202"/>
      <c r="BO711" s="202"/>
      <c r="BP711" s="328"/>
      <c r="BQ711" s="328"/>
      <c r="BR711" s="328"/>
      <c r="BS711" s="328"/>
      <c r="BT711" s="328"/>
      <c r="BU711" s="328"/>
      <c r="BV711" s="328"/>
      <c r="BW711" s="328"/>
      <c r="BX711" s="328"/>
      <c r="BY711" s="328"/>
      <c r="BZ711" s="328"/>
      <c r="CA711" s="328"/>
      <c r="CB711" s="328"/>
      <c r="CC711" s="328"/>
      <c r="CD711" s="328"/>
      <c r="CE711" s="328"/>
      <c r="CF711" s="328"/>
      <c r="CG711" s="328"/>
      <c r="CH711" s="328"/>
      <c r="CI711" s="328"/>
      <c r="CJ711" s="328"/>
      <c r="CK711" s="328"/>
      <c r="CL711" s="328"/>
      <c r="CM711" s="328"/>
      <c r="CN711" s="328"/>
    </row>
    <row r="712" spans="4:92" ht="14.25" customHeight="1" x14ac:dyDescent="0.35">
      <c r="D712" s="191"/>
      <c r="E712" s="192"/>
      <c r="F712" s="192"/>
      <c r="G712" s="192"/>
      <c r="H712" s="192"/>
      <c r="I712" s="192"/>
      <c r="J712" s="192"/>
      <c r="K712" s="192"/>
      <c r="L712" s="192"/>
      <c r="M712" s="192"/>
      <c r="N712" s="192"/>
      <c r="O712" s="192"/>
      <c r="P712" s="192"/>
      <c r="Q712" s="192"/>
      <c r="R712" s="192"/>
      <c r="S712" s="192"/>
      <c r="T712" s="192"/>
      <c r="U712" s="193"/>
      <c r="V712" s="133"/>
      <c r="W712" s="134"/>
      <c r="X712" s="134"/>
      <c r="Y712" s="135"/>
      <c r="Z712" s="133"/>
      <c r="AA712" s="134"/>
      <c r="AB712" s="134"/>
      <c r="AC712" s="135"/>
      <c r="AD712" s="133"/>
      <c r="AE712" s="134"/>
      <c r="AF712" s="134"/>
      <c r="AG712" s="135"/>
      <c r="AH712" s="133"/>
      <c r="AI712" s="134"/>
      <c r="AJ712" s="134"/>
      <c r="AK712" s="135"/>
      <c r="AL712" s="133"/>
      <c r="AM712" s="134"/>
      <c r="AN712" s="134"/>
      <c r="AO712" s="135"/>
      <c r="AP712" s="133"/>
      <c r="AQ712" s="134"/>
      <c r="AR712" s="134"/>
      <c r="AS712" s="134"/>
      <c r="AT712" s="135"/>
      <c r="AU712" s="103"/>
      <c r="AV712" s="202"/>
      <c r="AW712" s="202"/>
      <c r="AX712" s="202"/>
      <c r="AY712" s="202"/>
      <c r="AZ712" s="202"/>
      <c r="BA712" s="202"/>
      <c r="BB712" s="202"/>
      <c r="BC712" s="202"/>
      <c r="BD712" s="202"/>
      <c r="BE712" s="202"/>
      <c r="BF712" s="202"/>
      <c r="BG712" s="202"/>
      <c r="BH712" s="202"/>
      <c r="BI712" s="202"/>
      <c r="BJ712" s="202"/>
      <c r="BK712" s="202"/>
      <c r="BL712" s="202"/>
      <c r="BM712" s="202"/>
      <c r="BN712" s="202"/>
      <c r="BO712" s="202"/>
      <c r="BP712" s="328"/>
      <c r="BQ712" s="328"/>
      <c r="BR712" s="328"/>
      <c r="BS712" s="328"/>
      <c r="BT712" s="328"/>
      <c r="BU712" s="328"/>
      <c r="BV712" s="328"/>
      <c r="BW712" s="328"/>
      <c r="BX712" s="328"/>
      <c r="BY712" s="328"/>
      <c r="BZ712" s="328"/>
      <c r="CA712" s="328"/>
      <c r="CB712" s="328"/>
      <c r="CC712" s="328"/>
      <c r="CD712" s="328"/>
      <c r="CE712" s="328"/>
      <c r="CF712" s="328"/>
      <c r="CG712" s="328"/>
      <c r="CH712" s="328"/>
      <c r="CI712" s="328"/>
      <c r="CJ712" s="328"/>
      <c r="CK712" s="328"/>
      <c r="CL712" s="328"/>
      <c r="CM712" s="328"/>
      <c r="CN712" s="328"/>
    </row>
    <row r="713" spans="4:92" ht="14.25" customHeight="1" x14ac:dyDescent="0.35">
      <c r="D713" s="191"/>
      <c r="E713" s="192"/>
      <c r="F713" s="192"/>
      <c r="G713" s="192"/>
      <c r="H713" s="192"/>
      <c r="I713" s="192"/>
      <c r="J713" s="192"/>
      <c r="K713" s="192"/>
      <c r="L713" s="192"/>
      <c r="M713" s="192"/>
      <c r="N713" s="192"/>
      <c r="O713" s="192"/>
      <c r="P713" s="192"/>
      <c r="Q713" s="192"/>
      <c r="R713" s="192"/>
      <c r="S713" s="192"/>
      <c r="T713" s="192"/>
      <c r="U713" s="193"/>
      <c r="V713" s="133"/>
      <c r="W713" s="134"/>
      <c r="X713" s="134"/>
      <c r="Y713" s="135"/>
      <c r="Z713" s="133"/>
      <c r="AA713" s="134"/>
      <c r="AB713" s="134"/>
      <c r="AC713" s="135"/>
      <c r="AD713" s="133"/>
      <c r="AE713" s="134"/>
      <c r="AF713" s="134"/>
      <c r="AG713" s="135"/>
      <c r="AH713" s="133"/>
      <c r="AI713" s="134"/>
      <c r="AJ713" s="134"/>
      <c r="AK713" s="135"/>
      <c r="AL713" s="133"/>
      <c r="AM713" s="134"/>
      <c r="AN713" s="134"/>
      <c r="AO713" s="135"/>
      <c r="AP713" s="133"/>
      <c r="AQ713" s="134"/>
      <c r="AR713" s="134"/>
      <c r="AS713" s="134"/>
      <c r="AT713" s="135"/>
      <c r="AU713" s="103"/>
      <c r="AV713" s="202"/>
      <c r="AW713" s="202"/>
      <c r="AX713" s="202"/>
      <c r="AY713" s="202"/>
      <c r="AZ713" s="202"/>
      <c r="BA713" s="202"/>
      <c r="BB713" s="202"/>
      <c r="BC713" s="202"/>
      <c r="BD713" s="202"/>
      <c r="BE713" s="202"/>
      <c r="BF713" s="202"/>
      <c r="BG713" s="202"/>
      <c r="BH713" s="202"/>
      <c r="BI713" s="202"/>
      <c r="BJ713" s="202"/>
      <c r="BK713" s="202"/>
      <c r="BL713" s="202"/>
      <c r="BM713" s="202"/>
      <c r="BN713" s="202"/>
      <c r="BO713" s="202"/>
      <c r="BP713" s="328"/>
      <c r="BQ713" s="328"/>
      <c r="BR713" s="328"/>
      <c r="BS713" s="328"/>
      <c r="BT713" s="328"/>
      <c r="BU713" s="328"/>
      <c r="BV713" s="328"/>
      <c r="BW713" s="328"/>
      <c r="BX713" s="328"/>
      <c r="BY713" s="328"/>
      <c r="BZ713" s="328"/>
      <c r="CA713" s="328"/>
      <c r="CB713" s="328"/>
      <c r="CC713" s="328"/>
      <c r="CD713" s="328"/>
      <c r="CE713" s="328"/>
      <c r="CF713" s="328"/>
      <c r="CG713" s="328"/>
      <c r="CH713" s="328"/>
      <c r="CI713" s="328"/>
      <c r="CJ713" s="328"/>
      <c r="CK713" s="328"/>
      <c r="CL713" s="328"/>
      <c r="CM713" s="328"/>
      <c r="CN713" s="328"/>
    </row>
    <row r="714" spans="4:92" ht="14.25" customHeight="1" x14ac:dyDescent="0.35">
      <c r="D714" s="191"/>
      <c r="E714" s="192"/>
      <c r="F714" s="192"/>
      <c r="G714" s="192"/>
      <c r="H714" s="192"/>
      <c r="I714" s="192"/>
      <c r="J714" s="192"/>
      <c r="K714" s="192"/>
      <c r="L714" s="192"/>
      <c r="M714" s="192"/>
      <c r="N714" s="192"/>
      <c r="O714" s="192"/>
      <c r="P714" s="192"/>
      <c r="Q714" s="192"/>
      <c r="R714" s="192"/>
      <c r="S714" s="192"/>
      <c r="T714" s="192"/>
      <c r="U714" s="193"/>
      <c r="V714" s="133"/>
      <c r="W714" s="134"/>
      <c r="X714" s="134"/>
      <c r="Y714" s="135"/>
      <c r="Z714" s="133"/>
      <c r="AA714" s="134"/>
      <c r="AB714" s="134"/>
      <c r="AC714" s="135"/>
      <c r="AD714" s="133"/>
      <c r="AE714" s="134"/>
      <c r="AF714" s="134"/>
      <c r="AG714" s="135"/>
      <c r="AH714" s="133"/>
      <c r="AI714" s="134"/>
      <c r="AJ714" s="134"/>
      <c r="AK714" s="135"/>
      <c r="AL714" s="133"/>
      <c r="AM714" s="134"/>
      <c r="AN714" s="134"/>
      <c r="AO714" s="135"/>
      <c r="AP714" s="133"/>
      <c r="AQ714" s="134"/>
      <c r="AR714" s="134"/>
      <c r="AS714" s="134"/>
      <c r="AT714" s="135"/>
      <c r="AU714" s="103"/>
      <c r="AV714" s="202"/>
      <c r="AW714" s="202"/>
      <c r="AX714" s="202"/>
      <c r="AY714" s="202"/>
      <c r="AZ714" s="202"/>
      <c r="BA714" s="202"/>
      <c r="BB714" s="202"/>
      <c r="BC714" s="202"/>
      <c r="BD714" s="202"/>
      <c r="BE714" s="202"/>
      <c r="BF714" s="202"/>
      <c r="BG714" s="202"/>
      <c r="BH714" s="202"/>
      <c r="BI714" s="202"/>
      <c r="BJ714" s="202"/>
      <c r="BK714" s="202"/>
      <c r="BL714" s="202"/>
      <c r="BM714" s="202"/>
      <c r="BN714" s="202"/>
      <c r="BO714" s="202"/>
      <c r="BP714" s="328"/>
      <c r="BQ714" s="328"/>
      <c r="BR714" s="328"/>
      <c r="BS714" s="328"/>
      <c r="BT714" s="328"/>
      <c r="BU714" s="328"/>
      <c r="BV714" s="328"/>
      <c r="BW714" s="328"/>
      <c r="BX714" s="328"/>
      <c r="BY714" s="328"/>
      <c r="BZ714" s="328"/>
      <c r="CA714" s="328"/>
      <c r="CB714" s="328"/>
      <c r="CC714" s="328"/>
      <c r="CD714" s="328"/>
      <c r="CE714" s="328"/>
      <c r="CF714" s="328"/>
      <c r="CG714" s="328"/>
      <c r="CH714" s="328"/>
      <c r="CI714" s="328"/>
      <c r="CJ714" s="328"/>
      <c r="CK714" s="328"/>
      <c r="CL714" s="328"/>
      <c r="CM714" s="328"/>
      <c r="CN714" s="328"/>
    </row>
    <row r="715" spans="4:92" ht="14.25" customHeight="1" x14ac:dyDescent="0.35">
      <c r="D715" s="191"/>
      <c r="E715" s="192"/>
      <c r="F715" s="192"/>
      <c r="G715" s="192"/>
      <c r="H715" s="192"/>
      <c r="I715" s="192"/>
      <c r="J715" s="192"/>
      <c r="K715" s="192"/>
      <c r="L715" s="192"/>
      <c r="M715" s="192"/>
      <c r="N715" s="192"/>
      <c r="O715" s="192"/>
      <c r="P715" s="192"/>
      <c r="Q715" s="192"/>
      <c r="R715" s="192"/>
      <c r="S715" s="192"/>
      <c r="T715" s="192"/>
      <c r="U715" s="193"/>
      <c r="V715" s="133"/>
      <c r="W715" s="134"/>
      <c r="X715" s="134"/>
      <c r="Y715" s="135"/>
      <c r="Z715" s="133"/>
      <c r="AA715" s="134"/>
      <c r="AB715" s="134"/>
      <c r="AC715" s="135"/>
      <c r="AD715" s="133"/>
      <c r="AE715" s="134"/>
      <c r="AF715" s="134"/>
      <c r="AG715" s="135"/>
      <c r="AH715" s="133"/>
      <c r="AI715" s="134"/>
      <c r="AJ715" s="134"/>
      <c r="AK715" s="135"/>
      <c r="AL715" s="133"/>
      <c r="AM715" s="134"/>
      <c r="AN715" s="134"/>
      <c r="AO715" s="135"/>
      <c r="AP715" s="133"/>
      <c r="AQ715" s="134"/>
      <c r="AR715" s="134"/>
      <c r="AS715" s="134"/>
      <c r="AT715" s="135"/>
      <c r="AU715" s="103"/>
      <c r="AV715" s="202"/>
      <c r="AW715" s="202"/>
      <c r="AX715" s="202"/>
      <c r="AY715" s="202"/>
      <c r="AZ715" s="202"/>
      <c r="BA715" s="202"/>
      <c r="BB715" s="202"/>
      <c r="BC715" s="202"/>
      <c r="BD715" s="202"/>
      <c r="BE715" s="202"/>
      <c r="BF715" s="202"/>
      <c r="BG715" s="202"/>
      <c r="BH715" s="202"/>
      <c r="BI715" s="202"/>
      <c r="BJ715" s="202"/>
      <c r="BK715" s="202"/>
      <c r="BL715" s="202"/>
      <c r="BM715" s="202"/>
      <c r="BN715" s="202"/>
      <c r="BO715" s="202"/>
      <c r="BP715" s="328"/>
      <c r="BQ715" s="328"/>
      <c r="BR715" s="328"/>
      <c r="BS715" s="328"/>
      <c r="BT715" s="328"/>
      <c r="BU715" s="328"/>
      <c r="BV715" s="328"/>
      <c r="BW715" s="328"/>
      <c r="BX715" s="328"/>
      <c r="BY715" s="328"/>
      <c r="BZ715" s="328"/>
      <c r="CA715" s="328"/>
      <c r="CB715" s="328"/>
      <c r="CC715" s="328"/>
      <c r="CD715" s="328"/>
      <c r="CE715" s="328"/>
      <c r="CF715" s="328"/>
      <c r="CG715" s="328"/>
      <c r="CH715" s="328"/>
      <c r="CI715" s="328"/>
      <c r="CJ715" s="328"/>
      <c r="CK715" s="328"/>
      <c r="CL715" s="328"/>
      <c r="CM715" s="328"/>
      <c r="CN715" s="328"/>
    </row>
    <row r="716" spans="4:92" ht="14.25" customHeight="1" x14ac:dyDescent="0.35">
      <c r="D716" s="191"/>
      <c r="E716" s="192"/>
      <c r="F716" s="192"/>
      <c r="G716" s="192"/>
      <c r="H716" s="192"/>
      <c r="I716" s="192"/>
      <c r="J716" s="192"/>
      <c r="K716" s="192"/>
      <c r="L716" s="192"/>
      <c r="M716" s="192"/>
      <c r="N716" s="192"/>
      <c r="O716" s="192"/>
      <c r="P716" s="192"/>
      <c r="Q716" s="192"/>
      <c r="R716" s="192"/>
      <c r="S716" s="192"/>
      <c r="T716" s="192"/>
      <c r="U716" s="193"/>
      <c r="V716" s="133"/>
      <c r="W716" s="134"/>
      <c r="X716" s="134"/>
      <c r="Y716" s="135"/>
      <c r="Z716" s="133"/>
      <c r="AA716" s="134"/>
      <c r="AB716" s="134"/>
      <c r="AC716" s="135"/>
      <c r="AD716" s="133"/>
      <c r="AE716" s="134"/>
      <c r="AF716" s="134"/>
      <c r="AG716" s="135"/>
      <c r="AH716" s="133"/>
      <c r="AI716" s="134"/>
      <c r="AJ716" s="134"/>
      <c r="AK716" s="135"/>
      <c r="AL716" s="133"/>
      <c r="AM716" s="134"/>
      <c r="AN716" s="134"/>
      <c r="AO716" s="135"/>
      <c r="AP716" s="133"/>
      <c r="AQ716" s="134"/>
      <c r="AR716" s="134"/>
      <c r="AS716" s="134"/>
      <c r="AT716" s="135"/>
      <c r="AU716" s="103"/>
      <c r="AV716" s="202"/>
      <c r="AW716" s="202"/>
      <c r="AX716" s="202"/>
      <c r="AY716" s="202"/>
      <c r="AZ716" s="202"/>
      <c r="BA716" s="202"/>
      <c r="BB716" s="202"/>
      <c r="BC716" s="202"/>
      <c r="BD716" s="202"/>
      <c r="BE716" s="202"/>
      <c r="BF716" s="202"/>
      <c r="BG716" s="202"/>
      <c r="BH716" s="202"/>
      <c r="BI716" s="202"/>
      <c r="BJ716" s="202"/>
      <c r="BK716" s="202"/>
      <c r="BL716" s="202"/>
      <c r="BM716" s="202"/>
      <c r="BN716" s="202"/>
      <c r="BO716" s="202"/>
      <c r="BP716" s="328"/>
      <c r="BQ716" s="328"/>
      <c r="BR716" s="328"/>
      <c r="BS716" s="328"/>
      <c r="BT716" s="328"/>
      <c r="BU716" s="328"/>
      <c r="BV716" s="328"/>
      <c r="BW716" s="328"/>
      <c r="BX716" s="328"/>
      <c r="BY716" s="328"/>
      <c r="BZ716" s="328"/>
      <c r="CA716" s="328"/>
      <c r="CB716" s="328"/>
      <c r="CC716" s="328"/>
      <c r="CD716" s="328"/>
      <c r="CE716" s="328"/>
      <c r="CF716" s="328"/>
      <c r="CG716" s="328"/>
      <c r="CH716" s="328"/>
      <c r="CI716" s="328"/>
      <c r="CJ716" s="328"/>
      <c r="CK716" s="328"/>
      <c r="CL716" s="328"/>
      <c r="CM716" s="328"/>
      <c r="CN716" s="328"/>
    </row>
    <row r="717" spans="4:92" ht="14.25" customHeight="1" x14ac:dyDescent="0.35">
      <c r="D717" s="191"/>
      <c r="E717" s="192"/>
      <c r="F717" s="192"/>
      <c r="G717" s="192"/>
      <c r="H717" s="192"/>
      <c r="I717" s="192"/>
      <c r="J717" s="192"/>
      <c r="K717" s="192"/>
      <c r="L717" s="192"/>
      <c r="M717" s="192"/>
      <c r="N717" s="192"/>
      <c r="O717" s="192"/>
      <c r="P717" s="192"/>
      <c r="Q717" s="192"/>
      <c r="R717" s="192"/>
      <c r="S717" s="192"/>
      <c r="T717" s="192"/>
      <c r="U717" s="193"/>
      <c r="V717" s="133"/>
      <c r="W717" s="134"/>
      <c r="X717" s="134"/>
      <c r="Y717" s="135"/>
      <c r="Z717" s="133"/>
      <c r="AA717" s="134"/>
      <c r="AB717" s="134"/>
      <c r="AC717" s="135"/>
      <c r="AD717" s="133"/>
      <c r="AE717" s="134"/>
      <c r="AF717" s="134"/>
      <c r="AG717" s="135"/>
      <c r="AH717" s="133"/>
      <c r="AI717" s="134"/>
      <c r="AJ717" s="134"/>
      <c r="AK717" s="135"/>
      <c r="AL717" s="133"/>
      <c r="AM717" s="134"/>
      <c r="AN717" s="134"/>
      <c r="AO717" s="135"/>
      <c r="AP717" s="133"/>
      <c r="AQ717" s="134"/>
      <c r="AR717" s="134"/>
      <c r="AS717" s="134"/>
      <c r="AT717" s="135"/>
      <c r="AU717" s="103"/>
      <c r="AV717" s="202"/>
      <c r="AW717" s="202"/>
      <c r="AX717" s="202"/>
      <c r="AY717" s="202"/>
      <c r="AZ717" s="202"/>
      <c r="BA717" s="202"/>
      <c r="BB717" s="202"/>
      <c r="BC717" s="202"/>
      <c r="BD717" s="202"/>
      <c r="BE717" s="202"/>
      <c r="BF717" s="202"/>
      <c r="BG717" s="202"/>
      <c r="BH717" s="202"/>
      <c r="BI717" s="202"/>
      <c r="BJ717" s="202"/>
      <c r="BK717" s="202"/>
      <c r="BL717" s="202"/>
      <c r="BM717" s="202"/>
      <c r="BN717" s="202"/>
      <c r="BO717" s="202"/>
      <c r="BP717" s="328"/>
      <c r="BQ717" s="328"/>
      <c r="BR717" s="328"/>
      <c r="BS717" s="328"/>
      <c r="BT717" s="328"/>
      <c r="BU717" s="328"/>
      <c r="BV717" s="328"/>
      <c r="BW717" s="328"/>
      <c r="BX717" s="328"/>
      <c r="BY717" s="328"/>
      <c r="BZ717" s="328"/>
      <c r="CA717" s="328"/>
      <c r="CB717" s="328"/>
      <c r="CC717" s="328"/>
      <c r="CD717" s="328"/>
      <c r="CE717" s="328"/>
      <c r="CF717" s="328"/>
      <c r="CG717" s="328"/>
      <c r="CH717" s="328"/>
      <c r="CI717" s="328"/>
      <c r="CJ717" s="328"/>
      <c r="CK717" s="328"/>
      <c r="CL717" s="328"/>
      <c r="CM717" s="328"/>
      <c r="CN717" s="328"/>
    </row>
    <row r="718" spans="4:92" ht="14.25" customHeight="1" x14ac:dyDescent="0.35">
      <c r="D718" s="191"/>
      <c r="E718" s="192"/>
      <c r="F718" s="192"/>
      <c r="G718" s="192"/>
      <c r="H718" s="192"/>
      <c r="I718" s="192"/>
      <c r="J718" s="192"/>
      <c r="K718" s="192"/>
      <c r="L718" s="192"/>
      <c r="M718" s="192"/>
      <c r="N718" s="192"/>
      <c r="O718" s="192"/>
      <c r="P718" s="192"/>
      <c r="Q718" s="192"/>
      <c r="R718" s="192"/>
      <c r="S718" s="192"/>
      <c r="T718" s="192"/>
      <c r="U718" s="193"/>
      <c r="V718" s="133"/>
      <c r="W718" s="134"/>
      <c r="X718" s="134"/>
      <c r="Y718" s="135"/>
      <c r="Z718" s="133"/>
      <c r="AA718" s="134"/>
      <c r="AB718" s="134"/>
      <c r="AC718" s="135"/>
      <c r="AD718" s="133"/>
      <c r="AE718" s="134"/>
      <c r="AF718" s="134"/>
      <c r="AG718" s="135"/>
      <c r="AH718" s="133"/>
      <c r="AI718" s="134"/>
      <c r="AJ718" s="134"/>
      <c r="AK718" s="135"/>
      <c r="AL718" s="133"/>
      <c r="AM718" s="134"/>
      <c r="AN718" s="134"/>
      <c r="AO718" s="135"/>
      <c r="AP718" s="133"/>
      <c r="AQ718" s="134"/>
      <c r="AR718" s="134"/>
      <c r="AS718" s="134"/>
      <c r="AT718" s="135"/>
      <c r="AU718" s="103"/>
      <c r="AV718" s="202"/>
      <c r="AW718" s="202"/>
      <c r="AX718" s="202"/>
      <c r="AY718" s="202"/>
      <c r="AZ718" s="202"/>
      <c r="BA718" s="202"/>
      <c r="BB718" s="202"/>
      <c r="BC718" s="202"/>
      <c r="BD718" s="202"/>
      <c r="BE718" s="202"/>
      <c r="BF718" s="202"/>
      <c r="BG718" s="202"/>
      <c r="BH718" s="202"/>
      <c r="BI718" s="202"/>
      <c r="BJ718" s="202"/>
      <c r="BK718" s="202"/>
      <c r="BL718" s="202"/>
      <c r="BM718" s="202"/>
      <c r="BN718" s="202"/>
      <c r="BO718" s="202"/>
      <c r="BP718" s="328"/>
      <c r="BQ718" s="328"/>
      <c r="BR718" s="328"/>
      <c r="BS718" s="328"/>
      <c r="BT718" s="328"/>
      <c r="BU718" s="328"/>
      <c r="BV718" s="328"/>
      <c r="BW718" s="328"/>
      <c r="BX718" s="328"/>
      <c r="BY718" s="328"/>
      <c r="BZ718" s="328"/>
      <c r="CA718" s="328"/>
      <c r="CB718" s="328"/>
      <c r="CC718" s="328"/>
      <c r="CD718" s="328"/>
      <c r="CE718" s="328"/>
      <c r="CF718" s="328"/>
      <c r="CG718" s="328"/>
      <c r="CH718" s="328"/>
      <c r="CI718" s="328"/>
      <c r="CJ718" s="328"/>
      <c r="CK718" s="328"/>
      <c r="CL718" s="328"/>
      <c r="CM718" s="328"/>
      <c r="CN718" s="328"/>
    </row>
    <row r="719" spans="4:92" ht="14.25" customHeight="1" x14ac:dyDescent="0.35">
      <c r="D719" s="191"/>
      <c r="E719" s="192"/>
      <c r="F719" s="192"/>
      <c r="G719" s="192"/>
      <c r="H719" s="192"/>
      <c r="I719" s="192"/>
      <c r="J719" s="192"/>
      <c r="K719" s="192"/>
      <c r="L719" s="192"/>
      <c r="M719" s="192"/>
      <c r="N719" s="192"/>
      <c r="O719" s="192"/>
      <c r="P719" s="192"/>
      <c r="Q719" s="192"/>
      <c r="R719" s="192"/>
      <c r="S719" s="192"/>
      <c r="T719" s="192"/>
      <c r="U719" s="193"/>
      <c r="V719" s="133"/>
      <c r="W719" s="134"/>
      <c r="X719" s="134"/>
      <c r="Y719" s="135"/>
      <c r="Z719" s="133"/>
      <c r="AA719" s="134"/>
      <c r="AB719" s="134"/>
      <c r="AC719" s="135"/>
      <c r="AD719" s="133"/>
      <c r="AE719" s="134"/>
      <c r="AF719" s="134"/>
      <c r="AG719" s="135"/>
      <c r="AH719" s="133"/>
      <c r="AI719" s="134"/>
      <c r="AJ719" s="134"/>
      <c r="AK719" s="135"/>
      <c r="AL719" s="133"/>
      <c r="AM719" s="134"/>
      <c r="AN719" s="134"/>
      <c r="AO719" s="135"/>
      <c r="AP719" s="133"/>
      <c r="AQ719" s="134"/>
      <c r="AR719" s="134"/>
      <c r="AS719" s="134"/>
      <c r="AT719" s="135"/>
      <c r="AU719" s="103"/>
      <c r="AV719" s="202"/>
      <c r="AW719" s="202"/>
      <c r="AX719" s="202"/>
      <c r="AY719" s="202"/>
      <c r="AZ719" s="202"/>
      <c r="BA719" s="202"/>
      <c r="BB719" s="202"/>
      <c r="BC719" s="202"/>
      <c r="BD719" s="202"/>
      <c r="BE719" s="202"/>
      <c r="BF719" s="202"/>
      <c r="BG719" s="202"/>
      <c r="BH719" s="202"/>
      <c r="BI719" s="202"/>
      <c r="BJ719" s="202"/>
      <c r="BK719" s="202"/>
      <c r="BL719" s="202"/>
      <c r="BM719" s="202"/>
      <c r="BN719" s="202"/>
      <c r="BO719" s="202"/>
      <c r="BP719" s="328"/>
      <c r="BQ719" s="328"/>
      <c r="BR719" s="328"/>
      <c r="BS719" s="328"/>
      <c r="BT719" s="328"/>
      <c r="BU719" s="328"/>
      <c r="BV719" s="328"/>
      <c r="BW719" s="328"/>
      <c r="BX719" s="328"/>
      <c r="BY719" s="328"/>
      <c r="BZ719" s="328"/>
      <c r="CA719" s="328"/>
      <c r="CB719" s="328"/>
      <c r="CC719" s="328"/>
      <c r="CD719" s="328"/>
      <c r="CE719" s="328"/>
      <c r="CF719" s="328"/>
      <c r="CG719" s="328"/>
      <c r="CH719" s="328"/>
      <c r="CI719" s="328"/>
      <c r="CJ719" s="328"/>
      <c r="CK719" s="328"/>
      <c r="CL719" s="328"/>
      <c r="CM719" s="328"/>
      <c r="CN719" s="328"/>
    </row>
    <row r="720" spans="4:92" ht="14.25" customHeight="1" x14ac:dyDescent="0.35">
      <c r="D720" s="191"/>
      <c r="E720" s="192"/>
      <c r="F720" s="192"/>
      <c r="G720" s="192"/>
      <c r="H720" s="192"/>
      <c r="I720" s="192"/>
      <c r="J720" s="192"/>
      <c r="K720" s="192"/>
      <c r="L720" s="192"/>
      <c r="M720" s="192"/>
      <c r="N720" s="192"/>
      <c r="O720" s="192"/>
      <c r="P720" s="192"/>
      <c r="Q720" s="192"/>
      <c r="R720" s="192"/>
      <c r="S720" s="192"/>
      <c r="T720" s="192"/>
      <c r="U720" s="193"/>
      <c r="V720" s="133"/>
      <c r="W720" s="134"/>
      <c r="X720" s="134"/>
      <c r="Y720" s="135"/>
      <c r="Z720" s="133"/>
      <c r="AA720" s="134"/>
      <c r="AB720" s="134"/>
      <c r="AC720" s="135"/>
      <c r="AD720" s="133"/>
      <c r="AE720" s="134"/>
      <c r="AF720" s="134"/>
      <c r="AG720" s="135"/>
      <c r="AH720" s="133"/>
      <c r="AI720" s="134"/>
      <c r="AJ720" s="134"/>
      <c r="AK720" s="135"/>
      <c r="AL720" s="133"/>
      <c r="AM720" s="134"/>
      <c r="AN720" s="134"/>
      <c r="AO720" s="135"/>
      <c r="AP720" s="133"/>
      <c r="AQ720" s="134"/>
      <c r="AR720" s="134"/>
      <c r="AS720" s="134"/>
      <c r="AT720" s="135"/>
      <c r="AU720" s="103"/>
      <c r="AV720" s="202"/>
      <c r="AW720" s="202"/>
      <c r="AX720" s="202"/>
      <c r="AY720" s="202"/>
      <c r="AZ720" s="202"/>
      <c r="BA720" s="202"/>
      <c r="BB720" s="202"/>
      <c r="BC720" s="202"/>
      <c r="BD720" s="202"/>
      <c r="BE720" s="202"/>
      <c r="BF720" s="202"/>
      <c r="BG720" s="202"/>
      <c r="BH720" s="202"/>
      <c r="BI720" s="202"/>
      <c r="BJ720" s="202"/>
      <c r="BK720" s="202"/>
      <c r="BL720" s="202"/>
      <c r="BM720" s="202"/>
      <c r="BN720" s="202"/>
      <c r="BO720" s="202"/>
      <c r="BP720" s="328"/>
      <c r="BQ720" s="328"/>
      <c r="BR720" s="328"/>
      <c r="BS720" s="328"/>
      <c r="BT720" s="328"/>
      <c r="BU720" s="328"/>
      <c r="BV720" s="328"/>
      <c r="BW720" s="328"/>
      <c r="BX720" s="328"/>
      <c r="BY720" s="328"/>
      <c r="BZ720" s="328"/>
      <c r="CA720" s="328"/>
      <c r="CB720" s="328"/>
      <c r="CC720" s="328"/>
      <c r="CD720" s="328"/>
      <c r="CE720" s="328"/>
      <c r="CF720" s="328"/>
      <c r="CG720" s="328"/>
      <c r="CH720" s="328"/>
      <c r="CI720" s="328"/>
      <c r="CJ720" s="328"/>
      <c r="CK720" s="328"/>
      <c r="CL720" s="328"/>
      <c r="CM720" s="328"/>
      <c r="CN720" s="328"/>
    </row>
    <row r="721" spans="4:148" ht="14.25" customHeight="1" x14ac:dyDescent="0.35">
      <c r="D721" s="191"/>
      <c r="E721" s="192"/>
      <c r="F721" s="192"/>
      <c r="G721" s="192"/>
      <c r="H721" s="192"/>
      <c r="I721" s="192"/>
      <c r="J721" s="192"/>
      <c r="K721" s="192"/>
      <c r="L721" s="192"/>
      <c r="M721" s="192"/>
      <c r="N721" s="192"/>
      <c r="O721" s="192"/>
      <c r="P721" s="192"/>
      <c r="Q721" s="192"/>
      <c r="R721" s="192"/>
      <c r="S721" s="192"/>
      <c r="T721" s="192"/>
      <c r="U721" s="193"/>
      <c r="V721" s="133"/>
      <c r="W721" s="134"/>
      <c r="X721" s="134"/>
      <c r="Y721" s="135"/>
      <c r="Z721" s="133"/>
      <c r="AA721" s="134"/>
      <c r="AB721" s="134"/>
      <c r="AC721" s="135"/>
      <c r="AD721" s="133"/>
      <c r="AE721" s="134"/>
      <c r="AF721" s="134"/>
      <c r="AG721" s="135"/>
      <c r="AH721" s="133"/>
      <c r="AI721" s="134"/>
      <c r="AJ721" s="134"/>
      <c r="AK721" s="135"/>
      <c r="AL721" s="133"/>
      <c r="AM721" s="134"/>
      <c r="AN721" s="134"/>
      <c r="AO721" s="135"/>
      <c r="AP721" s="133"/>
      <c r="AQ721" s="134"/>
      <c r="AR721" s="134"/>
      <c r="AS721" s="134"/>
      <c r="AT721" s="135"/>
      <c r="AU721" s="103"/>
      <c r="AV721" s="202"/>
      <c r="AW721" s="202"/>
      <c r="AX721" s="202"/>
      <c r="AY721" s="202"/>
      <c r="AZ721" s="202"/>
      <c r="BA721" s="202"/>
      <c r="BB721" s="202"/>
      <c r="BC721" s="202"/>
      <c r="BD721" s="202"/>
      <c r="BE721" s="202"/>
      <c r="BF721" s="202"/>
      <c r="BG721" s="202"/>
      <c r="BH721" s="202"/>
      <c r="BI721" s="202"/>
      <c r="BJ721" s="202"/>
      <c r="BK721" s="202"/>
      <c r="BL721" s="202"/>
      <c r="BM721" s="202"/>
      <c r="BN721" s="202"/>
      <c r="BO721" s="202"/>
      <c r="BP721" s="328"/>
      <c r="BQ721" s="328"/>
      <c r="BR721" s="328"/>
      <c r="BS721" s="328"/>
      <c r="BT721" s="328"/>
      <c r="BU721" s="328"/>
      <c r="BV721" s="328"/>
      <c r="BW721" s="328"/>
      <c r="BX721" s="328"/>
      <c r="BY721" s="328"/>
      <c r="BZ721" s="328"/>
      <c r="CA721" s="328"/>
      <c r="CB721" s="328"/>
      <c r="CC721" s="328"/>
      <c r="CD721" s="328"/>
      <c r="CE721" s="328"/>
      <c r="CF721" s="328"/>
      <c r="CG721" s="328"/>
      <c r="CH721" s="328"/>
      <c r="CI721" s="328"/>
      <c r="CJ721" s="328"/>
      <c r="CK721" s="328"/>
      <c r="CL721" s="328"/>
      <c r="CM721" s="328"/>
      <c r="CN721" s="328"/>
    </row>
    <row r="722" spans="4:148" ht="14.25" customHeight="1" x14ac:dyDescent="0.35">
      <c r="D722" s="191"/>
      <c r="E722" s="192"/>
      <c r="F722" s="192"/>
      <c r="G722" s="192"/>
      <c r="H722" s="192"/>
      <c r="I722" s="192"/>
      <c r="J722" s="192"/>
      <c r="K722" s="192"/>
      <c r="L722" s="192"/>
      <c r="M722" s="192"/>
      <c r="N722" s="192"/>
      <c r="O722" s="192"/>
      <c r="P722" s="192"/>
      <c r="Q722" s="192"/>
      <c r="R722" s="192"/>
      <c r="S722" s="192"/>
      <c r="T722" s="192"/>
      <c r="U722" s="193"/>
      <c r="V722" s="133"/>
      <c r="W722" s="134"/>
      <c r="X722" s="134"/>
      <c r="Y722" s="135"/>
      <c r="Z722" s="133"/>
      <c r="AA722" s="134"/>
      <c r="AB722" s="134"/>
      <c r="AC722" s="135"/>
      <c r="AD722" s="133"/>
      <c r="AE722" s="134"/>
      <c r="AF722" s="134"/>
      <c r="AG722" s="135"/>
      <c r="AH722" s="133"/>
      <c r="AI722" s="134"/>
      <c r="AJ722" s="134"/>
      <c r="AK722" s="135"/>
      <c r="AL722" s="133"/>
      <c r="AM722" s="134"/>
      <c r="AN722" s="134"/>
      <c r="AO722" s="135"/>
      <c r="AP722" s="133"/>
      <c r="AQ722" s="134"/>
      <c r="AR722" s="134"/>
      <c r="AS722" s="134"/>
      <c r="AT722" s="135"/>
      <c r="AU722" s="103"/>
      <c r="AV722" s="202"/>
      <c r="AW722" s="202"/>
      <c r="AX722" s="202"/>
      <c r="AY722" s="202"/>
      <c r="AZ722" s="202"/>
      <c r="BA722" s="202"/>
      <c r="BB722" s="202"/>
      <c r="BC722" s="202"/>
      <c r="BD722" s="202"/>
      <c r="BE722" s="202"/>
      <c r="BF722" s="202"/>
      <c r="BG722" s="202"/>
      <c r="BH722" s="202"/>
      <c r="BI722" s="202"/>
      <c r="BJ722" s="202"/>
      <c r="BK722" s="202"/>
      <c r="BL722" s="202"/>
      <c r="BM722" s="202"/>
      <c r="BN722" s="202"/>
      <c r="BO722" s="202"/>
      <c r="BP722" s="328"/>
      <c r="BQ722" s="328"/>
      <c r="BR722" s="328"/>
      <c r="BS722" s="328"/>
      <c r="BT722" s="328"/>
      <c r="BU722" s="328"/>
      <c r="BV722" s="328"/>
      <c r="BW722" s="328"/>
      <c r="BX722" s="328"/>
      <c r="BY722" s="328"/>
      <c r="BZ722" s="328"/>
      <c r="CA722" s="328"/>
      <c r="CB722" s="328"/>
      <c r="CC722" s="328"/>
      <c r="CD722" s="328"/>
      <c r="CE722" s="328"/>
      <c r="CF722" s="328"/>
      <c r="CG722" s="328"/>
      <c r="CH722" s="328"/>
      <c r="CI722" s="328"/>
      <c r="CJ722" s="328"/>
      <c r="CK722" s="328"/>
      <c r="CL722" s="328"/>
      <c r="CM722" s="328"/>
      <c r="CN722" s="328"/>
    </row>
    <row r="723" spans="4:148" ht="14.25" customHeight="1" x14ac:dyDescent="0.35">
      <c r="D723" s="191"/>
      <c r="E723" s="192"/>
      <c r="F723" s="192"/>
      <c r="G723" s="192"/>
      <c r="H723" s="192"/>
      <c r="I723" s="192"/>
      <c r="J723" s="192"/>
      <c r="K723" s="192"/>
      <c r="L723" s="192"/>
      <c r="M723" s="192"/>
      <c r="N723" s="192"/>
      <c r="O723" s="192"/>
      <c r="P723" s="192"/>
      <c r="Q723" s="192"/>
      <c r="R723" s="192"/>
      <c r="S723" s="192"/>
      <c r="T723" s="192"/>
      <c r="U723" s="193"/>
      <c r="V723" s="133"/>
      <c r="W723" s="134"/>
      <c r="X723" s="134"/>
      <c r="Y723" s="135"/>
      <c r="Z723" s="133"/>
      <c r="AA723" s="134"/>
      <c r="AB723" s="134"/>
      <c r="AC723" s="135"/>
      <c r="AD723" s="133"/>
      <c r="AE723" s="134"/>
      <c r="AF723" s="134"/>
      <c r="AG723" s="135"/>
      <c r="AH723" s="133"/>
      <c r="AI723" s="134"/>
      <c r="AJ723" s="134"/>
      <c r="AK723" s="135"/>
      <c r="AL723" s="133"/>
      <c r="AM723" s="134"/>
      <c r="AN723" s="134"/>
      <c r="AO723" s="135"/>
      <c r="AP723" s="133"/>
      <c r="AQ723" s="134"/>
      <c r="AR723" s="134"/>
      <c r="AS723" s="134"/>
      <c r="AT723" s="135"/>
      <c r="AU723" s="103"/>
      <c r="AV723" s="202"/>
      <c r="AW723" s="202"/>
      <c r="AX723" s="202"/>
      <c r="AY723" s="202"/>
      <c r="AZ723" s="202"/>
      <c r="BA723" s="202"/>
      <c r="BB723" s="202"/>
      <c r="BC723" s="202"/>
      <c r="BD723" s="202"/>
      <c r="BE723" s="202"/>
      <c r="BF723" s="202"/>
      <c r="BG723" s="202"/>
      <c r="BH723" s="202"/>
      <c r="BI723" s="202"/>
      <c r="BJ723" s="202"/>
      <c r="BK723" s="202"/>
      <c r="BL723" s="202"/>
      <c r="BM723" s="202"/>
      <c r="BN723" s="202"/>
      <c r="BO723" s="202"/>
      <c r="BP723" s="328"/>
      <c r="BQ723" s="328"/>
      <c r="BR723" s="328"/>
      <c r="BS723" s="328"/>
      <c r="BT723" s="328"/>
      <c r="BU723" s="328"/>
      <c r="BV723" s="328"/>
      <c r="BW723" s="328"/>
      <c r="BX723" s="328"/>
      <c r="BY723" s="328"/>
      <c r="BZ723" s="328"/>
      <c r="CA723" s="328"/>
      <c r="CB723" s="328"/>
      <c r="CC723" s="328"/>
      <c r="CD723" s="328"/>
      <c r="CE723" s="328"/>
      <c r="CF723" s="328"/>
      <c r="CG723" s="328"/>
      <c r="CH723" s="328"/>
      <c r="CI723" s="328"/>
      <c r="CJ723" s="328"/>
      <c r="CK723" s="328"/>
      <c r="CL723" s="328"/>
      <c r="CM723" s="328"/>
      <c r="CN723" s="328"/>
    </row>
    <row r="724" spans="4:148" ht="14.25" customHeight="1" x14ac:dyDescent="0.35">
      <c r="D724" s="191"/>
      <c r="E724" s="192"/>
      <c r="F724" s="192"/>
      <c r="G724" s="192"/>
      <c r="H724" s="192"/>
      <c r="I724" s="192"/>
      <c r="J724" s="192"/>
      <c r="K724" s="192"/>
      <c r="L724" s="192"/>
      <c r="M724" s="192"/>
      <c r="N724" s="192"/>
      <c r="O724" s="192"/>
      <c r="P724" s="192"/>
      <c r="Q724" s="192"/>
      <c r="R724" s="192"/>
      <c r="S724" s="192"/>
      <c r="T724" s="192"/>
      <c r="U724" s="193"/>
      <c r="V724" s="133"/>
      <c r="W724" s="134"/>
      <c r="X724" s="134"/>
      <c r="Y724" s="135"/>
      <c r="Z724" s="133"/>
      <c r="AA724" s="134"/>
      <c r="AB724" s="134"/>
      <c r="AC724" s="135"/>
      <c r="AD724" s="133"/>
      <c r="AE724" s="134"/>
      <c r="AF724" s="134"/>
      <c r="AG724" s="135"/>
      <c r="AH724" s="133"/>
      <c r="AI724" s="134"/>
      <c r="AJ724" s="134"/>
      <c r="AK724" s="135"/>
      <c r="AL724" s="133"/>
      <c r="AM724" s="134"/>
      <c r="AN724" s="134"/>
      <c r="AO724" s="135"/>
      <c r="AP724" s="133"/>
      <c r="AQ724" s="134"/>
      <c r="AR724" s="134"/>
      <c r="AS724" s="134"/>
      <c r="AT724" s="135"/>
      <c r="AU724" s="103"/>
      <c r="AV724" s="340" t="s">
        <v>396</v>
      </c>
      <c r="AW724" s="341"/>
      <c r="AX724" s="341"/>
      <c r="AY724" s="341"/>
      <c r="AZ724" s="341"/>
      <c r="BA724" s="341"/>
      <c r="BB724" s="341"/>
      <c r="BC724" s="341"/>
      <c r="BD724" s="341"/>
      <c r="BE724" s="341"/>
      <c r="BF724" s="341"/>
      <c r="BG724" s="341"/>
      <c r="BH724" s="341"/>
      <c r="BI724" s="341"/>
      <c r="BJ724" s="341"/>
      <c r="BK724" s="341"/>
      <c r="BL724" s="341"/>
      <c r="BM724" s="341"/>
      <c r="BN724" s="341"/>
      <c r="BO724" s="342"/>
      <c r="BP724" s="338">
        <f>+(COUNTIF(V689:Y724,"x")+COUNTIF(BP689:BS723,"x"))</f>
        <v>0</v>
      </c>
      <c r="BQ724" s="338"/>
      <c r="BR724" s="338"/>
      <c r="BS724" s="338"/>
      <c r="BT724" s="338">
        <f>+(COUNTIF(Z689:AC724,"x")+COUNTIF(BT689:BW723,"x"))</f>
        <v>5</v>
      </c>
      <c r="BU724" s="338"/>
      <c r="BV724" s="338"/>
      <c r="BW724" s="338"/>
      <c r="BX724" s="338">
        <f>SUM(AD689:AG724,BX689:CA723)</f>
        <v>27</v>
      </c>
      <c r="BY724" s="246"/>
      <c r="BZ724" s="246"/>
      <c r="CA724" s="246"/>
      <c r="CB724" s="338">
        <f>SUM(AH689:AK724,CB689:CE723)</f>
        <v>137</v>
      </c>
      <c r="CC724" s="246"/>
      <c r="CD724" s="246"/>
      <c r="CE724" s="246"/>
      <c r="CF724" s="338">
        <f>SUM(AL689:AO724,CF689:CI723)</f>
        <v>160</v>
      </c>
      <c r="CG724" s="246"/>
      <c r="CH724" s="246"/>
      <c r="CI724" s="246"/>
      <c r="CJ724" s="338">
        <f>SUM(AP689:AT724,CJ689:CN723)</f>
        <v>41</v>
      </c>
      <c r="CK724" s="246"/>
      <c r="CL724" s="246"/>
      <c r="CM724" s="246"/>
      <c r="CN724" s="246"/>
    </row>
    <row r="725" spans="4:148" ht="14.25" customHeight="1" x14ac:dyDescent="0.35">
      <c r="D725" s="148" t="s">
        <v>397</v>
      </c>
      <c r="E725" s="148"/>
      <c r="F725" s="148"/>
      <c r="G725" s="148"/>
      <c r="H725" s="148"/>
      <c r="I725" s="148"/>
      <c r="J725" s="148"/>
      <c r="K725" s="148"/>
      <c r="L725" s="148"/>
      <c r="M725" s="148"/>
      <c r="N725" s="148"/>
      <c r="O725" s="148"/>
      <c r="P725" s="148"/>
      <c r="Q725" s="148"/>
      <c r="R725" s="148"/>
      <c r="S725" s="148"/>
      <c r="T725" s="148"/>
      <c r="U725" s="148"/>
      <c r="V725" s="148"/>
      <c r="W725" s="148"/>
      <c r="X725" s="148"/>
      <c r="Y725" s="148"/>
      <c r="Z725" s="148"/>
      <c r="AA725" s="148"/>
      <c r="AB725" s="148"/>
      <c r="AC725" s="148"/>
      <c r="AD725" s="148"/>
      <c r="AE725" s="148"/>
      <c r="AF725" s="148"/>
      <c r="AG725" s="148"/>
      <c r="AH725" s="148"/>
      <c r="AI725" s="148"/>
      <c r="AJ725" s="148"/>
      <c r="AK725" s="148"/>
      <c r="AL725" s="148"/>
      <c r="AM725" s="148"/>
      <c r="AN725" s="148"/>
      <c r="AO725" s="148"/>
      <c r="AP725" s="148"/>
      <c r="AQ725" s="148"/>
      <c r="AR725" s="148"/>
      <c r="AS725" s="148"/>
      <c r="AT725" s="148"/>
      <c r="AV725" s="339" t="s">
        <v>397</v>
      </c>
      <c r="AW725" s="339"/>
      <c r="AX725" s="339"/>
      <c r="AY725" s="339"/>
      <c r="AZ725" s="339"/>
      <c r="BA725" s="339"/>
      <c r="BB725" s="339"/>
      <c r="BC725" s="339"/>
      <c r="BD725" s="339"/>
      <c r="BE725" s="339"/>
      <c r="BF725" s="339"/>
      <c r="BG725" s="339"/>
      <c r="BH725" s="339"/>
      <c r="BI725" s="339"/>
      <c r="BJ725" s="339"/>
      <c r="BK725" s="339"/>
      <c r="BL725" s="339"/>
      <c r="BM725" s="339"/>
      <c r="BN725" s="339"/>
      <c r="BO725" s="339"/>
      <c r="BP725" s="339"/>
      <c r="BQ725" s="339"/>
      <c r="BR725" s="339"/>
      <c r="BS725" s="339"/>
      <c r="BT725" s="339"/>
      <c r="BU725" s="339"/>
      <c r="BV725" s="339"/>
      <c r="BW725" s="339"/>
      <c r="BX725" s="339"/>
      <c r="BY725" s="339"/>
      <c r="BZ725" s="339"/>
      <c r="CA725" s="339"/>
      <c r="CB725" s="339"/>
      <c r="CC725" s="339"/>
      <c r="CD725" s="339"/>
      <c r="CE725" s="339"/>
      <c r="CF725" s="339"/>
      <c r="CG725" s="339"/>
      <c r="CH725" s="339"/>
      <c r="CI725" s="339"/>
      <c r="CJ725" s="339"/>
      <c r="CK725" s="339"/>
      <c r="CL725" s="339"/>
      <c r="CM725" s="339"/>
      <c r="CN725" s="339"/>
    </row>
    <row r="726" spans="4:148" ht="14.25" customHeight="1" x14ac:dyDescent="0.35"/>
    <row r="727" spans="4:148" ht="14.25" customHeight="1" x14ac:dyDescent="0.35">
      <c r="D727" s="132" t="s">
        <v>424</v>
      </c>
      <c r="E727" s="132"/>
      <c r="F727" s="132"/>
      <c r="G727" s="132"/>
      <c r="H727" s="132"/>
      <c r="I727" s="132"/>
      <c r="J727" s="132"/>
      <c r="K727" s="132"/>
      <c r="L727" s="132"/>
      <c r="M727" s="132"/>
      <c r="N727" s="132"/>
      <c r="O727" s="132"/>
      <c r="P727" s="132"/>
      <c r="Q727" s="132"/>
      <c r="R727" s="132"/>
      <c r="S727" s="132"/>
      <c r="T727" s="132"/>
      <c r="U727" s="132"/>
      <c r="V727" s="132"/>
      <c r="W727" s="132"/>
      <c r="X727" s="132"/>
      <c r="Y727" s="132"/>
      <c r="Z727" s="132"/>
      <c r="AA727" s="132"/>
      <c r="AB727" s="132"/>
      <c r="AC727" s="132"/>
      <c r="AD727" s="132"/>
      <c r="AE727" s="132"/>
      <c r="AF727" s="132"/>
      <c r="AG727" s="132"/>
      <c r="AH727" s="132"/>
      <c r="AI727" s="132"/>
      <c r="AJ727" s="132"/>
      <c r="AK727" s="132"/>
      <c r="AL727" s="132"/>
      <c r="AM727" s="132"/>
      <c r="AN727" s="132"/>
      <c r="AO727" s="132"/>
      <c r="AP727" s="132"/>
      <c r="AQ727" s="132"/>
      <c r="AR727" s="132"/>
      <c r="AS727" s="132"/>
      <c r="AT727" s="132"/>
      <c r="AV727" s="250" t="s">
        <v>689</v>
      </c>
      <c r="AW727" s="250"/>
      <c r="AX727" s="250"/>
      <c r="AY727" s="250"/>
      <c r="AZ727" s="250"/>
      <c r="BA727" s="250"/>
      <c r="BB727" s="250"/>
      <c r="BC727" s="250"/>
      <c r="BD727" s="250"/>
      <c r="BE727" s="250"/>
      <c r="BF727" s="250"/>
      <c r="BG727" s="250"/>
      <c r="BH727" s="250"/>
      <c r="BI727" s="250"/>
      <c r="BJ727" s="250"/>
      <c r="BK727" s="250"/>
      <c r="BL727" s="250"/>
      <c r="BM727" s="250"/>
      <c r="BN727" s="250"/>
      <c r="BO727" s="250"/>
      <c r="BP727" s="250"/>
      <c r="BQ727" s="250"/>
      <c r="BR727" s="250"/>
      <c r="BS727" s="250"/>
      <c r="BT727" s="250"/>
      <c r="BU727" s="250"/>
      <c r="BV727" s="250"/>
      <c r="BW727" s="250"/>
      <c r="BX727" s="250"/>
      <c r="BY727" s="250"/>
      <c r="BZ727" s="250"/>
      <c r="CA727" s="250"/>
      <c r="CB727" s="250"/>
      <c r="CC727" s="250"/>
      <c r="CD727" s="250"/>
      <c r="CE727" s="250"/>
      <c r="CF727" s="250"/>
      <c r="CG727" s="250"/>
      <c r="CH727" s="250"/>
      <c r="CI727" s="250"/>
      <c r="CJ727" s="250"/>
      <c r="CK727" s="250"/>
      <c r="CL727" s="250"/>
      <c r="CM727" s="250"/>
      <c r="CN727" s="250"/>
    </row>
    <row r="728" spans="4:148" ht="14.25" customHeight="1" x14ac:dyDescent="0.35">
      <c r="D728" s="132"/>
      <c r="E728" s="132"/>
      <c r="F728" s="132"/>
      <c r="G728" s="132"/>
      <c r="H728" s="132"/>
      <c r="I728" s="132"/>
      <c r="J728" s="132"/>
      <c r="K728" s="132"/>
      <c r="L728" s="132"/>
      <c r="M728" s="132"/>
      <c r="N728" s="132"/>
      <c r="O728" s="132"/>
      <c r="P728" s="132"/>
      <c r="Q728" s="132"/>
      <c r="R728" s="132"/>
      <c r="S728" s="132"/>
      <c r="T728" s="132"/>
      <c r="U728" s="132"/>
      <c r="V728" s="132"/>
      <c r="W728" s="132"/>
      <c r="X728" s="132"/>
      <c r="Y728" s="132"/>
      <c r="Z728" s="132"/>
      <c r="AA728" s="132"/>
      <c r="AB728" s="132"/>
      <c r="AC728" s="132"/>
      <c r="AD728" s="132"/>
      <c r="AE728" s="132"/>
      <c r="AF728" s="132"/>
      <c r="AG728" s="132"/>
      <c r="AH728" s="132"/>
      <c r="AI728" s="132"/>
      <c r="AJ728" s="132"/>
      <c r="AK728" s="132"/>
      <c r="AL728" s="132"/>
      <c r="AM728" s="132"/>
      <c r="AN728" s="132"/>
      <c r="AO728" s="132"/>
      <c r="AP728" s="132"/>
      <c r="AQ728" s="132"/>
      <c r="AR728" s="132"/>
      <c r="AS728" s="132"/>
      <c r="AT728" s="132"/>
      <c r="AV728" s="250"/>
      <c r="AW728" s="250"/>
      <c r="AX728" s="250"/>
      <c r="AY728" s="250"/>
      <c r="AZ728" s="250"/>
      <c r="BA728" s="250"/>
      <c r="BB728" s="250"/>
      <c r="BC728" s="250"/>
      <c r="BD728" s="250"/>
      <c r="BE728" s="250"/>
      <c r="BF728" s="250"/>
      <c r="BG728" s="250"/>
      <c r="BH728" s="250"/>
      <c r="BI728" s="250"/>
      <c r="BJ728" s="250"/>
      <c r="BK728" s="250"/>
      <c r="BL728" s="250"/>
      <c r="BM728" s="250"/>
      <c r="BN728" s="250"/>
      <c r="BO728" s="250"/>
      <c r="BP728" s="250"/>
      <c r="BQ728" s="250"/>
      <c r="BR728" s="250"/>
      <c r="BS728" s="250"/>
      <c r="BT728" s="250"/>
      <c r="BU728" s="250"/>
      <c r="BV728" s="250"/>
      <c r="BW728" s="250"/>
      <c r="BX728" s="250"/>
      <c r="BY728" s="250"/>
      <c r="BZ728" s="250"/>
      <c r="CA728" s="250"/>
      <c r="CB728" s="250"/>
      <c r="CC728" s="250"/>
      <c r="CD728" s="250"/>
      <c r="CE728" s="250"/>
      <c r="CF728" s="250"/>
      <c r="CG728" s="250"/>
      <c r="CH728" s="250"/>
      <c r="CI728" s="250"/>
      <c r="CJ728" s="250"/>
      <c r="CK728" s="250"/>
      <c r="CL728" s="250"/>
      <c r="CM728" s="250"/>
      <c r="CN728" s="250"/>
      <c r="EN728" s="557" t="s">
        <v>419</v>
      </c>
      <c r="EO728" s="557" t="s">
        <v>421</v>
      </c>
      <c r="EP728" s="557" t="s">
        <v>422</v>
      </c>
      <c r="EQ728" s="557" t="s">
        <v>420</v>
      </c>
    </row>
    <row r="729" spans="4:148" ht="14.25" customHeight="1" x14ac:dyDescent="0.35">
      <c r="EH729" s="571" t="s">
        <v>416</v>
      </c>
      <c r="EI729" s="571"/>
      <c r="EM729" s="557" t="s">
        <v>417</v>
      </c>
      <c r="EN729" s="584">
        <v>0</v>
      </c>
      <c r="EO729" s="584">
        <v>5.8099999999999999E-2</v>
      </c>
      <c r="EP729" s="584">
        <v>0.65</v>
      </c>
      <c r="EQ729" s="584">
        <v>0.9355</v>
      </c>
      <c r="ER729" s="585"/>
    </row>
    <row r="730" spans="4:148" ht="14.25" customHeight="1" x14ac:dyDescent="0.35">
      <c r="EH730" s="557" t="s">
        <v>411</v>
      </c>
      <c r="EI730" s="574">
        <v>0.45219999999999999</v>
      </c>
      <c r="EM730" s="557" t="s">
        <v>398</v>
      </c>
      <c r="EN730" s="584">
        <v>7.7000000000000002E-3</v>
      </c>
      <c r="EO730" s="584">
        <v>4.7699999999999999E-2</v>
      </c>
      <c r="EP730" s="584">
        <v>7.7000000000000002E-3</v>
      </c>
      <c r="EQ730" s="584">
        <v>0.87939999999999996</v>
      </c>
      <c r="ER730" s="585"/>
    </row>
    <row r="731" spans="4:148" ht="14.25" customHeight="1" x14ac:dyDescent="0.35">
      <c r="EH731" s="557" t="s">
        <v>412</v>
      </c>
      <c r="EI731" s="574">
        <v>0.67779999999999996</v>
      </c>
      <c r="EM731" s="557" t="s">
        <v>399</v>
      </c>
      <c r="EN731" s="584">
        <v>1.6799999999999999E-2</v>
      </c>
      <c r="EO731" s="584">
        <v>6.7100000000000007E-2</v>
      </c>
      <c r="EP731" s="584">
        <v>0.1401</v>
      </c>
      <c r="EQ731" s="584">
        <v>0.79290000000000005</v>
      </c>
      <c r="ER731" s="585"/>
    </row>
    <row r="732" spans="4:148" ht="14.25" customHeight="1" x14ac:dyDescent="0.35">
      <c r="EH732" s="557" t="s">
        <v>413</v>
      </c>
      <c r="EI732" s="574">
        <v>0.65200000000000002</v>
      </c>
      <c r="EM732" s="557" t="s">
        <v>394</v>
      </c>
      <c r="EN732" s="584">
        <v>2.5000000000000001E-3</v>
      </c>
      <c r="EO732" s="584">
        <v>5.2200000000000003E-2</v>
      </c>
      <c r="EP732" s="584">
        <v>6.88E-2</v>
      </c>
      <c r="EQ732" s="584">
        <v>0.879</v>
      </c>
      <c r="ER732" s="585"/>
    </row>
    <row r="733" spans="4:148" ht="14.25" customHeight="1" x14ac:dyDescent="0.35">
      <c r="EH733" s="557" t="s">
        <v>414</v>
      </c>
      <c r="EI733" s="574">
        <v>0.36559999999999998</v>
      </c>
      <c r="EM733" s="557" t="s">
        <v>418</v>
      </c>
      <c r="EN733" s="584">
        <v>1.0800000000000001E-2</v>
      </c>
      <c r="EO733" s="584">
        <v>5.67E-2</v>
      </c>
      <c r="EP733" s="584">
        <v>9.5500000000000002E-2</v>
      </c>
      <c r="EQ733" s="584">
        <v>0.84789999999999999</v>
      </c>
      <c r="ER733" s="585"/>
    </row>
    <row r="734" spans="4:148" ht="14.25" customHeight="1" x14ac:dyDescent="0.35">
      <c r="EH734" s="557" t="s">
        <v>415</v>
      </c>
      <c r="EI734" s="574">
        <v>0.72009999999999996</v>
      </c>
      <c r="EM734" s="557" t="s">
        <v>125</v>
      </c>
      <c r="EN734" s="584">
        <v>9.7999999999999997E-3</v>
      </c>
      <c r="EO734" s="584">
        <v>5.6099999999999997E-2</v>
      </c>
      <c r="EP734" s="584">
        <v>9.2299999999999993E-2</v>
      </c>
      <c r="EQ734" s="584">
        <v>0.85160000000000002</v>
      </c>
      <c r="ER734" s="585"/>
    </row>
    <row r="735" spans="4:148" ht="14.25" customHeight="1" x14ac:dyDescent="0.35">
      <c r="EH735" s="557" t="s">
        <v>406</v>
      </c>
      <c r="EI735" s="574">
        <v>0.65310000000000001</v>
      </c>
    </row>
    <row r="736" spans="4:148" ht="14.25" customHeight="1" x14ac:dyDescent="0.35">
      <c r="EH736" s="557" t="s">
        <v>407</v>
      </c>
      <c r="EI736" s="574">
        <v>0.8498</v>
      </c>
      <c r="EN736" s="557" t="s">
        <v>420</v>
      </c>
    </row>
    <row r="737" spans="4:144" ht="14.25" customHeight="1" x14ac:dyDescent="0.35">
      <c r="EH737" s="557" t="s">
        <v>408</v>
      </c>
      <c r="EI737" s="574">
        <v>0.97140000000000004</v>
      </c>
      <c r="EM737" s="557" t="s">
        <v>417</v>
      </c>
      <c r="EN737" s="584">
        <f t="shared" ref="EN737:EN742" si="34">+EQ729</f>
        <v>0.9355</v>
      </c>
    </row>
    <row r="738" spans="4:144" ht="14.25" customHeight="1" x14ac:dyDescent="0.35">
      <c r="EH738" s="557" t="s">
        <v>409</v>
      </c>
      <c r="EI738" s="574">
        <v>0.74539999999999995</v>
      </c>
      <c r="EM738" s="557" t="s">
        <v>398</v>
      </c>
      <c r="EN738" s="584">
        <f t="shared" si="34"/>
        <v>0.87939999999999996</v>
      </c>
    </row>
    <row r="739" spans="4:144" ht="14.25" customHeight="1" x14ac:dyDescent="0.35">
      <c r="EH739" s="557" t="s">
        <v>410</v>
      </c>
      <c r="EI739" s="574">
        <v>0.87790000000000001</v>
      </c>
      <c r="EM739" s="557" t="s">
        <v>399</v>
      </c>
      <c r="EN739" s="584">
        <f t="shared" si="34"/>
        <v>0.79290000000000005</v>
      </c>
    </row>
    <row r="740" spans="4:144" ht="14.25" customHeight="1" x14ac:dyDescent="0.35">
      <c r="EM740" s="557" t="s">
        <v>394</v>
      </c>
      <c r="EN740" s="584">
        <f t="shared" si="34"/>
        <v>0.879</v>
      </c>
    </row>
    <row r="741" spans="4:144" ht="14.25" customHeight="1" x14ac:dyDescent="0.35">
      <c r="EM741" s="557" t="s">
        <v>418</v>
      </c>
      <c r="EN741" s="584">
        <f t="shared" si="34"/>
        <v>0.84789999999999999</v>
      </c>
    </row>
    <row r="742" spans="4:144" ht="14.25" customHeight="1" x14ac:dyDescent="0.35">
      <c r="EM742" s="557" t="s">
        <v>125</v>
      </c>
      <c r="EN742" s="584">
        <f t="shared" si="34"/>
        <v>0.85160000000000002</v>
      </c>
    </row>
    <row r="743" spans="4:144" ht="14.25" customHeight="1" x14ac:dyDescent="0.35"/>
    <row r="744" spans="4:144" ht="14.25" customHeight="1" x14ac:dyDescent="0.35"/>
    <row r="745" spans="4:144" ht="14.25" customHeight="1" x14ac:dyDescent="0.35"/>
    <row r="746" spans="4:144" ht="14.25" customHeight="1" x14ac:dyDescent="0.35"/>
    <row r="747" spans="4:144" ht="14.25" customHeight="1" x14ac:dyDescent="0.35">
      <c r="D747" s="105" t="s">
        <v>690</v>
      </c>
      <c r="E747" s="105"/>
      <c r="F747" s="105"/>
      <c r="G747" s="105"/>
      <c r="H747" s="105"/>
      <c r="I747" s="105"/>
      <c r="J747" s="105"/>
      <c r="K747" s="105"/>
      <c r="L747" s="105"/>
      <c r="M747" s="105"/>
      <c r="N747" s="105"/>
      <c r="O747" s="105"/>
      <c r="P747" s="105"/>
      <c r="Q747" s="105"/>
      <c r="R747" s="105"/>
      <c r="S747" s="105"/>
      <c r="T747" s="105"/>
      <c r="U747" s="105"/>
      <c r="V747" s="105"/>
      <c r="W747" s="105"/>
      <c r="X747" s="105"/>
      <c r="Y747" s="105"/>
      <c r="Z747" s="105"/>
      <c r="AA747" s="105"/>
      <c r="AB747" s="105"/>
      <c r="AC747" s="105"/>
      <c r="AD747" s="105"/>
      <c r="AE747" s="105"/>
      <c r="AF747" s="105"/>
      <c r="AG747" s="105"/>
      <c r="AH747" s="105"/>
      <c r="AI747" s="105"/>
      <c r="AJ747" s="105"/>
      <c r="AK747" s="105"/>
      <c r="AL747" s="105"/>
      <c r="AM747" s="105"/>
      <c r="AN747" s="105"/>
      <c r="AO747" s="105"/>
      <c r="AP747" s="105"/>
      <c r="AQ747" s="105"/>
      <c r="AR747" s="105"/>
      <c r="AS747" s="105"/>
      <c r="AT747" s="105"/>
      <c r="AV747" s="337" t="s">
        <v>690</v>
      </c>
      <c r="AW747" s="337"/>
      <c r="AX747" s="337"/>
      <c r="AY747" s="337"/>
      <c r="AZ747" s="337"/>
      <c r="BA747" s="337"/>
      <c r="BB747" s="337"/>
      <c r="BC747" s="337"/>
      <c r="BD747" s="337"/>
      <c r="BE747" s="337"/>
      <c r="BF747" s="337"/>
      <c r="BG747" s="337"/>
      <c r="BH747" s="337"/>
      <c r="BI747" s="337"/>
      <c r="BJ747" s="337"/>
      <c r="BK747" s="337"/>
      <c r="BL747" s="337"/>
      <c r="BM747" s="337"/>
      <c r="BN747" s="337"/>
      <c r="BO747" s="337"/>
      <c r="BP747" s="337"/>
      <c r="BQ747" s="337"/>
      <c r="BR747" s="337"/>
      <c r="BS747" s="337"/>
      <c r="BT747" s="337"/>
      <c r="BU747" s="337"/>
      <c r="BV747" s="337"/>
      <c r="BW747" s="337"/>
      <c r="BX747" s="337"/>
      <c r="BY747" s="337"/>
      <c r="BZ747" s="337"/>
      <c r="CA747" s="337"/>
      <c r="CB747" s="337"/>
      <c r="CC747" s="337"/>
      <c r="CD747" s="337"/>
      <c r="CE747" s="337"/>
      <c r="CF747" s="337"/>
      <c r="CG747" s="337"/>
      <c r="CH747" s="337"/>
      <c r="CI747" s="337"/>
      <c r="CJ747" s="337"/>
      <c r="CK747" s="337"/>
      <c r="CL747" s="337"/>
      <c r="CM747" s="337"/>
      <c r="CN747" s="337"/>
    </row>
    <row r="748" spans="4:144" ht="14.25" customHeight="1" x14ac:dyDescent="0.35"/>
    <row r="749" spans="4:144" ht="14.25" customHeight="1" x14ac:dyDescent="0.35">
      <c r="D749" s="132" t="s">
        <v>425</v>
      </c>
      <c r="E749" s="132"/>
      <c r="F749" s="132"/>
      <c r="G749" s="132"/>
      <c r="H749" s="132"/>
      <c r="I749" s="132"/>
      <c r="J749" s="132"/>
      <c r="K749" s="132"/>
      <c r="L749" s="132"/>
      <c r="M749" s="132"/>
      <c r="N749" s="132"/>
      <c r="O749" s="132"/>
      <c r="P749" s="132"/>
      <c r="Q749" s="132"/>
      <c r="R749" s="132"/>
      <c r="S749" s="132"/>
      <c r="T749" s="132"/>
      <c r="U749" s="132"/>
      <c r="V749" s="132"/>
      <c r="W749" s="132"/>
      <c r="X749" s="132"/>
      <c r="Y749" s="132"/>
      <c r="Z749" s="132"/>
      <c r="AA749" s="132"/>
      <c r="AB749" s="132"/>
      <c r="AC749" s="132"/>
      <c r="AD749" s="132"/>
      <c r="AE749" s="132"/>
      <c r="AF749" s="132"/>
      <c r="AG749" s="132"/>
      <c r="AH749" s="132"/>
      <c r="AI749" s="132"/>
      <c r="AJ749" s="132"/>
      <c r="AK749" s="132"/>
      <c r="AL749" s="132"/>
      <c r="AM749" s="132"/>
      <c r="AN749" s="132"/>
      <c r="AO749" s="132"/>
      <c r="AP749" s="132"/>
      <c r="AQ749" s="132"/>
      <c r="AR749" s="132"/>
      <c r="AS749" s="132"/>
      <c r="AT749" s="132"/>
      <c r="AV749" s="250" t="s">
        <v>426</v>
      </c>
      <c r="AW749" s="250"/>
      <c r="AX749" s="250"/>
      <c r="AY749" s="250"/>
      <c r="AZ749" s="250"/>
      <c r="BA749" s="250"/>
      <c r="BB749" s="250"/>
      <c r="BC749" s="250"/>
      <c r="BD749" s="250"/>
      <c r="BE749" s="250"/>
      <c r="BF749" s="250"/>
      <c r="BG749" s="250"/>
      <c r="BH749" s="250"/>
      <c r="BI749" s="250"/>
      <c r="BJ749" s="250"/>
      <c r="BK749" s="250"/>
      <c r="BL749" s="250"/>
      <c r="BM749" s="250"/>
      <c r="BN749" s="250"/>
      <c r="BO749" s="250"/>
      <c r="BP749" s="250"/>
      <c r="BQ749" s="250"/>
      <c r="BR749" s="250"/>
      <c r="BS749" s="250"/>
      <c r="BT749" s="250"/>
      <c r="BU749" s="250"/>
      <c r="BV749" s="250"/>
      <c r="BW749" s="250"/>
      <c r="BX749" s="250"/>
      <c r="BY749" s="250"/>
      <c r="BZ749" s="250"/>
      <c r="CA749" s="250"/>
      <c r="CB749" s="250"/>
      <c r="CC749" s="250"/>
      <c r="CD749" s="250"/>
      <c r="CE749" s="250"/>
      <c r="CF749" s="250"/>
      <c r="CG749" s="250"/>
      <c r="CH749" s="250"/>
      <c r="CI749" s="250"/>
      <c r="CJ749" s="250"/>
      <c r="CK749" s="250"/>
      <c r="CL749" s="250"/>
    </row>
    <row r="750" spans="4:144" ht="14.25" customHeight="1" x14ac:dyDescent="0.35">
      <c r="D750" s="132"/>
      <c r="E750" s="132"/>
      <c r="F750" s="132"/>
      <c r="G750" s="132"/>
      <c r="H750" s="132"/>
      <c r="I750" s="132"/>
      <c r="J750" s="132"/>
      <c r="K750" s="132"/>
      <c r="L750" s="132"/>
      <c r="M750" s="132"/>
      <c r="N750" s="132"/>
      <c r="O750" s="132"/>
      <c r="P750" s="132"/>
      <c r="Q750" s="132"/>
      <c r="R750" s="132"/>
      <c r="S750" s="132"/>
      <c r="T750" s="132"/>
      <c r="U750" s="132"/>
      <c r="V750" s="132"/>
      <c r="W750" s="132"/>
      <c r="X750" s="132"/>
      <c r="Y750" s="132"/>
      <c r="Z750" s="132"/>
      <c r="AA750" s="132"/>
      <c r="AB750" s="132"/>
      <c r="AC750" s="132"/>
      <c r="AD750" s="132"/>
      <c r="AE750" s="132"/>
      <c r="AF750" s="132"/>
      <c r="AG750" s="132"/>
      <c r="AH750" s="132"/>
      <c r="AI750" s="132"/>
      <c r="AJ750" s="132"/>
      <c r="AK750" s="132"/>
      <c r="AL750" s="132"/>
      <c r="AM750" s="132"/>
      <c r="AN750" s="132"/>
      <c r="AO750" s="132"/>
      <c r="AP750" s="132"/>
      <c r="AQ750" s="132"/>
      <c r="AR750" s="132"/>
      <c r="AS750" s="132"/>
      <c r="AT750" s="132"/>
      <c r="AV750" s="250"/>
      <c r="AW750" s="250"/>
      <c r="AX750" s="250"/>
      <c r="AY750" s="250"/>
      <c r="AZ750" s="250"/>
      <c r="BA750" s="250"/>
      <c r="BB750" s="250"/>
      <c r="BC750" s="250"/>
      <c r="BD750" s="250"/>
      <c r="BE750" s="250"/>
      <c r="BF750" s="250"/>
      <c r="BG750" s="250"/>
      <c r="BH750" s="250"/>
      <c r="BI750" s="250"/>
      <c r="BJ750" s="250"/>
      <c r="BK750" s="250"/>
      <c r="BL750" s="250"/>
      <c r="BM750" s="250"/>
      <c r="BN750" s="250"/>
      <c r="BO750" s="250"/>
      <c r="BP750" s="250"/>
      <c r="BQ750" s="250"/>
      <c r="BR750" s="250"/>
      <c r="BS750" s="250"/>
      <c r="BT750" s="250"/>
      <c r="BU750" s="250"/>
      <c r="BV750" s="250"/>
      <c r="BW750" s="250"/>
      <c r="BX750" s="250"/>
      <c r="BY750" s="250"/>
      <c r="BZ750" s="250"/>
      <c r="CA750" s="250"/>
      <c r="CB750" s="250"/>
      <c r="CC750" s="250"/>
      <c r="CD750" s="250"/>
      <c r="CE750" s="250"/>
      <c r="CF750" s="250"/>
      <c r="CG750" s="250"/>
      <c r="CH750" s="250"/>
      <c r="CI750" s="250"/>
      <c r="CJ750" s="250"/>
      <c r="CK750" s="250"/>
      <c r="CL750" s="250"/>
    </row>
    <row r="751" spans="4:144" ht="14.25" customHeight="1" x14ac:dyDescent="0.35">
      <c r="AV751" s="21"/>
      <c r="AW751" s="22"/>
      <c r="AX751" s="22"/>
      <c r="AY751" s="22"/>
      <c r="AZ751" s="22"/>
      <c r="BA751" s="22"/>
      <c r="BB751" s="22"/>
      <c r="BC751" s="22"/>
      <c r="BD751" s="22"/>
      <c r="BE751" s="22"/>
      <c r="BF751" s="22"/>
      <c r="BG751" s="22"/>
      <c r="BH751" s="22"/>
      <c r="BI751" s="22"/>
      <c r="BJ751" s="22"/>
      <c r="BK751" s="22"/>
      <c r="BL751" s="22"/>
      <c r="BM751" s="22"/>
      <c r="BN751" s="22"/>
      <c r="BO751" s="22"/>
      <c r="BP751" s="22"/>
      <c r="BQ751" s="22"/>
      <c r="BR751" s="22"/>
      <c r="BS751" s="22"/>
      <c r="BT751" s="22"/>
      <c r="BU751" s="22"/>
      <c r="BV751" s="22"/>
      <c r="BW751" s="22"/>
      <c r="BX751" s="22"/>
      <c r="BY751" s="22"/>
      <c r="BZ751" s="22"/>
      <c r="CA751" s="22"/>
      <c r="CB751" s="22"/>
      <c r="CC751" s="22"/>
      <c r="CD751" s="22"/>
      <c r="CE751" s="22"/>
      <c r="CF751" s="22"/>
      <c r="CG751" s="22"/>
      <c r="CH751" s="22"/>
      <c r="CI751" s="22"/>
      <c r="CJ751" s="22"/>
      <c r="CK751" s="22"/>
      <c r="CL751" s="22"/>
      <c r="CM751" s="22"/>
      <c r="CN751" s="23"/>
    </row>
    <row r="752" spans="4:144" ht="14.25" customHeight="1" x14ac:dyDescent="0.35">
      <c r="AV752" s="24"/>
      <c r="AW752" s="6"/>
      <c r="AX752" s="6"/>
      <c r="AY752" s="6"/>
      <c r="AZ752" s="6"/>
      <c r="BA752" s="6"/>
      <c r="BB752" s="6"/>
      <c r="BC752" s="6"/>
      <c r="BD752" s="6"/>
      <c r="BE752" s="6"/>
      <c r="BF752" s="6"/>
      <c r="BG752" s="6"/>
      <c r="BH752" s="6"/>
      <c r="BI752" s="6"/>
      <c r="BJ752" s="6"/>
      <c r="BK752" s="6"/>
      <c r="BL752" s="6"/>
      <c r="BM752" s="463" t="s">
        <v>427</v>
      </c>
      <c r="BN752" s="463"/>
      <c r="BO752" s="463"/>
      <c r="BP752" s="463"/>
      <c r="BQ752" s="463"/>
      <c r="BR752" s="463"/>
      <c r="BS752" s="463"/>
      <c r="BT752" s="463"/>
      <c r="BU752" s="463"/>
      <c r="BV752" s="463"/>
      <c r="BW752" s="463"/>
      <c r="BX752" s="75"/>
      <c r="BY752" s="75"/>
      <c r="BZ752" s="75"/>
      <c r="CA752" s="75"/>
      <c r="CB752" s="464" t="s">
        <v>428</v>
      </c>
      <c r="CC752" s="464"/>
      <c r="CD752" s="464"/>
      <c r="CE752" s="464"/>
      <c r="CF752" s="464"/>
      <c r="CG752" s="464"/>
      <c r="CH752" s="464"/>
      <c r="CI752" s="464"/>
      <c r="CJ752" s="464"/>
      <c r="CK752" s="464"/>
      <c r="CL752" s="464"/>
      <c r="CM752" s="6"/>
      <c r="CN752" s="25"/>
    </row>
    <row r="753" spans="4:92" ht="14.25" customHeight="1" x14ac:dyDescent="0.35">
      <c r="AV753" s="24"/>
      <c r="AW753" s="6"/>
      <c r="AX753" s="6"/>
      <c r="AY753" s="6"/>
      <c r="AZ753" s="6"/>
      <c r="BA753" s="6"/>
      <c r="BB753" s="6"/>
      <c r="BC753" s="6"/>
      <c r="BD753" s="6"/>
      <c r="BE753" s="6"/>
      <c r="BF753" s="6"/>
      <c r="BG753" s="6"/>
      <c r="BH753" s="6"/>
      <c r="BI753" s="6"/>
      <c r="BJ753" s="6"/>
      <c r="BK753" s="6"/>
      <c r="BL753" s="6"/>
      <c r="BM753" s="463"/>
      <c r="BN753" s="463"/>
      <c r="BO753" s="463"/>
      <c r="BP753" s="463"/>
      <c r="BQ753" s="463"/>
      <c r="BR753" s="463"/>
      <c r="BS753" s="463"/>
      <c r="BT753" s="463"/>
      <c r="BU753" s="463"/>
      <c r="BV753" s="463"/>
      <c r="BW753" s="463"/>
      <c r="BX753" s="75"/>
      <c r="BY753" s="75"/>
      <c r="BZ753" s="75"/>
      <c r="CA753" s="75"/>
      <c r="CB753" s="464"/>
      <c r="CC753" s="464"/>
      <c r="CD753" s="464"/>
      <c r="CE753" s="464"/>
      <c r="CF753" s="464"/>
      <c r="CG753" s="464"/>
      <c r="CH753" s="464"/>
      <c r="CI753" s="464"/>
      <c r="CJ753" s="464"/>
      <c r="CK753" s="464"/>
      <c r="CL753" s="464"/>
      <c r="CM753" s="6"/>
      <c r="CN753" s="25"/>
    </row>
    <row r="754" spans="4:92" ht="14.25" customHeight="1" x14ac:dyDescent="0.35">
      <c r="AV754" s="24"/>
      <c r="AW754" s="6"/>
      <c r="AX754" s="6"/>
      <c r="AY754" s="6"/>
      <c r="AZ754" s="6"/>
      <c r="BA754" s="6"/>
      <c r="BB754" s="6"/>
      <c r="BC754" s="6"/>
      <c r="BD754" s="6"/>
      <c r="BE754" s="6"/>
      <c r="BF754" s="6"/>
      <c r="BG754" s="6"/>
      <c r="BH754" s="6"/>
      <c r="BI754" s="6"/>
      <c r="BJ754" s="6"/>
      <c r="BK754" s="6"/>
      <c r="BL754" s="6"/>
      <c r="BM754" s="6"/>
      <c r="BN754" s="6"/>
      <c r="BO754" s="6"/>
      <c r="BP754" s="6"/>
      <c r="BQ754" s="6"/>
      <c r="BR754" s="6"/>
      <c r="BS754" s="6"/>
      <c r="BT754" s="6"/>
      <c r="BU754" s="6"/>
      <c r="BV754" s="6"/>
      <c r="BW754" s="6"/>
      <c r="BX754" s="6"/>
      <c r="BY754" s="6"/>
      <c r="BZ754" s="6"/>
      <c r="CA754" s="6"/>
      <c r="CB754" s="6"/>
      <c r="CC754" s="6"/>
      <c r="CD754" s="6"/>
      <c r="CE754" s="6"/>
      <c r="CF754" s="6"/>
      <c r="CG754" s="6"/>
      <c r="CH754" s="6"/>
      <c r="CI754" s="6"/>
      <c r="CJ754" s="6"/>
      <c r="CK754" s="6"/>
      <c r="CL754" s="6"/>
      <c r="CM754" s="6"/>
      <c r="CN754" s="25"/>
    </row>
    <row r="755" spans="4:92" ht="14.25" customHeight="1" x14ac:dyDescent="0.45">
      <c r="AV755" s="24"/>
      <c r="AW755" s="6"/>
      <c r="AX755" s="6"/>
      <c r="AY755" s="329" t="s">
        <v>417</v>
      </c>
      <c r="AZ755" s="329"/>
      <c r="BA755" s="329"/>
      <c r="BB755" s="329"/>
      <c r="BC755" s="329"/>
      <c r="BD755" s="329"/>
      <c r="BE755" s="329"/>
      <c r="BF755" s="329"/>
      <c r="BG755" s="329"/>
      <c r="BH755" s="329"/>
      <c r="BI755" s="329"/>
      <c r="BJ755" s="329"/>
      <c r="BK755" s="6"/>
      <c r="BL755" s="6"/>
      <c r="BM755" s="330">
        <v>233</v>
      </c>
      <c r="BN755" s="330"/>
      <c r="BO755" s="330"/>
      <c r="BP755" s="330"/>
      <c r="BQ755" s="330"/>
      <c r="BR755" s="330"/>
      <c r="BS755" s="330"/>
      <c r="BT755" s="330"/>
      <c r="BU755" s="330"/>
      <c r="BV755" s="330"/>
      <c r="BW755" s="330"/>
      <c r="BX755" s="76"/>
      <c r="BY755" s="76"/>
      <c r="BZ755" s="76"/>
      <c r="CA755" s="76"/>
      <c r="CB755" s="330">
        <v>232</v>
      </c>
      <c r="CC755" s="330"/>
      <c r="CD755" s="330"/>
      <c r="CE755" s="330"/>
      <c r="CF755" s="330"/>
      <c r="CG755" s="330"/>
      <c r="CH755" s="330"/>
      <c r="CI755" s="330"/>
      <c r="CJ755" s="330"/>
      <c r="CK755" s="330"/>
      <c r="CL755" s="330"/>
      <c r="CM755" s="6"/>
      <c r="CN755" s="25"/>
    </row>
    <row r="756" spans="4:92" ht="14.25" customHeight="1" x14ac:dyDescent="0.45">
      <c r="AV756" s="24"/>
      <c r="AW756" s="6"/>
      <c r="AX756" s="6"/>
      <c r="AY756" s="77"/>
      <c r="AZ756" s="77"/>
      <c r="BA756" s="77"/>
      <c r="BB756" s="77"/>
      <c r="BC756" s="77"/>
      <c r="BD756" s="77"/>
      <c r="BE756" s="77"/>
      <c r="BF756" s="77"/>
      <c r="BG756" s="77"/>
      <c r="BH756" s="77"/>
      <c r="BI756" s="77"/>
      <c r="BJ756" s="77"/>
      <c r="BK756" s="6"/>
      <c r="BL756" s="6"/>
      <c r="BM756" s="78"/>
      <c r="BN756" s="78"/>
      <c r="BO756" s="78"/>
      <c r="BP756" s="78"/>
      <c r="BQ756" s="78"/>
      <c r="BR756" s="78"/>
      <c r="BS756" s="78"/>
      <c r="BT756" s="78"/>
      <c r="BU756" s="78"/>
      <c r="BV756" s="78"/>
      <c r="BW756" s="78"/>
      <c r="BX756" s="78"/>
      <c r="BY756" s="78"/>
      <c r="BZ756" s="78"/>
      <c r="CA756" s="78"/>
      <c r="CB756" s="78"/>
      <c r="CC756" s="78"/>
      <c r="CD756" s="78"/>
      <c r="CE756" s="78"/>
      <c r="CF756" s="78"/>
      <c r="CG756" s="78"/>
      <c r="CH756" s="78"/>
      <c r="CI756" s="78"/>
      <c r="CJ756" s="78"/>
      <c r="CK756" s="78"/>
      <c r="CL756" s="78"/>
      <c r="CM756" s="6"/>
      <c r="CN756" s="25"/>
    </row>
    <row r="757" spans="4:92" ht="14.25" customHeight="1" x14ac:dyDescent="0.45">
      <c r="AV757" s="24"/>
      <c r="AW757" s="6"/>
      <c r="AX757" s="6"/>
      <c r="AY757" s="331" t="s">
        <v>398</v>
      </c>
      <c r="AZ757" s="331"/>
      <c r="BA757" s="331"/>
      <c r="BB757" s="331"/>
      <c r="BC757" s="331"/>
      <c r="BD757" s="331"/>
      <c r="BE757" s="331"/>
      <c r="BF757" s="331"/>
      <c r="BG757" s="331"/>
      <c r="BH757" s="331"/>
      <c r="BI757" s="331"/>
      <c r="BJ757" s="331"/>
      <c r="BK757" s="6"/>
      <c r="BL757" s="6"/>
      <c r="BM757" s="332">
        <v>1486</v>
      </c>
      <c r="BN757" s="332"/>
      <c r="BO757" s="332"/>
      <c r="BP757" s="332"/>
      <c r="BQ757" s="332"/>
      <c r="BR757" s="332"/>
      <c r="BS757" s="332"/>
      <c r="BT757" s="332"/>
      <c r="BU757" s="332"/>
      <c r="BV757" s="332"/>
      <c r="BW757" s="332"/>
      <c r="BX757" s="79"/>
      <c r="BY757" s="79"/>
      <c r="BZ757" s="79"/>
      <c r="CA757" s="79"/>
      <c r="CB757" s="332">
        <v>1489</v>
      </c>
      <c r="CC757" s="332"/>
      <c r="CD757" s="332"/>
      <c r="CE757" s="332"/>
      <c r="CF757" s="332"/>
      <c r="CG757" s="332"/>
      <c r="CH757" s="332"/>
      <c r="CI757" s="332"/>
      <c r="CJ757" s="332"/>
      <c r="CK757" s="332"/>
      <c r="CL757" s="332"/>
      <c r="CM757" s="6"/>
      <c r="CN757" s="25"/>
    </row>
    <row r="758" spans="4:92" ht="14.25" customHeight="1" x14ac:dyDescent="0.45">
      <c r="AV758" s="24"/>
      <c r="AW758" s="6"/>
      <c r="AX758" s="6"/>
      <c r="AY758" s="77"/>
      <c r="AZ758" s="77"/>
      <c r="BA758" s="77"/>
      <c r="BB758" s="77"/>
      <c r="BC758" s="77"/>
      <c r="BD758" s="77"/>
      <c r="BE758" s="77"/>
      <c r="BF758" s="77"/>
      <c r="BG758" s="77"/>
      <c r="BH758" s="77"/>
      <c r="BI758" s="77"/>
      <c r="BJ758" s="77"/>
      <c r="BK758" s="6"/>
      <c r="BL758" s="6"/>
      <c r="BM758" s="78"/>
      <c r="BN758" s="78"/>
      <c r="BO758" s="78"/>
      <c r="BP758" s="78"/>
      <c r="BQ758" s="78"/>
      <c r="BR758" s="78"/>
      <c r="BS758" s="78"/>
      <c r="BT758" s="78"/>
      <c r="BU758" s="78"/>
      <c r="BV758" s="78"/>
      <c r="BW758" s="78"/>
      <c r="BX758" s="78"/>
      <c r="BY758" s="78"/>
      <c r="BZ758" s="78"/>
      <c r="CA758" s="78"/>
      <c r="CB758" s="78"/>
      <c r="CC758" s="78"/>
      <c r="CD758" s="78"/>
      <c r="CE758" s="78"/>
      <c r="CF758" s="78"/>
      <c r="CG758" s="78"/>
      <c r="CH758" s="78"/>
      <c r="CI758" s="78"/>
      <c r="CJ758" s="78"/>
      <c r="CK758" s="78"/>
      <c r="CL758" s="78"/>
      <c r="CM758" s="6"/>
      <c r="CN758" s="25"/>
    </row>
    <row r="759" spans="4:92" ht="14.25" customHeight="1" x14ac:dyDescent="0.45">
      <c r="AV759" s="24"/>
      <c r="AW759" s="6"/>
      <c r="AX759" s="6"/>
      <c r="AY759" s="333" t="s">
        <v>399</v>
      </c>
      <c r="AZ759" s="333"/>
      <c r="BA759" s="333"/>
      <c r="BB759" s="333"/>
      <c r="BC759" s="333"/>
      <c r="BD759" s="333"/>
      <c r="BE759" s="333"/>
      <c r="BF759" s="333"/>
      <c r="BG759" s="333"/>
      <c r="BH759" s="333"/>
      <c r="BI759" s="333"/>
      <c r="BJ759" s="333"/>
      <c r="BK759" s="6"/>
      <c r="BL759" s="6"/>
      <c r="BM759" s="334">
        <v>1385</v>
      </c>
      <c r="BN759" s="334"/>
      <c r="BO759" s="334"/>
      <c r="BP759" s="334"/>
      <c r="BQ759" s="334"/>
      <c r="BR759" s="334"/>
      <c r="BS759" s="334"/>
      <c r="BT759" s="334"/>
      <c r="BU759" s="334"/>
      <c r="BV759" s="334"/>
      <c r="BW759" s="334"/>
      <c r="BX759" s="80"/>
      <c r="BY759" s="80"/>
      <c r="BZ759" s="80"/>
      <c r="CA759" s="80"/>
      <c r="CB759" s="334">
        <v>1300</v>
      </c>
      <c r="CC759" s="334"/>
      <c r="CD759" s="334"/>
      <c r="CE759" s="334"/>
      <c r="CF759" s="334"/>
      <c r="CG759" s="334"/>
      <c r="CH759" s="334"/>
      <c r="CI759" s="334"/>
      <c r="CJ759" s="334"/>
      <c r="CK759" s="334"/>
      <c r="CL759" s="334"/>
      <c r="CM759" s="6"/>
      <c r="CN759" s="25"/>
    </row>
    <row r="760" spans="4:92" ht="14.25" customHeight="1" x14ac:dyDescent="0.45">
      <c r="AV760" s="24"/>
      <c r="AW760" s="6"/>
      <c r="AX760" s="6"/>
      <c r="AY760" s="77"/>
      <c r="AZ760" s="77"/>
      <c r="BA760" s="77"/>
      <c r="BB760" s="77"/>
      <c r="BC760" s="77"/>
      <c r="BD760" s="77"/>
      <c r="BE760" s="77"/>
      <c r="BF760" s="77"/>
      <c r="BG760" s="77"/>
      <c r="BH760" s="77"/>
      <c r="BI760" s="77"/>
      <c r="BJ760" s="77"/>
      <c r="BK760" s="6"/>
      <c r="BL760" s="6"/>
      <c r="BM760" s="78"/>
      <c r="BN760" s="78"/>
      <c r="BO760" s="78"/>
      <c r="BP760" s="78"/>
      <c r="BQ760" s="78"/>
      <c r="BR760" s="78"/>
      <c r="BS760" s="78"/>
      <c r="BT760" s="78"/>
      <c r="BU760" s="78"/>
      <c r="BV760" s="78"/>
      <c r="BW760" s="78"/>
      <c r="BX760" s="78"/>
      <c r="BY760" s="78"/>
      <c r="BZ760" s="78"/>
      <c r="CA760" s="78"/>
      <c r="CB760" s="78"/>
      <c r="CC760" s="78"/>
      <c r="CD760" s="78"/>
      <c r="CE760" s="78"/>
      <c r="CF760" s="78"/>
      <c r="CG760" s="78"/>
      <c r="CH760" s="78"/>
      <c r="CI760" s="78"/>
      <c r="CJ760" s="78"/>
      <c r="CK760" s="78"/>
      <c r="CL760" s="78"/>
      <c r="CM760" s="6"/>
      <c r="CN760" s="25"/>
    </row>
    <row r="761" spans="4:92" ht="14.25" customHeight="1" x14ac:dyDescent="0.45">
      <c r="AV761" s="24"/>
      <c r="AW761" s="6"/>
      <c r="AX761" s="6"/>
      <c r="AY761" s="335" t="s">
        <v>394</v>
      </c>
      <c r="AZ761" s="335"/>
      <c r="BA761" s="335"/>
      <c r="BB761" s="335"/>
      <c r="BC761" s="335"/>
      <c r="BD761" s="335"/>
      <c r="BE761" s="335"/>
      <c r="BF761" s="335"/>
      <c r="BG761" s="335"/>
      <c r="BH761" s="335"/>
      <c r="BI761" s="335"/>
      <c r="BJ761" s="335"/>
      <c r="BK761" s="81"/>
      <c r="BL761" s="81"/>
      <c r="BM761" s="336">
        <v>470</v>
      </c>
      <c r="BN761" s="336"/>
      <c r="BO761" s="336"/>
      <c r="BP761" s="336"/>
      <c r="BQ761" s="336"/>
      <c r="BR761" s="336"/>
      <c r="BS761" s="336"/>
      <c r="BT761" s="336"/>
      <c r="BU761" s="336"/>
      <c r="BV761" s="336"/>
      <c r="BW761" s="336"/>
      <c r="BX761" s="82"/>
      <c r="BY761" s="82"/>
      <c r="BZ761" s="82"/>
      <c r="CA761" s="82"/>
      <c r="CB761" s="336">
        <v>584</v>
      </c>
      <c r="CC761" s="336"/>
      <c r="CD761" s="336"/>
      <c r="CE761" s="336"/>
      <c r="CF761" s="336"/>
      <c r="CG761" s="336"/>
      <c r="CH761" s="336"/>
      <c r="CI761" s="336"/>
      <c r="CJ761" s="336"/>
      <c r="CK761" s="336"/>
      <c r="CL761" s="336"/>
      <c r="CM761" s="6"/>
      <c r="CN761" s="25"/>
    </row>
    <row r="762" spans="4:92" ht="14.25" customHeight="1" x14ac:dyDescent="0.35">
      <c r="AV762" s="24"/>
      <c r="AW762" s="6"/>
      <c r="AX762" s="6"/>
      <c r="AY762" s="77"/>
      <c r="AZ762" s="77"/>
      <c r="BA762" s="77"/>
      <c r="BB762" s="77"/>
      <c r="BC762" s="77"/>
      <c r="BD762" s="77"/>
      <c r="BE762" s="77"/>
      <c r="BF762" s="77"/>
      <c r="BG762" s="77"/>
      <c r="BH762" s="77"/>
      <c r="BI762" s="77"/>
      <c r="BJ762" s="77"/>
      <c r="BK762" s="6"/>
      <c r="BL762" s="6"/>
      <c r="BM762" s="83"/>
      <c r="BN762" s="83"/>
      <c r="BO762" s="83"/>
      <c r="BP762" s="83"/>
      <c r="BQ762" s="83"/>
      <c r="BR762" s="83"/>
      <c r="BS762" s="83"/>
      <c r="BT762" s="83"/>
      <c r="BU762" s="83"/>
      <c r="BV762" s="83"/>
      <c r="BW762" s="83"/>
      <c r="BX762" s="83"/>
      <c r="BY762" s="83"/>
      <c r="BZ762" s="83"/>
      <c r="CA762" s="83"/>
      <c r="CB762" s="83"/>
      <c r="CC762" s="83"/>
      <c r="CD762" s="83"/>
      <c r="CE762" s="83"/>
      <c r="CF762" s="83"/>
      <c r="CG762" s="83"/>
      <c r="CH762" s="83"/>
      <c r="CI762" s="83"/>
      <c r="CJ762" s="83"/>
      <c r="CK762" s="83"/>
      <c r="CL762" s="83"/>
      <c r="CM762" s="6"/>
      <c r="CN762" s="25"/>
    </row>
    <row r="763" spans="4:92" ht="14.25" customHeight="1" x14ac:dyDescent="0.45">
      <c r="AV763" s="24"/>
      <c r="AW763" s="6"/>
      <c r="AX763" s="6"/>
      <c r="AY763" s="461" t="s">
        <v>125</v>
      </c>
      <c r="AZ763" s="461"/>
      <c r="BA763" s="461"/>
      <c r="BB763" s="461"/>
      <c r="BC763" s="461"/>
      <c r="BD763" s="461"/>
      <c r="BE763" s="461"/>
      <c r="BF763" s="461"/>
      <c r="BG763" s="461"/>
      <c r="BH763" s="461"/>
      <c r="BI763" s="461"/>
      <c r="BJ763" s="461"/>
      <c r="BK763" s="85"/>
      <c r="BL763" s="85"/>
      <c r="BM763" s="462">
        <f>+BM755+BM757+BM759+BM761</f>
        <v>3574</v>
      </c>
      <c r="BN763" s="462"/>
      <c r="BO763" s="462"/>
      <c r="BP763" s="462"/>
      <c r="BQ763" s="462"/>
      <c r="BR763" s="462"/>
      <c r="BS763" s="462"/>
      <c r="BT763" s="462"/>
      <c r="BU763" s="462"/>
      <c r="BV763" s="462"/>
      <c r="BW763" s="462"/>
      <c r="BX763" s="84"/>
      <c r="BY763" s="84"/>
      <c r="BZ763" s="84"/>
      <c r="CA763" s="84"/>
      <c r="CB763" s="462">
        <f>+CB755+CB757+CB759+CB761</f>
        <v>3605</v>
      </c>
      <c r="CC763" s="462"/>
      <c r="CD763" s="462"/>
      <c r="CE763" s="462"/>
      <c r="CF763" s="462"/>
      <c r="CG763" s="462"/>
      <c r="CH763" s="462"/>
      <c r="CI763" s="462"/>
      <c r="CJ763" s="462"/>
      <c r="CK763" s="462"/>
      <c r="CL763" s="462"/>
      <c r="CM763" s="6"/>
      <c r="CN763" s="25"/>
    </row>
    <row r="764" spans="4:92" ht="14.25" customHeight="1" x14ac:dyDescent="0.35">
      <c r="AV764" s="24"/>
      <c r="AW764" s="6"/>
      <c r="AX764" s="6"/>
      <c r="AY764" s="6"/>
      <c r="AZ764" s="6"/>
      <c r="BA764" s="6"/>
      <c r="BB764" s="6"/>
      <c r="BC764" s="6"/>
      <c r="BD764" s="6"/>
      <c r="BE764" s="6"/>
      <c r="BF764" s="6"/>
      <c r="BG764" s="6"/>
      <c r="BH764" s="6"/>
      <c r="BI764" s="6"/>
      <c r="BJ764" s="6"/>
      <c r="BK764" s="6"/>
      <c r="BL764" s="6"/>
      <c r="BM764" s="6"/>
      <c r="BN764" s="6"/>
      <c r="BO764" s="6"/>
      <c r="BP764" s="6"/>
      <c r="BQ764" s="6"/>
      <c r="BR764" s="6"/>
      <c r="BS764" s="6"/>
      <c r="BT764" s="6"/>
      <c r="BU764" s="6"/>
      <c r="BV764" s="6"/>
      <c r="BW764" s="6"/>
      <c r="BX764" s="6"/>
      <c r="BY764" s="6"/>
      <c r="BZ764" s="6"/>
      <c r="CA764" s="6"/>
      <c r="CB764" s="6"/>
      <c r="CC764" s="6"/>
      <c r="CD764" s="6"/>
      <c r="CE764" s="6"/>
      <c r="CF764" s="6"/>
      <c r="CG764" s="6"/>
      <c r="CH764" s="6"/>
      <c r="CI764" s="6"/>
      <c r="CJ764" s="6"/>
      <c r="CK764" s="6"/>
      <c r="CL764" s="6"/>
      <c r="CM764" s="6"/>
      <c r="CN764" s="25"/>
    </row>
    <row r="765" spans="4:92" ht="14.25" customHeight="1" x14ac:dyDescent="0.35">
      <c r="AV765" s="26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  <c r="BY765" s="27"/>
      <c r="BZ765" s="27"/>
      <c r="CA765" s="27"/>
      <c r="CB765" s="27"/>
      <c r="CC765" s="27"/>
      <c r="CD765" s="27"/>
      <c r="CE765" s="27"/>
      <c r="CF765" s="27"/>
      <c r="CG765" s="27"/>
      <c r="CH765" s="27"/>
      <c r="CI765" s="27"/>
      <c r="CJ765" s="27"/>
      <c r="CK765" s="27"/>
      <c r="CL765" s="27"/>
      <c r="CM765" s="27"/>
      <c r="CN765" s="28"/>
    </row>
    <row r="766" spans="4:92" ht="14.25" customHeight="1" x14ac:dyDescent="0.35">
      <c r="D766" s="142" t="s">
        <v>691</v>
      </c>
      <c r="E766" s="142"/>
      <c r="F766" s="142"/>
      <c r="G766" s="142"/>
      <c r="H766" s="142"/>
      <c r="I766" s="142"/>
      <c r="J766" s="142"/>
      <c r="K766" s="142"/>
      <c r="L766" s="142"/>
      <c r="M766" s="142"/>
      <c r="N766" s="142"/>
      <c r="O766" s="142"/>
      <c r="P766" s="142"/>
      <c r="Q766" s="142"/>
      <c r="R766" s="142"/>
      <c r="S766" s="142"/>
      <c r="T766" s="142"/>
      <c r="U766" s="142"/>
      <c r="V766" s="142"/>
      <c r="W766" s="142"/>
      <c r="X766" s="142"/>
      <c r="Y766" s="142"/>
      <c r="Z766" s="142"/>
      <c r="AA766" s="142"/>
      <c r="AB766" s="142"/>
      <c r="AC766" s="142"/>
      <c r="AD766" s="142"/>
      <c r="AE766" s="142"/>
      <c r="AF766" s="142"/>
      <c r="AG766" s="142"/>
      <c r="AH766" s="142"/>
      <c r="AI766" s="142"/>
      <c r="AJ766" s="142"/>
      <c r="AK766" s="142"/>
      <c r="AL766" s="142"/>
      <c r="AM766" s="142"/>
      <c r="AN766" s="142"/>
      <c r="AO766" s="142"/>
      <c r="AP766" s="142"/>
      <c r="AQ766" s="142"/>
      <c r="AR766" s="142"/>
      <c r="AS766" s="142"/>
      <c r="AT766" s="142"/>
      <c r="AV766" s="460" t="s">
        <v>423</v>
      </c>
      <c r="AW766" s="460"/>
      <c r="AX766" s="460"/>
      <c r="AY766" s="460"/>
      <c r="AZ766" s="460"/>
      <c r="BA766" s="460"/>
      <c r="BB766" s="460"/>
      <c r="BC766" s="460"/>
      <c r="BD766" s="460"/>
      <c r="BE766" s="460"/>
      <c r="BF766" s="460"/>
      <c r="BG766" s="460"/>
      <c r="BH766" s="460"/>
      <c r="BI766" s="460"/>
      <c r="BJ766" s="460"/>
      <c r="BK766" s="460"/>
      <c r="BL766" s="460"/>
      <c r="BM766" s="460"/>
      <c r="BN766" s="460"/>
      <c r="BO766" s="460"/>
      <c r="BP766" s="460"/>
      <c r="BQ766" s="460"/>
      <c r="BR766" s="460"/>
      <c r="BS766" s="460"/>
      <c r="BT766" s="460"/>
      <c r="BU766" s="460"/>
      <c r="BV766" s="460"/>
      <c r="BW766" s="460"/>
      <c r="BX766" s="460"/>
      <c r="BY766" s="460"/>
      <c r="BZ766" s="460"/>
      <c r="CA766" s="460"/>
      <c r="CB766" s="460"/>
      <c r="CC766" s="460"/>
      <c r="CD766" s="460"/>
      <c r="CE766" s="460"/>
      <c r="CF766" s="460"/>
      <c r="CG766" s="460"/>
      <c r="CH766" s="460"/>
      <c r="CI766" s="460"/>
      <c r="CJ766" s="460"/>
      <c r="CK766" s="460"/>
      <c r="CL766" s="460"/>
    </row>
    <row r="767" spans="4:92" ht="14.25" customHeight="1" x14ac:dyDescent="0.35"/>
    <row r="768" spans="4:92" ht="14.25" customHeight="1" x14ac:dyDescent="0.35">
      <c r="D768" s="132" t="s">
        <v>435</v>
      </c>
      <c r="E768" s="132"/>
      <c r="F768" s="132"/>
      <c r="G768" s="132"/>
      <c r="H768" s="132"/>
      <c r="I768" s="132"/>
      <c r="J768" s="132"/>
      <c r="K768" s="132"/>
      <c r="L768" s="132"/>
      <c r="M768" s="132"/>
      <c r="N768" s="132"/>
      <c r="O768" s="132"/>
      <c r="P768" s="132"/>
      <c r="Q768" s="132"/>
      <c r="R768" s="132"/>
      <c r="S768" s="132"/>
      <c r="T768" s="132"/>
      <c r="U768" s="132"/>
      <c r="V768" s="132"/>
      <c r="W768" s="132"/>
      <c r="X768" s="132"/>
      <c r="Y768" s="132"/>
      <c r="Z768" s="132"/>
      <c r="AA768" s="132"/>
      <c r="AB768" s="132"/>
      <c r="AC768" s="132"/>
      <c r="AD768" s="132"/>
      <c r="AE768" s="132"/>
      <c r="AF768" s="132"/>
      <c r="AG768" s="132"/>
      <c r="AH768" s="132"/>
      <c r="AI768" s="132"/>
      <c r="AJ768" s="132"/>
      <c r="AK768" s="132"/>
      <c r="AL768" s="132"/>
      <c r="AM768" s="132"/>
      <c r="AN768" s="132"/>
      <c r="AO768" s="132"/>
      <c r="AP768" s="132"/>
      <c r="AQ768" s="132"/>
      <c r="AR768" s="132"/>
      <c r="AS768" s="132"/>
      <c r="AT768" s="132"/>
      <c r="AV768" s="250" t="s">
        <v>1130</v>
      </c>
      <c r="AW768" s="250"/>
      <c r="AX768" s="250"/>
      <c r="AY768" s="250"/>
      <c r="AZ768" s="250"/>
      <c r="BA768" s="250"/>
      <c r="BB768" s="250"/>
      <c r="BC768" s="250"/>
      <c r="BD768" s="250"/>
      <c r="BE768" s="250"/>
      <c r="BF768" s="250"/>
      <c r="BG768" s="250"/>
      <c r="BH768" s="250"/>
      <c r="BI768" s="250"/>
      <c r="BJ768" s="250"/>
      <c r="BK768" s="250"/>
      <c r="BL768" s="250"/>
      <c r="BM768" s="250"/>
      <c r="BN768" s="250"/>
      <c r="BO768" s="250"/>
      <c r="BP768" s="250"/>
      <c r="BQ768" s="250"/>
      <c r="BR768" s="250"/>
      <c r="BS768" s="250"/>
      <c r="BT768" s="250"/>
      <c r="BU768" s="250"/>
      <c r="BV768" s="250"/>
      <c r="BW768" s="250"/>
      <c r="BX768" s="250"/>
      <c r="BY768" s="250"/>
      <c r="BZ768" s="250"/>
      <c r="CA768" s="250"/>
      <c r="CB768" s="250"/>
      <c r="CC768" s="250"/>
      <c r="CD768" s="250"/>
      <c r="CE768" s="250"/>
      <c r="CF768" s="250"/>
      <c r="CG768" s="250"/>
      <c r="CH768" s="250"/>
      <c r="CI768" s="250"/>
      <c r="CJ768" s="250"/>
      <c r="CK768" s="250"/>
      <c r="CL768" s="250"/>
      <c r="CM768" s="250"/>
      <c r="CN768" s="250"/>
    </row>
    <row r="769" spans="4:140" ht="14.25" customHeight="1" x14ac:dyDescent="0.35">
      <c r="D769" s="132"/>
      <c r="E769" s="132"/>
      <c r="F769" s="132"/>
      <c r="G769" s="132"/>
      <c r="H769" s="132"/>
      <c r="I769" s="132"/>
      <c r="J769" s="132"/>
      <c r="K769" s="132"/>
      <c r="L769" s="132"/>
      <c r="M769" s="132"/>
      <c r="N769" s="132"/>
      <c r="O769" s="132"/>
      <c r="P769" s="132"/>
      <c r="Q769" s="132"/>
      <c r="R769" s="132"/>
      <c r="S769" s="132"/>
      <c r="T769" s="132"/>
      <c r="U769" s="132"/>
      <c r="V769" s="132"/>
      <c r="W769" s="132"/>
      <c r="X769" s="132"/>
      <c r="Y769" s="132"/>
      <c r="Z769" s="132"/>
      <c r="AA769" s="132"/>
      <c r="AB769" s="132"/>
      <c r="AC769" s="132"/>
      <c r="AD769" s="132"/>
      <c r="AE769" s="132"/>
      <c r="AF769" s="132"/>
      <c r="AG769" s="132"/>
      <c r="AH769" s="132"/>
      <c r="AI769" s="132"/>
      <c r="AJ769" s="132"/>
      <c r="AK769" s="132"/>
      <c r="AL769" s="132"/>
      <c r="AM769" s="132"/>
      <c r="AN769" s="132"/>
      <c r="AO769" s="132"/>
      <c r="AP769" s="132"/>
      <c r="AQ769" s="132"/>
      <c r="AR769" s="132"/>
      <c r="AS769" s="132"/>
      <c r="AT769" s="132"/>
      <c r="AV769" s="251"/>
      <c r="AW769" s="251"/>
      <c r="AX769" s="251"/>
      <c r="AY769" s="251"/>
      <c r="AZ769" s="251"/>
      <c r="BA769" s="251"/>
      <c r="BB769" s="251"/>
      <c r="BC769" s="251"/>
      <c r="BD769" s="251"/>
      <c r="BE769" s="251"/>
      <c r="BF769" s="251"/>
      <c r="BG769" s="251"/>
      <c r="BH769" s="251"/>
      <c r="BI769" s="251"/>
      <c r="BJ769" s="251"/>
      <c r="BK769" s="251"/>
      <c r="BL769" s="251"/>
      <c r="BM769" s="251"/>
      <c r="BN769" s="251"/>
      <c r="BO769" s="251"/>
      <c r="BP769" s="251"/>
      <c r="BQ769" s="251"/>
      <c r="BR769" s="251"/>
      <c r="BS769" s="251"/>
      <c r="BT769" s="251"/>
      <c r="BU769" s="251"/>
      <c r="BV769" s="251"/>
      <c r="BW769" s="251"/>
      <c r="BX769" s="251"/>
      <c r="BY769" s="251"/>
      <c r="BZ769" s="251"/>
      <c r="CA769" s="251"/>
      <c r="CB769" s="251"/>
      <c r="CC769" s="251"/>
      <c r="CD769" s="251"/>
      <c r="CE769" s="251"/>
      <c r="CF769" s="251"/>
      <c r="CG769" s="251"/>
      <c r="CH769" s="251"/>
      <c r="CI769" s="251"/>
      <c r="CJ769" s="251"/>
      <c r="CK769" s="251"/>
      <c r="CL769" s="251"/>
      <c r="CM769" s="251"/>
      <c r="CN769" s="251"/>
      <c r="EH769" s="557" t="s">
        <v>434</v>
      </c>
      <c r="EI769" s="572" t="s">
        <v>869</v>
      </c>
      <c r="EJ769" s="572" t="s">
        <v>433</v>
      </c>
    </row>
    <row r="770" spans="4:140" ht="14.25" customHeight="1" x14ac:dyDescent="0.35">
      <c r="AV770" s="21"/>
      <c r="AW770" s="22"/>
      <c r="AX770" s="22"/>
      <c r="AY770" s="22"/>
      <c r="AZ770" s="22"/>
      <c r="BA770" s="22"/>
      <c r="BB770" s="22"/>
      <c r="BC770" s="22"/>
      <c r="BD770" s="22"/>
      <c r="BE770" s="22"/>
      <c r="BF770" s="22"/>
      <c r="BG770" s="22"/>
      <c r="BH770" s="22"/>
      <c r="BI770" s="22"/>
      <c r="BJ770" s="22"/>
      <c r="BK770" s="22"/>
      <c r="BL770" s="22"/>
      <c r="BM770" s="22"/>
      <c r="BN770" s="22"/>
      <c r="BO770" s="22"/>
      <c r="BP770" s="22"/>
      <c r="BQ770" s="22"/>
      <c r="BR770" s="22"/>
      <c r="BS770" s="22"/>
      <c r="BT770" s="22"/>
      <c r="BU770" s="22"/>
      <c r="BV770" s="22"/>
      <c r="BW770" s="22"/>
      <c r="BX770" s="22"/>
      <c r="BY770" s="22"/>
      <c r="BZ770" s="22"/>
      <c r="CA770" s="22"/>
      <c r="CB770" s="22"/>
      <c r="CC770" s="22"/>
      <c r="CD770" s="22"/>
      <c r="CE770" s="22"/>
      <c r="CF770" s="22"/>
      <c r="CG770" s="22"/>
      <c r="CH770" s="22"/>
      <c r="CI770" s="22"/>
      <c r="CJ770" s="22"/>
      <c r="CK770" s="22"/>
      <c r="CL770" s="22"/>
      <c r="CM770" s="22"/>
      <c r="CN770" s="23"/>
      <c r="EH770" s="557" t="s">
        <v>429</v>
      </c>
      <c r="EI770" s="586">
        <v>52</v>
      </c>
      <c r="EJ770" s="586">
        <v>54</v>
      </c>
    </row>
    <row r="771" spans="4:140" ht="14.25" customHeight="1" x14ac:dyDescent="0.35">
      <c r="AV771" s="24"/>
      <c r="AW771" s="6"/>
      <c r="AX771" s="6"/>
      <c r="AY771" s="6"/>
      <c r="AZ771" s="6"/>
      <c r="BA771" s="6"/>
      <c r="BB771" s="6"/>
      <c r="BC771" s="6"/>
      <c r="BD771" s="6"/>
      <c r="BE771" s="6"/>
      <c r="BF771" s="6"/>
      <c r="BG771" s="6"/>
      <c r="BH771" s="6"/>
      <c r="BI771" s="6"/>
      <c r="BJ771" s="6"/>
      <c r="BK771" s="6"/>
      <c r="BL771" s="6"/>
      <c r="BM771" s="75"/>
      <c r="BN771" s="75"/>
      <c r="BO771" s="75"/>
      <c r="BP771" s="75"/>
      <c r="BQ771" s="75"/>
      <c r="BR771" s="75"/>
      <c r="BS771" s="75"/>
      <c r="BT771" s="75"/>
      <c r="BU771" s="75"/>
      <c r="BW771" s="466" t="s">
        <v>441</v>
      </c>
      <c r="BX771" s="466"/>
      <c r="BY771" s="466"/>
      <c r="BZ771" s="466"/>
      <c r="CA771" s="466"/>
      <c r="CB771" s="466"/>
      <c r="CC771" s="466"/>
      <c r="CD771" s="466"/>
      <c r="CE771" s="466"/>
      <c r="CF771" s="466"/>
      <c r="CG771" s="466"/>
      <c r="CH771" s="75"/>
      <c r="CI771" s="75"/>
      <c r="CJ771" s="75"/>
      <c r="CK771" s="75"/>
      <c r="CL771" s="75"/>
      <c r="CM771" s="6"/>
      <c r="CN771" s="25"/>
      <c r="EH771" s="557" t="s">
        <v>430</v>
      </c>
      <c r="EI771" s="586">
        <v>50</v>
      </c>
      <c r="EJ771" s="586">
        <v>52</v>
      </c>
    </row>
    <row r="772" spans="4:140" ht="14.25" customHeight="1" x14ac:dyDescent="0.35">
      <c r="AV772" s="24"/>
      <c r="AW772" s="6"/>
      <c r="AX772" s="6"/>
      <c r="AY772" s="6"/>
      <c r="AZ772" s="6"/>
      <c r="BA772" s="6"/>
      <c r="BB772" s="6"/>
      <c r="BC772" s="6"/>
      <c r="BD772" s="6"/>
      <c r="BE772" s="6"/>
      <c r="BF772" s="6"/>
      <c r="BG772" s="6"/>
      <c r="BH772" s="6"/>
      <c r="BI772" s="6"/>
      <c r="BJ772" s="6"/>
      <c r="BK772" s="6"/>
      <c r="BL772" s="6"/>
      <c r="BM772" s="75"/>
      <c r="BN772" s="75"/>
      <c r="BO772" s="75"/>
      <c r="BP772" s="75"/>
      <c r="BQ772" s="75"/>
      <c r="BR772" s="75"/>
      <c r="BS772" s="75"/>
      <c r="BT772" s="75"/>
      <c r="BU772" s="75"/>
      <c r="BW772" s="466"/>
      <c r="BX772" s="466"/>
      <c r="BY772" s="466"/>
      <c r="BZ772" s="466"/>
      <c r="CA772" s="466"/>
      <c r="CB772" s="466"/>
      <c r="CC772" s="466"/>
      <c r="CD772" s="466"/>
      <c r="CE772" s="466"/>
      <c r="CF772" s="466"/>
      <c r="CG772" s="466"/>
      <c r="CH772" s="75"/>
      <c r="CI772" s="75"/>
      <c r="CJ772" s="75"/>
      <c r="CK772" s="75"/>
      <c r="CL772" s="75"/>
      <c r="CM772" s="6"/>
      <c r="CN772" s="25"/>
      <c r="EH772" s="557" t="s">
        <v>431</v>
      </c>
      <c r="EI772" s="586">
        <v>49</v>
      </c>
      <c r="EJ772" s="586">
        <v>52</v>
      </c>
    </row>
    <row r="773" spans="4:140" ht="14.25" customHeight="1" x14ac:dyDescent="0.35">
      <c r="AV773" s="24"/>
      <c r="AW773" s="6"/>
      <c r="AX773" s="6"/>
      <c r="AY773" s="6"/>
      <c r="AZ773" s="6"/>
      <c r="BA773" s="6"/>
      <c r="BB773" s="6"/>
      <c r="BC773" s="6"/>
      <c r="BD773" s="6"/>
      <c r="BE773" s="6"/>
      <c r="BF773" s="6"/>
      <c r="BG773" s="6"/>
      <c r="BH773" s="6"/>
      <c r="BI773" s="6"/>
      <c r="BJ773" s="6"/>
      <c r="BK773" s="6"/>
      <c r="BL773" s="6"/>
      <c r="BM773" s="6"/>
      <c r="BN773" s="6"/>
      <c r="BO773" s="6"/>
      <c r="BP773" s="6"/>
      <c r="BQ773" s="6"/>
      <c r="BR773" s="6"/>
      <c r="BS773" s="6"/>
      <c r="BT773" s="6"/>
      <c r="BU773" s="6"/>
      <c r="BV773" s="6"/>
      <c r="BW773" s="6"/>
      <c r="BX773" s="6"/>
      <c r="BY773" s="6"/>
      <c r="BZ773" s="6"/>
      <c r="CA773" s="6"/>
      <c r="CB773" s="6"/>
      <c r="CC773" s="6"/>
      <c r="CD773" s="6"/>
      <c r="CE773" s="6"/>
      <c r="CF773" s="6"/>
      <c r="CG773" s="6"/>
      <c r="CH773" s="6"/>
      <c r="CI773" s="6"/>
      <c r="CJ773" s="6"/>
      <c r="CK773" s="6"/>
      <c r="CL773" s="6"/>
      <c r="CM773" s="6"/>
      <c r="CN773" s="25"/>
      <c r="EH773" s="557" t="s">
        <v>432</v>
      </c>
      <c r="EI773" s="586">
        <v>51</v>
      </c>
      <c r="EJ773" s="586">
        <v>54</v>
      </c>
    </row>
    <row r="774" spans="4:140" ht="14.25" customHeight="1" x14ac:dyDescent="0.35">
      <c r="AV774" s="24"/>
      <c r="AW774" s="6"/>
      <c r="AX774" s="6"/>
      <c r="CG774" s="86"/>
      <c r="CH774" s="86"/>
      <c r="CI774" s="86"/>
      <c r="CJ774" s="86"/>
      <c r="CK774" s="86"/>
      <c r="CL774" s="86"/>
      <c r="CM774" s="6"/>
      <c r="CN774" s="25"/>
      <c r="EH774" s="557" t="s">
        <v>436</v>
      </c>
      <c r="EI774" s="586">
        <v>52</v>
      </c>
      <c r="EJ774" s="586">
        <v>53</v>
      </c>
    </row>
    <row r="775" spans="4:140" ht="14.25" customHeight="1" x14ac:dyDescent="0.45">
      <c r="AV775" s="24"/>
      <c r="AW775" s="6"/>
      <c r="AX775" s="6"/>
      <c r="AZ775" s="329" t="s">
        <v>437</v>
      </c>
      <c r="BA775" s="329"/>
      <c r="BB775" s="329"/>
      <c r="BC775" s="329"/>
      <c r="BD775" s="329"/>
      <c r="BE775" s="329"/>
      <c r="BF775" s="329"/>
      <c r="BG775" s="329"/>
      <c r="BH775" s="329"/>
      <c r="BI775" s="329"/>
      <c r="BJ775" s="329"/>
      <c r="BK775" s="329"/>
      <c r="BL775" s="329"/>
      <c r="BM775" s="329"/>
      <c r="BN775" s="329"/>
      <c r="BO775" s="329"/>
      <c r="BP775" s="329"/>
      <c r="BQ775" s="329"/>
      <c r="BR775" s="86"/>
      <c r="BS775" s="86"/>
      <c r="BT775" s="86"/>
      <c r="BV775" s="86"/>
      <c r="BW775" s="330">
        <v>341</v>
      </c>
      <c r="BX775" s="330"/>
      <c r="BY775" s="330"/>
      <c r="BZ775" s="330"/>
      <c r="CA775" s="330"/>
      <c r="CB775" s="330"/>
      <c r="CC775" s="330"/>
      <c r="CD775" s="330"/>
      <c r="CE775" s="330"/>
      <c r="CF775" s="330"/>
      <c r="CG775" s="330"/>
      <c r="CH775" s="78"/>
      <c r="CI775" s="78"/>
      <c r="CJ775" s="78"/>
      <c r="CK775" s="78"/>
      <c r="CL775" s="78"/>
      <c r="CM775" s="6"/>
      <c r="CN775" s="25"/>
    </row>
    <row r="776" spans="4:140" ht="14.25" customHeight="1" x14ac:dyDescent="0.45">
      <c r="AV776" s="24"/>
      <c r="AW776" s="6"/>
      <c r="AX776" s="6"/>
      <c r="AZ776" s="77"/>
      <c r="BA776" s="77"/>
      <c r="BB776" s="77"/>
      <c r="BC776" s="77"/>
      <c r="BD776" s="77"/>
      <c r="BE776" s="77"/>
      <c r="BF776" s="77"/>
      <c r="BG776" s="77"/>
      <c r="BH776" s="77"/>
      <c r="BI776" s="77"/>
      <c r="BJ776" s="77"/>
      <c r="BK776" s="77"/>
      <c r="BL776" s="6"/>
      <c r="BM776" s="6"/>
      <c r="BN776" s="78"/>
      <c r="BO776" s="78"/>
      <c r="BP776" s="78"/>
      <c r="BQ776" s="78"/>
      <c r="BR776" s="78"/>
      <c r="BS776" s="78"/>
      <c r="BT776" s="78"/>
      <c r="BU776" s="78"/>
      <c r="BV776" s="78"/>
      <c r="BW776" s="78"/>
      <c r="BX776" s="78"/>
      <c r="BY776" s="78"/>
      <c r="BZ776" s="78"/>
      <c r="CA776" s="78"/>
      <c r="CB776" s="78"/>
      <c r="CC776" s="78"/>
      <c r="CD776" s="78"/>
      <c r="CE776" s="78"/>
      <c r="CF776" s="78"/>
      <c r="CG776" s="78"/>
      <c r="CH776" s="87"/>
      <c r="CI776" s="87"/>
      <c r="CJ776" s="87"/>
      <c r="CK776" s="87"/>
      <c r="CL776" s="87"/>
      <c r="CM776" s="6"/>
      <c r="CN776" s="25"/>
    </row>
    <row r="777" spans="4:140" ht="14.25" customHeight="1" x14ac:dyDescent="0.45">
      <c r="AV777" s="24"/>
      <c r="AW777" s="6"/>
      <c r="AX777" s="6"/>
      <c r="AZ777" s="331" t="s">
        <v>438</v>
      </c>
      <c r="BA777" s="331"/>
      <c r="BB777" s="331"/>
      <c r="BC777" s="331"/>
      <c r="BD777" s="331"/>
      <c r="BE777" s="331"/>
      <c r="BF777" s="331"/>
      <c r="BG777" s="331"/>
      <c r="BH777" s="331"/>
      <c r="BI777" s="331"/>
      <c r="BJ777" s="331"/>
      <c r="BK777" s="331"/>
      <c r="BL777" s="331"/>
      <c r="BM777" s="331"/>
      <c r="BN777" s="331"/>
      <c r="BO777" s="331"/>
      <c r="BP777" s="331"/>
      <c r="BQ777" s="331"/>
      <c r="BR777" s="87"/>
      <c r="BS777" s="87"/>
      <c r="BT777" s="87"/>
      <c r="BU777" s="87"/>
      <c r="BV777" s="87"/>
      <c r="BW777" s="332">
        <v>5</v>
      </c>
      <c r="BX777" s="332"/>
      <c r="BY777" s="332"/>
      <c r="BZ777" s="332"/>
      <c r="CA777" s="332"/>
      <c r="CB777" s="332"/>
      <c r="CC777" s="332"/>
      <c r="CD777" s="332"/>
      <c r="CE777" s="332"/>
      <c r="CF777" s="332"/>
      <c r="CG777" s="332"/>
      <c r="CH777" s="78"/>
      <c r="CI777" s="78"/>
      <c r="CJ777" s="78"/>
      <c r="CK777" s="78"/>
      <c r="CL777" s="78"/>
      <c r="CM777" s="6"/>
      <c r="CN777" s="25"/>
    </row>
    <row r="778" spans="4:140" ht="14.25" customHeight="1" x14ac:dyDescent="0.45">
      <c r="AV778" s="24"/>
      <c r="AW778" s="6"/>
      <c r="AX778" s="6"/>
      <c r="AZ778" s="77"/>
      <c r="BA778" s="77"/>
      <c r="BB778" s="77"/>
      <c r="BC778" s="77"/>
      <c r="BD778" s="77"/>
      <c r="BE778" s="77"/>
      <c r="BF778" s="77"/>
      <c r="BG778" s="77"/>
      <c r="BH778" s="77"/>
      <c r="BI778" s="77"/>
      <c r="BJ778" s="77"/>
      <c r="BK778" s="77"/>
      <c r="BL778" s="6"/>
      <c r="BM778" s="6"/>
      <c r="BN778" s="78"/>
      <c r="BO778" s="78"/>
      <c r="BP778" s="78"/>
      <c r="BQ778" s="78"/>
      <c r="BR778" s="78"/>
      <c r="BS778" s="78"/>
      <c r="BT778" s="78"/>
      <c r="BU778" s="78"/>
      <c r="BV778" s="78"/>
      <c r="BW778" s="78"/>
      <c r="BX778" s="78"/>
      <c r="BY778" s="78"/>
      <c r="BZ778" s="78"/>
      <c r="CA778" s="78"/>
      <c r="CB778" s="78"/>
      <c r="CC778" s="78"/>
      <c r="CD778" s="78"/>
      <c r="CE778" s="78"/>
      <c r="CF778" s="78"/>
      <c r="CG778" s="78"/>
      <c r="CH778" s="88"/>
      <c r="CI778" s="88"/>
      <c r="CJ778" s="88"/>
      <c r="CK778" s="88"/>
      <c r="CL778" s="88"/>
      <c r="CM778" s="6"/>
      <c r="CN778" s="25"/>
    </row>
    <row r="779" spans="4:140" ht="14.25" customHeight="1" x14ac:dyDescent="0.45">
      <c r="AV779" s="24"/>
      <c r="AW779" s="6"/>
      <c r="AX779" s="6"/>
      <c r="AZ779" s="333" t="s">
        <v>439</v>
      </c>
      <c r="BA779" s="333"/>
      <c r="BB779" s="333"/>
      <c r="BC779" s="333"/>
      <c r="BD779" s="333"/>
      <c r="BE779" s="333"/>
      <c r="BF779" s="333"/>
      <c r="BG779" s="333"/>
      <c r="BH779" s="333"/>
      <c r="BI779" s="333"/>
      <c r="BJ779" s="333"/>
      <c r="BK779" s="333"/>
      <c r="BL779" s="333"/>
      <c r="BM779" s="333"/>
      <c r="BN779" s="333"/>
      <c r="BO779" s="333"/>
      <c r="BP779" s="333"/>
      <c r="BQ779" s="333"/>
      <c r="BR779" s="88"/>
      <c r="BS779" s="88"/>
      <c r="BT779" s="88"/>
      <c r="BU779" s="88"/>
      <c r="BV779" s="88"/>
      <c r="BW779" s="334">
        <v>5</v>
      </c>
      <c r="BX779" s="334"/>
      <c r="BY779" s="334"/>
      <c r="BZ779" s="334"/>
      <c r="CA779" s="334"/>
      <c r="CB779" s="334"/>
      <c r="CC779" s="334"/>
      <c r="CD779" s="334"/>
      <c r="CE779" s="334"/>
      <c r="CF779" s="334"/>
      <c r="CG779" s="334"/>
      <c r="CH779" s="78"/>
      <c r="CI779" s="78"/>
      <c r="CJ779" s="78"/>
      <c r="CK779" s="78"/>
      <c r="CL779" s="78"/>
      <c r="CM779" s="6"/>
      <c r="CN779" s="25"/>
    </row>
    <row r="780" spans="4:140" ht="14.25" customHeight="1" x14ac:dyDescent="0.45">
      <c r="AV780" s="24"/>
      <c r="AW780" s="6"/>
      <c r="AX780" s="6"/>
      <c r="AZ780" s="77"/>
      <c r="BA780" s="77"/>
      <c r="BB780" s="77"/>
      <c r="BC780" s="77"/>
      <c r="BD780" s="77"/>
      <c r="BE780" s="77"/>
      <c r="BF780" s="77"/>
      <c r="BG780" s="77"/>
      <c r="BH780" s="77"/>
      <c r="BI780" s="77"/>
      <c r="BJ780" s="77"/>
      <c r="BK780" s="77"/>
      <c r="BL780" s="6"/>
      <c r="BM780" s="6"/>
      <c r="BN780" s="78"/>
      <c r="BO780" s="78"/>
      <c r="BP780" s="78"/>
      <c r="BQ780" s="78"/>
      <c r="BR780" s="78"/>
      <c r="BS780" s="78"/>
      <c r="BT780" s="78"/>
      <c r="BU780" s="78"/>
      <c r="BV780" s="78"/>
      <c r="BW780" s="78"/>
      <c r="BX780" s="78"/>
      <c r="BY780" s="78"/>
      <c r="BZ780" s="78"/>
      <c r="CA780" s="78"/>
      <c r="CB780" s="78"/>
      <c r="CC780" s="78"/>
      <c r="CD780" s="78"/>
      <c r="CE780" s="78"/>
      <c r="CF780" s="78"/>
      <c r="CG780" s="78"/>
      <c r="CH780" s="89"/>
      <c r="CI780" s="89"/>
      <c r="CJ780" s="89"/>
      <c r="CK780" s="89"/>
      <c r="CL780" s="89"/>
      <c r="CM780" s="6"/>
      <c r="CN780" s="25"/>
    </row>
    <row r="781" spans="4:140" ht="14.25" customHeight="1" x14ac:dyDescent="0.35">
      <c r="AV781" s="24"/>
      <c r="AW781" s="6"/>
      <c r="AX781" s="6"/>
      <c r="AY781" s="77"/>
      <c r="AZ781" s="335" t="s">
        <v>440</v>
      </c>
      <c r="BA781" s="335"/>
      <c r="BB781" s="335"/>
      <c r="BC781" s="335"/>
      <c r="BD781" s="335"/>
      <c r="BE781" s="335"/>
      <c r="BF781" s="335"/>
      <c r="BG781" s="335"/>
      <c r="BH781" s="335"/>
      <c r="BI781" s="335"/>
      <c r="BJ781" s="335"/>
      <c r="BK781" s="335"/>
      <c r="BL781" s="335"/>
      <c r="BM781" s="335"/>
      <c r="BN781" s="335"/>
      <c r="BO781" s="335"/>
      <c r="BP781" s="335"/>
      <c r="BQ781" s="335"/>
      <c r="BR781" s="89"/>
      <c r="BS781" s="89"/>
      <c r="BT781" s="89"/>
      <c r="BU781" s="89"/>
      <c r="BV781" s="89"/>
      <c r="BW781" s="336">
        <v>0</v>
      </c>
      <c r="BX781" s="336"/>
      <c r="BY781" s="336"/>
      <c r="BZ781" s="336"/>
      <c r="CA781" s="336"/>
      <c r="CB781" s="336"/>
      <c r="CC781" s="336"/>
      <c r="CD781" s="336"/>
      <c r="CE781" s="336"/>
      <c r="CF781" s="336"/>
      <c r="CG781" s="336"/>
      <c r="CH781" s="83"/>
      <c r="CI781" s="83"/>
      <c r="CJ781" s="83"/>
      <c r="CK781" s="83"/>
      <c r="CL781" s="83"/>
      <c r="CM781" s="6"/>
      <c r="CN781" s="25"/>
    </row>
    <row r="782" spans="4:140" ht="14.25" customHeight="1" x14ac:dyDescent="0.45">
      <c r="AV782" s="24"/>
      <c r="AW782" s="6"/>
      <c r="AX782" s="6"/>
      <c r="AY782" s="90"/>
      <c r="AZ782" s="90"/>
      <c r="BA782" s="90"/>
      <c r="BB782" s="90"/>
      <c r="BC782" s="90"/>
      <c r="BD782" s="90"/>
      <c r="BE782" s="90"/>
      <c r="BF782" s="90"/>
      <c r="BG782" s="90"/>
      <c r="BH782" s="90"/>
      <c r="BI782" s="90"/>
      <c r="BJ782" s="90"/>
      <c r="BK782" s="91"/>
      <c r="BL782" s="91"/>
      <c r="BM782" s="92"/>
      <c r="BN782" s="92"/>
      <c r="BO782" s="92"/>
      <c r="BP782" s="92"/>
      <c r="BQ782" s="92"/>
      <c r="BR782" s="92"/>
      <c r="BS782" s="92"/>
      <c r="BT782" s="92"/>
      <c r="BU782" s="92"/>
      <c r="BV782" s="92"/>
      <c r="BW782" s="92"/>
      <c r="BX782" s="93"/>
      <c r="BY782" s="93"/>
      <c r="BZ782" s="93"/>
      <c r="CA782" s="93"/>
      <c r="CB782" s="92"/>
      <c r="CC782" s="92"/>
      <c r="CD782" s="92"/>
      <c r="CE782" s="92"/>
      <c r="CF782" s="92"/>
      <c r="CG782" s="92"/>
      <c r="CH782" s="92"/>
      <c r="CI782" s="92"/>
      <c r="CJ782" s="92"/>
      <c r="CK782" s="92"/>
      <c r="CL782" s="92"/>
      <c r="CM782" s="6"/>
      <c r="CN782" s="25"/>
    </row>
    <row r="783" spans="4:140" ht="14.25" customHeight="1" x14ac:dyDescent="0.35">
      <c r="AV783" s="24"/>
      <c r="AW783" s="6"/>
      <c r="AX783" s="6"/>
      <c r="AY783" s="6"/>
      <c r="AZ783" s="6"/>
      <c r="BA783" s="6"/>
      <c r="BB783" s="6"/>
      <c r="BC783" s="6"/>
      <c r="BD783" s="6"/>
      <c r="BE783" s="6"/>
      <c r="BF783" s="6"/>
      <c r="BG783" s="6"/>
      <c r="BH783" s="6"/>
      <c r="BI783" s="6"/>
      <c r="BJ783" s="6"/>
      <c r="BK783" s="6"/>
      <c r="BL783" s="6"/>
      <c r="BM783" s="6"/>
      <c r="BN783" s="6"/>
      <c r="BO783" s="6"/>
      <c r="BP783" s="6"/>
      <c r="BQ783" s="6"/>
      <c r="BR783" s="6"/>
      <c r="BS783" s="6"/>
      <c r="BT783" s="6"/>
      <c r="BU783" s="6"/>
      <c r="BV783" s="6"/>
      <c r="BW783" s="6"/>
      <c r="BX783" s="6"/>
      <c r="BY783" s="6"/>
      <c r="BZ783" s="6"/>
      <c r="CA783" s="6"/>
      <c r="CB783" s="6"/>
      <c r="CC783" s="6"/>
      <c r="CD783" s="6"/>
      <c r="CE783" s="6"/>
      <c r="CF783" s="6"/>
      <c r="CG783" s="6"/>
      <c r="CH783" s="6"/>
      <c r="CI783" s="6"/>
      <c r="CJ783" s="6"/>
      <c r="CK783" s="6"/>
      <c r="CL783" s="6"/>
      <c r="CM783" s="6"/>
      <c r="CN783" s="25"/>
    </row>
    <row r="784" spans="4:140" ht="14.25" customHeight="1" x14ac:dyDescent="0.35">
      <c r="AV784" s="26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  <c r="BY784" s="27"/>
      <c r="BZ784" s="27"/>
      <c r="CA784" s="27"/>
      <c r="CB784" s="27"/>
      <c r="CC784" s="27"/>
      <c r="CD784" s="27"/>
      <c r="CE784" s="27"/>
      <c r="CF784" s="27"/>
      <c r="CG784" s="27"/>
      <c r="CH784" s="27"/>
      <c r="CI784" s="27"/>
      <c r="CJ784" s="27"/>
      <c r="CK784" s="27"/>
      <c r="CL784" s="27"/>
      <c r="CM784" s="27"/>
      <c r="CN784" s="28"/>
    </row>
    <row r="785" spans="1:92" ht="14.25" customHeight="1" x14ac:dyDescent="0.35">
      <c r="D785" s="142" t="s">
        <v>442</v>
      </c>
      <c r="E785" s="142"/>
      <c r="F785" s="142"/>
      <c r="G785" s="142"/>
      <c r="H785" s="142"/>
      <c r="I785" s="142"/>
      <c r="J785" s="142"/>
      <c r="K785" s="142"/>
      <c r="L785" s="142"/>
      <c r="M785" s="142"/>
      <c r="N785" s="142"/>
      <c r="O785" s="142"/>
      <c r="P785" s="142"/>
      <c r="Q785" s="142"/>
      <c r="R785" s="142"/>
      <c r="S785" s="142"/>
      <c r="T785" s="142"/>
      <c r="U785" s="142"/>
      <c r="V785" s="142"/>
      <c r="W785" s="142"/>
      <c r="X785" s="142"/>
      <c r="Y785" s="142"/>
      <c r="Z785" s="142"/>
      <c r="AA785" s="142"/>
      <c r="AB785" s="142"/>
      <c r="AC785" s="142"/>
      <c r="AD785" s="142"/>
      <c r="AE785" s="142"/>
      <c r="AF785" s="142"/>
      <c r="AG785" s="142"/>
      <c r="AH785" s="142"/>
      <c r="AI785" s="142"/>
      <c r="AJ785" s="142"/>
      <c r="AK785" s="142"/>
      <c r="AL785" s="142"/>
      <c r="AM785" s="142"/>
      <c r="AN785" s="142"/>
      <c r="AO785" s="142"/>
      <c r="AP785" s="142"/>
      <c r="AQ785" s="142"/>
      <c r="AR785" s="142"/>
      <c r="AS785" s="142"/>
      <c r="AT785" s="142"/>
      <c r="AV785" s="460" t="s">
        <v>442</v>
      </c>
      <c r="AW785" s="460"/>
      <c r="AX785" s="460"/>
      <c r="AY785" s="460"/>
      <c r="AZ785" s="460"/>
      <c r="BA785" s="460"/>
      <c r="BB785" s="460"/>
      <c r="BC785" s="460"/>
      <c r="BD785" s="460"/>
      <c r="BE785" s="460"/>
      <c r="BF785" s="460"/>
      <c r="BG785" s="460"/>
      <c r="BH785" s="460"/>
      <c r="BI785" s="460"/>
      <c r="BJ785" s="460"/>
      <c r="BK785" s="460"/>
      <c r="BL785" s="460"/>
      <c r="BM785" s="460"/>
      <c r="BN785" s="460"/>
      <c r="BO785" s="460"/>
      <c r="BP785" s="460"/>
      <c r="BQ785" s="460"/>
      <c r="BR785" s="460"/>
      <c r="BS785" s="460"/>
      <c r="BT785" s="460"/>
      <c r="BU785" s="460"/>
      <c r="BV785" s="460"/>
      <c r="BW785" s="460"/>
      <c r="BX785" s="460"/>
      <c r="BY785" s="460"/>
      <c r="BZ785" s="460"/>
      <c r="CA785" s="460"/>
      <c r="CB785" s="460"/>
      <c r="CC785" s="460"/>
      <c r="CD785" s="460"/>
      <c r="CE785" s="460"/>
      <c r="CF785" s="460"/>
      <c r="CG785" s="460"/>
      <c r="CH785" s="460"/>
      <c r="CI785" s="460"/>
      <c r="CJ785" s="460"/>
      <c r="CK785" s="460"/>
      <c r="CL785" s="460"/>
    </row>
    <row r="786" spans="1:92" ht="14.25" customHeight="1" x14ac:dyDescent="0.35"/>
    <row r="787" spans="1:92" ht="14.25" customHeight="1" x14ac:dyDescent="0.35"/>
    <row r="788" spans="1:92" ht="14.25" customHeight="1" x14ac:dyDescent="0.35">
      <c r="A788" s="145"/>
      <c r="B788" s="145"/>
      <c r="C788" s="145"/>
      <c r="D788" s="145"/>
      <c r="E788" s="145"/>
      <c r="F788" s="145"/>
      <c r="G788" s="145"/>
      <c r="H788" s="145"/>
      <c r="I788" s="145"/>
      <c r="J788" s="145"/>
      <c r="K788" s="145"/>
      <c r="L788" s="145"/>
      <c r="M788" s="145"/>
      <c r="N788" s="145"/>
      <c r="O788" s="145"/>
      <c r="P788" s="145"/>
      <c r="Q788" s="145"/>
      <c r="R788" s="145"/>
      <c r="S788" s="145"/>
      <c r="T788" s="145"/>
      <c r="U788" s="145"/>
      <c r="V788" s="145"/>
      <c r="W788" s="145"/>
      <c r="X788" s="145"/>
      <c r="Y788" s="145"/>
      <c r="Z788" s="145"/>
      <c r="AA788" s="145"/>
      <c r="AB788" s="145"/>
      <c r="AC788" s="145"/>
      <c r="AD788" s="145"/>
      <c r="AE788" s="145"/>
      <c r="AF788" s="145"/>
      <c r="AG788" s="145"/>
      <c r="AH788" s="145"/>
      <c r="AI788" s="145"/>
      <c r="AJ788" s="145"/>
      <c r="AK788" s="145"/>
      <c r="AL788" s="145"/>
      <c r="AM788" s="145"/>
      <c r="AN788" s="145"/>
      <c r="AO788" s="145"/>
      <c r="AP788" s="145"/>
      <c r="AQ788" s="145"/>
      <c r="AR788" s="145"/>
      <c r="AS788" s="145"/>
      <c r="AT788" s="145"/>
      <c r="AU788" s="145"/>
      <c r="AV788" s="145"/>
      <c r="AW788" s="145"/>
      <c r="AX788" s="145"/>
      <c r="AY788" s="145"/>
      <c r="AZ788" s="145"/>
      <c r="BA788" s="145"/>
      <c r="BB788" s="145"/>
      <c r="BC788" s="145"/>
      <c r="BD788" s="145"/>
      <c r="BE788" s="145"/>
      <c r="BF788" s="145"/>
      <c r="BG788" s="145"/>
      <c r="BH788" s="145"/>
      <c r="BI788" s="145"/>
      <c r="BJ788" s="145"/>
      <c r="BK788" s="145"/>
      <c r="BL788" s="145"/>
      <c r="BM788" s="145"/>
      <c r="BN788" s="145"/>
      <c r="BO788" s="145"/>
      <c r="BP788" s="145"/>
      <c r="BQ788" s="145"/>
      <c r="BR788" s="145"/>
      <c r="BS788" s="145"/>
      <c r="BT788" s="145"/>
      <c r="BU788" s="145"/>
      <c r="BV788" s="145"/>
      <c r="BW788" s="145"/>
      <c r="BX788" s="145"/>
      <c r="BY788" s="145"/>
      <c r="BZ788" s="145"/>
      <c r="CA788" s="145"/>
      <c r="CB788" s="145"/>
      <c r="CC788" s="145"/>
      <c r="CD788" s="145"/>
      <c r="CE788" s="145"/>
      <c r="CF788" s="145"/>
      <c r="CG788" s="145"/>
      <c r="CH788" s="145"/>
      <c r="CI788" s="145"/>
      <c r="CJ788" s="145"/>
      <c r="CK788" s="145"/>
      <c r="CL788" s="145"/>
      <c r="CM788" s="145"/>
      <c r="CN788" s="145"/>
    </row>
    <row r="789" spans="1:92" ht="14.25" customHeight="1" x14ac:dyDescent="0.35">
      <c r="A789" s="145"/>
      <c r="B789" s="145"/>
      <c r="C789" s="145"/>
      <c r="D789" s="145"/>
      <c r="E789" s="145"/>
      <c r="F789" s="145"/>
      <c r="G789" s="145"/>
      <c r="H789" s="145"/>
      <c r="I789" s="145"/>
      <c r="J789" s="145"/>
      <c r="K789" s="145"/>
      <c r="L789" s="145"/>
      <c r="M789" s="145"/>
      <c r="N789" s="145"/>
      <c r="O789" s="145"/>
      <c r="P789" s="145"/>
      <c r="Q789" s="145"/>
      <c r="R789" s="145"/>
      <c r="S789" s="145"/>
      <c r="T789" s="145"/>
      <c r="U789" s="145"/>
      <c r="V789" s="145"/>
      <c r="W789" s="145"/>
      <c r="X789" s="145"/>
      <c r="Y789" s="145"/>
      <c r="Z789" s="145"/>
      <c r="AA789" s="145"/>
      <c r="AB789" s="145"/>
      <c r="AC789" s="145"/>
      <c r="AD789" s="145"/>
      <c r="AE789" s="145"/>
      <c r="AF789" s="145"/>
      <c r="AG789" s="145"/>
      <c r="AH789" s="145"/>
      <c r="AI789" s="145"/>
      <c r="AJ789" s="145"/>
      <c r="AK789" s="145"/>
      <c r="AL789" s="145"/>
      <c r="AM789" s="145"/>
      <c r="AN789" s="145"/>
      <c r="AO789" s="145"/>
      <c r="AP789" s="145"/>
      <c r="AQ789" s="145"/>
      <c r="AR789" s="145"/>
      <c r="AS789" s="145"/>
      <c r="AT789" s="145"/>
      <c r="AU789" s="145"/>
      <c r="AV789" s="145"/>
      <c r="AW789" s="145"/>
      <c r="AX789" s="145"/>
      <c r="AY789" s="145"/>
      <c r="AZ789" s="145"/>
      <c r="BA789" s="145"/>
      <c r="BB789" s="145"/>
      <c r="BC789" s="145"/>
      <c r="BD789" s="145"/>
      <c r="BE789" s="145"/>
      <c r="BF789" s="145"/>
      <c r="BG789" s="145"/>
      <c r="BH789" s="145"/>
      <c r="BI789" s="145"/>
      <c r="BJ789" s="145"/>
      <c r="BK789" s="145"/>
      <c r="BL789" s="145"/>
      <c r="BM789" s="145"/>
      <c r="BN789" s="145"/>
      <c r="BO789" s="145"/>
      <c r="BP789" s="145"/>
      <c r="BQ789" s="145"/>
      <c r="BR789" s="145"/>
      <c r="BS789" s="145"/>
      <c r="BT789" s="145"/>
      <c r="BU789" s="145"/>
      <c r="BV789" s="145"/>
      <c r="BW789" s="145"/>
      <c r="BX789" s="145"/>
      <c r="BY789" s="145"/>
      <c r="BZ789" s="145"/>
      <c r="CA789" s="145"/>
      <c r="CB789" s="145"/>
      <c r="CC789" s="145"/>
      <c r="CD789" s="145"/>
      <c r="CE789" s="145"/>
      <c r="CF789" s="145"/>
      <c r="CG789" s="145"/>
      <c r="CH789" s="145"/>
      <c r="CI789" s="145"/>
      <c r="CJ789" s="145"/>
      <c r="CK789" s="145"/>
      <c r="CL789" s="145"/>
      <c r="CM789" s="145"/>
      <c r="CN789" s="145"/>
    </row>
    <row r="790" spans="1:92" ht="14.25" customHeight="1" x14ac:dyDescent="0.35"/>
    <row r="791" spans="1:92" ht="14.25" customHeight="1" x14ac:dyDescent="0.35">
      <c r="D791" s="119" t="s">
        <v>443</v>
      </c>
      <c r="E791" s="119"/>
      <c r="F791" s="119"/>
      <c r="G791" s="119"/>
      <c r="H791" s="119"/>
      <c r="I791" s="119"/>
      <c r="J791" s="119"/>
      <c r="K791" s="119"/>
      <c r="L791" s="119"/>
      <c r="M791" s="119"/>
      <c r="N791" s="119"/>
      <c r="O791" s="119"/>
      <c r="P791" s="119"/>
      <c r="Q791" s="119"/>
      <c r="R791" s="119"/>
      <c r="S791" s="119"/>
      <c r="T791" s="119"/>
      <c r="U791" s="119"/>
      <c r="V791" s="119"/>
      <c r="W791" s="119"/>
      <c r="X791" s="119"/>
      <c r="Y791" s="119"/>
      <c r="Z791" s="119"/>
      <c r="AA791" s="119"/>
      <c r="AB791" s="119"/>
      <c r="AC791" s="119"/>
      <c r="AD791" s="119"/>
      <c r="AE791" s="119"/>
      <c r="AF791" s="119"/>
      <c r="AG791" s="119"/>
      <c r="AH791" s="119"/>
      <c r="AI791" s="119"/>
      <c r="AJ791" s="119"/>
      <c r="AK791" s="119"/>
      <c r="AL791" s="119"/>
      <c r="AM791" s="119"/>
      <c r="AN791" s="119"/>
      <c r="AO791" s="119"/>
      <c r="AP791" s="119"/>
      <c r="AQ791" s="119"/>
      <c r="AR791" s="119"/>
      <c r="AS791" s="119"/>
      <c r="AT791" s="119"/>
      <c r="AV791" s="465" t="s">
        <v>463</v>
      </c>
      <c r="AW791" s="465"/>
      <c r="AX791" s="465"/>
      <c r="AY791" s="465"/>
      <c r="AZ791" s="465"/>
      <c r="BA791" s="465"/>
      <c r="BB791" s="465"/>
      <c r="BC791" s="465"/>
      <c r="BD791" s="465"/>
      <c r="BE791" s="465"/>
      <c r="BF791" s="465"/>
      <c r="BG791" s="465"/>
      <c r="BH791" s="465"/>
      <c r="BI791" s="465"/>
      <c r="BJ791" s="465"/>
      <c r="BK791" s="465"/>
      <c r="BL791" s="465"/>
      <c r="BM791" s="465"/>
      <c r="BN791" s="465"/>
      <c r="BO791" s="465"/>
      <c r="BP791" s="465"/>
      <c r="BQ791" s="465"/>
      <c r="BR791" s="465"/>
      <c r="BS791" s="465"/>
      <c r="BT791" s="465"/>
      <c r="BU791" s="465"/>
      <c r="BV791" s="465"/>
      <c r="BW791" s="465"/>
      <c r="BX791" s="465"/>
      <c r="BY791" s="465"/>
      <c r="BZ791" s="465"/>
      <c r="CA791" s="465"/>
      <c r="CB791" s="465"/>
      <c r="CC791" s="465"/>
      <c r="CD791" s="465"/>
      <c r="CE791" s="465"/>
      <c r="CF791" s="465"/>
      <c r="CG791" s="465"/>
      <c r="CH791" s="465"/>
      <c r="CI791" s="465"/>
      <c r="CJ791" s="465"/>
      <c r="CK791" s="465"/>
      <c r="CL791" s="465"/>
      <c r="CM791" s="465"/>
      <c r="CN791" s="465"/>
    </row>
    <row r="792" spans="1:92" ht="14.25" customHeight="1" x14ac:dyDescent="0.35">
      <c r="D792" s="119"/>
      <c r="E792" s="119"/>
      <c r="F792" s="119"/>
      <c r="G792" s="119"/>
      <c r="H792" s="119"/>
      <c r="I792" s="119"/>
      <c r="J792" s="119"/>
      <c r="K792" s="119"/>
      <c r="L792" s="119"/>
      <c r="M792" s="119"/>
      <c r="N792" s="119"/>
      <c r="O792" s="119"/>
      <c r="P792" s="119"/>
      <c r="Q792" s="119"/>
      <c r="R792" s="119"/>
      <c r="S792" s="119"/>
      <c r="T792" s="119"/>
      <c r="U792" s="119"/>
      <c r="V792" s="119"/>
      <c r="W792" s="119"/>
      <c r="X792" s="119"/>
      <c r="Y792" s="119"/>
      <c r="Z792" s="119"/>
      <c r="AA792" s="119"/>
      <c r="AB792" s="119"/>
      <c r="AC792" s="119"/>
      <c r="AD792" s="119"/>
      <c r="AE792" s="119"/>
      <c r="AF792" s="119"/>
      <c r="AG792" s="119"/>
      <c r="AH792" s="119"/>
      <c r="AI792" s="119"/>
      <c r="AJ792" s="119"/>
      <c r="AK792" s="119"/>
      <c r="AL792" s="119"/>
      <c r="AM792" s="119"/>
      <c r="AN792" s="119"/>
      <c r="AO792" s="119"/>
      <c r="AP792" s="119"/>
      <c r="AQ792" s="119"/>
      <c r="AR792" s="119"/>
      <c r="AS792" s="119"/>
      <c r="AT792" s="119"/>
      <c r="AV792" s="465"/>
      <c r="AW792" s="465"/>
      <c r="AX792" s="465"/>
      <c r="AY792" s="465"/>
      <c r="AZ792" s="465"/>
      <c r="BA792" s="465"/>
      <c r="BB792" s="465"/>
      <c r="BC792" s="465"/>
      <c r="BD792" s="465"/>
      <c r="BE792" s="465"/>
      <c r="BF792" s="465"/>
      <c r="BG792" s="465"/>
      <c r="BH792" s="465"/>
      <c r="BI792" s="465"/>
      <c r="BJ792" s="465"/>
      <c r="BK792" s="465"/>
      <c r="BL792" s="465"/>
      <c r="BM792" s="465"/>
      <c r="BN792" s="465"/>
      <c r="BO792" s="465"/>
      <c r="BP792" s="465"/>
      <c r="BQ792" s="465"/>
      <c r="BR792" s="465"/>
      <c r="BS792" s="465"/>
      <c r="BT792" s="465"/>
      <c r="BU792" s="465"/>
      <c r="BV792" s="465"/>
      <c r="BW792" s="465"/>
      <c r="BX792" s="465"/>
      <c r="BY792" s="465"/>
      <c r="BZ792" s="465"/>
      <c r="CA792" s="465"/>
      <c r="CB792" s="465"/>
      <c r="CC792" s="465"/>
      <c r="CD792" s="465"/>
      <c r="CE792" s="465"/>
      <c r="CF792" s="465"/>
      <c r="CG792" s="465"/>
      <c r="CH792" s="465"/>
      <c r="CI792" s="465"/>
      <c r="CJ792" s="465"/>
      <c r="CK792" s="465"/>
      <c r="CL792" s="465"/>
      <c r="CM792" s="465"/>
      <c r="CN792" s="465"/>
    </row>
    <row r="793" spans="1:92" ht="14.25" customHeight="1" x14ac:dyDescent="0.35"/>
    <row r="794" spans="1:92" ht="14.25" customHeight="1" x14ac:dyDescent="0.35">
      <c r="D794" s="132" t="s">
        <v>444</v>
      </c>
      <c r="E794" s="132"/>
      <c r="F794" s="132"/>
      <c r="G794" s="132"/>
      <c r="H794" s="132"/>
      <c r="I794" s="132"/>
      <c r="J794" s="132"/>
      <c r="K794" s="132"/>
      <c r="L794" s="132"/>
      <c r="M794" s="132"/>
      <c r="N794" s="132"/>
      <c r="O794" s="132"/>
      <c r="P794" s="132"/>
      <c r="Q794" s="132"/>
      <c r="R794" s="132"/>
      <c r="S794" s="132"/>
      <c r="T794" s="132"/>
      <c r="U794" s="132"/>
      <c r="V794" s="132"/>
      <c r="W794" s="132"/>
      <c r="X794" s="132"/>
      <c r="Y794" s="132"/>
      <c r="Z794" s="132"/>
      <c r="AA794" s="132"/>
      <c r="AB794" s="132"/>
      <c r="AC794" s="132"/>
      <c r="AD794" s="132"/>
      <c r="AE794" s="132"/>
      <c r="AF794" s="132"/>
      <c r="AG794" s="132"/>
      <c r="AH794" s="132"/>
      <c r="AI794" s="132"/>
      <c r="AJ794" s="132"/>
      <c r="AK794" s="132"/>
      <c r="AL794" s="132"/>
      <c r="AM794" s="132"/>
      <c r="AN794" s="132"/>
      <c r="AO794" s="132"/>
      <c r="AP794" s="132"/>
      <c r="AQ794" s="132"/>
      <c r="AR794" s="132"/>
      <c r="AS794" s="132"/>
      <c r="AT794" s="132"/>
      <c r="AV794" s="250" t="s">
        <v>464</v>
      </c>
      <c r="AW794" s="250"/>
      <c r="AX794" s="250"/>
      <c r="AY794" s="250"/>
      <c r="AZ794" s="250"/>
      <c r="BA794" s="250"/>
      <c r="BB794" s="250"/>
      <c r="BC794" s="250"/>
      <c r="BD794" s="250"/>
      <c r="BE794" s="250"/>
      <c r="BF794" s="250"/>
      <c r="BG794" s="250"/>
      <c r="BH794" s="250"/>
      <c r="BI794" s="250"/>
      <c r="BJ794" s="250"/>
      <c r="BK794" s="250"/>
      <c r="BL794" s="250"/>
      <c r="BM794" s="250"/>
      <c r="BN794" s="250"/>
      <c r="BO794" s="250"/>
      <c r="BP794" s="250"/>
      <c r="BQ794" s="250"/>
      <c r="BR794" s="250"/>
      <c r="BS794" s="250"/>
      <c r="BT794" s="250"/>
      <c r="BU794" s="250"/>
      <c r="BV794" s="250"/>
      <c r="BW794" s="250"/>
      <c r="BX794" s="250"/>
      <c r="BY794" s="250"/>
      <c r="BZ794" s="250"/>
      <c r="CA794" s="250"/>
      <c r="CB794" s="250"/>
      <c r="CC794" s="250"/>
      <c r="CD794" s="250"/>
      <c r="CE794" s="250"/>
      <c r="CF794" s="250"/>
      <c r="CG794" s="250"/>
      <c r="CH794" s="250"/>
      <c r="CI794" s="250"/>
      <c r="CJ794" s="250"/>
      <c r="CK794" s="250"/>
      <c r="CL794" s="250"/>
      <c r="CM794" s="250"/>
      <c r="CN794" s="250"/>
    </row>
    <row r="795" spans="1:92" ht="14.25" customHeight="1" x14ac:dyDescent="0.35">
      <c r="D795" s="121"/>
      <c r="E795" s="121"/>
      <c r="F795" s="121"/>
      <c r="G795" s="121"/>
      <c r="H795" s="121"/>
      <c r="I795" s="121"/>
      <c r="J795" s="121"/>
      <c r="K795" s="121"/>
      <c r="L795" s="121"/>
      <c r="M795" s="121"/>
      <c r="N795" s="121"/>
      <c r="O795" s="121"/>
      <c r="P795" s="121"/>
      <c r="Q795" s="121"/>
      <c r="R795" s="121"/>
      <c r="S795" s="121"/>
      <c r="T795" s="121"/>
      <c r="U795" s="121"/>
      <c r="V795" s="121"/>
      <c r="W795" s="121"/>
      <c r="X795" s="121"/>
      <c r="Y795" s="121"/>
      <c r="Z795" s="121"/>
      <c r="AA795" s="121"/>
      <c r="AB795" s="121"/>
      <c r="AC795" s="121"/>
      <c r="AD795" s="121"/>
      <c r="AE795" s="121"/>
      <c r="AF795" s="121"/>
      <c r="AG795" s="121"/>
      <c r="AH795" s="121"/>
      <c r="AI795" s="121"/>
      <c r="AJ795" s="121"/>
      <c r="AK795" s="121"/>
      <c r="AL795" s="121"/>
      <c r="AM795" s="121"/>
      <c r="AN795" s="121"/>
      <c r="AO795" s="121"/>
      <c r="AP795" s="121"/>
      <c r="AQ795" s="121"/>
      <c r="AR795" s="121"/>
      <c r="AS795" s="121"/>
      <c r="AT795" s="121"/>
      <c r="AV795" s="251"/>
      <c r="AW795" s="251"/>
      <c r="AX795" s="251"/>
      <c r="AY795" s="251"/>
      <c r="AZ795" s="251"/>
      <c r="BA795" s="251"/>
      <c r="BB795" s="251"/>
      <c r="BC795" s="251"/>
      <c r="BD795" s="251"/>
      <c r="BE795" s="251"/>
      <c r="BF795" s="251"/>
      <c r="BG795" s="251"/>
      <c r="BH795" s="251"/>
      <c r="BI795" s="251"/>
      <c r="BJ795" s="251"/>
      <c r="BK795" s="251"/>
      <c r="BL795" s="251"/>
      <c r="BM795" s="251"/>
      <c r="BN795" s="251"/>
      <c r="BO795" s="251"/>
      <c r="BP795" s="251"/>
      <c r="BQ795" s="251"/>
      <c r="BR795" s="251"/>
      <c r="BS795" s="251"/>
      <c r="BT795" s="251"/>
      <c r="BU795" s="251"/>
      <c r="BV795" s="251"/>
      <c r="BW795" s="251"/>
      <c r="BX795" s="251"/>
      <c r="BY795" s="251"/>
      <c r="BZ795" s="251"/>
      <c r="CA795" s="251"/>
      <c r="CB795" s="251"/>
      <c r="CC795" s="251"/>
      <c r="CD795" s="251"/>
      <c r="CE795" s="251"/>
      <c r="CF795" s="251"/>
      <c r="CG795" s="251"/>
      <c r="CH795" s="251"/>
      <c r="CI795" s="251"/>
      <c r="CJ795" s="251"/>
      <c r="CK795" s="251"/>
      <c r="CL795" s="251"/>
      <c r="CM795" s="251"/>
      <c r="CN795" s="251"/>
    </row>
    <row r="796" spans="1:92" ht="14.25" customHeight="1" x14ac:dyDescent="0.35">
      <c r="D796" s="420" t="s">
        <v>449</v>
      </c>
      <c r="E796" s="421"/>
      <c r="F796" s="421"/>
      <c r="G796" s="421"/>
      <c r="H796" s="421"/>
      <c r="I796" s="421"/>
      <c r="J796" s="421"/>
      <c r="K796" s="421"/>
      <c r="L796" s="421"/>
      <c r="M796" s="421"/>
      <c r="N796" s="421"/>
      <c r="O796" s="421"/>
      <c r="P796" s="421"/>
      <c r="Q796" s="421"/>
      <c r="R796" s="421"/>
      <c r="S796" s="421"/>
      <c r="T796" s="421"/>
      <c r="U796" s="421"/>
      <c r="V796" s="421"/>
      <c r="W796" s="421"/>
      <c r="X796" s="421"/>
      <c r="Y796" s="421"/>
      <c r="Z796" s="421"/>
      <c r="AA796" s="421"/>
      <c r="AB796" s="421"/>
      <c r="AC796" s="421"/>
      <c r="AD796" s="421"/>
      <c r="AE796" s="421"/>
      <c r="AF796" s="421"/>
      <c r="AG796" s="421"/>
      <c r="AH796" s="421"/>
      <c r="AI796" s="421"/>
      <c r="AJ796" s="421"/>
      <c r="AK796" s="421"/>
      <c r="AL796" s="421"/>
      <c r="AM796" s="421"/>
      <c r="AN796" s="421"/>
      <c r="AO796" s="421"/>
      <c r="AP796" s="421"/>
      <c r="AQ796" s="421"/>
      <c r="AR796" s="421"/>
      <c r="AS796" s="421"/>
      <c r="AT796" s="507"/>
      <c r="AV796" s="184" t="s">
        <v>465</v>
      </c>
      <c r="AW796" s="185"/>
      <c r="AX796" s="185"/>
      <c r="AY796" s="185"/>
      <c r="AZ796" s="185"/>
      <c r="BA796" s="185"/>
      <c r="BB796" s="185"/>
      <c r="BC796" s="185"/>
      <c r="BD796" s="185"/>
      <c r="BE796" s="186"/>
      <c r="BF796" s="184" t="s">
        <v>466</v>
      </c>
      <c r="BG796" s="185"/>
      <c r="BH796" s="185"/>
      <c r="BI796" s="185"/>
      <c r="BJ796" s="185"/>
      <c r="BK796" s="185"/>
      <c r="BL796" s="185"/>
      <c r="BM796" s="185"/>
      <c r="BN796" s="185"/>
      <c r="BO796" s="185"/>
      <c r="BP796" s="185"/>
      <c r="BQ796" s="185"/>
      <c r="BR796" s="186"/>
      <c r="BS796" s="201" t="s">
        <v>467</v>
      </c>
      <c r="BT796" s="201"/>
      <c r="BU796" s="201"/>
      <c r="BV796" s="201"/>
      <c r="BW796" s="201"/>
      <c r="BX796" s="201"/>
      <c r="BY796" s="201"/>
      <c r="BZ796" s="201"/>
      <c r="CA796" s="201"/>
      <c r="CB796" s="201"/>
      <c r="CC796" s="201"/>
      <c r="CD796" s="201" t="s">
        <v>468</v>
      </c>
      <c r="CE796" s="201"/>
      <c r="CF796" s="201"/>
      <c r="CG796" s="201"/>
      <c r="CH796" s="201"/>
      <c r="CI796" s="201"/>
      <c r="CJ796" s="201"/>
      <c r="CK796" s="201"/>
      <c r="CL796" s="201"/>
      <c r="CM796" s="201"/>
      <c r="CN796" s="201"/>
    </row>
    <row r="797" spans="1:92" ht="14.25" customHeight="1" x14ac:dyDescent="0.35">
      <c r="D797" s="420" t="s">
        <v>445</v>
      </c>
      <c r="E797" s="421"/>
      <c r="F797" s="421"/>
      <c r="G797" s="421"/>
      <c r="H797" s="421"/>
      <c r="I797" s="421"/>
      <c r="J797" s="421"/>
      <c r="K797" s="507"/>
      <c r="L797" s="420" t="s">
        <v>446</v>
      </c>
      <c r="M797" s="421"/>
      <c r="N797" s="421"/>
      <c r="O797" s="421"/>
      <c r="P797" s="421"/>
      <c r="Q797" s="421"/>
      <c r="R797" s="421"/>
      <c r="S797" s="507"/>
      <c r="T797" s="420" t="s">
        <v>447</v>
      </c>
      <c r="U797" s="421"/>
      <c r="V797" s="421"/>
      <c r="W797" s="421"/>
      <c r="X797" s="421"/>
      <c r="Y797" s="421"/>
      <c r="Z797" s="421"/>
      <c r="AA797" s="421"/>
      <c r="AB797" s="507"/>
      <c r="AC797" s="420" t="s">
        <v>401</v>
      </c>
      <c r="AD797" s="421"/>
      <c r="AE797" s="421"/>
      <c r="AF797" s="421"/>
      <c r="AG797" s="421"/>
      <c r="AH797" s="421"/>
      <c r="AI797" s="421"/>
      <c r="AJ797" s="421"/>
      <c r="AK797" s="507"/>
      <c r="AL797" s="420" t="s">
        <v>448</v>
      </c>
      <c r="AM797" s="421"/>
      <c r="AN797" s="421"/>
      <c r="AO797" s="421"/>
      <c r="AP797" s="421"/>
      <c r="AQ797" s="421"/>
      <c r="AR797" s="421"/>
      <c r="AS797" s="421"/>
      <c r="AT797" s="507"/>
      <c r="AV797" s="187"/>
      <c r="AW797" s="188"/>
      <c r="AX797" s="188"/>
      <c r="AY797" s="188"/>
      <c r="AZ797" s="188"/>
      <c r="BA797" s="188"/>
      <c r="BB797" s="188"/>
      <c r="BC797" s="188"/>
      <c r="BD797" s="188"/>
      <c r="BE797" s="189"/>
      <c r="BF797" s="187"/>
      <c r="BG797" s="188"/>
      <c r="BH797" s="188"/>
      <c r="BI797" s="188"/>
      <c r="BJ797" s="188"/>
      <c r="BK797" s="188"/>
      <c r="BL797" s="188"/>
      <c r="BM797" s="188"/>
      <c r="BN797" s="188"/>
      <c r="BO797" s="188"/>
      <c r="BP797" s="188"/>
      <c r="BQ797" s="188"/>
      <c r="BR797" s="189"/>
      <c r="BS797" s="201"/>
      <c r="BT797" s="201"/>
      <c r="BU797" s="201"/>
      <c r="BV797" s="201"/>
      <c r="BW797" s="201"/>
      <c r="BX797" s="201"/>
      <c r="BY797" s="201"/>
      <c r="BZ797" s="201"/>
      <c r="CA797" s="201"/>
      <c r="CB797" s="201"/>
      <c r="CC797" s="201"/>
      <c r="CD797" s="201"/>
      <c r="CE797" s="201"/>
      <c r="CF797" s="201"/>
      <c r="CG797" s="201"/>
      <c r="CH797" s="201"/>
      <c r="CI797" s="201"/>
      <c r="CJ797" s="201"/>
      <c r="CK797" s="201"/>
      <c r="CL797" s="201"/>
      <c r="CM797" s="201"/>
      <c r="CN797" s="201"/>
    </row>
    <row r="798" spans="1:92" ht="14.25" customHeight="1" x14ac:dyDescent="0.35">
      <c r="D798" s="420" t="s">
        <v>188</v>
      </c>
      <c r="E798" s="421"/>
      <c r="F798" s="421"/>
      <c r="G798" s="507"/>
      <c r="H798" s="420" t="s">
        <v>128</v>
      </c>
      <c r="I798" s="421"/>
      <c r="J798" s="421"/>
      <c r="K798" s="507"/>
      <c r="L798" s="420" t="s">
        <v>188</v>
      </c>
      <c r="M798" s="421"/>
      <c r="N798" s="421"/>
      <c r="O798" s="507"/>
      <c r="P798" s="420" t="s">
        <v>128</v>
      </c>
      <c r="Q798" s="421"/>
      <c r="R798" s="421"/>
      <c r="S798" s="507"/>
      <c r="T798" s="420" t="s">
        <v>188</v>
      </c>
      <c r="U798" s="421"/>
      <c r="V798" s="421"/>
      <c r="W798" s="507"/>
      <c r="X798" s="420" t="s">
        <v>128</v>
      </c>
      <c r="Y798" s="421"/>
      <c r="Z798" s="421"/>
      <c r="AA798" s="421"/>
      <c r="AB798" s="507"/>
      <c r="AC798" s="420" t="s">
        <v>188</v>
      </c>
      <c r="AD798" s="421"/>
      <c r="AE798" s="421"/>
      <c r="AF798" s="507"/>
      <c r="AG798" s="420" t="s">
        <v>128</v>
      </c>
      <c r="AH798" s="421"/>
      <c r="AI798" s="421"/>
      <c r="AJ798" s="421"/>
      <c r="AK798" s="507"/>
      <c r="AL798" s="420" t="s">
        <v>188</v>
      </c>
      <c r="AM798" s="421"/>
      <c r="AN798" s="421"/>
      <c r="AO798" s="507"/>
      <c r="AP798" s="420" t="s">
        <v>128</v>
      </c>
      <c r="AQ798" s="421"/>
      <c r="AR798" s="421"/>
      <c r="AS798" s="421"/>
      <c r="AT798" s="507"/>
      <c r="AU798" s="2"/>
      <c r="AV798" s="190">
        <v>78460</v>
      </c>
      <c r="AW798" s="180"/>
      <c r="AX798" s="180"/>
      <c r="AY798" s="180"/>
      <c r="AZ798" s="180"/>
      <c r="BA798" s="180"/>
      <c r="BB798" s="180"/>
      <c r="BC798" s="180"/>
      <c r="BD798" s="180"/>
      <c r="BE798" s="180"/>
      <c r="BF798" s="190">
        <v>55979</v>
      </c>
      <c r="BG798" s="180"/>
      <c r="BH798" s="180"/>
      <c r="BI798" s="180"/>
      <c r="BJ798" s="180"/>
      <c r="BK798" s="180"/>
      <c r="BL798" s="180"/>
      <c r="BM798" s="180"/>
      <c r="BN798" s="180"/>
      <c r="BO798" s="180"/>
      <c r="BP798" s="180"/>
      <c r="BQ798" s="180"/>
      <c r="BR798" s="180"/>
      <c r="BS798" s="180">
        <v>62</v>
      </c>
      <c r="BT798" s="180"/>
      <c r="BU798" s="180"/>
      <c r="BV798" s="180"/>
      <c r="BW798" s="180"/>
      <c r="BX798" s="180"/>
      <c r="BY798" s="180"/>
      <c r="BZ798" s="180"/>
      <c r="CA798" s="180"/>
      <c r="CB798" s="180"/>
      <c r="CC798" s="180"/>
      <c r="CD798" s="180" t="s">
        <v>719</v>
      </c>
      <c r="CE798" s="180"/>
      <c r="CF798" s="180"/>
      <c r="CG798" s="180"/>
      <c r="CH798" s="180"/>
      <c r="CI798" s="180"/>
      <c r="CJ798" s="180"/>
      <c r="CK798" s="180"/>
      <c r="CL798" s="180"/>
      <c r="CM798" s="180"/>
      <c r="CN798" s="180"/>
    </row>
    <row r="799" spans="1:92" ht="14.25" customHeight="1" x14ac:dyDescent="0.35">
      <c r="D799" s="194">
        <v>8257</v>
      </c>
      <c r="E799" s="195"/>
      <c r="F799" s="195"/>
      <c r="G799" s="196"/>
      <c r="H799" s="194">
        <v>1485</v>
      </c>
      <c r="I799" s="195"/>
      <c r="J799" s="195"/>
      <c r="K799" s="196"/>
      <c r="L799" s="194">
        <v>559</v>
      </c>
      <c r="M799" s="195"/>
      <c r="N799" s="195"/>
      <c r="O799" s="196"/>
      <c r="P799" s="194">
        <v>182</v>
      </c>
      <c r="Q799" s="195"/>
      <c r="R799" s="195"/>
      <c r="S799" s="196"/>
      <c r="T799" s="194">
        <v>18</v>
      </c>
      <c r="U799" s="195"/>
      <c r="V799" s="195"/>
      <c r="W799" s="196"/>
      <c r="X799" s="194">
        <v>94</v>
      </c>
      <c r="Y799" s="195"/>
      <c r="Z799" s="195"/>
      <c r="AA799" s="195"/>
      <c r="AB799" s="196"/>
      <c r="AC799" s="194">
        <v>39</v>
      </c>
      <c r="AD799" s="195"/>
      <c r="AE799" s="195"/>
      <c r="AF799" s="196"/>
      <c r="AG799" s="194">
        <v>29</v>
      </c>
      <c r="AH799" s="195"/>
      <c r="AI799" s="195"/>
      <c r="AJ799" s="195"/>
      <c r="AK799" s="196"/>
      <c r="AL799" s="194">
        <v>48</v>
      </c>
      <c r="AM799" s="195"/>
      <c r="AN799" s="195"/>
      <c r="AO799" s="196"/>
      <c r="AP799" s="194">
        <v>50</v>
      </c>
      <c r="AQ799" s="195"/>
      <c r="AR799" s="195"/>
      <c r="AS799" s="195"/>
      <c r="AT799" s="196"/>
      <c r="AV799" s="180"/>
      <c r="AW799" s="180"/>
      <c r="AX799" s="180"/>
      <c r="AY799" s="180"/>
      <c r="AZ799" s="180"/>
      <c r="BA799" s="180"/>
      <c r="BB799" s="180"/>
      <c r="BC799" s="180"/>
      <c r="BD799" s="180"/>
      <c r="BE799" s="180"/>
      <c r="BF799" s="180"/>
      <c r="BG799" s="180"/>
      <c r="BH799" s="180"/>
      <c r="BI799" s="180"/>
      <c r="BJ799" s="180"/>
      <c r="BK799" s="180"/>
      <c r="BL799" s="180"/>
      <c r="BM799" s="180"/>
      <c r="BN799" s="180"/>
      <c r="BO799" s="180"/>
      <c r="BP799" s="180"/>
      <c r="BQ799" s="180"/>
      <c r="BR799" s="180"/>
      <c r="BS799" s="180"/>
      <c r="BT799" s="180"/>
      <c r="BU799" s="180"/>
      <c r="BV799" s="180"/>
      <c r="BW799" s="180"/>
      <c r="BX799" s="180"/>
      <c r="BY799" s="180"/>
      <c r="BZ799" s="180"/>
      <c r="CA799" s="180"/>
      <c r="CB799" s="180"/>
      <c r="CC799" s="180"/>
      <c r="CD799" s="180"/>
      <c r="CE799" s="180"/>
      <c r="CF799" s="180"/>
      <c r="CG799" s="180"/>
      <c r="CH799" s="180"/>
      <c r="CI799" s="180"/>
      <c r="CJ799" s="180"/>
      <c r="CK799" s="180"/>
      <c r="CL799" s="180"/>
      <c r="CM799" s="180"/>
      <c r="CN799" s="180"/>
    </row>
    <row r="800" spans="1:92" ht="14.25" customHeight="1" x14ac:dyDescent="0.35">
      <c r="D800" s="143" t="s">
        <v>450</v>
      </c>
      <c r="E800" s="143"/>
      <c r="F800" s="143"/>
      <c r="G800" s="143"/>
      <c r="H800" s="143"/>
      <c r="I800" s="143"/>
      <c r="J800" s="143"/>
      <c r="K800" s="143"/>
      <c r="L800" s="143"/>
      <c r="M800" s="143"/>
      <c r="N800" s="143"/>
      <c r="O800" s="143"/>
      <c r="P800" s="143"/>
      <c r="Q800" s="143"/>
      <c r="R800" s="143"/>
      <c r="S800" s="143"/>
      <c r="T800" s="143"/>
      <c r="U800" s="143"/>
      <c r="V800" s="143"/>
      <c r="W800" s="143"/>
      <c r="X800" s="143"/>
      <c r="Y800" s="143"/>
      <c r="Z800" s="143"/>
      <c r="AA800" s="143"/>
      <c r="AB800" s="143"/>
      <c r="AC800" s="143"/>
      <c r="AD800" s="143"/>
      <c r="AE800" s="143"/>
      <c r="AF800" s="143"/>
      <c r="AG800" s="143"/>
      <c r="AH800" s="143"/>
      <c r="AI800" s="143"/>
      <c r="AJ800" s="143"/>
      <c r="AK800" s="143"/>
      <c r="AL800" s="143"/>
      <c r="AM800" s="143"/>
      <c r="AN800" s="143"/>
      <c r="AO800" s="143"/>
      <c r="AP800" s="143"/>
      <c r="AQ800" s="143"/>
      <c r="AR800" s="143"/>
      <c r="AS800" s="143"/>
      <c r="AT800" s="143"/>
      <c r="AV800" s="323" t="s">
        <v>475</v>
      </c>
      <c r="AW800" s="323"/>
      <c r="AX800" s="323"/>
      <c r="AY800" s="323"/>
      <c r="AZ800" s="323"/>
      <c r="BA800" s="323"/>
      <c r="BB800" s="323"/>
      <c r="BC800" s="323"/>
      <c r="BD800" s="323"/>
      <c r="BE800" s="323"/>
      <c r="BF800" s="323"/>
      <c r="BG800" s="323"/>
      <c r="BH800" s="323"/>
      <c r="BI800" s="323"/>
      <c r="BJ800" s="323"/>
      <c r="BK800" s="323"/>
      <c r="BL800" s="323"/>
      <c r="BM800" s="323"/>
      <c r="BN800" s="323"/>
      <c r="BO800" s="323"/>
      <c r="BP800" s="323"/>
      <c r="BQ800" s="323"/>
      <c r="BR800" s="323"/>
      <c r="BS800" s="323"/>
      <c r="BT800" s="323"/>
      <c r="BU800" s="323"/>
      <c r="BV800" s="323"/>
      <c r="BW800" s="323"/>
      <c r="BX800" s="323"/>
      <c r="BY800" s="323"/>
      <c r="BZ800" s="323"/>
      <c r="CA800" s="323"/>
      <c r="CB800" s="323"/>
      <c r="CC800" s="323"/>
      <c r="CD800" s="323"/>
      <c r="CE800" s="323"/>
      <c r="CF800" s="323"/>
      <c r="CG800" s="323"/>
      <c r="CH800" s="323"/>
      <c r="CI800" s="323"/>
      <c r="CJ800" s="323"/>
      <c r="CK800" s="323"/>
      <c r="CL800" s="323"/>
      <c r="CM800" s="323"/>
      <c r="CN800" s="323"/>
    </row>
    <row r="801" spans="4:92" ht="14.25" customHeight="1" x14ac:dyDescent="0.35">
      <c r="AV801" s="94"/>
      <c r="AW801" s="94"/>
      <c r="AX801" s="94"/>
      <c r="AY801" s="94"/>
      <c r="AZ801" s="94"/>
      <c r="BA801" s="94"/>
      <c r="BB801" s="94"/>
      <c r="BC801" s="94"/>
      <c r="BD801" s="94"/>
      <c r="BE801" s="94"/>
      <c r="BF801" s="94"/>
      <c r="BG801" s="94"/>
      <c r="BH801" s="94"/>
      <c r="BI801" s="94"/>
      <c r="BJ801" s="94"/>
      <c r="BK801" s="94"/>
      <c r="BL801" s="94"/>
      <c r="BM801" s="94"/>
      <c r="BN801" s="94"/>
      <c r="BO801" s="94"/>
      <c r="BP801" s="94"/>
      <c r="BQ801" s="94"/>
      <c r="BR801" s="94"/>
      <c r="BS801" s="94"/>
      <c r="BT801" s="94"/>
      <c r="BU801" s="94"/>
      <c r="BV801" s="94"/>
      <c r="BW801" s="94"/>
      <c r="BX801" s="94"/>
      <c r="BY801" s="94"/>
      <c r="BZ801" s="94"/>
      <c r="CA801" s="94"/>
      <c r="CB801" s="94"/>
      <c r="CC801" s="94"/>
      <c r="CD801" s="94"/>
      <c r="CE801" s="94"/>
      <c r="CF801" s="94"/>
      <c r="CG801" s="94"/>
      <c r="CH801" s="94"/>
      <c r="CI801" s="94"/>
      <c r="CJ801" s="94"/>
      <c r="CK801" s="94"/>
      <c r="CL801" s="94"/>
    </row>
    <row r="802" spans="4:92" ht="14.25" customHeight="1" x14ac:dyDescent="0.35">
      <c r="D802" s="132" t="s">
        <v>451</v>
      </c>
      <c r="E802" s="132"/>
      <c r="F802" s="132"/>
      <c r="G802" s="132"/>
      <c r="H802" s="132"/>
      <c r="I802" s="132"/>
      <c r="J802" s="132"/>
      <c r="K802" s="132"/>
      <c r="L802" s="132"/>
      <c r="M802" s="132"/>
      <c r="N802" s="132"/>
      <c r="O802" s="132"/>
      <c r="P802" s="132"/>
      <c r="Q802" s="132"/>
      <c r="R802" s="132"/>
      <c r="S802" s="132"/>
      <c r="T802" s="132"/>
      <c r="U802" s="132"/>
      <c r="V802" s="132"/>
      <c r="W802" s="132"/>
      <c r="X802" s="132"/>
      <c r="Y802" s="132"/>
      <c r="Z802" s="132"/>
      <c r="AA802" s="132"/>
      <c r="AB802" s="132"/>
      <c r="AC802" s="132"/>
      <c r="AD802" s="132"/>
      <c r="AE802" s="132"/>
      <c r="AF802" s="132"/>
      <c r="AG802" s="132"/>
      <c r="AH802" s="132"/>
      <c r="AI802" s="132"/>
      <c r="AJ802" s="132"/>
      <c r="AK802" s="132"/>
      <c r="AL802" s="132"/>
      <c r="AM802" s="132"/>
      <c r="AN802" s="132"/>
      <c r="AO802" s="132"/>
      <c r="AP802" s="132"/>
      <c r="AQ802" s="132"/>
      <c r="AR802" s="132"/>
      <c r="AS802" s="132"/>
      <c r="AT802" s="132"/>
      <c r="AV802" s="465" t="s">
        <v>469</v>
      </c>
      <c r="AW802" s="465"/>
      <c r="AX802" s="465"/>
      <c r="AY802" s="465"/>
      <c r="AZ802" s="465"/>
      <c r="BA802" s="465"/>
      <c r="BB802" s="465"/>
      <c r="BC802" s="465"/>
      <c r="BD802" s="465"/>
      <c r="BE802" s="465"/>
      <c r="BF802" s="465"/>
      <c r="BG802" s="465"/>
      <c r="BH802" s="465"/>
      <c r="BI802" s="465"/>
      <c r="BJ802" s="465"/>
      <c r="BK802" s="465"/>
      <c r="BL802" s="465"/>
      <c r="BM802" s="465"/>
      <c r="BN802" s="465"/>
      <c r="BO802" s="465"/>
      <c r="BP802" s="465"/>
      <c r="BQ802" s="465"/>
      <c r="BR802" s="465"/>
      <c r="BS802" s="465"/>
      <c r="BT802" s="465"/>
      <c r="BU802" s="465"/>
      <c r="BV802" s="465"/>
      <c r="BW802" s="465"/>
      <c r="BX802" s="465"/>
      <c r="BY802" s="465"/>
      <c r="BZ802" s="465"/>
      <c r="CA802" s="465"/>
      <c r="CB802" s="465"/>
      <c r="CC802" s="465"/>
      <c r="CD802" s="465"/>
      <c r="CE802" s="465"/>
      <c r="CF802" s="465"/>
      <c r="CG802" s="465"/>
      <c r="CH802" s="465"/>
      <c r="CI802" s="465"/>
      <c r="CJ802" s="465"/>
      <c r="CK802" s="465"/>
      <c r="CL802" s="465"/>
      <c r="CM802" s="465"/>
      <c r="CN802" s="465"/>
    </row>
    <row r="803" spans="4:92" ht="14.25" customHeight="1" x14ac:dyDescent="0.35">
      <c r="D803" s="121"/>
      <c r="E803" s="121"/>
      <c r="F803" s="121"/>
      <c r="G803" s="121"/>
      <c r="H803" s="121"/>
      <c r="I803" s="121"/>
      <c r="J803" s="121"/>
      <c r="K803" s="121"/>
      <c r="L803" s="121"/>
      <c r="M803" s="121"/>
      <c r="N803" s="121"/>
      <c r="O803" s="121"/>
      <c r="P803" s="121"/>
      <c r="Q803" s="121"/>
      <c r="R803" s="121"/>
      <c r="S803" s="121"/>
      <c r="T803" s="121"/>
      <c r="U803" s="121"/>
      <c r="V803" s="121"/>
      <c r="W803" s="121"/>
      <c r="X803" s="121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21"/>
      <c r="AM803" s="121"/>
      <c r="AN803" s="121"/>
      <c r="AO803" s="121"/>
      <c r="AP803" s="121"/>
      <c r="AQ803" s="121"/>
      <c r="AR803" s="121"/>
      <c r="AS803" s="121"/>
      <c r="AT803" s="121"/>
      <c r="AV803" s="465"/>
      <c r="AW803" s="465"/>
      <c r="AX803" s="465"/>
      <c r="AY803" s="465"/>
      <c r="AZ803" s="465"/>
      <c r="BA803" s="465"/>
      <c r="BB803" s="465"/>
      <c r="BC803" s="465"/>
      <c r="BD803" s="465"/>
      <c r="BE803" s="465"/>
      <c r="BF803" s="465"/>
      <c r="BG803" s="465"/>
      <c r="BH803" s="465"/>
      <c r="BI803" s="465"/>
      <c r="BJ803" s="465"/>
      <c r="BK803" s="465"/>
      <c r="BL803" s="465"/>
      <c r="BM803" s="465"/>
      <c r="BN803" s="465"/>
      <c r="BO803" s="465"/>
      <c r="BP803" s="465"/>
      <c r="BQ803" s="465"/>
      <c r="BR803" s="465"/>
      <c r="BS803" s="465"/>
      <c r="BT803" s="465"/>
      <c r="BU803" s="465"/>
      <c r="BV803" s="465"/>
      <c r="BW803" s="465"/>
      <c r="BX803" s="465"/>
      <c r="BY803" s="465"/>
      <c r="BZ803" s="465"/>
      <c r="CA803" s="465"/>
      <c r="CB803" s="465"/>
      <c r="CC803" s="465"/>
      <c r="CD803" s="465"/>
      <c r="CE803" s="465"/>
      <c r="CF803" s="465"/>
      <c r="CG803" s="465"/>
      <c r="CH803" s="465"/>
      <c r="CI803" s="465"/>
      <c r="CJ803" s="465"/>
      <c r="CK803" s="465"/>
      <c r="CL803" s="465"/>
      <c r="CM803" s="465"/>
      <c r="CN803" s="465"/>
    </row>
    <row r="804" spans="4:92" ht="14.25" customHeight="1" x14ac:dyDescent="0.35">
      <c r="D804" s="422" t="s">
        <v>452</v>
      </c>
      <c r="E804" s="423"/>
      <c r="F804" s="423"/>
      <c r="G804" s="423"/>
      <c r="H804" s="423"/>
      <c r="I804" s="423"/>
      <c r="J804" s="423"/>
      <c r="K804" s="423"/>
      <c r="L804" s="423"/>
      <c r="M804" s="423"/>
      <c r="N804" s="423"/>
      <c r="O804" s="423"/>
      <c r="P804" s="423"/>
      <c r="Q804" s="423"/>
      <c r="R804" s="423"/>
      <c r="S804" s="423"/>
      <c r="T804" s="423"/>
      <c r="U804" s="423"/>
      <c r="V804" s="450"/>
      <c r="W804" s="420" t="s">
        <v>453</v>
      </c>
      <c r="X804" s="421"/>
      <c r="Y804" s="421"/>
      <c r="Z804" s="421"/>
      <c r="AA804" s="421"/>
      <c r="AB804" s="421"/>
      <c r="AC804" s="421"/>
      <c r="AD804" s="421"/>
      <c r="AE804" s="421"/>
      <c r="AF804" s="421"/>
      <c r="AG804" s="421"/>
      <c r="AH804" s="507"/>
      <c r="AI804" s="420" t="s">
        <v>189</v>
      </c>
      <c r="AJ804" s="421"/>
      <c r="AK804" s="421"/>
      <c r="AL804" s="421"/>
      <c r="AM804" s="421"/>
      <c r="AN804" s="421"/>
      <c r="AO804" s="421"/>
      <c r="AP804" s="421"/>
      <c r="AQ804" s="421"/>
      <c r="AR804" s="421"/>
      <c r="AS804" s="421"/>
      <c r="AT804" s="507"/>
    </row>
    <row r="805" spans="4:92" ht="14.25" customHeight="1" x14ac:dyDescent="0.35">
      <c r="D805" s="424"/>
      <c r="E805" s="425"/>
      <c r="F805" s="425"/>
      <c r="G805" s="425"/>
      <c r="H805" s="425"/>
      <c r="I805" s="425"/>
      <c r="J805" s="425"/>
      <c r="K805" s="425"/>
      <c r="L805" s="425"/>
      <c r="M805" s="425"/>
      <c r="N805" s="425"/>
      <c r="O805" s="425"/>
      <c r="P805" s="425"/>
      <c r="Q805" s="425"/>
      <c r="R805" s="425"/>
      <c r="S805" s="425"/>
      <c r="T805" s="425"/>
      <c r="U805" s="425"/>
      <c r="V805" s="451"/>
      <c r="W805" s="420" t="s">
        <v>188</v>
      </c>
      <c r="X805" s="421"/>
      <c r="Y805" s="421"/>
      <c r="Z805" s="421"/>
      <c r="AA805" s="421"/>
      <c r="AB805" s="507"/>
      <c r="AC805" s="420" t="s">
        <v>128</v>
      </c>
      <c r="AD805" s="421"/>
      <c r="AE805" s="421"/>
      <c r="AF805" s="421"/>
      <c r="AG805" s="421"/>
      <c r="AH805" s="507"/>
      <c r="AI805" s="420" t="s">
        <v>188</v>
      </c>
      <c r="AJ805" s="421"/>
      <c r="AK805" s="421"/>
      <c r="AL805" s="421"/>
      <c r="AM805" s="421"/>
      <c r="AN805" s="507"/>
      <c r="AO805" s="420" t="s">
        <v>128</v>
      </c>
      <c r="AP805" s="421"/>
      <c r="AQ805" s="421"/>
      <c r="AR805" s="421"/>
      <c r="AS805" s="421"/>
      <c r="AT805" s="507"/>
      <c r="AV805" s="250" t="s">
        <v>470</v>
      </c>
      <c r="AW805" s="250"/>
      <c r="AX805" s="250"/>
      <c r="AY805" s="250"/>
      <c r="AZ805" s="250"/>
      <c r="BA805" s="250"/>
      <c r="BB805" s="250"/>
      <c r="BC805" s="250"/>
      <c r="BD805" s="250"/>
      <c r="BE805" s="250"/>
      <c r="BF805" s="250"/>
      <c r="BG805" s="250"/>
      <c r="BH805" s="250"/>
      <c r="BI805" s="250"/>
      <c r="BJ805" s="250"/>
      <c r="BK805" s="250"/>
      <c r="BL805" s="250"/>
      <c r="BM805" s="250"/>
      <c r="BN805" s="250"/>
      <c r="BO805" s="250"/>
      <c r="BP805" s="250"/>
      <c r="BQ805" s="250"/>
      <c r="BR805" s="250"/>
      <c r="BS805" s="250"/>
      <c r="BT805" s="250"/>
      <c r="BU805" s="250"/>
      <c r="BV805" s="250"/>
      <c r="BW805" s="250"/>
      <c r="BX805" s="250"/>
      <c r="BY805" s="250"/>
      <c r="BZ805" s="250"/>
      <c r="CA805" s="250"/>
      <c r="CB805" s="250"/>
      <c r="CC805" s="250"/>
      <c r="CD805" s="250"/>
      <c r="CE805" s="250"/>
      <c r="CF805" s="250"/>
      <c r="CG805" s="250"/>
      <c r="CH805" s="250"/>
      <c r="CI805" s="250"/>
      <c r="CJ805" s="250"/>
      <c r="CK805" s="250"/>
      <c r="CL805" s="250"/>
      <c r="CM805" s="250"/>
      <c r="CN805" s="250"/>
    </row>
    <row r="806" spans="4:92" ht="14.25" customHeight="1" x14ac:dyDescent="0.35">
      <c r="D806" s="514">
        <v>1</v>
      </c>
      <c r="E806" s="515"/>
      <c r="F806" s="515"/>
      <c r="G806" s="515"/>
      <c r="H806" s="515"/>
      <c r="I806" s="515"/>
      <c r="J806" s="515"/>
      <c r="K806" s="515"/>
      <c r="L806" s="515"/>
      <c r="M806" s="515"/>
      <c r="N806" s="515"/>
      <c r="O806" s="515"/>
      <c r="P806" s="515"/>
      <c r="Q806" s="515"/>
      <c r="R806" s="515"/>
      <c r="S806" s="515"/>
      <c r="T806" s="515"/>
      <c r="U806" s="515"/>
      <c r="V806" s="516"/>
      <c r="W806" s="444">
        <v>2.9249999999999998</v>
      </c>
      <c r="X806" s="445"/>
      <c r="Y806" s="445"/>
      <c r="Z806" s="445"/>
      <c r="AA806" s="445"/>
      <c r="AB806" s="446"/>
      <c r="AC806" s="444">
        <v>325</v>
      </c>
      <c r="AD806" s="445"/>
      <c r="AE806" s="445"/>
      <c r="AF806" s="445"/>
      <c r="AG806" s="445"/>
      <c r="AH806" s="446"/>
      <c r="AI806" s="511">
        <v>0.9</v>
      </c>
      <c r="AJ806" s="512"/>
      <c r="AK806" s="512"/>
      <c r="AL806" s="512"/>
      <c r="AM806" s="512"/>
      <c r="AN806" s="513"/>
      <c r="AO806" s="511">
        <v>0.1</v>
      </c>
      <c r="AP806" s="512"/>
      <c r="AQ806" s="512"/>
      <c r="AR806" s="512"/>
      <c r="AS806" s="512"/>
      <c r="AT806" s="513"/>
      <c r="AV806" s="251"/>
      <c r="AW806" s="251"/>
      <c r="AX806" s="251"/>
      <c r="AY806" s="251"/>
      <c r="AZ806" s="251"/>
      <c r="BA806" s="251"/>
      <c r="BB806" s="251"/>
      <c r="BC806" s="251"/>
      <c r="BD806" s="251"/>
      <c r="BE806" s="251"/>
      <c r="BF806" s="251"/>
      <c r="BG806" s="251"/>
      <c r="BH806" s="251"/>
      <c r="BI806" s="251"/>
      <c r="BJ806" s="251"/>
      <c r="BK806" s="251"/>
      <c r="BL806" s="251"/>
      <c r="BM806" s="251"/>
      <c r="BN806" s="251"/>
      <c r="BO806" s="251"/>
      <c r="BP806" s="251"/>
      <c r="BQ806" s="251"/>
      <c r="BR806" s="251"/>
      <c r="BS806" s="251"/>
      <c r="BT806" s="251"/>
      <c r="BU806" s="251"/>
      <c r="BV806" s="251"/>
      <c r="BW806" s="251"/>
      <c r="BX806" s="251"/>
      <c r="BY806" s="251"/>
      <c r="BZ806" s="251"/>
      <c r="CA806" s="251"/>
      <c r="CB806" s="251"/>
      <c r="CC806" s="251"/>
      <c r="CD806" s="251"/>
      <c r="CE806" s="251"/>
      <c r="CF806" s="251"/>
      <c r="CG806" s="251"/>
      <c r="CH806" s="251"/>
      <c r="CI806" s="251"/>
      <c r="CJ806" s="251"/>
      <c r="CK806" s="251"/>
      <c r="CL806" s="251"/>
      <c r="CM806" s="251"/>
      <c r="CN806" s="251"/>
    </row>
    <row r="807" spans="4:92" ht="14.25" customHeight="1" x14ac:dyDescent="0.35">
      <c r="D807" s="514">
        <v>2</v>
      </c>
      <c r="E807" s="515"/>
      <c r="F807" s="515"/>
      <c r="G807" s="515"/>
      <c r="H807" s="515"/>
      <c r="I807" s="515"/>
      <c r="J807" s="515"/>
      <c r="K807" s="515"/>
      <c r="L807" s="515"/>
      <c r="M807" s="515"/>
      <c r="N807" s="515"/>
      <c r="O807" s="515"/>
      <c r="P807" s="515"/>
      <c r="Q807" s="515"/>
      <c r="R807" s="515"/>
      <c r="S807" s="515"/>
      <c r="T807" s="515"/>
      <c r="U807" s="515"/>
      <c r="V807" s="516"/>
      <c r="W807" s="508">
        <v>3.7730000000000001</v>
      </c>
      <c r="X807" s="509"/>
      <c r="Y807" s="509"/>
      <c r="Z807" s="509"/>
      <c r="AA807" s="509"/>
      <c r="AB807" s="510"/>
      <c r="AC807" s="444">
        <v>546</v>
      </c>
      <c r="AD807" s="445"/>
      <c r="AE807" s="445"/>
      <c r="AF807" s="445"/>
      <c r="AG807" s="445"/>
      <c r="AH807" s="446"/>
      <c r="AI807" s="511">
        <v>0.87350000000000005</v>
      </c>
      <c r="AJ807" s="512"/>
      <c r="AK807" s="512"/>
      <c r="AL807" s="512"/>
      <c r="AM807" s="512"/>
      <c r="AN807" s="513"/>
      <c r="AO807" s="511">
        <v>0.12640000000000001</v>
      </c>
      <c r="AP807" s="512"/>
      <c r="AQ807" s="512"/>
      <c r="AR807" s="512"/>
      <c r="AS807" s="512"/>
      <c r="AT807" s="513"/>
      <c r="AV807" s="184" t="s">
        <v>471</v>
      </c>
      <c r="AW807" s="185"/>
      <c r="AX807" s="185"/>
      <c r="AY807" s="185"/>
      <c r="AZ807" s="185"/>
      <c r="BA807" s="185"/>
      <c r="BB807" s="185"/>
      <c r="BC807" s="185"/>
      <c r="BD807" s="186"/>
      <c r="BE807" s="201" t="s">
        <v>458</v>
      </c>
      <c r="BF807" s="201"/>
      <c r="BG807" s="201"/>
      <c r="BH807" s="201"/>
      <c r="BI807" s="201"/>
      <c r="BJ807" s="201"/>
      <c r="BK807" s="201"/>
      <c r="BL807" s="201"/>
      <c r="BM807" s="201"/>
      <c r="BN807" s="184" t="s">
        <v>472</v>
      </c>
      <c r="BO807" s="185"/>
      <c r="BP807" s="185"/>
      <c r="BQ807" s="185"/>
      <c r="BR807" s="185"/>
      <c r="BS807" s="185"/>
      <c r="BT807" s="185"/>
      <c r="BU807" s="185"/>
      <c r="BV807" s="186"/>
      <c r="BW807" s="184" t="s">
        <v>473</v>
      </c>
      <c r="BX807" s="185"/>
      <c r="BY807" s="185"/>
      <c r="BZ807" s="185"/>
      <c r="CA807" s="185"/>
      <c r="CB807" s="185"/>
      <c r="CC807" s="185"/>
      <c r="CD807" s="185"/>
      <c r="CE807" s="186"/>
      <c r="CF807" s="184" t="s">
        <v>474</v>
      </c>
      <c r="CG807" s="185"/>
      <c r="CH807" s="185"/>
      <c r="CI807" s="185"/>
      <c r="CJ807" s="185"/>
      <c r="CK807" s="185"/>
      <c r="CL807" s="185"/>
      <c r="CM807" s="185"/>
      <c r="CN807" s="186"/>
    </row>
    <row r="808" spans="4:92" ht="14.25" customHeight="1" x14ac:dyDescent="0.35">
      <c r="D808" s="514">
        <v>3</v>
      </c>
      <c r="E808" s="515"/>
      <c r="F808" s="515"/>
      <c r="G808" s="515"/>
      <c r="H808" s="515"/>
      <c r="I808" s="515"/>
      <c r="J808" s="515"/>
      <c r="K808" s="515"/>
      <c r="L808" s="515"/>
      <c r="M808" s="515"/>
      <c r="N808" s="515"/>
      <c r="O808" s="515"/>
      <c r="P808" s="515"/>
      <c r="Q808" s="515"/>
      <c r="R808" s="515"/>
      <c r="S808" s="515"/>
      <c r="T808" s="515"/>
      <c r="U808" s="515"/>
      <c r="V808" s="516"/>
      <c r="W808" s="444">
        <v>1.5189999999999999</v>
      </c>
      <c r="X808" s="445"/>
      <c r="Y808" s="445"/>
      <c r="Z808" s="445"/>
      <c r="AA808" s="445"/>
      <c r="AB808" s="446"/>
      <c r="AC808" s="444">
        <v>447</v>
      </c>
      <c r="AD808" s="445"/>
      <c r="AE808" s="445"/>
      <c r="AF808" s="445"/>
      <c r="AG808" s="445"/>
      <c r="AH808" s="446"/>
      <c r="AI808" s="511">
        <v>0.77259999999999995</v>
      </c>
      <c r="AJ808" s="512"/>
      <c r="AK808" s="512"/>
      <c r="AL808" s="512"/>
      <c r="AM808" s="512"/>
      <c r="AN808" s="513"/>
      <c r="AO808" s="511">
        <v>0.2273</v>
      </c>
      <c r="AP808" s="512"/>
      <c r="AQ808" s="512"/>
      <c r="AR808" s="512"/>
      <c r="AS808" s="512"/>
      <c r="AT808" s="513"/>
      <c r="AV808" s="324"/>
      <c r="AW808" s="325"/>
      <c r="AX808" s="325"/>
      <c r="AY808" s="325"/>
      <c r="AZ808" s="325"/>
      <c r="BA808" s="325"/>
      <c r="BB808" s="325"/>
      <c r="BC808" s="325"/>
      <c r="BD808" s="326"/>
      <c r="BE808" s="201"/>
      <c r="BF808" s="201"/>
      <c r="BG808" s="201"/>
      <c r="BH808" s="201"/>
      <c r="BI808" s="201"/>
      <c r="BJ808" s="201"/>
      <c r="BK808" s="201"/>
      <c r="BL808" s="201"/>
      <c r="BM808" s="201"/>
      <c r="BN808" s="324"/>
      <c r="BO808" s="325"/>
      <c r="BP808" s="325"/>
      <c r="BQ808" s="325"/>
      <c r="BR808" s="325"/>
      <c r="BS808" s="325"/>
      <c r="BT808" s="325"/>
      <c r="BU808" s="325"/>
      <c r="BV808" s="326"/>
      <c r="BW808" s="324"/>
      <c r="BX808" s="325"/>
      <c r="BY808" s="325"/>
      <c r="BZ808" s="325"/>
      <c r="CA808" s="325"/>
      <c r="CB808" s="325"/>
      <c r="CC808" s="325"/>
      <c r="CD808" s="325"/>
      <c r="CE808" s="326"/>
      <c r="CF808" s="324"/>
      <c r="CG808" s="325"/>
      <c r="CH808" s="325"/>
      <c r="CI808" s="325"/>
      <c r="CJ808" s="325"/>
      <c r="CK808" s="325"/>
      <c r="CL808" s="325"/>
      <c r="CM808" s="325"/>
      <c r="CN808" s="326"/>
    </row>
    <row r="809" spans="4:92" ht="14.25" customHeight="1" x14ac:dyDescent="0.35">
      <c r="D809" s="340">
        <v>4</v>
      </c>
      <c r="E809" s="341"/>
      <c r="F809" s="341"/>
      <c r="G809" s="341"/>
      <c r="H809" s="341"/>
      <c r="I809" s="341"/>
      <c r="J809" s="341"/>
      <c r="K809" s="341"/>
      <c r="L809" s="341"/>
      <c r="M809" s="341"/>
      <c r="N809" s="341"/>
      <c r="O809" s="341"/>
      <c r="P809" s="341"/>
      <c r="Q809" s="341"/>
      <c r="R809" s="341"/>
      <c r="S809" s="341"/>
      <c r="T809" s="341"/>
      <c r="U809" s="341"/>
      <c r="V809" s="342"/>
      <c r="W809" s="444">
        <v>39</v>
      </c>
      <c r="X809" s="445"/>
      <c r="Y809" s="445"/>
      <c r="Z809" s="445"/>
      <c r="AA809" s="445"/>
      <c r="AB809" s="446"/>
      <c r="AC809" s="444">
        <v>123</v>
      </c>
      <c r="AD809" s="445"/>
      <c r="AE809" s="445"/>
      <c r="AF809" s="445"/>
      <c r="AG809" s="445"/>
      <c r="AH809" s="446"/>
      <c r="AI809" s="511">
        <v>0.2407</v>
      </c>
      <c r="AJ809" s="512"/>
      <c r="AK809" s="512"/>
      <c r="AL809" s="512"/>
      <c r="AM809" s="512"/>
      <c r="AN809" s="513"/>
      <c r="AO809" s="511">
        <v>0.75949999999999995</v>
      </c>
      <c r="AP809" s="512"/>
      <c r="AQ809" s="512"/>
      <c r="AR809" s="512"/>
      <c r="AS809" s="512"/>
      <c r="AT809" s="513"/>
      <c r="AV809" s="187"/>
      <c r="AW809" s="188"/>
      <c r="AX809" s="188"/>
      <c r="AY809" s="188"/>
      <c r="AZ809" s="188"/>
      <c r="BA809" s="188"/>
      <c r="BB809" s="188"/>
      <c r="BC809" s="188"/>
      <c r="BD809" s="189"/>
      <c r="BE809" s="201"/>
      <c r="BF809" s="201"/>
      <c r="BG809" s="201"/>
      <c r="BH809" s="201"/>
      <c r="BI809" s="201"/>
      <c r="BJ809" s="201"/>
      <c r="BK809" s="201"/>
      <c r="BL809" s="201"/>
      <c r="BM809" s="201"/>
      <c r="BN809" s="187"/>
      <c r="BO809" s="188"/>
      <c r="BP809" s="188"/>
      <c r="BQ809" s="188"/>
      <c r="BR809" s="188"/>
      <c r="BS809" s="188"/>
      <c r="BT809" s="188"/>
      <c r="BU809" s="188"/>
      <c r="BV809" s="189"/>
      <c r="BW809" s="187"/>
      <c r="BX809" s="188"/>
      <c r="BY809" s="188"/>
      <c r="BZ809" s="188"/>
      <c r="CA809" s="188"/>
      <c r="CB809" s="188"/>
      <c r="CC809" s="188"/>
      <c r="CD809" s="188"/>
      <c r="CE809" s="189"/>
      <c r="CF809" s="187"/>
      <c r="CG809" s="188"/>
      <c r="CH809" s="188"/>
      <c r="CI809" s="188"/>
      <c r="CJ809" s="188"/>
      <c r="CK809" s="188"/>
      <c r="CL809" s="188"/>
      <c r="CM809" s="188"/>
      <c r="CN809" s="189"/>
    </row>
    <row r="810" spans="4:92" ht="14.25" customHeight="1" x14ac:dyDescent="0.35">
      <c r="D810" s="340">
        <v>5</v>
      </c>
      <c r="E810" s="341"/>
      <c r="F810" s="341"/>
      <c r="G810" s="341"/>
      <c r="H810" s="341"/>
      <c r="I810" s="341"/>
      <c r="J810" s="341"/>
      <c r="K810" s="341"/>
      <c r="L810" s="341"/>
      <c r="M810" s="341"/>
      <c r="N810" s="341"/>
      <c r="O810" s="341"/>
      <c r="P810" s="341"/>
      <c r="Q810" s="341"/>
      <c r="R810" s="341"/>
      <c r="S810" s="341"/>
      <c r="T810" s="341"/>
      <c r="U810" s="341"/>
      <c r="V810" s="342"/>
      <c r="W810" s="444">
        <v>1</v>
      </c>
      <c r="X810" s="445"/>
      <c r="Y810" s="445"/>
      <c r="Z810" s="445"/>
      <c r="AA810" s="445"/>
      <c r="AB810" s="446"/>
      <c r="AC810" s="444">
        <v>43</v>
      </c>
      <c r="AD810" s="445"/>
      <c r="AE810" s="445"/>
      <c r="AF810" s="445"/>
      <c r="AG810" s="445"/>
      <c r="AH810" s="446"/>
      <c r="AI810" s="511">
        <v>2.2700000000000001E-2</v>
      </c>
      <c r="AJ810" s="512"/>
      <c r="AK810" s="512"/>
      <c r="AL810" s="512"/>
      <c r="AM810" s="512"/>
      <c r="AN810" s="513"/>
      <c r="AO810" s="511">
        <v>0.97719999999999996</v>
      </c>
      <c r="AP810" s="512"/>
      <c r="AQ810" s="512"/>
      <c r="AR810" s="512"/>
      <c r="AS810" s="512"/>
      <c r="AT810" s="513"/>
      <c r="AV810" s="327" t="s">
        <v>934</v>
      </c>
      <c r="AW810" s="327"/>
      <c r="AX810" s="327"/>
      <c r="AY810" s="327"/>
      <c r="AZ810" s="327"/>
      <c r="BA810" s="327"/>
      <c r="BB810" s="327"/>
      <c r="BC810" s="327"/>
      <c r="BD810" s="327"/>
      <c r="BE810" s="467">
        <v>1</v>
      </c>
      <c r="BF810" s="327"/>
      <c r="BG810" s="327"/>
      <c r="BH810" s="327"/>
      <c r="BI810" s="327"/>
      <c r="BJ810" s="327"/>
      <c r="BK810" s="327"/>
      <c r="BL810" s="327"/>
      <c r="BM810" s="327"/>
      <c r="BN810" s="327">
        <v>2</v>
      </c>
      <c r="BO810" s="327"/>
      <c r="BP810" s="327"/>
      <c r="BQ810" s="327"/>
      <c r="BR810" s="327"/>
      <c r="BS810" s="327"/>
      <c r="BT810" s="327"/>
      <c r="BU810" s="327"/>
      <c r="BV810" s="327"/>
      <c r="BW810" s="183" t="s">
        <v>935</v>
      </c>
      <c r="BX810" s="183"/>
      <c r="BY810" s="183"/>
      <c r="BZ810" s="183"/>
      <c r="CA810" s="183"/>
      <c r="CB810" s="183"/>
      <c r="CC810" s="183"/>
      <c r="CD810" s="183"/>
      <c r="CE810" s="183"/>
      <c r="CF810" s="183" t="s">
        <v>936</v>
      </c>
      <c r="CG810" s="183"/>
      <c r="CH810" s="183"/>
      <c r="CI810" s="183"/>
      <c r="CJ810" s="183"/>
      <c r="CK810" s="183"/>
      <c r="CL810" s="183"/>
      <c r="CM810" s="183"/>
      <c r="CN810" s="183"/>
    </row>
    <row r="811" spans="4:92" ht="14.25" customHeight="1" x14ac:dyDescent="0.35">
      <c r="D811" s="340">
        <v>6</v>
      </c>
      <c r="E811" s="341"/>
      <c r="F811" s="341"/>
      <c r="G811" s="341"/>
      <c r="H811" s="341"/>
      <c r="I811" s="341"/>
      <c r="J811" s="341"/>
      <c r="K811" s="341"/>
      <c r="L811" s="341"/>
      <c r="M811" s="341"/>
      <c r="N811" s="341"/>
      <c r="O811" s="341"/>
      <c r="P811" s="341"/>
      <c r="Q811" s="341"/>
      <c r="R811" s="341"/>
      <c r="S811" s="341"/>
      <c r="T811" s="341"/>
      <c r="U811" s="341"/>
      <c r="V811" s="342"/>
      <c r="W811" s="444">
        <v>0</v>
      </c>
      <c r="X811" s="445"/>
      <c r="Y811" s="445"/>
      <c r="Z811" s="445"/>
      <c r="AA811" s="445"/>
      <c r="AB811" s="446"/>
      <c r="AC811" s="444">
        <v>1</v>
      </c>
      <c r="AD811" s="445"/>
      <c r="AE811" s="445"/>
      <c r="AF811" s="445"/>
      <c r="AG811" s="445"/>
      <c r="AH811" s="446"/>
      <c r="AI811" s="511"/>
      <c r="AJ811" s="512"/>
      <c r="AK811" s="512"/>
      <c r="AL811" s="512"/>
      <c r="AM811" s="512"/>
      <c r="AN811" s="513"/>
      <c r="AO811" s="511">
        <v>1</v>
      </c>
      <c r="AP811" s="512"/>
      <c r="AQ811" s="512"/>
      <c r="AR811" s="512"/>
      <c r="AS811" s="512"/>
      <c r="AT811" s="513"/>
      <c r="AV811" s="327"/>
      <c r="AW811" s="327"/>
      <c r="AX811" s="327"/>
      <c r="AY811" s="327"/>
      <c r="AZ811" s="327"/>
      <c r="BA811" s="327"/>
      <c r="BB811" s="327"/>
      <c r="BC811" s="327"/>
      <c r="BD811" s="327"/>
      <c r="BE811" s="327"/>
      <c r="BF811" s="327"/>
      <c r="BG811" s="327"/>
      <c r="BH811" s="327"/>
      <c r="BI811" s="327"/>
      <c r="BJ811" s="327"/>
      <c r="BK811" s="327"/>
      <c r="BL811" s="327"/>
      <c r="BM811" s="327"/>
      <c r="BN811" s="327"/>
      <c r="BO811" s="327"/>
      <c r="BP811" s="327"/>
      <c r="BQ811" s="327"/>
      <c r="BR811" s="327"/>
      <c r="BS811" s="327"/>
      <c r="BT811" s="327"/>
      <c r="BU811" s="327"/>
      <c r="BV811" s="327"/>
      <c r="BW811" s="183"/>
      <c r="BX811" s="183"/>
      <c r="BY811" s="183"/>
      <c r="BZ811" s="183"/>
      <c r="CA811" s="183"/>
      <c r="CB811" s="183"/>
      <c r="CC811" s="183"/>
      <c r="CD811" s="183"/>
      <c r="CE811" s="183"/>
      <c r="CF811" s="183"/>
      <c r="CG811" s="183"/>
      <c r="CH811" s="183"/>
      <c r="CI811" s="183"/>
      <c r="CJ811" s="183"/>
      <c r="CK811" s="183"/>
      <c r="CL811" s="183"/>
      <c r="CM811" s="183"/>
      <c r="CN811" s="183"/>
    </row>
    <row r="812" spans="4:92" ht="14.25" customHeight="1" x14ac:dyDescent="0.35">
      <c r="D812" s="143" t="s">
        <v>450</v>
      </c>
      <c r="E812" s="143"/>
      <c r="F812" s="143"/>
      <c r="G812" s="143"/>
      <c r="H812" s="143"/>
      <c r="I812" s="143"/>
      <c r="J812" s="143"/>
      <c r="K812" s="143"/>
      <c r="L812" s="143"/>
      <c r="M812" s="143"/>
      <c r="N812" s="143"/>
      <c r="O812" s="143"/>
      <c r="P812" s="143"/>
      <c r="Q812" s="143"/>
      <c r="R812" s="143"/>
      <c r="S812" s="143"/>
      <c r="T812" s="143"/>
      <c r="U812" s="143"/>
      <c r="V812" s="143"/>
      <c r="W812" s="143"/>
      <c r="X812" s="143"/>
      <c r="Y812" s="143"/>
      <c r="Z812" s="143"/>
      <c r="AA812" s="143"/>
      <c r="AB812" s="143"/>
      <c r="AC812" s="143"/>
      <c r="AD812" s="143"/>
      <c r="AE812" s="143"/>
      <c r="AF812" s="143"/>
      <c r="AG812" s="143"/>
      <c r="AH812" s="143"/>
      <c r="AI812" s="143"/>
      <c r="AJ812" s="143"/>
      <c r="AK812" s="143"/>
      <c r="AL812" s="143"/>
      <c r="AM812" s="143"/>
      <c r="AN812" s="143"/>
      <c r="AO812" s="143"/>
      <c r="AP812" s="143"/>
      <c r="AQ812" s="143"/>
      <c r="AR812" s="143"/>
      <c r="AS812" s="143"/>
      <c r="AT812" s="143"/>
      <c r="AV812" s="323" t="s">
        <v>475</v>
      </c>
      <c r="AW812" s="323"/>
      <c r="AX812" s="323"/>
      <c r="AY812" s="323"/>
      <c r="AZ812" s="323"/>
      <c r="BA812" s="323"/>
      <c r="BB812" s="323"/>
      <c r="BC812" s="323"/>
      <c r="BD812" s="323"/>
      <c r="BE812" s="323"/>
      <c r="BF812" s="323"/>
      <c r="BG812" s="323"/>
      <c r="BH812" s="323"/>
      <c r="BI812" s="323"/>
      <c r="BJ812" s="323"/>
      <c r="BK812" s="323"/>
      <c r="BL812" s="323"/>
      <c r="BM812" s="323"/>
      <c r="BN812" s="323"/>
      <c r="BO812" s="323"/>
      <c r="BP812" s="323"/>
      <c r="BQ812" s="323"/>
      <c r="BR812" s="323"/>
      <c r="BS812" s="323"/>
      <c r="BT812" s="323"/>
      <c r="BU812" s="323"/>
      <c r="BV812" s="323"/>
      <c r="BW812" s="323"/>
      <c r="BX812" s="323"/>
      <c r="BY812" s="323"/>
      <c r="BZ812" s="323"/>
      <c r="CA812" s="323"/>
      <c r="CB812" s="323"/>
      <c r="CC812" s="323"/>
      <c r="CD812" s="323"/>
      <c r="CE812" s="323"/>
      <c r="CF812" s="323"/>
      <c r="CG812" s="323"/>
      <c r="CH812" s="323"/>
      <c r="CI812" s="323"/>
      <c r="CJ812" s="323"/>
      <c r="CK812" s="323"/>
      <c r="CL812" s="323"/>
      <c r="CM812" s="323"/>
      <c r="CN812" s="323"/>
    </row>
    <row r="813" spans="4:92" ht="14.25" customHeight="1" x14ac:dyDescent="0.35"/>
    <row r="814" spans="4:92" ht="14.25" customHeight="1" x14ac:dyDescent="0.35">
      <c r="D814" s="119" t="s">
        <v>454</v>
      </c>
      <c r="E814" s="119"/>
      <c r="F814" s="119"/>
      <c r="G814" s="119"/>
      <c r="H814" s="119"/>
      <c r="I814" s="119"/>
      <c r="J814" s="119"/>
      <c r="K814" s="119"/>
      <c r="L814" s="119"/>
      <c r="M814" s="119"/>
      <c r="N814" s="119"/>
      <c r="O814" s="119"/>
      <c r="P814" s="119"/>
      <c r="Q814" s="119"/>
      <c r="R814" s="119"/>
      <c r="S814" s="119"/>
      <c r="T814" s="119"/>
      <c r="U814" s="119"/>
      <c r="V814" s="119"/>
      <c r="W814" s="119"/>
      <c r="X814" s="119"/>
      <c r="Y814" s="119"/>
      <c r="Z814" s="119"/>
      <c r="AA814" s="119"/>
      <c r="AB814" s="119"/>
      <c r="AC814" s="119"/>
      <c r="AD814" s="119"/>
      <c r="AE814" s="119"/>
      <c r="AF814" s="119"/>
      <c r="AG814" s="119"/>
      <c r="AH814" s="119"/>
      <c r="AI814" s="119"/>
      <c r="AJ814" s="119"/>
      <c r="AK814" s="119"/>
      <c r="AL814" s="119"/>
      <c r="AM814" s="119"/>
      <c r="AN814" s="119"/>
      <c r="AO814" s="119"/>
      <c r="AP814" s="119"/>
      <c r="AQ814" s="119"/>
      <c r="AR814" s="119"/>
      <c r="AS814" s="119"/>
      <c r="AT814" s="119"/>
      <c r="AU814" s="14"/>
      <c r="AV814" s="465" t="s">
        <v>476</v>
      </c>
      <c r="AW814" s="465"/>
      <c r="AX814" s="465"/>
      <c r="AY814" s="465"/>
      <c r="AZ814" s="465"/>
      <c r="BA814" s="465"/>
      <c r="BB814" s="465"/>
      <c r="BC814" s="465"/>
      <c r="BD814" s="465"/>
      <c r="BE814" s="465"/>
      <c r="BF814" s="465"/>
      <c r="BG814" s="465"/>
      <c r="BH814" s="465"/>
      <c r="BI814" s="465"/>
      <c r="BJ814" s="465"/>
      <c r="BK814" s="465"/>
      <c r="BL814" s="465"/>
      <c r="BM814" s="465"/>
      <c r="BN814" s="465"/>
      <c r="BO814" s="465"/>
      <c r="BP814" s="465"/>
      <c r="BQ814" s="465"/>
      <c r="BR814" s="465"/>
      <c r="BS814" s="465"/>
      <c r="BT814" s="465"/>
      <c r="BU814" s="465"/>
      <c r="BV814" s="465"/>
      <c r="BW814" s="465"/>
      <c r="BX814" s="465"/>
      <c r="BY814" s="465"/>
      <c r="BZ814" s="465"/>
      <c r="CA814" s="465"/>
      <c r="CB814" s="465"/>
      <c r="CC814" s="465"/>
      <c r="CD814" s="465"/>
      <c r="CE814" s="465"/>
      <c r="CF814" s="465"/>
      <c r="CG814" s="465"/>
      <c r="CH814" s="465"/>
      <c r="CI814" s="465"/>
      <c r="CJ814" s="465"/>
      <c r="CK814" s="465"/>
      <c r="CL814" s="465"/>
      <c r="CM814" s="465"/>
      <c r="CN814" s="465"/>
    </row>
    <row r="815" spans="4:92" ht="14.25" customHeight="1" x14ac:dyDescent="0.35">
      <c r="D815" s="119"/>
      <c r="E815" s="119"/>
      <c r="F815" s="119"/>
      <c r="G815" s="119"/>
      <c r="H815" s="119"/>
      <c r="I815" s="119"/>
      <c r="J815" s="119"/>
      <c r="K815" s="119"/>
      <c r="L815" s="119"/>
      <c r="M815" s="119"/>
      <c r="N815" s="119"/>
      <c r="O815" s="119"/>
      <c r="P815" s="119"/>
      <c r="Q815" s="119"/>
      <c r="R815" s="119"/>
      <c r="S815" s="119"/>
      <c r="T815" s="119"/>
      <c r="U815" s="119"/>
      <c r="V815" s="119"/>
      <c r="W815" s="119"/>
      <c r="X815" s="119"/>
      <c r="Y815" s="119"/>
      <c r="Z815" s="119"/>
      <c r="AA815" s="119"/>
      <c r="AB815" s="119"/>
      <c r="AC815" s="119"/>
      <c r="AD815" s="119"/>
      <c r="AE815" s="119"/>
      <c r="AF815" s="119"/>
      <c r="AG815" s="119"/>
      <c r="AH815" s="119"/>
      <c r="AI815" s="119"/>
      <c r="AJ815" s="119"/>
      <c r="AK815" s="119"/>
      <c r="AL815" s="119"/>
      <c r="AM815" s="119"/>
      <c r="AN815" s="119"/>
      <c r="AO815" s="119"/>
      <c r="AP815" s="119"/>
      <c r="AQ815" s="119"/>
      <c r="AR815" s="119"/>
      <c r="AS815" s="119"/>
      <c r="AT815" s="119"/>
      <c r="AU815" s="14"/>
      <c r="AV815" s="465"/>
      <c r="AW815" s="465"/>
      <c r="AX815" s="465"/>
      <c r="AY815" s="465"/>
      <c r="AZ815" s="465"/>
      <c r="BA815" s="465"/>
      <c r="BB815" s="465"/>
      <c r="BC815" s="465"/>
      <c r="BD815" s="465"/>
      <c r="BE815" s="465"/>
      <c r="BF815" s="465"/>
      <c r="BG815" s="465"/>
      <c r="BH815" s="465"/>
      <c r="BI815" s="465"/>
      <c r="BJ815" s="465"/>
      <c r="BK815" s="465"/>
      <c r="BL815" s="465"/>
      <c r="BM815" s="465"/>
      <c r="BN815" s="465"/>
      <c r="BO815" s="465"/>
      <c r="BP815" s="465"/>
      <c r="BQ815" s="465"/>
      <c r="BR815" s="465"/>
      <c r="BS815" s="465"/>
      <c r="BT815" s="465"/>
      <c r="BU815" s="465"/>
      <c r="BV815" s="465"/>
      <c r="BW815" s="465"/>
      <c r="BX815" s="465"/>
      <c r="BY815" s="465"/>
      <c r="BZ815" s="465"/>
      <c r="CA815" s="465"/>
      <c r="CB815" s="465"/>
      <c r="CC815" s="465"/>
      <c r="CD815" s="465"/>
      <c r="CE815" s="465"/>
      <c r="CF815" s="465"/>
      <c r="CG815" s="465"/>
      <c r="CH815" s="465"/>
      <c r="CI815" s="465"/>
      <c r="CJ815" s="465"/>
      <c r="CK815" s="465"/>
      <c r="CL815" s="465"/>
      <c r="CM815" s="465"/>
      <c r="CN815" s="465"/>
    </row>
    <row r="816" spans="4:92" ht="14.25" customHeight="1" x14ac:dyDescent="0.35"/>
    <row r="817" spans="4:92" ht="14.25" customHeight="1" x14ac:dyDescent="0.35">
      <c r="D817" s="132" t="s">
        <v>455</v>
      </c>
      <c r="E817" s="132"/>
      <c r="F817" s="132"/>
      <c r="G817" s="132"/>
      <c r="H817" s="132"/>
      <c r="I817" s="132"/>
      <c r="J817" s="132"/>
      <c r="K817" s="132"/>
      <c r="L817" s="132"/>
      <c r="M817" s="132"/>
      <c r="N817" s="132"/>
      <c r="O817" s="132"/>
      <c r="P817" s="132"/>
      <c r="Q817" s="132"/>
      <c r="R817" s="132"/>
      <c r="S817" s="132"/>
      <c r="T817" s="132"/>
      <c r="U817" s="132"/>
      <c r="V817" s="132"/>
      <c r="W817" s="132"/>
      <c r="X817" s="132"/>
      <c r="Y817" s="132"/>
      <c r="Z817" s="132"/>
      <c r="AA817" s="132"/>
      <c r="AB817" s="132"/>
      <c r="AC817" s="132"/>
      <c r="AD817" s="132"/>
      <c r="AE817" s="132"/>
      <c r="AF817" s="132"/>
      <c r="AG817" s="132"/>
      <c r="AH817" s="132"/>
      <c r="AI817" s="132"/>
      <c r="AJ817" s="132"/>
      <c r="AK817" s="132"/>
      <c r="AL817" s="132"/>
      <c r="AM817" s="132"/>
      <c r="AN817" s="132"/>
      <c r="AO817" s="132"/>
      <c r="AP817" s="132"/>
      <c r="AQ817" s="132"/>
      <c r="AR817" s="132"/>
      <c r="AS817" s="132"/>
      <c r="AT817" s="132"/>
      <c r="AU817" s="3"/>
      <c r="AV817" s="250" t="s">
        <v>477</v>
      </c>
      <c r="AW817" s="250"/>
      <c r="AX817" s="250"/>
      <c r="AY817" s="250"/>
      <c r="AZ817" s="250"/>
      <c r="BA817" s="250"/>
      <c r="BB817" s="250"/>
      <c r="BC817" s="250"/>
      <c r="BD817" s="250"/>
      <c r="BE817" s="250"/>
      <c r="BF817" s="250"/>
      <c r="BG817" s="250"/>
      <c r="BH817" s="250"/>
      <c r="BI817" s="250"/>
      <c r="BJ817" s="250"/>
      <c r="BK817" s="250"/>
      <c r="BL817" s="250"/>
      <c r="BM817" s="250"/>
      <c r="BN817" s="250"/>
      <c r="BO817" s="250"/>
      <c r="BP817" s="250"/>
      <c r="BQ817" s="250"/>
      <c r="BR817" s="250"/>
      <c r="BS817" s="250"/>
      <c r="BT817" s="250"/>
      <c r="BU817" s="250"/>
      <c r="BV817" s="250"/>
      <c r="BW817" s="250"/>
      <c r="BX817" s="250"/>
      <c r="BY817" s="250"/>
      <c r="BZ817" s="250"/>
      <c r="CA817" s="250"/>
      <c r="CB817" s="250"/>
      <c r="CC817" s="250"/>
      <c r="CD817" s="250"/>
      <c r="CE817" s="250"/>
      <c r="CF817" s="250"/>
      <c r="CG817" s="250"/>
      <c r="CH817" s="250"/>
      <c r="CI817" s="250"/>
      <c r="CJ817" s="250"/>
      <c r="CK817" s="250"/>
      <c r="CL817" s="250"/>
    </row>
    <row r="818" spans="4:92" ht="14.25" customHeight="1" x14ac:dyDescent="0.35">
      <c r="D818" s="121"/>
      <c r="E818" s="121"/>
      <c r="F818" s="121"/>
      <c r="G818" s="121"/>
      <c r="H818" s="121"/>
      <c r="I818" s="121"/>
      <c r="J818" s="121"/>
      <c r="K818" s="121"/>
      <c r="L818" s="121"/>
      <c r="M818" s="121"/>
      <c r="N818" s="121"/>
      <c r="O818" s="121"/>
      <c r="P818" s="121"/>
      <c r="Q818" s="121"/>
      <c r="R818" s="121"/>
      <c r="S818" s="121"/>
      <c r="T818" s="121"/>
      <c r="U818" s="121"/>
      <c r="V818" s="121"/>
      <c r="W818" s="121"/>
      <c r="X818" s="121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21"/>
      <c r="AM818" s="121"/>
      <c r="AN818" s="121"/>
      <c r="AO818" s="121"/>
      <c r="AP818" s="121"/>
      <c r="AQ818" s="121"/>
      <c r="AR818" s="121"/>
      <c r="AS818" s="121"/>
      <c r="AT818" s="121"/>
      <c r="AV818" s="250"/>
      <c r="AW818" s="250"/>
      <c r="AX818" s="250"/>
      <c r="AY818" s="250"/>
      <c r="AZ818" s="250"/>
      <c r="BA818" s="250"/>
      <c r="BB818" s="250"/>
      <c r="BC818" s="250"/>
      <c r="BD818" s="250"/>
      <c r="BE818" s="250"/>
      <c r="BF818" s="250"/>
      <c r="BG818" s="250"/>
      <c r="BH818" s="250"/>
      <c r="BI818" s="250"/>
      <c r="BJ818" s="250"/>
      <c r="BK818" s="250"/>
      <c r="BL818" s="250"/>
      <c r="BM818" s="250"/>
      <c r="BN818" s="250"/>
      <c r="BO818" s="250"/>
      <c r="BP818" s="250"/>
      <c r="BQ818" s="250"/>
      <c r="BR818" s="250"/>
      <c r="BS818" s="250"/>
      <c r="BT818" s="250"/>
      <c r="BU818" s="250"/>
      <c r="BV818" s="250"/>
      <c r="BW818" s="250"/>
      <c r="BX818" s="250"/>
      <c r="BY818" s="250"/>
      <c r="BZ818" s="250"/>
      <c r="CA818" s="250"/>
      <c r="CB818" s="250"/>
      <c r="CC818" s="250"/>
      <c r="CD818" s="250"/>
      <c r="CE818" s="250"/>
      <c r="CF818" s="250"/>
      <c r="CG818" s="250"/>
      <c r="CH818" s="250"/>
      <c r="CI818" s="250"/>
      <c r="CJ818" s="250"/>
      <c r="CK818" s="250"/>
      <c r="CL818" s="250"/>
    </row>
    <row r="819" spans="4:92" ht="14.25" customHeight="1" x14ac:dyDescent="0.35">
      <c r="D819" s="422" t="s">
        <v>456</v>
      </c>
      <c r="E819" s="423"/>
      <c r="F819" s="423"/>
      <c r="G819" s="423"/>
      <c r="H819" s="423"/>
      <c r="I819" s="423"/>
      <c r="J819" s="423"/>
      <c r="K819" s="423"/>
      <c r="L819" s="423"/>
      <c r="M819" s="423"/>
      <c r="N819" s="423"/>
      <c r="O819" s="423"/>
      <c r="P819" s="423"/>
      <c r="Q819" s="423"/>
      <c r="R819" s="423"/>
      <c r="S819" s="423"/>
      <c r="T819" s="450"/>
      <c r="U819" s="420" t="s">
        <v>453</v>
      </c>
      <c r="V819" s="421"/>
      <c r="W819" s="421"/>
      <c r="X819" s="421"/>
      <c r="Y819" s="421"/>
      <c r="Z819" s="421"/>
      <c r="AA819" s="421"/>
      <c r="AB819" s="421"/>
      <c r="AC819" s="421"/>
      <c r="AD819" s="421"/>
      <c r="AE819" s="421"/>
      <c r="AF819" s="421"/>
      <c r="AG819" s="421"/>
      <c r="AH819" s="507"/>
      <c r="AI819" s="422" t="s">
        <v>457</v>
      </c>
      <c r="AJ819" s="423"/>
      <c r="AK819" s="423"/>
      <c r="AL819" s="423"/>
      <c r="AM819" s="423"/>
      <c r="AN819" s="423"/>
      <c r="AO819" s="423"/>
      <c r="AP819" s="423"/>
      <c r="AQ819" s="423"/>
      <c r="AR819" s="423"/>
      <c r="AS819" s="423"/>
      <c r="AT819" s="450"/>
      <c r="AU819" s="60"/>
      <c r="AV819" s="201" t="s">
        <v>449</v>
      </c>
      <c r="AW819" s="201"/>
      <c r="AX819" s="201"/>
      <c r="AY819" s="201"/>
      <c r="AZ819" s="201"/>
      <c r="BA819" s="201"/>
      <c r="BB819" s="201"/>
      <c r="BC819" s="201"/>
      <c r="BD819" s="201"/>
      <c r="BE819" s="201"/>
      <c r="BF819" s="201"/>
      <c r="BG819" s="201"/>
      <c r="BH819" s="201"/>
      <c r="BI819" s="201"/>
      <c r="BJ819" s="201"/>
      <c r="BK819" s="201"/>
      <c r="BL819" s="201"/>
      <c r="BM819" s="201"/>
      <c r="BN819" s="201"/>
      <c r="BO819" s="201"/>
      <c r="BP819" s="201"/>
      <c r="BQ819" s="201"/>
      <c r="BR819" s="201"/>
      <c r="BS819" s="201"/>
      <c r="BT819" s="201"/>
      <c r="BU819" s="201"/>
      <c r="BV819" s="201"/>
      <c r="BW819" s="201"/>
      <c r="BX819" s="201"/>
      <c r="BY819" s="201"/>
      <c r="BZ819" s="201"/>
      <c r="CA819" s="201"/>
      <c r="CB819" s="201"/>
      <c r="CC819" s="201"/>
      <c r="CD819" s="201"/>
      <c r="CE819" s="201"/>
      <c r="CF819" s="201"/>
      <c r="CG819" s="201"/>
      <c r="CH819" s="201"/>
      <c r="CI819" s="201"/>
      <c r="CJ819" s="201"/>
      <c r="CK819" s="201"/>
      <c r="CL819" s="201"/>
      <c r="CM819" s="201"/>
      <c r="CN819" s="201"/>
    </row>
    <row r="820" spans="4:92" ht="14.25" customHeight="1" x14ac:dyDescent="0.35">
      <c r="D820" s="424"/>
      <c r="E820" s="425"/>
      <c r="F820" s="425"/>
      <c r="G820" s="425"/>
      <c r="H820" s="425"/>
      <c r="I820" s="425"/>
      <c r="J820" s="425"/>
      <c r="K820" s="425"/>
      <c r="L820" s="425"/>
      <c r="M820" s="425"/>
      <c r="N820" s="425"/>
      <c r="O820" s="425"/>
      <c r="P820" s="425"/>
      <c r="Q820" s="425"/>
      <c r="R820" s="425"/>
      <c r="S820" s="425"/>
      <c r="T820" s="451"/>
      <c r="U820" s="420" t="s">
        <v>188</v>
      </c>
      <c r="V820" s="421"/>
      <c r="W820" s="421"/>
      <c r="X820" s="421"/>
      <c r="Y820" s="421"/>
      <c r="Z820" s="421"/>
      <c r="AA820" s="507"/>
      <c r="AB820" s="420" t="s">
        <v>128</v>
      </c>
      <c r="AC820" s="421"/>
      <c r="AD820" s="421"/>
      <c r="AE820" s="421"/>
      <c r="AF820" s="421"/>
      <c r="AG820" s="421"/>
      <c r="AH820" s="507"/>
      <c r="AI820" s="424"/>
      <c r="AJ820" s="425"/>
      <c r="AK820" s="425"/>
      <c r="AL820" s="425"/>
      <c r="AM820" s="425"/>
      <c r="AN820" s="425"/>
      <c r="AO820" s="425"/>
      <c r="AP820" s="425"/>
      <c r="AQ820" s="425"/>
      <c r="AR820" s="425"/>
      <c r="AS820" s="425"/>
      <c r="AT820" s="451"/>
      <c r="AU820" s="60"/>
      <c r="AV820" s="201"/>
      <c r="AW820" s="201"/>
      <c r="AX820" s="201"/>
      <c r="AY820" s="201"/>
      <c r="AZ820" s="201"/>
      <c r="BA820" s="201"/>
      <c r="BB820" s="201"/>
      <c r="BC820" s="201"/>
      <c r="BD820" s="201"/>
      <c r="BE820" s="201"/>
      <c r="BF820" s="201"/>
      <c r="BG820" s="201"/>
      <c r="BH820" s="201"/>
      <c r="BI820" s="201"/>
      <c r="BJ820" s="201"/>
      <c r="BK820" s="201"/>
      <c r="BL820" s="201"/>
      <c r="BM820" s="201"/>
      <c r="BN820" s="201"/>
      <c r="BO820" s="201"/>
      <c r="BP820" s="201"/>
      <c r="BQ820" s="201"/>
      <c r="BR820" s="201"/>
      <c r="BS820" s="201"/>
      <c r="BT820" s="201"/>
      <c r="BU820" s="201"/>
      <c r="BV820" s="201"/>
      <c r="BW820" s="201"/>
      <c r="BX820" s="201"/>
      <c r="BY820" s="201"/>
      <c r="BZ820" s="201"/>
      <c r="CA820" s="201"/>
      <c r="CB820" s="201"/>
      <c r="CC820" s="201"/>
      <c r="CD820" s="201"/>
      <c r="CE820" s="201"/>
      <c r="CF820" s="201"/>
      <c r="CG820" s="201"/>
      <c r="CH820" s="201"/>
      <c r="CI820" s="201"/>
      <c r="CJ820" s="201"/>
      <c r="CK820" s="201"/>
      <c r="CL820" s="201"/>
      <c r="CM820" s="201"/>
      <c r="CN820" s="201"/>
    </row>
    <row r="821" spans="4:92" ht="14.25" customHeight="1" x14ac:dyDescent="0.35">
      <c r="D821" s="444" t="s">
        <v>445</v>
      </c>
      <c r="E821" s="445"/>
      <c r="F821" s="445"/>
      <c r="G821" s="445"/>
      <c r="H821" s="445"/>
      <c r="I821" s="445"/>
      <c r="J821" s="445"/>
      <c r="K821" s="445"/>
      <c r="L821" s="445"/>
      <c r="M821" s="445"/>
      <c r="N821" s="445"/>
      <c r="O821" s="445"/>
      <c r="P821" s="445"/>
      <c r="Q821" s="445"/>
      <c r="R821" s="445"/>
      <c r="S821" s="445"/>
      <c r="T821" s="446"/>
      <c r="U821" s="444"/>
      <c r="V821" s="445"/>
      <c r="W821" s="445"/>
      <c r="X821" s="445"/>
      <c r="Y821" s="445"/>
      <c r="Z821" s="445"/>
      <c r="AA821" s="446"/>
      <c r="AB821" s="444"/>
      <c r="AC821" s="445"/>
      <c r="AD821" s="445"/>
      <c r="AE821" s="445"/>
      <c r="AF821" s="445"/>
      <c r="AG821" s="445"/>
      <c r="AH821" s="446"/>
      <c r="AI821" s="444"/>
      <c r="AJ821" s="445"/>
      <c r="AK821" s="445"/>
      <c r="AL821" s="445"/>
      <c r="AM821" s="445"/>
      <c r="AN821" s="445"/>
      <c r="AO821" s="445"/>
      <c r="AP821" s="445"/>
      <c r="AQ821" s="445"/>
      <c r="AR821" s="445"/>
      <c r="AS821" s="445"/>
      <c r="AT821" s="446"/>
      <c r="AU821" s="37"/>
      <c r="AV821" s="201" t="s">
        <v>445</v>
      </c>
      <c r="AW821" s="201"/>
      <c r="AX821" s="201"/>
      <c r="AY821" s="201"/>
      <c r="AZ821" s="201"/>
      <c r="BA821" s="201"/>
      <c r="BB821" s="201"/>
      <c r="BC821" s="201"/>
      <c r="BD821" s="201"/>
      <c r="BE821" s="201"/>
      <c r="BF821" s="201" t="s">
        <v>446</v>
      </c>
      <c r="BG821" s="201"/>
      <c r="BH821" s="201"/>
      <c r="BI821" s="201"/>
      <c r="BJ821" s="201"/>
      <c r="BK821" s="201"/>
      <c r="BL821" s="201"/>
      <c r="BM821" s="201"/>
      <c r="BN821" s="201" t="s">
        <v>447</v>
      </c>
      <c r="BO821" s="201"/>
      <c r="BP821" s="201"/>
      <c r="BQ821" s="201"/>
      <c r="BR821" s="201"/>
      <c r="BS821" s="201"/>
      <c r="BT821" s="201"/>
      <c r="BU821" s="201"/>
      <c r="BV821" s="201"/>
      <c r="BW821" s="201" t="s">
        <v>401</v>
      </c>
      <c r="BX821" s="201"/>
      <c r="BY821" s="201"/>
      <c r="BZ821" s="201"/>
      <c r="CA821" s="201"/>
      <c r="CB821" s="201"/>
      <c r="CC821" s="201"/>
      <c r="CD821" s="201"/>
      <c r="CE821" s="201"/>
      <c r="CF821" s="201" t="s">
        <v>448</v>
      </c>
      <c r="CG821" s="201"/>
      <c r="CH821" s="201"/>
      <c r="CI821" s="201"/>
      <c r="CJ821" s="201"/>
      <c r="CK821" s="201"/>
      <c r="CL821" s="201"/>
      <c r="CM821" s="201"/>
      <c r="CN821" s="201"/>
    </row>
    <row r="822" spans="4:92" ht="14.25" customHeight="1" x14ac:dyDescent="0.35">
      <c r="D822" s="444" t="s">
        <v>446</v>
      </c>
      <c r="E822" s="445"/>
      <c r="F822" s="445"/>
      <c r="G822" s="445"/>
      <c r="H822" s="445"/>
      <c r="I822" s="445"/>
      <c r="J822" s="445"/>
      <c r="K822" s="445"/>
      <c r="L822" s="445"/>
      <c r="M822" s="445"/>
      <c r="N822" s="445"/>
      <c r="O822" s="445"/>
      <c r="P822" s="445"/>
      <c r="Q822" s="445"/>
      <c r="R822" s="445"/>
      <c r="S822" s="445"/>
      <c r="T822" s="446"/>
      <c r="U822" s="444">
        <v>158</v>
      </c>
      <c r="V822" s="445"/>
      <c r="W822" s="445"/>
      <c r="X822" s="445"/>
      <c r="Y822" s="445"/>
      <c r="Z822" s="445"/>
      <c r="AA822" s="446"/>
      <c r="AB822" s="444"/>
      <c r="AC822" s="445"/>
      <c r="AD822" s="445"/>
      <c r="AE822" s="445"/>
      <c r="AF822" s="445"/>
      <c r="AG822" s="445"/>
      <c r="AH822" s="446"/>
      <c r="AI822" s="444" t="s">
        <v>719</v>
      </c>
      <c r="AJ822" s="445"/>
      <c r="AK822" s="445"/>
      <c r="AL822" s="445"/>
      <c r="AM822" s="445"/>
      <c r="AN822" s="445"/>
      <c r="AO822" s="445"/>
      <c r="AP822" s="445"/>
      <c r="AQ822" s="445"/>
      <c r="AR822" s="445"/>
      <c r="AS822" s="445"/>
      <c r="AT822" s="446"/>
      <c r="AU822" s="37"/>
      <c r="AV822" s="201"/>
      <c r="AW822" s="201"/>
      <c r="AX822" s="201"/>
      <c r="AY822" s="201"/>
      <c r="AZ822" s="201"/>
      <c r="BA822" s="201"/>
      <c r="BB822" s="201"/>
      <c r="BC822" s="201"/>
      <c r="BD822" s="201"/>
      <c r="BE822" s="201"/>
      <c r="BF822" s="201"/>
      <c r="BG822" s="201"/>
      <c r="BH822" s="201"/>
      <c r="BI822" s="201"/>
      <c r="BJ822" s="201"/>
      <c r="BK822" s="201"/>
      <c r="BL822" s="201"/>
      <c r="BM822" s="201"/>
      <c r="BN822" s="201"/>
      <c r="BO822" s="201"/>
      <c r="BP822" s="201"/>
      <c r="BQ822" s="201"/>
      <c r="BR822" s="201"/>
      <c r="BS822" s="201"/>
      <c r="BT822" s="201"/>
      <c r="BU822" s="201"/>
      <c r="BV822" s="201"/>
      <c r="BW822" s="201"/>
      <c r="BX822" s="201"/>
      <c r="BY822" s="201"/>
      <c r="BZ822" s="201"/>
      <c r="CA822" s="201"/>
      <c r="CB822" s="201"/>
      <c r="CC822" s="201"/>
      <c r="CD822" s="201"/>
      <c r="CE822" s="201"/>
      <c r="CF822" s="201"/>
      <c r="CG822" s="201"/>
      <c r="CH822" s="201"/>
      <c r="CI822" s="201"/>
      <c r="CJ822" s="201"/>
      <c r="CK822" s="201"/>
      <c r="CL822" s="201"/>
      <c r="CM822" s="201"/>
      <c r="CN822" s="201"/>
    </row>
    <row r="823" spans="4:92" ht="14.25" customHeight="1" x14ac:dyDescent="0.35">
      <c r="D823" s="444" t="s">
        <v>447</v>
      </c>
      <c r="E823" s="445"/>
      <c r="F823" s="445"/>
      <c r="G823" s="445"/>
      <c r="H823" s="445"/>
      <c r="I823" s="445"/>
      <c r="J823" s="445"/>
      <c r="K823" s="445"/>
      <c r="L823" s="445"/>
      <c r="M823" s="445"/>
      <c r="N823" s="445"/>
      <c r="O823" s="445"/>
      <c r="P823" s="445"/>
      <c r="Q823" s="445"/>
      <c r="R823" s="445"/>
      <c r="S823" s="445"/>
      <c r="T823" s="446"/>
      <c r="U823" s="444"/>
      <c r="V823" s="445"/>
      <c r="W823" s="445"/>
      <c r="X823" s="445"/>
      <c r="Y823" s="445"/>
      <c r="Z823" s="445"/>
      <c r="AA823" s="446"/>
      <c r="AB823" s="444"/>
      <c r="AC823" s="445"/>
      <c r="AD823" s="445"/>
      <c r="AE823" s="445"/>
      <c r="AF823" s="445"/>
      <c r="AG823" s="445"/>
      <c r="AH823" s="446"/>
      <c r="AI823" s="444"/>
      <c r="AJ823" s="445"/>
      <c r="AK823" s="445"/>
      <c r="AL823" s="445"/>
      <c r="AM823" s="445"/>
      <c r="AN823" s="445"/>
      <c r="AO823" s="445"/>
      <c r="AP823" s="445"/>
      <c r="AQ823" s="445"/>
      <c r="AR823" s="445"/>
      <c r="AS823" s="445"/>
      <c r="AT823" s="446"/>
      <c r="AU823" s="37"/>
      <c r="AV823" s="201" t="s">
        <v>188</v>
      </c>
      <c r="AW823" s="201"/>
      <c r="AX823" s="201"/>
      <c r="AY823" s="201"/>
      <c r="AZ823" s="201"/>
      <c r="BA823" s="201" t="s">
        <v>128</v>
      </c>
      <c r="BB823" s="201"/>
      <c r="BC823" s="201"/>
      <c r="BD823" s="201"/>
      <c r="BE823" s="201"/>
      <c r="BF823" s="201" t="s">
        <v>188</v>
      </c>
      <c r="BG823" s="201"/>
      <c r="BH823" s="201"/>
      <c r="BI823" s="201"/>
      <c r="BJ823" s="201" t="s">
        <v>128</v>
      </c>
      <c r="BK823" s="201"/>
      <c r="BL823" s="201"/>
      <c r="BM823" s="201"/>
      <c r="BN823" s="201" t="s">
        <v>188</v>
      </c>
      <c r="BO823" s="201"/>
      <c r="BP823" s="201"/>
      <c r="BQ823" s="201"/>
      <c r="BR823" s="201" t="s">
        <v>128</v>
      </c>
      <c r="BS823" s="201"/>
      <c r="BT823" s="201"/>
      <c r="BU823" s="201"/>
      <c r="BV823" s="201"/>
      <c r="BW823" s="201" t="s">
        <v>188</v>
      </c>
      <c r="BX823" s="201"/>
      <c r="BY823" s="201"/>
      <c r="BZ823" s="201"/>
      <c r="CA823" s="201" t="s">
        <v>128</v>
      </c>
      <c r="CB823" s="201"/>
      <c r="CC823" s="201"/>
      <c r="CD823" s="201"/>
      <c r="CE823" s="201"/>
      <c r="CF823" s="201" t="s">
        <v>188</v>
      </c>
      <c r="CG823" s="201"/>
      <c r="CH823" s="201"/>
      <c r="CI823" s="201"/>
      <c r="CJ823" s="201" t="s">
        <v>128</v>
      </c>
      <c r="CK823" s="201"/>
      <c r="CL823" s="201"/>
      <c r="CM823" s="201"/>
      <c r="CN823" s="201"/>
    </row>
    <row r="824" spans="4:92" ht="14.25" customHeight="1" x14ac:dyDescent="0.35">
      <c r="D824" s="444" t="s">
        <v>401</v>
      </c>
      <c r="E824" s="445"/>
      <c r="F824" s="445"/>
      <c r="G824" s="445"/>
      <c r="H824" s="445"/>
      <c r="I824" s="445"/>
      <c r="J824" s="445"/>
      <c r="K824" s="445"/>
      <c r="L824" s="445"/>
      <c r="M824" s="445"/>
      <c r="N824" s="445"/>
      <c r="O824" s="445"/>
      <c r="P824" s="445"/>
      <c r="Q824" s="445"/>
      <c r="R824" s="445"/>
      <c r="S824" s="445"/>
      <c r="T824" s="446"/>
      <c r="U824" s="444">
        <v>54</v>
      </c>
      <c r="V824" s="445"/>
      <c r="W824" s="445"/>
      <c r="X824" s="445"/>
      <c r="Y824" s="445"/>
      <c r="Z824" s="445"/>
      <c r="AA824" s="446"/>
      <c r="AB824" s="444"/>
      <c r="AC824" s="445"/>
      <c r="AD824" s="445"/>
      <c r="AE824" s="445"/>
      <c r="AF824" s="445"/>
      <c r="AG824" s="445"/>
      <c r="AH824" s="446"/>
      <c r="AI824" s="444" t="s">
        <v>719</v>
      </c>
      <c r="AJ824" s="445"/>
      <c r="AK824" s="445"/>
      <c r="AL824" s="445"/>
      <c r="AM824" s="445"/>
      <c r="AN824" s="445"/>
      <c r="AO824" s="445"/>
      <c r="AP824" s="445"/>
      <c r="AQ824" s="445"/>
      <c r="AR824" s="445"/>
      <c r="AS824" s="445"/>
      <c r="AT824" s="446"/>
      <c r="AU824" s="37"/>
      <c r="AV824" s="201"/>
      <c r="AW824" s="201"/>
      <c r="AX824" s="201"/>
      <c r="AY824" s="201"/>
      <c r="AZ824" s="201"/>
      <c r="BA824" s="201"/>
      <c r="BB824" s="201"/>
      <c r="BC824" s="201"/>
      <c r="BD824" s="201"/>
      <c r="BE824" s="201"/>
      <c r="BF824" s="201"/>
      <c r="BG824" s="201"/>
      <c r="BH824" s="201"/>
      <c r="BI824" s="201"/>
      <c r="BJ824" s="201"/>
      <c r="BK824" s="201"/>
      <c r="BL824" s="201"/>
      <c r="BM824" s="201"/>
      <c r="BN824" s="201"/>
      <c r="BO824" s="201"/>
      <c r="BP824" s="201"/>
      <c r="BQ824" s="201"/>
      <c r="BR824" s="201"/>
      <c r="BS824" s="201"/>
      <c r="BT824" s="201"/>
      <c r="BU824" s="201"/>
      <c r="BV824" s="201"/>
      <c r="BW824" s="201"/>
      <c r="BX824" s="201"/>
      <c r="BY824" s="201"/>
      <c r="BZ824" s="201"/>
      <c r="CA824" s="201"/>
      <c r="CB824" s="201"/>
      <c r="CC824" s="201"/>
      <c r="CD824" s="201"/>
      <c r="CE824" s="201"/>
      <c r="CF824" s="201"/>
      <c r="CG824" s="201"/>
      <c r="CH824" s="201"/>
      <c r="CI824" s="201"/>
      <c r="CJ824" s="201"/>
      <c r="CK824" s="201"/>
      <c r="CL824" s="201"/>
      <c r="CM824" s="201"/>
      <c r="CN824" s="201"/>
    </row>
    <row r="825" spans="4:92" ht="14.25" customHeight="1" x14ac:dyDescent="0.35">
      <c r="D825" s="444" t="s">
        <v>448</v>
      </c>
      <c r="E825" s="445"/>
      <c r="F825" s="445"/>
      <c r="G825" s="445"/>
      <c r="H825" s="445"/>
      <c r="I825" s="445"/>
      <c r="J825" s="445"/>
      <c r="K825" s="445"/>
      <c r="L825" s="445"/>
      <c r="M825" s="445"/>
      <c r="N825" s="445"/>
      <c r="O825" s="445"/>
      <c r="P825" s="445"/>
      <c r="Q825" s="445"/>
      <c r="R825" s="445"/>
      <c r="S825" s="445"/>
      <c r="T825" s="446"/>
      <c r="U825" s="508">
        <v>8.0950000000000006</v>
      </c>
      <c r="V825" s="509"/>
      <c r="W825" s="509"/>
      <c r="X825" s="509"/>
      <c r="Y825" s="509"/>
      <c r="Z825" s="509"/>
      <c r="AA825" s="510"/>
      <c r="AB825" s="444">
        <v>203</v>
      </c>
      <c r="AC825" s="445"/>
      <c r="AD825" s="445"/>
      <c r="AE825" s="445"/>
      <c r="AF825" s="445"/>
      <c r="AG825" s="445"/>
      <c r="AH825" s="446"/>
      <c r="AI825" s="444" t="s">
        <v>719</v>
      </c>
      <c r="AJ825" s="445"/>
      <c r="AK825" s="445"/>
      <c r="AL825" s="445"/>
      <c r="AM825" s="445"/>
      <c r="AN825" s="445"/>
      <c r="AO825" s="445"/>
      <c r="AP825" s="445"/>
      <c r="AQ825" s="445"/>
      <c r="AR825" s="445"/>
      <c r="AS825" s="445"/>
      <c r="AT825" s="446"/>
      <c r="AU825" s="37"/>
      <c r="AV825" s="197">
        <v>8765</v>
      </c>
      <c r="AW825" s="198"/>
      <c r="AX825" s="198"/>
      <c r="AY825" s="198"/>
      <c r="AZ825" s="198"/>
      <c r="BA825" s="197">
        <v>0</v>
      </c>
      <c r="BB825" s="198"/>
      <c r="BC825" s="198"/>
      <c r="BD825" s="198"/>
      <c r="BE825" s="198"/>
      <c r="BF825" s="190">
        <v>138</v>
      </c>
      <c r="BG825" s="190"/>
      <c r="BH825" s="190"/>
      <c r="BI825" s="190"/>
      <c r="BJ825" s="190">
        <v>0</v>
      </c>
      <c r="BK825" s="190"/>
      <c r="BL825" s="190"/>
      <c r="BM825" s="190"/>
      <c r="BN825" s="190">
        <v>2</v>
      </c>
      <c r="BO825" s="190"/>
      <c r="BP825" s="190"/>
      <c r="BQ825" s="190"/>
      <c r="BR825" s="190">
        <v>0</v>
      </c>
      <c r="BS825" s="190"/>
      <c r="BT825" s="190"/>
      <c r="BU825" s="190"/>
      <c r="BV825" s="190"/>
      <c r="BW825" s="190" t="s">
        <v>720</v>
      </c>
      <c r="BX825" s="190"/>
      <c r="BY825" s="190"/>
      <c r="BZ825" s="190"/>
      <c r="CA825" s="190" t="s">
        <v>720</v>
      </c>
      <c r="CB825" s="190"/>
      <c r="CC825" s="190"/>
      <c r="CD825" s="190"/>
      <c r="CE825" s="190"/>
      <c r="CF825" s="190" t="s">
        <v>720</v>
      </c>
      <c r="CG825" s="190"/>
      <c r="CH825" s="190"/>
      <c r="CI825" s="190"/>
      <c r="CJ825" s="190" t="s">
        <v>720</v>
      </c>
      <c r="CK825" s="190"/>
      <c r="CL825" s="190"/>
      <c r="CM825" s="190"/>
      <c r="CN825" s="190"/>
    </row>
    <row r="826" spans="4:92" ht="14.25" customHeight="1" x14ac:dyDescent="0.35">
      <c r="D826" s="444" t="s">
        <v>125</v>
      </c>
      <c r="E826" s="445"/>
      <c r="F826" s="445"/>
      <c r="G826" s="445"/>
      <c r="H826" s="445"/>
      <c r="I826" s="445"/>
      <c r="J826" s="445"/>
      <c r="K826" s="445"/>
      <c r="L826" s="445"/>
      <c r="M826" s="445"/>
      <c r="N826" s="445"/>
      <c r="O826" s="445"/>
      <c r="P826" s="445"/>
      <c r="Q826" s="445"/>
      <c r="R826" s="445"/>
      <c r="S826" s="445"/>
      <c r="T826" s="446"/>
      <c r="U826" s="518"/>
      <c r="V826" s="445"/>
      <c r="W826" s="445"/>
      <c r="X826" s="445"/>
      <c r="Y826" s="445"/>
      <c r="Z826" s="445"/>
      <c r="AA826" s="446"/>
      <c r="AB826" s="444"/>
      <c r="AC826" s="445"/>
      <c r="AD826" s="445"/>
      <c r="AE826" s="445"/>
      <c r="AF826" s="445"/>
      <c r="AG826" s="445"/>
      <c r="AH826" s="446"/>
      <c r="AI826" s="444"/>
      <c r="AJ826" s="445"/>
      <c r="AK826" s="445"/>
      <c r="AL826" s="445"/>
      <c r="AM826" s="445"/>
      <c r="AN826" s="445"/>
      <c r="AO826" s="445"/>
      <c r="AP826" s="445"/>
      <c r="AQ826" s="445"/>
      <c r="AR826" s="445"/>
      <c r="AS826" s="445"/>
      <c r="AT826" s="446"/>
      <c r="AU826" s="37"/>
      <c r="AV826" s="199"/>
      <c r="AW826" s="200"/>
      <c r="AX826" s="200"/>
      <c r="AY826" s="200"/>
      <c r="AZ826" s="200"/>
      <c r="BA826" s="199"/>
      <c r="BB826" s="200"/>
      <c r="BC826" s="200"/>
      <c r="BD826" s="200"/>
      <c r="BE826" s="200"/>
      <c r="BF826" s="190"/>
      <c r="BG826" s="190"/>
      <c r="BH826" s="190"/>
      <c r="BI826" s="190"/>
      <c r="BJ826" s="190"/>
      <c r="BK826" s="190"/>
      <c r="BL826" s="190"/>
      <c r="BM826" s="190"/>
      <c r="BN826" s="190"/>
      <c r="BO826" s="190"/>
      <c r="BP826" s="190"/>
      <c r="BQ826" s="190"/>
      <c r="BR826" s="190"/>
      <c r="BS826" s="190"/>
      <c r="BT826" s="190"/>
      <c r="BU826" s="190"/>
      <c r="BV826" s="190"/>
      <c r="BW826" s="190"/>
      <c r="BX826" s="190"/>
      <c r="BY826" s="190"/>
      <c r="BZ826" s="190"/>
      <c r="CA826" s="190"/>
      <c r="CB826" s="190"/>
      <c r="CC826" s="190"/>
      <c r="CD826" s="190"/>
      <c r="CE826" s="190"/>
      <c r="CF826" s="190"/>
      <c r="CG826" s="190"/>
      <c r="CH826" s="190"/>
      <c r="CI826" s="190"/>
      <c r="CJ826" s="190"/>
      <c r="CK826" s="190"/>
      <c r="CL826" s="190"/>
      <c r="CM826" s="190"/>
      <c r="CN826" s="190"/>
    </row>
    <row r="827" spans="4:92" ht="14.25" customHeight="1" x14ac:dyDescent="0.35">
      <c r="D827" s="517" t="s">
        <v>475</v>
      </c>
      <c r="E827" s="517"/>
      <c r="F827" s="517"/>
      <c r="G827" s="517"/>
      <c r="H827" s="517"/>
      <c r="I827" s="517"/>
      <c r="J827" s="517"/>
      <c r="K827" s="517"/>
      <c r="L827" s="517"/>
      <c r="M827" s="517"/>
      <c r="N827" s="517"/>
      <c r="O827" s="517"/>
      <c r="P827" s="517"/>
      <c r="Q827" s="517"/>
      <c r="R827" s="517"/>
      <c r="S827" s="517"/>
      <c r="T827" s="517"/>
      <c r="U827" s="149"/>
      <c r="V827" s="149"/>
      <c r="W827" s="149"/>
      <c r="X827" s="149"/>
      <c r="Y827" s="149"/>
      <c r="Z827" s="149"/>
      <c r="AA827" s="149"/>
      <c r="AB827" s="149"/>
      <c r="AC827" s="149"/>
      <c r="AD827" s="149"/>
      <c r="AE827" s="149"/>
      <c r="AF827" s="149"/>
      <c r="AG827" s="149"/>
      <c r="AH827" s="149"/>
      <c r="AI827" s="149"/>
      <c r="AJ827" s="149"/>
      <c r="AK827" s="149"/>
      <c r="AL827" s="149"/>
      <c r="AM827" s="149"/>
      <c r="AN827" s="149"/>
      <c r="AO827" s="149"/>
      <c r="AP827" s="149"/>
      <c r="AQ827" s="149"/>
      <c r="AR827" s="149"/>
      <c r="AS827" s="149"/>
      <c r="AT827" s="149"/>
      <c r="AV827" s="323" t="s">
        <v>478</v>
      </c>
      <c r="AW827" s="323"/>
      <c r="AX827" s="323"/>
      <c r="AY827" s="323"/>
      <c r="AZ827" s="323"/>
      <c r="BA827" s="323"/>
      <c r="BB827" s="323"/>
      <c r="BC827" s="323"/>
      <c r="BD827" s="323"/>
      <c r="BE827" s="323"/>
      <c r="BF827" s="323"/>
      <c r="BG827" s="323"/>
      <c r="BH827" s="323"/>
      <c r="BI827" s="323"/>
      <c r="BJ827" s="323"/>
      <c r="BK827" s="323"/>
      <c r="BL827" s="323"/>
      <c r="BM827" s="323"/>
      <c r="BN827" s="323"/>
      <c r="BO827" s="323"/>
      <c r="BP827" s="323"/>
      <c r="BQ827" s="323"/>
      <c r="BR827" s="323"/>
      <c r="BS827" s="323"/>
      <c r="BT827" s="323"/>
      <c r="BU827" s="323"/>
      <c r="BV827" s="323"/>
      <c r="BW827" s="323"/>
      <c r="BX827" s="323"/>
      <c r="BY827" s="323"/>
      <c r="BZ827" s="323"/>
      <c r="CA827" s="323"/>
      <c r="CB827" s="323"/>
      <c r="CC827" s="323"/>
      <c r="CD827" s="323"/>
      <c r="CE827" s="323"/>
      <c r="CF827" s="323"/>
      <c r="CG827" s="323"/>
      <c r="CH827" s="323"/>
      <c r="CI827" s="323"/>
      <c r="CJ827" s="323"/>
      <c r="CK827" s="323"/>
      <c r="CL827" s="323"/>
    </row>
    <row r="828" spans="4:92" ht="14.25" customHeight="1" x14ac:dyDescent="0.35">
      <c r="D828" s="94"/>
      <c r="E828" s="94"/>
      <c r="F828" s="94"/>
      <c r="G828" s="94"/>
      <c r="H828" s="94"/>
      <c r="I828" s="94"/>
      <c r="J828" s="94"/>
      <c r="K828" s="94"/>
      <c r="L828" s="94"/>
      <c r="M828" s="94"/>
      <c r="N828" s="94"/>
      <c r="O828" s="94"/>
      <c r="P828" s="94"/>
      <c r="Q828" s="94"/>
      <c r="R828" s="94"/>
      <c r="S828" s="94"/>
      <c r="T828" s="94"/>
      <c r="U828" s="94"/>
      <c r="V828" s="94"/>
      <c r="W828" s="94"/>
      <c r="X828" s="94"/>
      <c r="Y828" s="94"/>
      <c r="Z828" s="94"/>
      <c r="AA828" s="94"/>
      <c r="AB828" s="94"/>
      <c r="AC828" s="94"/>
      <c r="AD828" s="94"/>
      <c r="AE828" s="94"/>
      <c r="AF828" s="94"/>
      <c r="AG828" s="94"/>
      <c r="AH828" s="94"/>
      <c r="AI828" s="94"/>
      <c r="AJ828" s="94"/>
      <c r="AK828" s="94"/>
      <c r="AL828" s="94"/>
      <c r="AM828" s="94"/>
      <c r="AN828" s="94"/>
      <c r="AO828" s="94"/>
      <c r="AP828" s="94"/>
      <c r="AQ828" s="94"/>
      <c r="AR828" s="94"/>
      <c r="AS828" s="94"/>
      <c r="AT828" s="94"/>
    </row>
    <row r="829" spans="4:92" ht="14.25" customHeight="1" x14ac:dyDescent="0.35">
      <c r="D829" s="132" t="s">
        <v>459</v>
      </c>
      <c r="E829" s="132"/>
      <c r="F829" s="132"/>
      <c r="G829" s="132"/>
      <c r="H829" s="132"/>
      <c r="I829" s="132"/>
      <c r="J829" s="132"/>
      <c r="K829" s="132"/>
      <c r="L829" s="132"/>
      <c r="M829" s="132"/>
      <c r="N829" s="132"/>
      <c r="O829" s="132"/>
      <c r="P829" s="132"/>
      <c r="Q829" s="132"/>
      <c r="R829" s="132"/>
      <c r="S829" s="132"/>
      <c r="T829" s="132"/>
      <c r="U829" s="132"/>
      <c r="V829" s="132"/>
      <c r="W829" s="132"/>
      <c r="X829" s="132"/>
      <c r="Y829" s="132"/>
      <c r="Z829" s="132"/>
      <c r="AA829" s="132"/>
      <c r="AB829" s="132"/>
      <c r="AC829" s="132"/>
      <c r="AD829" s="132"/>
      <c r="AE829" s="132"/>
      <c r="AF829" s="132"/>
      <c r="AG829" s="132"/>
      <c r="AH829" s="132"/>
      <c r="AI829" s="132"/>
      <c r="AJ829" s="132"/>
      <c r="AK829" s="132"/>
      <c r="AL829" s="132"/>
      <c r="AM829" s="132"/>
      <c r="AN829" s="132"/>
      <c r="AO829" s="132"/>
      <c r="AP829" s="132"/>
      <c r="AQ829" s="132"/>
      <c r="AR829" s="132"/>
      <c r="AS829" s="132"/>
      <c r="AT829" s="132"/>
      <c r="AV829" s="250" t="s">
        <v>477</v>
      </c>
      <c r="AW829" s="250"/>
      <c r="AX829" s="250"/>
      <c r="AY829" s="250"/>
      <c r="AZ829" s="250"/>
      <c r="BA829" s="250"/>
      <c r="BB829" s="250"/>
      <c r="BC829" s="250"/>
      <c r="BD829" s="250"/>
      <c r="BE829" s="250"/>
      <c r="BF829" s="250"/>
      <c r="BG829" s="250"/>
      <c r="BH829" s="250"/>
      <c r="BI829" s="250"/>
      <c r="BJ829" s="250"/>
      <c r="BK829" s="250"/>
      <c r="BL829" s="250"/>
      <c r="BM829" s="250"/>
      <c r="BN829" s="250"/>
      <c r="BO829" s="250"/>
      <c r="BP829" s="250"/>
      <c r="BQ829" s="250"/>
      <c r="BR829" s="250"/>
      <c r="BS829" s="250"/>
      <c r="BT829" s="250"/>
      <c r="BU829" s="250"/>
      <c r="BV829" s="250"/>
      <c r="BW829" s="250"/>
      <c r="BX829" s="250"/>
      <c r="BY829" s="250"/>
      <c r="BZ829" s="250"/>
      <c r="CA829" s="250"/>
      <c r="CB829" s="250"/>
      <c r="CC829" s="250"/>
      <c r="CD829" s="250"/>
      <c r="CE829" s="250"/>
      <c r="CF829" s="250"/>
      <c r="CG829" s="250"/>
      <c r="CH829" s="250"/>
      <c r="CI829" s="250"/>
      <c r="CJ829" s="250"/>
      <c r="CK829" s="250"/>
      <c r="CL829" s="250"/>
    </row>
    <row r="830" spans="4:92" ht="14.25" customHeight="1" x14ac:dyDescent="0.35">
      <c r="D830" s="121"/>
      <c r="E830" s="121"/>
      <c r="F830" s="121"/>
      <c r="G830" s="121"/>
      <c r="H830" s="121"/>
      <c r="I830" s="121"/>
      <c r="J830" s="121"/>
      <c r="K830" s="121"/>
      <c r="L830" s="121"/>
      <c r="M830" s="121"/>
      <c r="N830" s="121"/>
      <c r="O830" s="121"/>
      <c r="P830" s="121"/>
      <c r="Q830" s="121"/>
      <c r="R830" s="121"/>
      <c r="S830" s="121"/>
      <c r="T830" s="121"/>
      <c r="U830" s="121"/>
      <c r="V830" s="121"/>
      <c r="W830" s="121"/>
      <c r="X830" s="121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21"/>
      <c r="AM830" s="121"/>
      <c r="AN830" s="121"/>
      <c r="AO830" s="121"/>
      <c r="AP830" s="121"/>
      <c r="AQ830" s="121"/>
      <c r="AR830" s="121"/>
      <c r="AS830" s="121"/>
      <c r="AT830" s="121"/>
      <c r="AV830" s="250"/>
      <c r="AW830" s="250"/>
      <c r="AX830" s="250"/>
      <c r="AY830" s="250"/>
      <c r="AZ830" s="250"/>
      <c r="BA830" s="250"/>
      <c r="BB830" s="250"/>
      <c r="BC830" s="250"/>
      <c r="BD830" s="250"/>
      <c r="BE830" s="250"/>
      <c r="BF830" s="250"/>
      <c r="BG830" s="250"/>
      <c r="BH830" s="250"/>
      <c r="BI830" s="250"/>
      <c r="BJ830" s="250"/>
      <c r="BK830" s="250"/>
      <c r="BL830" s="250"/>
      <c r="BM830" s="250"/>
      <c r="BN830" s="250"/>
      <c r="BO830" s="250"/>
      <c r="BP830" s="250"/>
      <c r="BQ830" s="250"/>
      <c r="BR830" s="250"/>
      <c r="BS830" s="250"/>
      <c r="BT830" s="250"/>
      <c r="BU830" s="250"/>
      <c r="BV830" s="250"/>
      <c r="BW830" s="250"/>
      <c r="BX830" s="250"/>
      <c r="BY830" s="250"/>
      <c r="BZ830" s="250"/>
      <c r="CA830" s="250"/>
      <c r="CB830" s="250"/>
      <c r="CC830" s="250"/>
      <c r="CD830" s="250"/>
      <c r="CE830" s="250"/>
      <c r="CF830" s="250"/>
      <c r="CG830" s="250"/>
      <c r="CH830" s="250"/>
      <c r="CI830" s="250"/>
      <c r="CJ830" s="250"/>
      <c r="CK830" s="250"/>
      <c r="CL830" s="250"/>
    </row>
    <row r="831" spans="4:92" ht="14.25" customHeight="1" x14ac:dyDescent="0.35">
      <c r="D831" s="422" t="s">
        <v>452</v>
      </c>
      <c r="E831" s="423"/>
      <c r="F831" s="423"/>
      <c r="G831" s="423"/>
      <c r="H831" s="423"/>
      <c r="I831" s="423"/>
      <c r="J831" s="423"/>
      <c r="K831" s="423"/>
      <c r="L831" s="423"/>
      <c r="M831" s="423"/>
      <c r="N831" s="423"/>
      <c r="O831" s="423"/>
      <c r="P831" s="423"/>
      <c r="Q831" s="423"/>
      <c r="R831" s="423"/>
      <c r="S831" s="423"/>
      <c r="T831" s="423"/>
      <c r="U831" s="423"/>
      <c r="V831" s="450"/>
      <c r="W831" s="420" t="s">
        <v>453</v>
      </c>
      <c r="X831" s="421"/>
      <c r="Y831" s="421"/>
      <c r="Z831" s="421"/>
      <c r="AA831" s="421"/>
      <c r="AB831" s="421"/>
      <c r="AC831" s="421"/>
      <c r="AD831" s="421"/>
      <c r="AE831" s="421"/>
      <c r="AF831" s="421"/>
      <c r="AG831" s="421"/>
      <c r="AH831" s="421"/>
      <c r="AI831" s="421"/>
      <c r="AJ831" s="507"/>
      <c r="AK831" s="420" t="s">
        <v>458</v>
      </c>
      <c r="AL831" s="421"/>
      <c r="AM831" s="421"/>
      <c r="AN831" s="421"/>
      <c r="AO831" s="421"/>
      <c r="AP831" s="421"/>
      <c r="AQ831" s="421"/>
      <c r="AR831" s="421"/>
      <c r="AS831" s="421"/>
      <c r="AT831" s="507"/>
      <c r="AV831" s="201" t="s">
        <v>452</v>
      </c>
      <c r="AW831" s="201"/>
      <c r="AX831" s="201"/>
      <c r="AY831" s="201"/>
      <c r="AZ831" s="201"/>
      <c r="BA831" s="201"/>
      <c r="BB831" s="201"/>
      <c r="BC831" s="201"/>
      <c r="BD831" s="201"/>
      <c r="BE831" s="201"/>
      <c r="BF831" s="201"/>
      <c r="BG831" s="201"/>
      <c r="BH831" s="201"/>
      <c r="BI831" s="201"/>
      <c r="BJ831" s="201"/>
      <c r="BK831" s="201"/>
      <c r="BL831" s="201"/>
      <c r="BM831" s="201"/>
      <c r="BN831" s="201"/>
      <c r="BO831" s="201" t="s">
        <v>453</v>
      </c>
      <c r="BP831" s="201"/>
      <c r="BQ831" s="201"/>
      <c r="BR831" s="201"/>
      <c r="BS831" s="201"/>
      <c r="BT831" s="201"/>
      <c r="BU831" s="201"/>
      <c r="BV831" s="201"/>
      <c r="BW831" s="201"/>
      <c r="BX831" s="201"/>
      <c r="BY831" s="201"/>
      <c r="BZ831" s="201"/>
      <c r="CA831" s="201"/>
      <c r="CB831" s="201"/>
      <c r="CC831" s="201" t="s">
        <v>479</v>
      </c>
      <c r="CD831" s="201"/>
      <c r="CE831" s="201"/>
      <c r="CF831" s="201"/>
      <c r="CG831" s="201"/>
      <c r="CH831" s="201"/>
      <c r="CI831" s="201"/>
      <c r="CJ831" s="201"/>
      <c r="CK831" s="201"/>
      <c r="CL831" s="201"/>
      <c r="CM831" s="201"/>
      <c r="CN831" s="201"/>
    </row>
    <row r="832" spans="4:92" ht="14.25" customHeight="1" x14ac:dyDescent="0.35">
      <c r="D832" s="424"/>
      <c r="E832" s="425"/>
      <c r="F832" s="425"/>
      <c r="G832" s="425"/>
      <c r="H832" s="425"/>
      <c r="I832" s="425"/>
      <c r="J832" s="425"/>
      <c r="K832" s="425"/>
      <c r="L832" s="425"/>
      <c r="M832" s="425"/>
      <c r="N832" s="425"/>
      <c r="O832" s="425"/>
      <c r="P832" s="425"/>
      <c r="Q832" s="425"/>
      <c r="R832" s="425"/>
      <c r="S832" s="425"/>
      <c r="T832" s="425"/>
      <c r="U832" s="425"/>
      <c r="V832" s="451"/>
      <c r="W832" s="420" t="s">
        <v>188</v>
      </c>
      <c r="X832" s="421"/>
      <c r="Y832" s="421"/>
      <c r="Z832" s="421"/>
      <c r="AA832" s="421"/>
      <c r="AB832" s="421"/>
      <c r="AC832" s="507"/>
      <c r="AD832" s="420" t="s">
        <v>128</v>
      </c>
      <c r="AE832" s="421"/>
      <c r="AF832" s="421"/>
      <c r="AG832" s="421"/>
      <c r="AH832" s="421"/>
      <c r="AI832" s="421"/>
      <c r="AJ832" s="507"/>
      <c r="AK832" s="420" t="s">
        <v>188</v>
      </c>
      <c r="AL832" s="421"/>
      <c r="AM832" s="421"/>
      <c r="AN832" s="421"/>
      <c r="AO832" s="507"/>
      <c r="AP832" s="420" t="s">
        <v>128</v>
      </c>
      <c r="AQ832" s="421"/>
      <c r="AR832" s="421"/>
      <c r="AS832" s="421"/>
      <c r="AT832" s="507"/>
      <c r="AV832" s="201"/>
      <c r="AW832" s="201"/>
      <c r="AX832" s="201"/>
      <c r="AY832" s="201"/>
      <c r="AZ832" s="201"/>
      <c r="BA832" s="201"/>
      <c r="BB832" s="201"/>
      <c r="BC832" s="201"/>
      <c r="BD832" s="201"/>
      <c r="BE832" s="201"/>
      <c r="BF832" s="201"/>
      <c r="BG832" s="201"/>
      <c r="BH832" s="201"/>
      <c r="BI832" s="201"/>
      <c r="BJ832" s="201"/>
      <c r="BK832" s="201"/>
      <c r="BL832" s="201"/>
      <c r="BM832" s="201"/>
      <c r="BN832" s="201"/>
      <c r="BO832" s="201" t="s">
        <v>188</v>
      </c>
      <c r="BP832" s="201"/>
      <c r="BQ832" s="201"/>
      <c r="BR832" s="201"/>
      <c r="BS832" s="201"/>
      <c r="BT832" s="201"/>
      <c r="BU832" s="201"/>
      <c r="BV832" s="201" t="s">
        <v>128</v>
      </c>
      <c r="BW832" s="201"/>
      <c r="BX832" s="201"/>
      <c r="BY832" s="201"/>
      <c r="BZ832" s="201"/>
      <c r="CA832" s="201"/>
      <c r="CB832" s="201"/>
      <c r="CC832" s="201" t="s">
        <v>188</v>
      </c>
      <c r="CD832" s="201"/>
      <c r="CE832" s="201"/>
      <c r="CF832" s="201"/>
      <c r="CG832" s="201"/>
      <c r="CH832" s="201"/>
      <c r="CI832" s="201" t="s">
        <v>128</v>
      </c>
      <c r="CJ832" s="201"/>
      <c r="CK832" s="201"/>
      <c r="CL832" s="201"/>
      <c r="CM832" s="201"/>
      <c r="CN832" s="201"/>
    </row>
    <row r="833" spans="4:92" ht="14.25" customHeight="1" x14ac:dyDescent="0.35">
      <c r="D833" s="514">
        <v>1</v>
      </c>
      <c r="E833" s="515"/>
      <c r="F833" s="515"/>
      <c r="G833" s="515"/>
      <c r="H833" s="515"/>
      <c r="I833" s="515"/>
      <c r="J833" s="515"/>
      <c r="K833" s="515"/>
      <c r="L833" s="515"/>
      <c r="M833" s="515"/>
      <c r="N833" s="515"/>
      <c r="O833" s="515"/>
      <c r="P833" s="515"/>
      <c r="Q833" s="515"/>
      <c r="R833" s="515"/>
      <c r="S833" s="515"/>
      <c r="T833" s="515"/>
      <c r="U833" s="515"/>
      <c r="V833" s="516"/>
      <c r="W833" s="444">
        <v>2.9420000000000002</v>
      </c>
      <c r="X833" s="445"/>
      <c r="Y833" s="445"/>
      <c r="Z833" s="445"/>
      <c r="AA833" s="445"/>
      <c r="AB833" s="445"/>
      <c r="AC833" s="446"/>
      <c r="AD833" s="444"/>
      <c r="AE833" s="445"/>
      <c r="AF833" s="445"/>
      <c r="AG833" s="445"/>
      <c r="AH833" s="445"/>
      <c r="AI833" s="445"/>
      <c r="AJ833" s="446"/>
      <c r="AK833" s="519">
        <v>1</v>
      </c>
      <c r="AL833" s="445"/>
      <c r="AM833" s="445"/>
      <c r="AN833" s="445"/>
      <c r="AO833" s="446"/>
      <c r="AP833" s="444"/>
      <c r="AQ833" s="445"/>
      <c r="AR833" s="445"/>
      <c r="AS833" s="445"/>
      <c r="AT833" s="446"/>
      <c r="AV833" s="182">
        <v>1</v>
      </c>
      <c r="AW833" s="182"/>
      <c r="AX833" s="182"/>
      <c r="AY833" s="182"/>
      <c r="AZ833" s="182"/>
      <c r="BA833" s="182"/>
      <c r="BB833" s="182"/>
      <c r="BC833" s="182"/>
      <c r="BD833" s="182"/>
      <c r="BE833" s="182"/>
      <c r="BF833" s="182"/>
      <c r="BG833" s="182"/>
      <c r="BH833" s="182"/>
      <c r="BI833" s="182"/>
      <c r="BJ833" s="182"/>
      <c r="BK833" s="182"/>
      <c r="BL833" s="182"/>
      <c r="BM833" s="182"/>
      <c r="BN833" s="182"/>
      <c r="BO833" s="180">
        <v>2.8809999999999998</v>
      </c>
      <c r="BP833" s="180"/>
      <c r="BQ833" s="180"/>
      <c r="BR833" s="180"/>
      <c r="BS833" s="180"/>
      <c r="BT833" s="180"/>
      <c r="BU833" s="180"/>
      <c r="BV833" s="180">
        <v>0</v>
      </c>
      <c r="BW833" s="180"/>
      <c r="BX833" s="180"/>
      <c r="BY833" s="180"/>
      <c r="BZ833" s="180"/>
      <c r="CA833" s="180"/>
      <c r="CB833" s="180"/>
      <c r="CC833" s="181">
        <v>1</v>
      </c>
      <c r="CD833" s="181"/>
      <c r="CE833" s="181"/>
      <c r="CF833" s="181"/>
      <c r="CG833" s="181"/>
      <c r="CH833" s="181"/>
      <c r="CI833" s="180">
        <v>0</v>
      </c>
      <c r="CJ833" s="180"/>
      <c r="CK833" s="180"/>
      <c r="CL833" s="180"/>
      <c r="CM833" s="180"/>
      <c r="CN833" s="180"/>
    </row>
    <row r="834" spans="4:92" ht="14.25" customHeight="1" x14ac:dyDescent="0.35">
      <c r="D834" s="514">
        <v>2</v>
      </c>
      <c r="E834" s="515"/>
      <c r="F834" s="515"/>
      <c r="G834" s="515"/>
      <c r="H834" s="515"/>
      <c r="I834" s="515"/>
      <c r="J834" s="515"/>
      <c r="K834" s="515"/>
      <c r="L834" s="515"/>
      <c r="M834" s="515"/>
      <c r="N834" s="515"/>
      <c r="O834" s="515"/>
      <c r="P834" s="515"/>
      <c r="Q834" s="515"/>
      <c r="R834" s="515"/>
      <c r="S834" s="515"/>
      <c r="T834" s="515"/>
      <c r="U834" s="515"/>
      <c r="V834" s="516"/>
      <c r="W834" s="508">
        <v>4.0439999999999996</v>
      </c>
      <c r="X834" s="509"/>
      <c r="Y834" s="509"/>
      <c r="Z834" s="509"/>
      <c r="AA834" s="509"/>
      <c r="AB834" s="509"/>
      <c r="AC834" s="510"/>
      <c r="AD834" s="444"/>
      <c r="AE834" s="445"/>
      <c r="AF834" s="445"/>
      <c r="AG834" s="445"/>
      <c r="AH834" s="445"/>
      <c r="AI834" s="445"/>
      <c r="AJ834" s="446"/>
      <c r="AK834" s="519">
        <v>1</v>
      </c>
      <c r="AL834" s="445"/>
      <c r="AM834" s="445"/>
      <c r="AN834" s="445"/>
      <c r="AO834" s="446"/>
      <c r="AP834" s="444"/>
      <c r="AQ834" s="445"/>
      <c r="AR834" s="445"/>
      <c r="AS834" s="445"/>
      <c r="AT834" s="446"/>
      <c r="AV834" s="182">
        <v>2</v>
      </c>
      <c r="AW834" s="182"/>
      <c r="AX834" s="182"/>
      <c r="AY834" s="182"/>
      <c r="AZ834" s="182"/>
      <c r="BA834" s="182"/>
      <c r="BB834" s="182"/>
      <c r="BC834" s="182"/>
      <c r="BD834" s="182"/>
      <c r="BE834" s="182"/>
      <c r="BF834" s="182"/>
      <c r="BG834" s="182"/>
      <c r="BH834" s="182"/>
      <c r="BI834" s="182"/>
      <c r="BJ834" s="182"/>
      <c r="BK834" s="182"/>
      <c r="BL834" s="182"/>
      <c r="BM834" s="182"/>
      <c r="BN834" s="182"/>
      <c r="BO834" s="180">
        <v>4.9470000000000001</v>
      </c>
      <c r="BP834" s="180"/>
      <c r="BQ834" s="180"/>
      <c r="BR834" s="180"/>
      <c r="BS834" s="180"/>
      <c r="BT834" s="180"/>
      <c r="BU834" s="180"/>
      <c r="BV834" s="180">
        <v>0</v>
      </c>
      <c r="BW834" s="180"/>
      <c r="BX834" s="180"/>
      <c r="BY834" s="180"/>
      <c r="BZ834" s="180"/>
      <c r="CA834" s="180"/>
      <c r="CB834" s="180"/>
      <c r="CC834" s="181">
        <v>1</v>
      </c>
      <c r="CD834" s="181"/>
      <c r="CE834" s="181"/>
      <c r="CF834" s="181"/>
      <c r="CG834" s="181"/>
      <c r="CH834" s="181"/>
      <c r="CI834" s="180">
        <v>0</v>
      </c>
      <c r="CJ834" s="180"/>
      <c r="CK834" s="180"/>
      <c r="CL834" s="180"/>
      <c r="CM834" s="180"/>
      <c r="CN834" s="180"/>
    </row>
    <row r="835" spans="4:92" ht="14.25" customHeight="1" x14ac:dyDescent="0.35">
      <c r="D835" s="514">
        <v>3</v>
      </c>
      <c r="E835" s="515"/>
      <c r="F835" s="515"/>
      <c r="G835" s="515"/>
      <c r="H835" s="515"/>
      <c r="I835" s="515"/>
      <c r="J835" s="515"/>
      <c r="K835" s="515"/>
      <c r="L835" s="515"/>
      <c r="M835" s="515"/>
      <c r="N835" s="515"/>
      <c r="O835" s="515"/>
      <c r="P835" s="515"/>
      <c r="Q835" s="515"/>
      <c r="R835" s="515"/>
      <c r="S835" s="515"/>
      <c r="T835" s="515"/>
      <c r="U835" s="515"/>
      <c r="V835" s="516"/>
      <c r="W835" s="444">
        <v>862</v>
      </c>
      <c r="X835" s="445"/>
      <c r="Y835" s="445"/>
      <c r="Z835" s="445"/>
      <c r="AA835" s="445"/>
      <c r="AB835" s="445"/>
      <c r="AC835" s="446"/>
      <c r="AD835" s="444"/>
      <c r="AE835" s="445"/>
      <c r="AF835" s="445"/>
      <c r="AG835" s="445"/>
      <c r="AH835" s="445"/>
      <c r="AI835" s="445"/>
      <c r="AJ835" s="446"/>
      <c r="AK835" s="519">
        <v>1</v>
      </c>
      <c r="AL835" s="445"/>
      <c r="AM835" s="445"/>
      <c r="AN835" s="445"/>
      <c r="AO835" s="446"/>
      <c r="AP835" s="444"/>
      <c r="AQ835" s="445"/>
      <c r="AR835" s="445"/>
      <c r="AS835" s="445"/>
      <c r="AT835" s="446"/>
      <c r="AV835" s="182">
        <v>3</v>
      </c>
      <c r="AW835" s="182"/>
      <c r="AX835" s="182"/>
      <c r="AY835" s="182"/>
      <c r="AZ835" s="182"/>
      <c r="BA835" s="182"/>
      <c r="BB835" s="182"/>
      <c r="BC835" s="182"/>
      <c r="BD835" s="182"/>
      <c r="BE835" s="182"/>
      <c r="BF835" s="182"/>
      <c r="BG835" s="182"/>
      <c r="BH835" s="182"/>
      <c r="BI835" s="182"/>
      <c r="BJ835" s="182"/>
      <c r="BK835" s="182"/>
      <c r="BL835" s="182"/>
      <c r="BM835" s="182"/>
      <c r="BN835" s="182"/>
      <c r="BO835" s="180">
        <v>903</v>
      </c>
      <c r="BP835" s="180"/>
      <c r="BQ835" s="180"/>
      <c r="BR835" s="180"/>
      <c r="BS835" s="180"/>
      <c r="BT835" s="180"/>
      <c r="BU835" s="180"/>
      <c r="BV835" s="180">
        <v>0</v>
      </c>
      <c r="BW835" s="180"/>
      <c r="BX835" s="180"/>
      <c r="BY835" s="180"/>
      <c r="BZ835" s="180"/>
      <c r="CA835" s="180"/>
      <c r="CB835" s="180"/>
      <c r="CC835" s="181">
        <v>1</v>
      </c>
      <c r="CD835" s="181"/>
      <c r="CE835" s="181"/>
      <c r="CF835" s="181"/>
      <c r="CG835" s="181"/>
      <c r="CH835" s="181"/>
      <c r="CI835" s="180">
        <v>0</v>
      </c>
      <c r="CJ835" s="180"/>
      <c r="CK835" s="180"/>
      <c r="CL835" s="180"/>
      <c r="CM835" s="180"/>
      <c r="CN835" s="180"/>
    </row>
    <row r="836" spans="4:92" ht="14.25" customHeight="1" x14ac:dyDescent="0.35">
      <c r="D836" s="514">
        <v>4</v>
      </c>
      <c r="E836" s="515"/>
      <c r="F836" s="515"/>
      <c r="G836" s="515"/>
      <c r="H836" s="515"/>
      <c r="I836" s="515"/>
      <c r="J836" s="515"/>
      <c r="K836" s="515"/>
      <c r="L836" s="515"/>
      <c r="M836" s="515"/>
      <c r="N836" s="515"/>
      <c r="O836" s="515"/>
      <c r="P836" s="515"/>
      <c r="Q836" s="515"/>
      <c r="R836" s="515"/>
      <c r="S836" s="515"/>
      <c r="T836" s="515"/>
      <c r="U836" s="515"/>
      <c r="V836" s="516"/>
      <c r="W836" s="444">
        <v>10</v>
      </c>
      <c r="X836" s="445"/>
      <c r="Y836" s="445"/>
      <c r="Z836" s="445"/>
      <c r="AA836" s="445"/>
      <c r="AB836" s="445"/>
      <c r="AC836" s="446"/>
      <c r="AD836" s="444"/>
      <c r="AE836" s="445"/>
      <c r="AF836" s="445"/>
      <c r="AG836" s="445"/>
      <c r="AH836" s="445"/>
      <c r="AI836" s="445"/>
      <c r="AJ836" s="446"/>
      <c r="AK836" s="519">
        <v>1</v>
      </c>
      <c r="AL836" s="445"/>
      <c r="AM836" s="445"/>
      <c r="AN836" s="445"/>
      <c r="AO836" s="446"/>
      <c r="AP836" s="444"/>
      <c r="AQ836" s="445"/>
      <c r="AR836" s="445"/>
      <c r="AS836" s="445"/>
      <c r="AT836" s="446"/>
      <c r="AV836" s="182">
        <v>4</v>
      </c>
      <c r="AW836" s="182"/>
      <c r="AX836" s="182"/>
      <c r="AY836" s="182"/>
      <c r="AZ836" s="182"/>
      <c r="BA836" s="182"/>
      <c r="BB836" s="182"/>
      <c r="BC836" s="182"/>
      <c r="BD836" s="182"/>
      <c r="BE836" s="182"/>
      <c r="BF836" s="182"/>
      <c r="BG836" s="182"/>
      <c r="BH836" s="182"/>
      <c r="BI836" s="182"/>
      <c r="BJ836" s="182"/>
      <c r="BK836" s="182"/>
      <c r="BL836" s="182"/>
      <c r="BM836" s="182"/>
      <c r="BN836" s="182"/>
      <c r="BO836" s="180">
        <v>20</v>
      </c>
      <c r="BP836" s="180"/>
      <c r="BQ836" s="180"/>
      <c r="BR836" s="180"/>
      <c r="BS836" s="180"/>
      <c r="BT836" s="180"/>
      <c r="BU836" s="180"/>
      <c r="BV836" s="180">
        <v>0</v>
      </c>
      <c r="BW836" s="180"/>
      <c r="BX836" s="180"/>
      <c r="BY836" s="180"/>
      <c r="BZ836" s="180"/>
      <c r="CA836" s="180"/>
      <c r="CB836" s="180"/>
      <c r="CC836" s="181">
        <v>1</v>
      </c>
      <c r="CD836" s="181"/>
      <c r="CE836" s="181"/>
      <c r="CF836" s="181"/>
      <c r="CG836" s="181"/>
      <c r="CH836" s="181"/>
      <c r="CI836" s="180">
        <v>0</v>
      </c>
      <c r="CJ836" s="180"/>
      <c r="CK836" s="180"/>
      <c r="CL836" s="180"/>
      <c r="CM836" s="180"/>
      <c r="CN836" s="180"/>
    </row>
    <row r="837" spans="4:92" ht="14.25" customHeight="1" x14ac:dyDescent="0.35">
      <c r="D837" s="514">
        <v>5</v>
      </c>
      <c r="E837" s="515"/>
      <c r="F837" s="515"/>
      <c r="G837" s="515"/>
      <c r="H837" s="515"/>
      <c r="I837" s="515"/>
      <c r="J837" s="515"/>
      <c r="K837" s="515"/>
      <c r="L837" s="515"/>
      <c r="M837" s="515"/>
      <c r="N837" s="515"/>
      <c r="O837" s="515"/>
      <c r="P837" s="515"/>
      <c r="Q837" s="515"/>
      <c r="R837" s="515"/>
      <c r="S837" s="515"/>
      <c r="T837" s="515"/>
      <c r="U837" s="515"/>
      <c r="V837" s="516"/>
      <c r="W837" s="444">
        <v>24</v>
      </c>
      <c r="X837" s="445"/>
      <c r="Y837" s="445"/>
      <c r="Z837" s="445"/>
      <c r="AA837" s="445"/>
      <c r="AB837" s="445"/>
      <c r="AC837" s="446"/>
      <c r="AD837" s="444"/>
      <c r="AE837" s="445"/>
      <c r="AF837" s="445"/>
      <c r="AG837" s="445"/>
      <c r="AH837" s="445"/>
      <c r="AI837" s="445"/>
      <c r="AJ837" s="446"/>
      <c r="AK837" s="519">
        <v>1</v>
      </c>
      <c r="AL837" s="445"/>
      <c r="AM837" s="445"/>
      <c r="AN837" s="445"/>
      <c r="AO837" s="446"/>
      <c r="AP837" s="444"/>
      <c r="AQ837" s="445"/>
      <c r="AR837" s="445"/>
      <c r="AS837" s="445"/>
      <c r="AT837" s="446"/>
      <c r="AV837" s="182">
        <v>5</v>
      </c>
      <c r="AW837" s="182"/>
      <c r="AX837" s="182"/>
      <c r="AY837" s="182"/>
      <c r="AZ837" s="182"/>
      <c r="BA837" s="182"/>
      <c r="BB837" s="182"/>
      <c r="BC837" s="182"/>
      <c r="BD837" s="182"/>
      <c r="BE837" s="182"/>
      <c r="BF837" s="182"/>
      <c r="BG837" s="182"/>
      <c r="BH837" s="182"/>
      <c r="BI837" s="182"/>
      <c r="BJ837" s="182"/>
      <c r="BK837" s="182"/>
      <c r="BL837" s="182"/>
      <c r="BM837" s="182"/>
      <c r="BN837" s="182"/>
      <c r="BO837" s="180">
        <v>7</v>
      </c>
      <c r="BP837" s="180"/>
      <c r="BQ837" s="180"/>
      <c r="BR837" s="180"/>
      <c r="BS837" s="180"/>
      <c r="BT837" s="180"/>
      <c r="BU837" s="180"/>
      <c r="BV837" s="180">
        <v>0</v>
      </c>
      <c r="BW837" s="180"/>
      <c r="BX837" s="180"/>
      <c r="BY837" s="180"/>
      <c r="BZ837" s="180"/>
      <c r="CA837" s="180"/>
      <c r="CB837" s="180"/>
      <c r="CC837" s="181">
        <v>1</v>
      </c>
      <c r="CD837" s="181"/>
      <c r="CE837" s="181"/>
      <c r="CF837" s="181"/>
      <c r="CG837" s="181"/>
      <c r="CH837" s="181"/>
      <c r="CI837" s="180">
        <v>0</v>
      </c>
      <c r="CJ837" s="180"/>
      <c r="CK837" s="180"/>
      <c r="CL837" s="180"/>
      <c r="CM837" s="180"/>
      <c r="CN837" s="180"/>
    </row>
    <row r="838" spans="4:92" ht="14.25" customHeight="1" x14ac:dyDescent="0.35">
      <c r="D838" s="514">
        <v>6</v>
      </c>
      <c r="E838" s="515"/>
      <c r="F838" s="515"/>
      <c r="G838" s="515"/>
      <c r="H838" s="515"/>
      <c r="I838" s="515"/>
      <c r="J838" s="515"/>
      <c r="K838" s="515"/>
      <c r="L838" s="515"/>
      <c r="M838" s="515"/>
      <c r="N838" s="515"/>
      <c r="O838" s="515"/>
      <c r="P838" s="515"/>
      <c r="Q838" s="515"/>
      <c r="R838" s="515"/>
      <c r="S838" s="515"/>
      <c r="T838" s="515"/>
      <c r="U838" s="515"/>
      <c r="V838" s="516"/>
      <c r="W838" s="444">
        <v>1</v>
      </c>
      <c r="X838" s="445"/>
      <c r="Y838" s="445"/>
      <c r="Z838" s="445"/>
      <c r="AA838" s="445"/>
      <c r="AB838" s="445"/>
      <c r="AC838" s="446"/>
      <c r="AD838" s="444"/>
      <c r="AE838" s="445"/>
      <c r="AF838" s="445"/>
      <c r="AG838" s="445"/>
      <c r="AH838" s="445"/>
      <c r="AI838" s="445"/>
      <c r="AJ838" s="446"/>
      <c r="AK838" s="519">
        <v>1</v>
      </c>
      <c r="AL838" s="445"/>
      <c r="AM838" s="445"/>
      <c r="AN838" s="445"/>
      <c r="AO838" s="446"/>
      <c r="AP838" s="444"/>
      <c r="AQ838" s="445"/>
      <c r="AR838" s="445"/>
      <c r="AS838" s="445"/>
      <c r="AT838" s="446"/>
      <c r="AV838" s="246">
        <v>6</v>
      </c>
      <c r="AW838" s="246"/>
      <c r="AX838" s="246"/>
      <c r="AY838" s="246"/>
      <c r="AZ838" s="246"/>
      <c r="BA838" s="246"/>
      <c r="BB838" s="246"/>
      <c r="BC838" s="246"/>
      <c r="BD838" s="246"/>
      <c r="BE838" s="246"/>
      <c r="BF838" s="246"/>
      <c r="BG838" s="246"/>
      <c r="BH838" s="246"/>
      <c r="BI838" s="246"/>
      <c r="BJ838" s="246"/>
      <c r="BK838" s="246"/>
      <c r="BL838" s="246"/>
      <c r="BM838" s="246"/>
      <c r="BN838" s="246"/>
      <c r="BO838" s="180">
        <v>7</v>
      </c>
      <c r="BP838" s="180"/>
      <c r="BQ838" s="180"/>
      <c r="BR838" s="180"/>
      <c r="BS838" s="180"/>
      <c r="BT838" s="180"/>
      <c r="BU838" s="180"/>
      <c r="BV838" s="180">
        <v>0</v>
      </c>
      <c r="BW838" s="180"/>
      <c r="BX838" s="180"/>
      <c r="BY838" s="180"/>
      <c r="BZ838" s="180"/>
      <c r="CA838" s="180"/>
      <c r="CB838" s="180"/>
      <c r="CC838" s="181">
        <v>1</v>
      </c>
      <c r="CD838" s="181"/>
      <c r="CE838" s="181"/>
      <c r="CF838" s="181"/>
      <c r="CG838" s="181"/>
      <c r="CH838" s="181"/>
      <c r="CI838" s="180">
        <v>0</v>
      </c>
      <c r="CJ838" s="180"/>
      <c r="CK838" s="180"/>
      <c r="CL838" s="180"/>
      <c r="CM838" s="180"/>
      <c r="CN838" s="180"/>
    </row>
    <row r="839" spans="4:92" ht="14.25" customHeight="1" x14ac:dyDescent="0.35">
      <c r="D839" s="514" t="s">
        <v>475</v>
      </c>
      <c r="E839" s="515"/>
      <c r="F839" s="515"/>
      <c r="G839" s="515"/>
      <c r="H839" s="515"/>
      <c r="I839" s="515"/>
      <c r="J839" s="515"/>
      <c r="K839" s="515"/>
      <c r="L839" s="515"/>
      <c r="M839" s="515"/>
      <c r="N839" s="515"/>
      <c r="O839" s="515"/>
      <c r="P839" s="515"/>
      <c r="Q839" s="515"/>
      <c r="R839" s="515"/>
      <c r="S839" s="515"/>
      <c r="T839" s="515"/>
      <c r="U839" s="515"/>
      <c r="V839" s="516"/>
      <c r="W839" s="149"/>
      <c r="X839" s="149"/>
      <c r="Y839" s="149"/>
      <c r="Z839" s="149"/>
      <c r="AA839" s="149"/>
      <c r="AB839" s="149"/>
      <c r="AC839" s="149"/>
      <c r="AD839" s="149"/>
      <c r="AE839" s="149"/>
      <c r="AF839" s="149"/>
      <c r="AG839" s="149"/>
      <c r="AH839" s="149"/>
      <c r="AI839" s="149"/>
      <c r="AJ839" s="149"/>
      <c r="AK839" s="149"/>
      <c r="AL839" s="149"/>
      <c r="AM839" s="149"/>
      <c r="AN839" s="149"/>
      <c r="AO839" s="149"/>
      <c r="AP839" s="149"/>
      <c r="AQ839" s="149"/>
      <c r="AR839" s="149"/>
      <c r="AS839" s="149"/>
      <c r="AT839" s="149"/>
      <c r="AV839" s="323" t="s">
        <v>478</v>
      </c>
      <c r="AW839" s="323"/>
      <c r="AX839" s="323"/>
      <c r="AY839" s="323"/>
      <c r="AZ839" s="323"/>
      <c r="BA839" s="323"/>
      <c r="BB839" s="323"/>
      <c r="BC839" s="323"/>
      <c r="BD839" s="323"/>
      <c r="BE839" s="323"/>
      <c r="BF839" s="323"/>
      <c r="BG839" s="323"/>
      <c r="BH839" s="323"/>
      <c r="BI839" s="323"/>
      <c r="BJ839" s="323"/>
      <c r="BK839" s="323"/>
      <c r="BL839" s="323"/>
      <c r="BM839" s="323"/>
      <c r="BN839" s="323"/>
      <c r="BO839" s="323"/>
      <c r="BP839" s="323"/>
      <c r="BQ839" s="323"/>
      <c r="BR839" s="323"/>
      <c r="BS839" s="323"/>
      <c r="BT839" s="323"/>
      <c r="BU839" s="323"/>
      <c r="BV839" s="323"/>
      <c r="BW839" s="323"/>
      <c r="BX839" s="323"/>
      <c r="BY839" s="323"/>
      <c r="BZ839" s="323"/>
      <c r="CA839" s="323"/>
      <c r="CB839" s="323"/>
      <c r="CC839" s="323"/>
      <c r="CD839" s="323"/>
      <c r="CE839" s="323"/>
      <c r="CF839" s="323"/>
      <c r="CG839" s="323"/>
      <c r="CH839" s="323"/>
      <c r="CI839" s="323"/>
      <c r="CJ839" s="323"/>
      <c r="CK839" s="323"/>
      <c r="CL839" s="323"/>
    </row>
    <row r="840" spans="4:92" ht="14.25" customHeight="1" x14ac:dyDescent="0.35">
      <c r="D840" s="95"/>
      <c r="E840" s="95"/>
      <c r="F840" s="95"/>
      <c r="G840" s="95"/>
      <c r="H840" s="95"/>
      <c r="I840" s="95"/>
      <c r="J840" s="95"/>
      <c r="K840" s="95"/>
      <c r="L840" s="95"/>
      <c r="M840" s="95"/>
      <c r="N840" s="95"/>
      <c r="O840" s="95"/>
      <c r="P840" s="95"/>
      <c r="Q840" s="95"/>
      <c r="R840" s="95"/>
      <c r="S840" s="95"/>
      <c r="T840" s="95"/>
      <c r="U840" s="95"/>
      <c r="V840" s="95"/>
      <c r="W840" s="95"/>
      <c r="X840" s="95"/>
      <c r="Y840" s="95"/>
      <c r="Z840" s="95"/>
      <c r="AA840" s="95"/>
      <c r="AB840" s="95"/>
      <c r="AC840" s="95"/>
      <c r="AD840" s="95"/>
      <c r="AE840" s="95"/>
      <c r="AF840" s="95"/>
      <c r="AG840" s="95"/>
      <c r="AH840" s="95"/>
      <c r="AI840" s="95"/>
      <c r="AJ840" s="95"/>
      <c r="AK840" s="95"/>
      <c r="AL840" s="95"/>
      <c r="AM840" s="95"/>
      <c r="AN840" s="95"/>
      <c r="AO840" s="95"/>
      <c r="AP840" s="95"/>
      <c r="AQ840" s="95"/>
      <c r="AR840" s="95"/>
      <c r="AS840" s="95"/>
      <c r="AT840" s="95"/>
    </row>
    <row r="841" spans="4:92" ht="14.25" customHeight="1" x14ac:dyDescent="0.35">
      <c r="D841" s="132" t="s">
        <v>462</v>
      </c>
      <c r="E841" s="132"/>
      <c r="F841" s="132"/>
      <c r="G841" s="132"/>
      <c r="H841" s="132"/>
      <c r="I841" s="132"/>
      <c r="J841" s="132"/>
      <c r="K841" s="132"/>
      <c r="L841" s="132"/>
      <c r="M841" s="132"/>
      <c r="N841" s="132"/>
      <c r="O841" s="132"/>
      <c r="P841" s="132"/>
      <c r="Q841" s="132"/>
      <c r="R841" s="132"/>
      <c r="S841" s="132"/>
      <c r="T841" s="132"/>
      <c r="U841" s="132"/>
      <c r="V841" s="132"/>
      <c r="W841" s="132"/>
      <c r="X841" s="132"/>
      <c r="Y841" s="132"/>
      <c r="Z841" s="132"/>
      <c r="AA841" s="132"/>
      <c r="AB841" s="132"/>
      <c r="AC841" s="132"/>
      <c r="AD841" s="132"/>
      <c r="AE841" s="132"/>
      <c r="AF841" s="132"/>
      <c r="AG841" s="132"/>
      <c r="AH841" s="132"/>
      <c r="AI841" s="132"/>
      <c r="AJ841" s="132"/>
      <c r="AK841" s="132"/>
      <c r="AL841" s="132"/>
      <c r="AM841" s="132"/>
      <c r="AN841" s="132"/>
      <c r="AO841" s="132"/>
      <c r="AP841" s="132"/>
      <c r="AQ841" s="132"/>
      <c r="AR841" s="132"/>
      <c r="AS841" s="132"/>
      <c r="AT841" s="132"/>
      <c r="AV841" s="465" t="s">
        <v>480</v>
      </c>
      <c r="AW841" s="465"/>
      <c r="AX841" s="465"/>
      <c r="AY841" s="465"/>
      <c r="AZ841" s="465"/>
      <c r="BA841" s="465"/>
      <c r="BB841" s="465"/>
      <c r="BC841" s="465"/>
      <c r="BD841" s="465"/>
      <c r="BE841" s="465"/>
      <c r="BF841" s="465"/>
      <c r="BG841" s="465"/>
      <c r="BH841" s="465"/>
      <c r="BI841" s="465"/>
      <c r="BJ841" s="465"/>
      <c r="BK841" s="465"/>
      <c r="BL841" s="465"/>
      <c r="BM841" s="465"/>
      <c r="BN841" s="465"/>
      <c r="BO841" s="465"/>
      <c r="BP841" s="465"/>
      <c r="BQ841" s="465"/>
      <c r="BR841" s="465"/>
      <c r="BS841" s="465"/>
      <c r="BT841" s="465"/>
      <c r="BU841" s="465"/>
      <c r="BV841" s="465"/>
      <c r="BW841" s="465"/>
      <c r="BX841" s="465"/>
      <c r="BY841" s="465"/>
      <c r="BZ841" s="465"/>
      <c r="CA841" s="465"/>
      <c r="CB841" s="465"/>
      <c r="CC841" s="465"/>
      <c r="CD841" s="465"/>
      <c r="CE841" s="465"/>
      <c r="CF841" s="465"/>
      <c r="CG841" s="465"/>
      <c r="CH841" s="465"/>
      <c r="CI841" s="465"/>
      <c r="CJ841" s="465"/>
      <c r="CK841" s="465"/>
      <c r="CL841" s="465"/>
      <c r="CM841" s="465"/>
      <c r="CN841" s="465"/>
    </row>
    <row r="842" spans="4:92" ht="14.25" customHeight="1" x14ac:dyDescent="0.35">
      <c r="D842" s="121"/>
      <c r="E842" s="121"/>
      <c r="F842" s="121"/>
      <c r="G842" s="121"/>
      <c r="H842" s="121"/>
      <c r="I842" s="121"/>
      <c r="J842" s="121"/>
      <c r="K842" s="121"/>
      <c r="L842" s="121"/>
      <c r="M842" s="121"/>
      <c r="N842" s="121"/>
      <c r="O842" s="121"/>
      <c r="P842" s="121"/>
      <c r="Q842" s="121"/>
      <c r="R842" s="121"/>
      <c r="S842" s="121"/>
      <c r="T842" s="121"/>
      <c r="U842" s="121"/>
      <c r="V842" s="121"/>
      <c r="W842" s="121"/>
      <c r="X842" s="121"/>
      <c r="Y842" s="121"/>
      <c r="Z842" s="121"/>
      <c r="AA842" s="121"/>
      <c r="AB842" s="121"/>
      <c r="AC842" s="121"/>
      <c r="AD842" s="121"/>
      <c r="AE842" s="121"/>
      <c r="AF842" s="121"/>
      <c r="AG842" s="121"/>
      <c r="AH842" s="121"/>
      <c r="AI842" s="121"/>
      <c r="AJ842" s="121"/>
      <c r="AK842" s="121"/>
      <c r="AL842" s="121"/>
      <c r="AM842" s="121"/>
      <c r="AN842" s="121"/>
      <c r="AO842" s="121"/>
      <c r="AP842" s="121"/>
      <c r="AQ842" s="121"/>
      <c r="AR842" s="121"/>
      <c r="AS842" s="121"/>
      <c r="AT842" s="121"/>
      <c r="AV842" s="465"/>
      <c r="AW842" s="465"/>
      <c r="AX842" s="465"/>
      <c r="AY842" s="465"/>
      <c r="AZ842" s="465"/>
      <c r="BA842" s="465"/>
      <c r="BB842" s="465"/>
      <c r="BC842" s="465"/>
      <c r="BD842" s="465"/>
      <c r="BE842" s="465"/>
      <c r="BF842" s="465"/>
      <c r="BG842" s="465"/>
      <c r="BH842" s="465"/>
      <c r="BI842" s="465"/>
      <c r="BJ842" s="465"/>
      <c r="BK842" s="465"/>
      <c r="BL842" s="465"/>
      <c r="BM842" s="465"/>
      <c r="BN842" s="465"/>
      <c r="BO842" s="465"/>
      <c r="BP842" s="465"/>
      <c r="BQ842" s="465"/>
      <c r="BR842" s="465"/>
      <c r="BS842" s="465"/>
      <c r="BT842" s="465"/>
      <c r="BU842" s="465"/>
      <c r="BV842" s="465"/>
      <c r="BW842" s="465"/>
      <c r="BX842" s="465"/>
      <c r="BY842" s="465"/>
      <c r="BZ842" s="465"/>
      <c r="CA842" s="465"/>
      <c r="CB842" s="465"/>
      <c r="CC842" s="465"/>
      <c r="CD842" s="465"/>
      <c r="CE842" s="465"/>
      <c r="CF842" s="465"/>
      <c r="CG842" s="465"/>
      <c r="CH842" s="465"/>
      <c r="CI842" s="465"/>
      <c r="CJ842" s="465"/>
      <c r="CK842" s="465"/>
      <c r="CL842" s="465"/>
      <c r="CM842" s="465"/>
      <c r="CN842" s="465"/>
    </row>
    <row r="843" spans="4:92" ht="14.25" customHeight="1" x14ac:dyDescent="0.35">
      <c r="D843" s="422" t="s">
        <v>460</v>
      </c>
      <c r="E843" s="423"/>
      <c r="F843" s="423"/>
      <c r="G843" s="423"/>
      <c r="H843" s="423"/>
      <c r="I843" s="423"/>
      <c r="J843" s="423"/>
      <c r="K843" s="423"/>
      <c r="L843" s="423"/>
      <c r="M843" s="423"/>
      <c r="N843" s="423"/>
      <c r="O843" s="423"/>
      <c r="P843" s="423"/>
      <c r="Q843" s="423"/>
      <c r="R843" s="423"/>
      <c r="S843" s="423"/>
      <c r="T843" s="423"/>
      <c r="U843" s="423"/>
      <c r="V843" s="423"/>
      <c r="W843" s="423"/>
      <c r="X843" s="423"/>
      <c r="Y843" s="423"/>
      <c r="Z843" s="450"/>
      <c r="AA843" s="422" t="s">
        <v>461</v>
      </c>
      <c r="AB843" s="423"/>
      <c r="AC843" s="423"/>
      <c r="AD843" s="423"/>
      <c r="AE843" s="423"/>
      <c r="AF843" s="423"/>
      <c r="AG843" s="423"/>
      <c r="AH843" s="423"/>
      <c r="AI843" s="423"/>
      <c r="AJ843" s="423"/>
      <c r="AK843" s="423"/>
      <c r="AL843" s="423"/>
      <c r="AM843" s="423"/>
      <c r="AN843" s="423"/>
      <c r="AO843" s="423"/>
      <c r="AP843" s="423"/>
      <c r="AQ843" s="423"/>
      <c r="AR843" s="423"/>
      <c r="AS843" s="423"/>
      <c r="AT843" s="450"/>
      <c r="AV843" s="250" t="s">
        <v>481</v>
      </c>
      <c r="AW843" s="250"/>
      <c r="AX843" s="250"/>
      <c r="AY843" s="250"/>
      <c r="AZ843" s="250"/>
      <c r="BA843" s="250"/>
      <c r="BB843" s="250"/>
      <c r="BC843" s="250"/>
      <c r="BD843" s="250"/>
      <c r="BE843" s="250"/>
      <c r="BF843" s="250"/>
      <c r="BG843" s="250"/>
      <c r="BH843" s="250"/>
      <c r="BI843" s="250"/>
      <c r="BJ843" s="250"/>
      <c r="BK843" s="250"/>
      <c r="BL843" s="250"/>
      <c r="BM843" s="250"/>
      <c r="BN843" s="250"/>
      <c r="BO843" s="250"/>
      <c r="BP843" s="250"/>
      <c r="BQ843" s="250"/>
      <c r="BR843" s="250"/>
      <c r="BS843" s="250"/>
      <c r="BT843" s="250"/>
      <c r="BU843" s="250"/>
      <c r="BV843" s="250"/>
      <c r="BW843" s="250"/>
      <c r="BX843" s="250"/>
      <c r="BY843" s="250"/>
      <c r="BZ843" s="250"/>
      <c r="CA843" s="250"/>
      <c r="CB843" s="250"/>
      <c r="CC843" s="250"/>
      <c r="CD843" s="250"/>
      <c r="CE843" s="250"/>
      <c r="CF843" s="250"/>
      <c r="CG843" s="250"/>
      <c r="CH843" s="250"/>
      <c r="CI843" s="250"/>
      <c r="CJ843" s="250"/>
      <c r="CK843" s="250"/>
      <c r="CL843" s="250"/>
      <c r="CM843" s="250"/>
      <c r="CN843" s="250"/>
    </row>
    <row r="844" spans="4:92" ht="14.25" customHeight="1" x14ac:dyDescent="0.35">
      <c r="D844" s="424"/>
      <c r="E844" s="425"/>
      <c r="F844" s="425"/>
      <c r="G844" s="425"/>
      <c r="H844" s="425"/>
      <c r="I844" s="425"/>
      <c r="J844" s="425"/>
      <c r="K844" s="425"/>
      <c r="L844" s="425"/>
      <c r="M844" s="425"/>
      <c r="N844" s="425"/>
      <c r="O844" s="425"/>
      <c r="P844" s="425"/>
      <c r="Q844" s="425"/>
      <c r="R844" s="425"/>
      <c r="S844" s="425"/>
      <c r="T844" s="425"/>
      <c r="U844" s="425"/>
      <c r="V844" s="425"/>
      <c r="W844" s="425"/>
      <c r="X844" s="425"/>
      <c r="Y844" s="425"/>
      <c r="Z844" s="451"/>
      <c r="AA844" s="424"/>
      <c r="AB844" s="425"/>
      <c r="AC844" s="425"/>
      <c r="AD844" s="425"/>
      <c r="AE844" s="425"/>
      <c r="AF844" s="425"/>
      <c r="AG844" s="425"/>
      <c r="AH844" s="425"/>
      <c r="AI844" s="425"/>
      <c r="AJ844" s="425"/>
      <c r="AK844" s="425"/>
      <c r="AL844" s="425"/>
      <c r="AM844" s="425"/>
      <c r="AN844" s="425"/>
      <c r="AO844" s="425"/>
      <c r="AP844" s="425"/>
      <c r="AQ844" s="425"/>
      <c r="AR844" s="425"/>
      <c r="AS844" s="425"/>
      <c r="AT844" s="451"/>
      <c r="AV844" s="251"/>
      <c r="AW844" s="251"/>
      <c r="AX844" s="251"/>
      <c r="AY844" s="251"/>
      <c r="AZ844" s="251"/>
      <c r="BA844" s="251"/>
      <c r="BB844" s="251"/>
      <c r="BC844" s="251"/>
      <c r="BD844" s="251"/>
      <c r="BE844" s="251"/>
      <c r="BF844" s="251"/>
      <c r="BG844" s="251"/>
      <c r="BH844" s="251"/>
      <c r="BI844" s="251"/>
      <c r="BJ844" s="251"/>
      <c r="BK844" s="251"/>
      <c r="BL844" s="251"/>
      <c r="BM844" s="251"/>
      <c r="BN844" s="251"/>
      <c r="BO844" s="251"/>
      <c r="BP844" s="251"/>
      <c r="BQ844" s="251"/>
      <c r="BR844" s="251"/>
      <c r="BS844" s="251"/>
      <c r="BT844" s="251"/>
      <c r="BU844" s="251"/>
      <c r="BV844" s="251"/>
      <c r="BW844" s="251"/>
      <c r="BX844" s="251"/>
      <c r="BY844" s="251"/>
      <c r="BZ844" s="251"/>
      <c r="CA844" s="251"/>
      <c r="CB844" s="251"/>
      <c r="CC844" s="251"/>
      <c r="CD844" s="251"/>
      <c r="CE844" s="251"/>
      <c r="CF844" s="251"/>
      <c r="CG844" s="251"/>
      <c r="CH844" s="251"/>
      <c r="CI844" s="251"/>
      <c r="CJ844" s="251"/>
      <c r="CK844" s="251"/>
      <c r="CL844" s="251"/>
      <c r="CM844" s="251"/>
      <c r="CN844" s="251"/>
    </row>
    <row r="845" spans="4:92" ht="14.25" customHeight="1" x14ac:dyDescent="0.35">
      <c r="D845" s="444" t="s">
        <v>923</v>
      </c>
      <c r="E845" s="445"/>
      <c r="F845" s="445"/>
      <c r="G845" s="445"/>
      <c r="H845" s="445"/>
      <c r="I845" s="445"/>
      <c r="J845" s="445"/>
      <c r="K845" s="445"/>
      <c r="L845" s="445"/>
      <c r="M845" s="445"/>
      <c r="N845" s="445"/>
      <c r="O845" s="445"/>
      <c r="P845" s="445"/>
      <c r="Q845" s="445"/>
      <c r="R845" s="445"/>
      <c r="S845" s="445"/>
      <c r="T845" s="445"/>
      <c r="U845" s="445"/>
      <c r="V845" s="445"/>
      <c r="W845" s="445"/>
      <c r="X845" s="445"/>
      <c r="Y845" s="445"/>
      <c r="Z845" s="446"/>
      <c r="AA845" s="444" t="s">
        <v>927</v>
      </c>
      <c r="AB845" s="445"/>
      <c r="AC845" s="445"/>
      <c r="AD845" s="445"/>
      <c r="AE845" s="445"/>
      <c r="AF845" s="445"/>
      <c r="AG845" s="445"/>
      <c r="AH845" s="445"/>
      <c r="AI845" s="445"/>
      <c r="AJ845" s="445"/>
      <c r="AK845" s="445"/>
      <c r="AL845" s="445"/>
      <c r="AM845" s="445"/>
      <c r="AN845" s="445"/>
      <c r="AO845" s="445"/>
      <c r="AP845" s="445"/>
      <c r="AQ845" s="445"/>
      <c r="AR845" s="445"/>
      <c r="AS845" s="445"/>
      <c r="AT845" s="446"/>
      <c r="AV845" s="201" t="s">
        <v>482</v>
      </c>
      <c r="AW845" s="201"/>
      <c r="AX845" s="201"/>
      <c r="AY845" s="201"/>
      <c r="AZ845" s="201"/>
      <c r="BA845" s="201"/>
      <c r="BB845" s="201"/>
      <c r="BC845" s="201"/>
      <c r="BD845" s="201"/>
      <c r="BE845" s="201"/>
      <c r="BF845" s="201"/>
      <c r="BG845" s="201"/>
      <c r="BH845" s="201"/>
      <c r="BI845" s="201"/>
      <c r="BJ845" s="201"/>
      <c r="BK845" s="201"/>
      <c r="BL845" s="201"/>
      <c r="BM845" s="201"/>
      <c r="BN845" s="201"/>
      <c r="BO845" s="201" t="s">
        <v>483</v>
      </c>
      <c r="BP845" s="201"/>
      <c r="BQ845" s="201"/>
      <c r="BR845" s="201"/>
      <c r="BS845" s="201"/>
      <c r="BT845" s="201"/>
      <c r="BU845" s="201"/>
      <c r="BV845" s="201"/>
      <c r="BW845" s="201" t="s">
        <v>484</v>
      </c>
      <c r="BX845" s="201"/>
      <c r="BY845" s="201"/>
      <c r="BZ845" s="201"/>
      <c r="CA845" s="201"/>
      <c r="CB845" s="201"/>
      <c r="CC845" s="201"/>
      <c r="CD845" s="201"/>
      <c r="CE845" s="201" t="s">
        <v>125</v>
      </c>
      <c r="CF845" s="201"/>
      <c r="CG845" s="201"/>
      <c r="CH845" s="201"/>
      <c r="CI845" s="201"/>
      <c r="CJ845" s="201"/>
      <c r="CK845" s="201"/>
      <c r="CL845" s="201"/>
      <c r="CM845" s="201"/>
      <c r="CN845" s="201"/>
    </row>
    <row r="846" spans="4:92" ht="14.25" customHeight="1" x14ac:dyDescent="0.35">
      <c r="D846" s="444" t="s">
        <v>924</v>
      </c>
      <c r="E846" s="445"/>
      <c r="F846" s="445"/>
      <c r="G846" s="445"/>
      <c r="H846" s="445"/>
      <c r="I846" s="445"/>
      <c r="J846" s="445"/>
      <c r="K846" s="445"/>
      <c r="L846" s="445"/>
      <c r="M846" s="445"/>
      <c r="N846" s="445"/>
      <c r="O846" s="445"/>
      <c r="P846" s="445"/>
      <c r="Q846" s="445"/>
      <c r="R846" s="445"/>
      <c r="S846" s="445"/>
      <c r="T846" s="445"/>
      <c r="U846" s="445"/>
      <c r="V846" s="445"/>
      <c r="W846" s="445"/>
      <c r="X846" s="445"/>
      <c r="Y846" s="445"/>
      <c r="Z846" s="446"/>
      <c r="AA846" s="444" t="s">
        <v>928</v>
      </c>
      <c r="AB846" s="445"/>
      <c r="AC846" s="445"/>
      <c r="AD846" s="445"/>
      <c r="AE846" s="445"/>
      <c r="AF846" s="445"/>
      <c r="AG846" s="445"/>
      <c r="AH846" s="445"/>
      <c r="AI846" s="445"/>
      <c r="AJ846" s="445"/>
      <c r="AK846" s="445"/>
      <c r="AL846" s="445"/>
      <c r="AM846" s="445"/>
      <c r="AN846" s="445"/>
      <c r="AO846" s="445"/>
      <c r="AP846" s="445"/>
      <c r="AQ846" s="445"/>
      <c r="AR846" s="445"/>
      <c r="AS846" s="445"/>
      <c r="AT846" s="446"/>
      <c r="AV846" s="201"/>
      <c r="AW846" s="201"/>
      <c r="AX846" s="201"/>
      <c r="AY846" s="201"/>
      <c r="AZ846" s="201"/>
      <c r="BA846" s="201"/>
      <c r="BB846" s="201"/>
      <c r="BC846" s="201"/>
      <c r="BD846" s="201"/>
      <c r="BE846" s="201"/>
      <c r="BF846" s="201"/>
      <c r="BG846" s="201"/>
      <c r="BH846" s="201"/>
      <c r="BI846" s="201"/>
      <c r="BJ846" s="201"/>
      <c r="BK846" s="201"/>
      <c r="BL846" s="201"/>
      <c r="BM846" s="201"/>
      <c r="BN846" s="201"/>
      <c r="BO846" s="201"/>
      <c r="BP846" s="201"/>
      <c r="BQ846" s="201"/>
      <c r="BR846" s="201"/>
      <c r="BS846" s="201"/>
      <c r="BT846" s="201"/>
      <c r="BU846" s="201"/>
      <c r="BV846" s="201"/>
      <c r="BW846" s="201"/>
      <c r="BX846" s="201"/>
      <c r="BY846" s="201"/>
      <c r="BZ846" s="201"/>
      <c r="CA846" s="201"/>
      <c r="CB846" s="201"/>
      <c r="CC846" s="201"/>
      <c r="CD846" s="201"/>
      <c r="CE846" s="201"/>
      <c r="CF846" s="201"/>
      <c r="CG846" s="201"/>
      <c r="CH846" s="201"/>
      <c r="CI846" s="201"/>
      <c r="CJ846" s="201"/>
      <c r="CK846" s="201"/>
      <c r="CL846" s="201"/>
      <c r="CM846" s="201"/>
      <c r="CN846" s="201"/>
    </row>
    <row r="847" spans="4:92" ht="14.25" customHeight="1" x14ac:dyDescent="0.35">
      <c r="D847" s="444" t="s">
        <v>925</v>
      </c>
      <c r="E847" s="445"/>
      <c r="F847" s="445"/>
      <c r="G847" s="445"/>
      <c r="H847" s="445"/>
      <c r="I847" s="445"/>
      <c r="J847" s="445"/>
      <c r="K847" s="445"/>
      <c r="L847" s="445"/>
      <c r="M847" s="445"/>
      <c r="N847" s="445"/>
      <c r="O847" s="445"/>
      <c r="P847" s="445"/>
      <c r="Q847" s="445"/>
      <c r="R847" s="445"/>
      <c r="S847" s="445"/>
      <c r="T847" s="445"/>
      <c r="U847" s="445"/>
      <c r="V847" s="445"/>
      <c r="W847" s="445"/>
      <c r="X847" s="445"/>
      <c r="Y847" s="445"/>
      <c r="Z847" s="446"/>
      <c r="AA847" s="444" t="s">
        <v>929</v>
      </c>
      <c r="AB847" s="445"/>
      <c r="AC847" s="445"/>
      <c r="AD847" s="445"/>
      <c r="AE847" s="445"/>
      <c r="AF847" s="445"/>
      <c r="AG847" s="445"/>
      <c r="AH847" s="445"/>
      <c r="AI847" s="445"/>
      <c r="AJ847" s="445"/>
      <c r="AK847" s="445"/>
      <c r="AL847" s="445"/>
      <c r="AM847" s="445"/>
      <c r="AN847" s="445"/>
      <c r="AO847" s="445"/>
      <c r="AP847" s="445"/>
      <c r="AQ847" s="445"/>
      <c r="AR847" s="445"/>
      <c r="AS847" s="445"/>
      <c r="AT847" s="446"/>
      <c r="AV847" s="180" t="s">
        <v>931</v>
      </c>
      <c r="AW847" s="180"/>
      <c r="AX847" s="180"/>
      <c r="AY847" s="180"/>
      <c r="AZ847" s="180"/>
      <c r="BA847" s="180"/>
      <c r="BB847" s="180"/>
      <c r="BC847" s="180"/>
      <c r="BD847" s="180"/>
      <c r="BE847" s="180"/>
      <c r="BF847" s="180"/>
      <c r="BG847" s="180"/>
      <c r="BH847" s="180"/>
      <c r="BI847" s="180"/>
      <c r="BJ847" s="180"/>
      <c r="BK847" s="180"/>
      <c r="BL847" s="180"/>
      <c r="BM847" s="180"/>
      <c r="BN847" s="180"/>
      <c r="BO847" s="180">
        <v>9</v>
      </c>
      <c r="BP847" s="180"/>
      <c r="BQ847" s="180"/>
      <c r="BR847" s="180"/>
      <c r="BS847" s="180"/>
      <c r="BT847" s="180"/>
      <c r="BU847" s="180"/>
      <c r="BV847" s="180"/>
      <c r="BW847" s="180">
        <v>0</v>
      </c>
      <c r="BX847" s="180"/>
      <c r="BY847" s="180"/>
      <c r="BZ847" s="180"/>
      <c r="CA847" s="180"/>
      <c r="CB847" s="180"/>
      <c r="CC847" s="180"/>
      <c r="CD847" s="180"/>
      <c r="CE847" s="180">
        <v>9</v>
      </c>
      <c r="CF847" s="180"/>
      <c r="CG847" s="180"/>
      <c r="CH847" s="180"/>
      <c r="CI847" s="180"/>
      <c r="CJ847" s="180"/>
      <c r="CK847" s="180"/>
      <c r="CL847" s="180"/>
      <c r="CM847" s="180"/>
      <c r="CN847" s="180"/>
    </row>
    <row r="848" spans="4:92" ht="14.25" customHeight="1" x14ac:dyDescent="0.35">
      <c r="D848" s="444" t="s">
        <v>926</v>
      </c>
      <c r="E848" s="445"/>
      <c r="F848" s="445"/>
      <c r="G848" s="445"/>
      <c r="H848" s="445"/>
      <c r="I848" s="445"/>
      <c r="J848" s="445"/>
      <c r="K848" s="445"/>
      <c r="L848" s="445"/>
      <c r="M848" s="445"/>
      <c r="N848" s="445"/>
      <c r="O848" s="445"/>
      <c r="P848" s="445"/>
      <c r="Q848" s="445"/>
      <c r="R848" s="445"/>
      <c r="S848" s="445"/>
      <c r="T848" s="445"/>
      <c r="U848" s="445"/>
      <c r="V848" s="445"/>
      <c r="W848" s="445"/>
      <c r="X848" s="445"/>
      <c r="Y848" s="445"/>
      <c r="Z848" s="446"/>
      <c r="AA848" s="444" t="s">
        <v>930</v>
      </c>
      <c r="AB848" s="445"/>
      <c r="AC848" s="445"/>
      <c r="AD848" s="445"/>
      <c r="AE848" s="445"/>
      <c r="AF848" s="445"/>
      <c r="AG848" s="445"/>
      <c r="AH848" s="445"/>
      <c r="AI848" s="445"/>
      <c r="AJ848" s="445"/>
      <c r="AK848" s="445"/>
      <c r="AL848" s="445"/>
      <c r="AM848" s="445"/>
      <c r="AN848" s="445"/>
      <c r="AO848" s="445"/>
      <c r="AP848" s="445"/>
      <c r="AQ848" s="445"/>
      <c r="AR848" s="445"/>
      <c r="AS848" s="445"/>
      <c r="AT848" s="446"/>
      <c r="AV848" s="180" t="s">
        <v>446</v>
      </c>
      <c r="AW848" s="180"/>
      <c r="AX848" s="180"/>
      <c r="AY848" s="180"/>
      <c r="AZ848" s="180"/>
      <c r="BA848" s="180"/>
      <c r="BB848" s="180"/>
      <c r="BC848" s="180"/>
      <c r="BD848" s="180"/>
      <c r="BE848" s="180"/>
      <c r="BF848" s="180"/>
      <c r="BG848" s="180"/>
      <c r="BH848" s="180"/>
      <c r="BI848" s="180"/>
      <c r="BJ848" s="180"/>
      <c r="BK848" s="180"/>
      <c r="BL848" s="180"/>
      <c r="BM848" s="180"/>
      <c r="BN848" s="180"/>
      <c r="BO848" s="180">
        <v>17</v>
      </c>
      <c r="BP848" s="180"/>
      <c r="BQ848" s="180"/>
      <c r="BR848" s="180"/>
      <c r="BS848" s="180"/>
      <c r="BT848" s="180"/>
      <c r="BU848" s="180"/>
      <c r="BV848" s="180"/>
      <c r="BW848" s="180">
        <v>5</v>
      </c>
      <c r="BX848" s="180"/>
      <c r="BY848" s="180"/>
      <c r="BZ848" s="180"/>
      <c r="CA848" s="180"/>
      <c r="CB848" s="180"/>
      <c r="CC848" s="180"/>
      <c r="CD848" s="180"/>
      <c r="CE848" s="180">
        <v>22</v>
      </c>
      <c r="CF848" s="180"/>
      <c r="CG848" s="180"/>
      <c r="CH848" s="180"/>
      <c r="CI848" s="180"/>
      <c r="CJ848" s="180"/>
      <c r="CK848" s="180"/>
      <c r="CL848" s="180"/>
      <c r="CM848" s="180"/>
      <c r="CN848" s="180"/>
    </row>
    <row r="849" spans="4:167" ht="14.25" customHeight="1" x14ac:dyDescent="0.35">
      <c r="D849" s="444"/>
      <c r="E849" s="445"/>
      <c r="F849" s="445"/>
      <c r="G849" s="445"/>
      <c r="H849" s="445"/>
      <c r="I849" s="445"/>
      <c r="J849" s="445"/>
      <c r="K849" s="445"/>
      <c r="L849" s="445"/>
      <c r="M849" s="445"/>
      <c r="N849" s="445"/>
      <c r="O849" s="445"/>
      <c r="P849" s="445"/>
      <c r="Q849" s="445"/>
      <c r="R849" s="445"/>
      <c r="S849" s="445"/>
      <c r="T849" s="445"/>
      <c r="U849" s="445"/>
      <c r="V849" s="445"/>
      <c r="W849" s="445"/>
      <c r="X849" s="445"/>
      <c r="Y849" s="445"/>
      <c r="Z849" s="446"/>
      <c r="AA849" s="444"/>
      <c r="AB849" s="445"/>
      <c r="AC849" s="445"/>
      <c r="AD849" s="445"/>
      <c r="AE849" s="445"/>
      <c r="AF849" s="445"/>
      <c r="AG849" s="445"/>
      <c r="AH849" s="445"/>
      <c r="AI849" s="445"/>
      <c r="AJ849" s="445"/>
      <c r="AK849" s="445"/>
      <c r="AL849" s="445"/>
      <c r="AM849" s="445"/>
      <c r="AN849" s="445"/>
      <c r="AO849" s="445"/>
      <c r="AP849" s="445"/>
      <c r="AQ849" s="445"/>
      <c r="AR849" s="445"/>
      <c r="AS849" s="445"/>
      <c r="AT849" s="446"/>
      <c r="AV849" s="180" t="s">
        <v>932</v>
      </c>
      <c r="AW849" s="180"/>
      <c r="AX849" s="180"/>
      <c r="AY849" s="180"/>
      <c r="AZ849" s="180"/>
      <c r="BA849" s="180"/>
      <c r="BB849" s="180"/>
      <c r="BC849" s="180"/>
      <c r="BD849" s="180"/>
      <c r="BE849" s="180"/>
      <c r="BF849" s="180"/>
      <c r="BG849" s="180"/>
      <c r="BH849" s="180"/>
      <c r="BI849" s="180"/>
      <c r="BJ849" s="180"/>
      <c r="BK849" s="180"/>
      <c r="BL849" s="180"/>
      <c r="BM849" s="180"/>
      <c r="BN849" s="180"/>
      <c r="BO849" s="180">
        <v>2</v>
      </c>
      <c r="BP849" s="180"/>
      <c r="BQ849" s="180"/>
      <c r="BR849" s="180"/>
      <c r="BS849" s="180"/>
      <c r="BT849" s="180"/>
      <c r="BU849" s="180"/>
      <c r="BV849" s="180"/>
      <c r="BW849" s="180">
        <v>0</v>
      </c>
      <c r="BX849" s="180"/>
      <c r="BY849" s="180"/>
      <c r="BZ849" s="180"/>
      <c r="CA849" s="180"/>
      <c r="CB849" s="180"/>
      <c r="CC849" s="180"/>
      <c r="CD849" s="180"/>
      <c r="CE849" s="180">
        <v>2</v>
      </c>
      <c r="CF849" s="180"/>
      <c r="CG849" s="180"/>
      <c r="CH849" s="180"/>
      <c r="CI849" s="180"/>
      <c r="CJ849" s="180"/>
      <c r="CK849" s="180"/>
      <c r="CL849" s="180"/>
      <c r="CM849" s="180"/>
      <c r="CN849" s="180"/>
      <c r="EK849" s="587" t="s">
        <v>487</v>
      </c>
      <c r="EL849" s="587"/>
      <c r="EM849" s="587"/>
      <c r="EN849" s="587"/>
      <c r="EO849" s="587"/>
      <c r="EP849" s="587"/>
      <c r="EQ849" s="587"/>
      <c r="ER849" s="587"/>
      <c r="ES849" s="587"/>
      <c r="ET849" s="587"/>
    </row>
    <row r="850" spans="4:167" ht="14.25" customHeight="1" x14ac:dyDescent="0.35">
      <c r="D850" s="444"/>
      <c r="E850" s="445"/>
      <c r="F850" s="445"/>
      <c r="G850" s="445"/>
      <c r="H850" s="445"/>
      <c r="I850" s="445"/>
      <c r="J850" s="445"/>
      <c r="K850" s="445"/>
      <c r="L850" s="445"/>
      <c r="M850" s="445"/>
      <c r="N850" s="445"/>
      <c r="O850" s="445"/>
      <c r="P850" s="445"/>
      <c r="Q850" s="445"/>
      <c r="R850" s="445"/>
      <c r="S850" s="445"/>
      <c r="T850" s="445"/>
      <c r="U850" s="445"/>
      <c r="V850" s="445"/>
      <c r="W850" s="445"/>
      <c r="X850" s="445"/>
      <c r="Y850" s="445"/>
      <c r="Z850" s="446"/>
      <c r="AA850" s="444"/>
      <c r="AB850" s="445"/>
      <c r="AC850" s="445"/>
      <c r="AD850" s="445"/>
      <c r="AE850" s="445"/>
      <c r="AF850" s="445"/>
      <c r="AG850" s="445"/>
      <c r="AH850" s="445"/>
      <c r="AI850" s="445"/>
      <c r="AJ850" s="445"/>
      <c r="AK850" s="445"/>
      <c r="AL850" s="445"/>
      <c r="AM850" s="445"/>
      <c r="AN850" s="445"/>
      <c r="AO850" s="445"/>
      <c r="AP850" s="445"/>
      <c r="AQ850" s="445"/>
      <c r="AR850" s="445"/>
      <c r="AS850" s="445"/>
      <c r="AT850" s="446"/>
      <c r="AV850" s="180" t="s">
        <v>933</v>
      </c>
      <c r="AW850" s="180"/>
      <c r="AX850" s="180"/>
      <c r="AY850" s="180"/>
      <c r="AZ850" s="180"/>
      <c r="BA850" s="180"/>
      <c r="BB850" s="180"/>
      <c r="BC850" s="180"/>
      <c r="BD850" s="180"/>
      <c r="BE850" s="180"/>
      <c r="BF850" s="180"/>
      <c r="BG850" s="180"/>
      <c r="BH850" s="180"/>
      <c r="BI850" s="180"/>
      <c r="BJ850" s="180"/>
      <c r="BK850" s="180"/>
      <c r="BL850" s="180"/>
      <c r="BM850" s="180"/>
      <c r="BN850" s="180"/>
      <c r="BO850" s="180">
        <v>0</v>
      </c>
      <c r="BP850" s="180"/>
      <c r="BQ850" s="180"/>
      <c r="BR850" s="180"/>
      <c r="BS850" s="180"/>
      <c r="BT850" s="180"/>
      <c r="BU850" s="180"/>
      <c r="BV850" s="180"/>
      <c r="BW850" s="180">
        <v>0</v>
      </c>
      <c r="BX850" s="180"/>
      <c r="BY850" s="180"/>
      <c r="BZ850" s="180"/>
      <c r="CA850" s="180"/>
      <c r="CB850" s="180"/>
      <c r="CC850" s="180"/>
      <c r="CD850" s="180"/>
      <c r="CE850" s="180"/>
      <c r="CF850" s="180"/>
      <c r="CG850" s="180"/>
      <c r="CH850" s="180"/>
      <c r="CI850" s="180"/>
      <c r="CJ850" s="180"/>
      <c r="CK850" s="180"/>
      <c r="CL850" s="180"/>
      <c r="CM850" s="180"/>
      <c r="CN850" s="180"/>
      <c r="EL850" s="572">
        <v>2008</v>
      </c>
      <c r="EM850" s="572">
        <v>2009</v>
      </c>
      <c r="EN850" s="572">
        <v>2010</v>
      </c>
      <c r="EO850" s="572">
        <v>2011</v>
      </c>
      <c r="EP850" s="572">
        <v>2012</v>
      </c>
      <c r="EQ850" s="572">
        <v>2013</v>
      </c>
      <c r="ER850" s="572">
        <v>2014</v>
      </c>
      <c r="ES850" s="572">
        <v>2015</v>
      </c>
      <c r="ET850" s="557">
        <v>2016</v>
      </c>
    </row>
    <row r="851" spans="4:167" ht="14.25" customHeight="1" x14ac:dyDescent="0.35">
      <c r="D851" s="444"/>
      <c r="E851" s="445"/>
      <c r="F851" s="445"/>
      <c r="G851" s="445"/>
      <c r="H851" s="445"/>
      <c r="I851" s="445"/>
      <c r="J851" s="445"/>
      <c r="K851" s="445"/>
      <c r="L851" s="445"/>
      <c r="M851" s="445"/>
      <c r="N851" s="445"/>
      <c r="O851" s="445"/>
      <c r="P851" s="445"/>
      <c r="Q851" s="445"/>
      <c r="R851" s="445"/>
      <c r="S851" s="445"/>
      <c r="T851" s="445"/>
      <c r="U851" s="445"/>
      <c r="V851" s="445"/>
      <c r="W851" s="445"/>
      <c r="X851" s="445"/>
      <c r="Y851" s="445"/>
      <c r="Z851" s="446"/>
      <c r="AA851" s="444"/>
      <c r="AB851" s="445"/>
      <c r="AC851" s="445"/>
      <c r="AD851" s="445"/>
      <c r="AE851" s="445"/>
      <c r="AF851" s="445"/>
      <c r="AG851" s="445"/>
      <c r="AH851" s="445"/>
      <c r="AI851" s="445"/>
      <c r="AJ851" s="445"/>
      <c r="AK851" s="445"/>
      <c r="AL851" s="445"/>
      <c r="AM851" s="445"/>
      <c r="AN851" s="445"/>
      <c r="AO851" s="445"/>
      <c r="AP851" s="445"/>
      <c r="AQ851" s="445"/>
      <c r="AR851" s="445"/>
      <c r="AS851" s="445"/>
      <c r="AT851" s="446"/>
      <c r="AV851" s="246" t="s">
        <v>125</v>
      </c>
      <c r="AW851" s="246"/>
      <c r="AX851" s="246"/>
      <c r="AY851" s="246"/>
      <c r="AZ851" s="246"/>
      <c r="BA851" s="246"/>
      <c r="BB851" s="246"/>
      <c r="BC851" s="246"/>
      <c r="BD851" s="246"/>
      <c r="BE851" s="246"/>
      <c r="BF851" s="246"/>
      <c r="BG851" s="246"/>
      <c r="BH851" s="246"/>
      <c r="BI851" s="246"/>
      <c r="BJ851" s="246"/>
      <c r="BK851" s="246"/>
      <c r="BL851" s="246"/>
      <c r="BM851" s="246"/>
      <c r="BN851" s="246"/>
      <c r="BO851" s="246">
        <f>SUM(BO847:BV850)</f>
        <v>28</v>
      </c>
      <c r="BP851" s="246"/>
      <c r="BQ851" s="246"/>
      <c r="BR851" s="246"/>
      <c r="BS851" s="246"/>
      <c r="BT851" s="246"/>
      <c r="BU851" s="246"/>
      <c r="BV851" s="246"/>
      <c r="BW851" s="246">
        <f>SUM(BW847:CD850)</f>
        <v>5</v>
      </c>
      <c r="BX851" s="246"/>
      <c r="BY851" s="246"/>
      <c r="BZ851" s="246"/>
      <c r="CA851" s="246"/>
      <c r="CB851" s="246"/>
      <c r="CC851" s="246"/>
      <c r="CD851" s="246"/>
      <c r="CE851" s="246">
        <f>SUM(CE847:CN850)</f>
        <v>33</v>
      </c>
      <c r="CF851" s="246"/>
      <c r="CG851" s="246"/>
      <c r="CH851" s="246"/>
      <c r="CI851" s="246"/>
      <c r="CJ851" s="246"/>
      <c r="CK851" s="246"/>
      <c r="CL851" s="246"/>
      <c r="CM851" s="246"/>
      <c r="CN851" s="246"/>
      <c r="EK851" s="557" t="s">
        <v>125</v>
      </c>
      <c r="EL851" s="588">
        <v>76.930000000000007</v>
      </c>
      <c r="EM851" s="589">
        <v>74.47</v>
      </c>
      <c r="EN851" s="588">
        <v>81.09</v>
      </c>
      <c r="EO851" s="589">
        <v>81.08</v>
      </c>
      <c r="EP851" s="588">
        <v>80.23</v>
      </c>
      <c r="EQ851" s="589">
        <v>81.040000000000006</v>
      </c>
      <c r="ER851" s="588">
        <v>81.14</v>
      </c>
      <c r="ES851" s="589">
        <v>81.13</v>
      </c>
      <c r="ET851" s="557">
        <v>82.32</v>
      </c>
    </row>
    <row r="852" spans="4:167" ht="14.25" customHeight="1" x14ac:dyDescent="0.35">
      <c r="D852" s="444" t="s">
        <v>475</v>
      </c>
      <c r="E852" s="445"/>
      <c r="F852" s="445"/>
      <c r="G852" s="445"/>
      <c r="H852" s="445"/>
      <c r="I852" s="445"/>
      <c r="J852" s="445"/>
      <c r="K852" s="445"/>
      <c r="L852" s="445"/>
      <c r="M852" s="445"/>
      <c r="N852" s="445"/>
      <c r="O852" s="445"/>
      <c r="P852" s="445"/>
      <c r="Q852" s="445"/>
      <c r="R852" s="445"/>
      <c r="S852" s="445"/>
      <c r="T852" s="445"/>
      <c r="U852" s="445"/>
      <c r="V852" s="445"/>
      <c r="W852" s="445"/>
      <c r="X852" s="445"/>
      <c r="Y852" s="445"/>
      <c r="Z852" s="446"/>
      <c r="AA852" s="149"/>
      <c r="AB852" s="149"/>
      <c r="AC852" s="149"/>
      <c r="AD852" s="149"/>
      <c r="AE852" s="149"/>
      <c r="AF852" s="149"/>
      <c r="AG852" s="149"/>
      <c r="AH852" s="149"/>
      <c r="AI852" s="149"/>
      <c r="AJ852" s="149"/>
      <c r="AK852" s="149"/>
      <c r="AL852" s="149"/>
      <c r="AM852" s="149"/>
      <c r="AN852" s="149"/>
      <c r="AO852" s="149"/>
      <c r="AP852" s="149"/>
      <c r="AQ852" s="149"/>
      <c r="AR852" s="149"/>
      <c r="AS852" s="149"/>
      <c r="AT852" s="149"/>
      <c r="AV852" s="323" t="s">
        <v>485</v>
      </c>
      <c r="AW852" s="323"/>
      <c r="AX852" s="323"/>
      <c r="AY852" s="323"/>
      <c r="AZ852" s="323"/>
      <c r="BA852" s="323"/>
      <c r="BB852" s="323"/>
      <c r="BC852" s="323"/>
      <c r="BD852" s="323"/>
      <c r="BE852" s="323"/>
      <c r="BF852" s="323"/>
      <c r="BG852" s="323"/>
      <c r="BH852" s="323"/>
      <c r="BI852" s="323"/>
      <c r="BJ852" s="323"/>
      <c r="BK852" s="323"/>
      <c r="BL852" s="323"/>
      <c r="BM852" s="323"/>
      <c r="BN852" s="323"/>
      <c r="BO852" s="323"/>
      <c r="BP852" s="323"/>
      <c r="BQ852" s="323"/>
      <c r="BR852" s="323"/>
      <c r="BS852" s="323"/>
      <c r="BT852" s="323"/>
      <c r="BU852" s="323"/>
      <c r="BV852" s="323"/>
      <c r="BW852" s="323"/>
      <c r="BX852" s="323"/>
      <c r="BY852" s="323"/>
      <c r="BZ852" s="323"/>
      <c r="CA852" s="323"/>
      <c r="CB852" s="323"/>
      <c r="CC852" s="323"/>
      <c r="CD852" s="323"/>
      <c r="CE852" s="323"/>
      <c r="CF852" s="323"/>
      <c r="CG852" s="323"/>
      <c r="CH852" s="323"/>
      <c r="CI852" s="323"/>
      <c r="CJ852" s="323"/>
      <c r="CK852" s="323"/>
      <c r="CL852" s="323"/>
      <c r="CM852" s="323"/>
      <c r="CN852" s="323"/>
      <c r="EK852" s="557" t="s">
        <v>127</v>
      </c>
      <c r="EL852" s="588">
        <v>100</v>
      </c>
      <c r="EM852" s="589">
        <v>100</v>
      </c>
      <c r="EN852" s="588">
        <v>100</v>
      </c>
      <c r="EO852" s="589">
        <v>100</v>
      </c>
      <c r="EP852" s="588">
        <v>99.99</v>
      </c>
      <c r="EQ852" s="589">
        <v>99.99</v>
      </c>
      <c r="ER852" s="588">
        <v>99.99</v>
      </c>
      <c r="ES852" s="589">
        <v>99.99</v>
      </c>
      <c r="ET852" s="557">
        <v>99.99</v>
      </c>
    </row>
    <row r="853" spans="4:167" ht="14.25" customHeight="1" x14ac:dyDescent="0.35">
      <c r="D853" s="94"/>
      <c r="E853" s="94"/>
      <c r="F853" s="94"/>
      <c r="G853" s="94"/>
      <c r="H853" s="94"/>
      <c r="I853" s="94"/>
      <c r="J853" s="94"/>
      <c r="K853" s="94"/>
      <c r="L853" s="94"/>
      <c r="M853" s="94"/>
      <c r="N853" s="94"/>
      <c r="O853" s="94"/>
      <c r="P853" s="94"/>
      <c r="Q853" s="94"/>
      <c r="R853" s="94"/>
      <c r="S853" s="94"/>
      <c r="T853" s="94"/>
      <c r="U853" s="94"/>
      <c r="V853" s="94"/>
      <c r="W853" s="94"/>
      <c r="X853" s="94"/>
      <c r="Y853" s="94"/>
      <c r="Z853" s="94"/>
      <c r="AA853" s="94"/>
      <c r="AB853" s="94"/>
      <c r="AC853" s="94"/>
      <c r="AD853" s="94"/>
      <c r="AE853" s="94"/>
      <c r="AF853" s="94"/>
      <c r="AG853" s="94"/>
      <c r="AH853" s="94"/>
      <c r="AI853" s="94"/>
      <c r="AJ853" s="94"/>
      <c r="AK853" s="94"/>
      <c r="AL853" s="94"/>
      <c r="AM853" s="94"/>
      <c r="AN853" s="94"/>
      <c r="AO853" s="94"/>
      <c r="AP853" s="94"/>
      <c r="AQ853" s="94"/>
      <c r="AR853" s="94"/>
      <c r="AS853" s="94"/>
      <c r="AT853" s="94"/>
      <c r="EK853" s="557" t="s">
        <v>128</v>
      </c>
      <c r="EL853" s="588">
        <v>13.13</v>
      </c>
      <c r="EM853" s="589">
        <v>11.57</v>
      </c>
      <c r="EN853" s="588">
        <v>22.93</v>
      </c>
      <c r="EO853" s="589">
        <v>2.23</v>
      </c>
      <c r="EP853" s="588">
        <v>21.54</v>
      </c>
      <c r="EQ853" s="589">
        <v>22.07</v>
      </c>
      <c r="ER853" s="588">
        <v>22.15</v>
      </c>
      <c r="ES853" s="589">
        <v>22.08</v>
      </c>
      <c r="ET853" s="557">
        <v>23.31</v>
      </c>
    </row>
    <row r="854" spans="4:167" ht="14.25" customHeight="1" x14ac:dyDescent="0.35">
      <c r="D854" s="250" t="s">
        <v>1131</v>
      </c>
      <c r="E854" s="250"/>
      <c r="F854" s="250"/>
      <c r="G854" s="250"/>
      <c r="H854" s="250"/>
      <c r="I854" s="250"/>
      <c r="J854" s="250"/>
      <c r="K854" s="250"/>
      <c r="L854" s="250"/>
      <c r="M854" s="250"/>
      <c r="N854" s="250"/>
      <c r="O854" s="250"/>
      <c r="P854" s="250"/>
      <c r="Q854" s="250"/>
      <c r="R854" s="250"/>
      <c r="S854" s="250"/>
      <c r="T854" s="250"/>
      <c r="U854" s="250"/>
      <c r="V854" s="250"/>
      <c r="W854" s="250"/>
      <c r="X854" s="250"/>
      <c r="Y854" s="250"/>
      <c r="Z854" s="250"/>
      <c r="AA854" s="250"/>
      <c r="AB854" s="250"/>
      <c r="AC854" s="250"/>
      <c r="AD854" s="250"/>
      <c r="AE854" s="250"/>
      <c r="AF854" s="250"/>
      <c r="AG854" s="250"/>
      <c r="AH854" s="250"/>
      <c r="AI854" s="250"/>
      <c r="AJ854" s="250"/>
      <c r="AK854" s="250"/>
      <c r="AL854" s="250"/>
      <c r="AM854" s="250"/>
      <c r="AN854" s="250"/>
      <c r="AO854" s="250"/>
      <c r="AP854" s="250"/>
      <c r="AQ854" s="250"/>
      <c r="AR854" s="250"/>
      <c r="AS854" s="250"/>
      <c r="AT854" s="250"/>
      <c r="AV854" s="250" t="s">
        <v>1132</v>
      </c>
      <c r="AW854" s="250"/>
      <c r="AX854" s="250"/>
      <c r="AY854" s="250"/>
      <c r="AZ854" s="250"/>
      <c r="BA854" s="250"/>
      <c r="BB854" s="250"/>
      <c r="BC854" s="250"/>
      <c r="BD854" s="250"/>
      <c r="BE854" s="250"/>
      <c r="BF854" s="250"/>
      <c r="BG854" s="250"/>
      <c r="BH854" s="250"/>
      <c r="BI854" s="250"/>
      <c r="BJ854" s="250"/>
      <c r="BK854" s="250"/>
      <c r="BL854" s="250"/>
      <c r="BM854" s="250"/>
      <c r="BN854" s="250"/>
      <c r="BO854" s="250"/>
      <c r="BP854" s="250"/>
      <c r="BQ854" s="250"/>
      <c r="BR854" s="250"/>
      <c r="BS854" s="250"/>
      <c r="BT854" s="250"/>
      <c r="BU854" s="250"/>
      <c r="BV854" s="250"/>
      <c r="BW854" s="250"/>
      <c r="BX854" s="250"/>
      <c r="BY854" s="250"/>
      <c r="BZ854" s="250"/>
      <c r="CA854" s="250"/>
      <c r="CB854" s="250"/>
      <c r="CC854" s="250"/>
      <c r="CD854" s="250"/>
      <c r="CE854" s="250"/>
      <c r="CF854" s="250"/>
      <c r="CG854" s="250"/>
      <c r="CH854" s="250"/>
      <c r="CI854" s="250"/>
      <c r="CJ854" s="250"/>
      <c r="CK854" s="250"/>
      <c r="CL854" s="250"/>
      <c r="EK854" s="590"/>
      <c r="EL854" s="590"/>
      <c r="EM854" s="590"/>
      <c r="EN854" s="590"/>
      <c r="EO854" s="590"/>
      <c r="EP854" s="590"/>
      <c r="EQ854" s="590"/>
      <c r="ER854" s="590"/>
      <c r="ES854" s="590"/>
      <c r="ET854" s="590"/>
      <c r="EU854" s="590"/>
      <c r="EV854" s="590"/>
      <c r="EW854" s="590"/>
      <c r="EX854" s="590"/>
      <c r="EY854" s="590"/>
      <c r="EZ854" s="590"/>
      <c r="FA854" s="590"/>
      <c r="FB854" s="590"/>
      <c r="FC854" s="590"/>
      <c r="FD854" s="590"/>
      <c r="FE854" s="590"/>
      <c r="FF854" s="590"/>
      <c r="FG854" s="590"/>
      <c r="FH854" s="590"/>
      <c r="FI854" s="590"/>
      <c r="FJ854" s="590"/>
      <c r="FK854" s="590"/>
    </row>
    <row r="855" spans="4:167" ht="14.25" customHeight="1" x14ac:dyDescent="0.35">
      <c r="D855" s="250"/>
      <c r="E855" s="250"/>
      <c r="F855" s="250"/>
      <c r="G855" s="250"/>
      <c r="H855" s="250"/>
      <c r="I855" s="250"/>
      <c r="J855" s="250"/>
      <c r="K855" s="250"/>
      <c r="L855" s="250"/>
      <c r="M855" s="250"/>
      <c r="N855" s="250"/>
      <c r="O855" s="250"/>
      <c r="P855" s="250"/>
      <c r="Q855" s="250"/>
      <c r="R855" s="250"/>
      <c r="S855" s="250"/>
      <c r="T855" s="250"/>
      <c r="U855" s="250"/>
      <c r="V855" s="250"/>
      <c r="W855" s="250"/>
      <c r="X855" s="250"/>
      <c r="Y855" s="250"/>
      <c r="Z855" s="250"/>
      <c r="AA855" s="250"/>
      <c r="AB855" s="250"/>
      <c r="AC855" s="250"/>
      <c r="AD855" s="250"/>
      <c r="AE855" s="250"/>
      <c r="AF855" s="250"/>
      <c r="AG855" s="250"/>
      <c r="AH855" s="250"/>
      <c r="AI855" s="250"/>
      <c r="AJ855" s="250"/>
      <c r="AK855" s="250"/>
      <c r="AL855" s="250"/>
      <c r="AM855" s="250"/>
      <c r="AN855" s="250"/>
      <c r="AO855" s="250"/>
      <c r="AP855" s="250"/>
      <c r="AQ855" s="250"/>
      <c r="AR855" s="250"/>
      <c r="AS855" s="250"/>
      <c r="AT855" s="250"/>
      <c r="AV855" s="250"/>
      <c r="AW855" s="250"/>
      <c r="AX855" s="250"/>
      <c r="AY855" s="250"/>
      <c r="AZ855" s="250"/>
      <c r="BA855" s="250"/>
      <c r="BB855" s="250"/>
      <c r="BC855" s="250"/>
      <c r="BD855" s="250"/>
      <c r="BE855" s="250"/>
      <c r="BF855" s="250"/>
      <c r="BG855" s="250"/>
      <c r="BH855" s="250"/>
      <c r="BI855" s="250"/>
      <c r="BJ855" s="250"/>
      <c r="BK855" s="250"/>
      <c r="BL855" s="250"/>
      <c r="BM855" s="250"/>
      <c r="BN855" s="250"/>
      <c r="BO855" s="250"/>
      <c r="BP855" s="250"/>
      <c r="BQ855" s="250"/>
      <c r="BR855" s="250"/>
      <c r="BS855" s="250"/>
      <c r="BT855" s="250"/>
      <c r="BU855" s="250"/>
      <c r="BV855" s="250"/>
      <c r="BW855" s="250"/>
      <c r="BX855" s="250"/>
      <c r="BY855" s="250"/>
      <c r="BZ855" s="250"/>
      <c r="CA855" s="250"/>
      <c r="CB855" s="250"/>
      <c r="CC855" s="250"/>
      <c r="CD855" s="250"/>
      <c r="CE855" s="250"/>
      <c r="CF855" s="250"/>
      <c r="CG855" s="250"/>
      <c r="CH855" s="250"/>
      <c r="CI855" s="250"/>
      <c r="CJ855" s="250"/>
      <c r="CK855" s="250"/>
      <c r="CL855" s="250"/>
      <c r="EK855" s="591"/>
      <c r="EL855" s="591"/>
      <c r="EM855" s="591"/>
      <c r="EN855" s="591"/>
      <c r="EO855" s="591"/>
      <c r="EP855" s="591"/>
      <c r="EQ855" s="591"/>
      <c r="ER855" s="591"/>
      <c r="ES855" s="591"/>
      <c r="ET855" s="591"/>
      <c r="EU855" s="591"/>
      <c r="EV855" s="591"/>
      <c r="EW855" s="591"/>
      <c r="EX855" s="591"/>
      <c r="EY855" s="591"/>
      <c r="EZ855" s="591"/>
      <c r="FA855" s="591"/>
      <c r="FB855" s="591"/>
      <c r="FC855" s="591"/>
      <c r="FD855" s="591"/>
      <c r="FE855" s="591"/>
      <c r="FF855" s="591"/>
      <c r="FG855" s="591"/>
      <c r="FH855" s="591"/>
      <c r="FI855" s="591"/>
      <c r="FJ855" s="591"/>
      <c r="FK855" s="591"/>
    </row>
    <row r="856" spans="4:167" ht="14.25" customHeight="1" x14ac:dyDescent="0.35">
      <c r="EK856" s="592"/>
      <c r="EL856" s="592"/>
      <c r="EM856" s="592"/>
      <c r="EN856" s="592"/>
      <c r="EO856" s="592"/>
      <c r="EP856" s="592"/>
      <c r="EQ856" s="592"/>
      <c r="ER856" s="592"/>
      <c r="ES856" s="592"/>
      <c r="ET856" s="592"/>
      <c r="EU856" s="592"/>
      <c r="EV856" s="592"/>
      <c r="EW856" s="592"/>
      <c r="EX856" s="592"/>
      <c r="EY856" s="592"/>
      <c r="EZ856" s="592"/>
      <c r="FA856" s="592"/>
      <c r="FB856" s="592"/>
      <c r="FC856" s="592"/>
      <c r="FD856" s="592"/>
      <c r="FE856" s="592"/>
      <c r="FF856" s="592"/>
      <c r="FG856" s="592"/>
      <c r="FH856" s="592"/>
      <c r="FI856" s="592"/>
      <c r="FJ856" s="592"/>
      <c r="FK856" s="592"/>
    </row>
    <row r="857" spans="4:167" ht="14.25" customHeight="1" x14ac:dyDescent="0.35">
      <c r="EH857" s="593"/>
      <c r="EI857" s="593"/>
      <c r="EJ857" s="593"/>
      <c r="EK857" s="587" t="s">
        <v>486</v>
      </c>
      <c r="EL857" s="587"/>
      <c r="EM857" s="587"/>
      <c r="EN857" s="587"/>
      <c r="EO857" s="587"/>
      <c r="EP857" s="587"/>
      <c r="EQ857" s="587"/>
      <c r="ER857" s="587"/>
      <c r="ES857" s="587"/>
      <c r="ET857" s="587"/>
      <c r="EU857" s="594"/>
      <c r="EV857" s="594"/>
      <c r="EW857" s="594"/>
      <c r="EX857" s="594"/>
      <c r="EY857" s="594"/>
      <c r="EZ857" s="594"/>
      <c r="FA857" s="594"/>
      <c r="FB857" s="594"/>
      <c r="FC857" s="594"/>
      <c r="FD857" s="594"/>
      <c r="FE857" s="594"/>
      <c r="FF857" s="594"/>
      <c r="FG857" s="594"/>
      <c r="FH857" s="594"/>
      <c r="FI857" s="594"/>
      <c r="FJ857" s="594"/>
      <c r="FK857" s="594"/>
    </row>
    <row r="858" spans="4:167" ht="14.25" customHeight="1" x14ac:dyDescent="0.35">
      <c r="EL858" s="572">
        <v>2008</v>
      </c>
      <c r="EM858" s="572">
        <v>2009</v>
      </c>
      <c r="EN858" s="572">
        <v>2010</v>
      </c>
      <c r="EO858" s="572">
        <v>2011</v>
      </c>
      <c r="EP858" s="572">
        <v>2012</v>
      </c>
      <c r="EQ858" s="572">
        <v>2013</v>
      </c>
      <c r="ER858" s="572">
        <v>2014</v>
      </c>
      <c r="ES858" s="572">
        <v>2015</v>
      </c>
      <c r="ET858" s="572">
        <v>2016</v>
      </c>
    </row>
    <row r="859" spans="4:167" ht="14.25" customHeight="1" x14ac:dyDescent="0.35">
      <c r="EK859" s="557" t="s">
        <v>125</v>
      </c>
      <c r="EL859" s="594">
        <v>100</v>
      </c>
      <c r="EM859" s="594">
        <v>100</v>
      </c>
      <c r="EN859" s="594">
        <v>100</v>
      </c>
      <c r="EO859" s="594">
        <v>100</v>
      </c>
      <c r="EP859" s="594">
        <v>100</v>
      </c>
      <c r="EQ859" s="594">
        <v>100</v>
      </c>
      <c r="ER859" s="594">
        <v>100</v>
      </c>
      <c r="ES859" s="594">
        <v>100</v>
      </c>
      <c r="ET859" s="594">
        <v>100</v>
      </c>
    </row>
    <row r="860" spans="4:167" ht="14.25" customHeight="1" x14ac:dyDescent="0.35">
      <c r="EK860" s="557" t="s">
        <v>127</v>
      </c>
      <c r="EL860" s="594">
        <v>100</v>
      </c>
      <c r="EM860" s="594">
        <v>100</v>
      </c>
      <c r="EN860" s="594">
        <v>100</v>
      </c>
      <c r="EO860" s="594">
        <v>100</v>
      </c>
      <c r="EP860" s="594">
        <v>100</v>
      </c>
      <c r="EQ860" s="594">
        <v>100</v>
      </c>
      <c r="ER860" s="594">
        <v>100</v>
      </c>
      <c r="ES860" s="594">
        <v>100</v>
      </c>
      <c r="ET860" s="594">
        <v>100</v>
      </c>
    </row>
    <row r="861" spans="4:167" ht="14.25" customHeight="1" x14ac:dyDescent="0.35">
      <c r="EK861" s="557" t="s">
        <v>128</v>
      </c>
      <c r="EL861" s="594">
        <v>100</v>
      </c>
      <c r="EM861" s="594">
        <v>100</v>
      </c>
      <c r="EN861" s="594">
        <v>100</v>
      </c>
      <c r="EO861" s="594">
        <v>100</v>
      </c>
      <c r="EP861" s="594">
        <v>100</v>
      </c>
      <c r="EQ861" s="594">
        <v>100</v>
      </c>
      <c r="ER861" s="594">
        <v>100</v>
      </c>
      <c r="ES861" s="594">
        <v>100</v>
      </c>
      <c r="ET861" s="594">
        <v>100</v>
      </c>
    </row>
    <row r="862" spans="4:167" ht="14.25" customHeight="1" x14ac:dyDescent="0.35"/>
    <row r="863" spans="4:167" ht="14.25" customHeight="1" x14ac:dyDescent="0.35">
      <c r="EK863" s="587" t="s">
        <v>489</v>
      </c>
      <c r="EL863" s="587"/>
      <c r="EM863" s="587"/>
      <c r="EN863" s="587"/>
      <c r="EO863" s="587"/>
      <c r="EP863" s="587"/>
      <c r="EQ863" s="587"/>
      <c r="ER863" s="587"/>
      <c r="ES863" s="587"/>
      <c r="ET863" s="587"/>
    </row>
    <row r="864" spans="4:167" ht="14.25" customHeight="1" x14ac:dyDescent="0.35">
      <c r="EL864" s="572">
        <v>2008</v>
      </c>
      <c r="EM864" s="572">
        <v>2009</v>
      </c>
      <c r="EN864" s="572">
        <v>2010</v>
      </c>
      <c r="EO864" s="572">
        <v>2011</v>
      </c>
      <c r="EP864" s="572">
        <v>2012</v>
      </c>
      <c r="EQ864" s="572">
        <v>2013</v>
      </c>
      <c r="ER864" s="572">
        <v>2014</v>
      </c>
      <c r="ES864" s="572">
        <v>2015</v>
      </c>
      <c r="ET864" s="557">
        <v>2016</v>
      </c>
    </row>
    <row r="865" spans="4:150" ht="14.25" customHeight="1" x14ac:dyDescent="0.35">
      <c r="EK865" s="557" t="s">
        <v>125</v>
      </c>
      <c r="EL865" s="588">
        <v>77.760000000000005</v>
      </c>
      <c r="EM865" s="589">
        <v>16.23</v>
      </c>
      <c r="EN865" s="588">
        <v>81.09</v>
      </c>
      <c r="EO865" s="589">
        <v>81.08</v>
      </c>
      <c r="EP865" s="588">
        <v>80.23</v>
      </c>
      <c r="EQ865" s="589">
        <v>81.040000000000006</v>
      </c>
      <c r="ER865" s="588">
        <v>81.14</v>
      </c>
      <c r="ES865" s="589">
        <v>91.13</v>
      </c>
      <c r="ET865" s="557">
        <v>82.32</v>
      </c>
    </row>
    <row r="866" spans="4:150" ht="14.25" customHeight="1" x14ac:dyDescent="0.35">
      <c r="EK866" s="557" t="s">
        <v>127</v>
      </c>
      <c r="EL866" s="588">
        <v>100</v>
      </c>
      <c r="EM866" s="589">
        <v>75.53</v>
      </c>
      <c r="EN866" s="588">
        <v>100</v>
      </c>
      <c r="EO866" s="589">
        <v>100</v>
      </c>
      <c r="EP866" s="588">
        <v>99.99</v>
      </c>
      <c r="EQ866" s="589">
        <v>99.99</v>
      </c>
      <c r="ER866" s="588">
        <v>99.99</v>
      </c>
      <c r="ES866" s="589">
        <v>99.99</v>
      </c>
      <c r="ET866" s="557">
        <v>99.99</v>
      </c>
    </row>
    <row r="867" spans="4:150" ht="14.25" customHeight="1" x14ac:dyDescent="0.35">
      <c r="EK867" s="557" t="s">
        <v>128</v>
      </c>
      <c r="EL867" s="588">
        <v>16.23</v>
      </c>
      <c r="EM867" s="589">
        <v>100</v>
      </c>
      <c r="EN867" s="588">
        <v>22.93</v>
      </c>
      <c r="EO867" s="589">
        <v>22.91</v>
      </c>
      <c r="EP867" s="588">
        <v>21.54</v>
      </c>
      <c r="EQ867" s="589">
        <v>22.07</v>
      </c>
      <c r="ER867" s="588">
        <v>22.15</v>
      </c>
      <c r="ES867" s="589">
        <v>22.08</v>
      </c>
      <c r="ET867" s="557">
        <v>23.31</v>
      </c>
    </row>
    <row r="868" spans="4:150" ht="14.25" customHeight="1" x14ac:dyDescent="0.35"/>
    <row r="869" spans="4:150" ht="14.25" customHeight="1" x14ac:dyDescent="0.35"/>
    <row r="870" spans="4:150" ht="14.25" customHeight="1" x14ac:dyDescent="0.35">
      <c r="EL870" s="572"/>
    </row>
    <row r="871" spans="4:150" ht="14.25" customHeight="1" x14ac:dyDescent="0.35">
      <c r="EK871" s="595" t="s">
        <v>679</v>
      </c>
      <c r="EL871" s="585">
        <v>7.0999999999999994E-2</v>
      </c>
    </row>
    <row r="872" spans="4:150" ht="14.25" customHeight="1" x14ac:dyDescent="0.35">
      <c r="EK872" s="595" t="s">
        <v>491</v>
      </c>
      <c r="EL872" s="585">
        <v>0.85</v>
      </c>
    </row>
    <row r="873" spans="4:150" ht="14.25" customHeight="1" x14ac:dyDescent="0.35">
      <c r="EK873" s="595" t="s">
        <v>729</v>
      </c>
      <c r="EL873" s="596">
        <v>1</v>
      </c>
    </row>
    <row r="874" spans="4:150" ht="14.25" customHeight="1" x14ac:dyDescent="0.35"/>
    <row r="875" spans="4:150" ht="14.25" customHeight="1" x14ac:dyDescent="0.35">
      <c r="D875" s="293" t="s">
        <v>488</v>
      </c>
      <c r="E875" s="293"/>
      <c r="F875" s="293"/>
      <c r="G875" s="293"/>
      <c r="H875" s="293"/>
      <c r="I875" s="293"/>
      <c r="J875" s="293"/>
      <c r="K875" s="293"/>
      <c r="L875" s="293"/>
      <c r="M875" s="293"/>
      <c r="N875" s="293"/>
      <c r="O875" s="293"/>
      <c r="P875" s="293"/>
      <c r="Q875" s="293"/>
      <c r="R875" s="293"/>
      <c r="S875" s="293"/>
      <c r="T875" s="293"/>
      <c r="U875" s="293"/>
      <c r="V875" s="293"/>
      <c r="W875" s="293"/>
      <c r="X875" s="293"/>
      <c r="Y875" s="293"/>
    </row>
    <row r="876" spans="4:150" ht="14.25" customHeight="1" x14ac:dyDescent="0.35">
      <c r="D876" s="293"/>
      <c r="E876" s="293"/>
      <c r="F876" s="293"/>
      <c r="G876" s="293"/>
      <c r="H876" s="293"/>
      <c r="I876" s="293"/>
      <c r="J876" s="293"/>
      <c r="K876" s="293"/>
      <c r="L876" s="293"/>
      <c r="M876" s="293"/>
      <c r="N876" s="293"/>
      <c r="O876" s="293"/>
      <c r="P876" s="293"/>
      <c r="Q876" s="293"/>
      <c r="R876" s="293"/>
      <c r="S876" s="293"/>
      <c r="T876" s="293"/>
      <c r="U876" s="293"/>
      <c r="V876" s="293"/>
      <c r="W876" s="293"/>
      <c r="X876" s="293"/>
      <c r="Y876" s="293"/>
      <c r="Z876" s="150"/>
      <c r="AA876" s="150"/>
      <c r="AB876" s="150"/>
      <c r="AC876" s="150"/>
      <c r="AD876" s="150"/>
      <c r="AE876" s="150"/>
      <c r="AF876" s="150"/>
      <c r="AG876" s="150"/>
      <c r="AH876" s="150"/>
      <c r="AI876" s="150"/>
      <c r="AJ876" s="150"/>
      <c r="AK876" s="150"/>
      <c r="AL876" s="150"/>
      <c r="AM876" s="150"/>
      <c r="AN876" s="150"/>
      <c r="AO876" s="150"/>
      <c r="AP876" s="150"/>
      <c r="AQ876" s="150"/>
      <c r="AR876" s="150"/>
      <c r="AS876" s="150"/>
      <c r="AT876" s="150"/>
      <c r="AW876" s="321" t="s">
        <v>488</v>
      </c>
      <c r="AX876" s="321"/>
      <c r="AY876" s="321"/>
      <c r="AZ876" s="321"/>
      <c r="BA876" s="321"/>
      <c r="BB876" s="321"/>
      <c r="BC876" s="321"/>
      <c r="BD876" s="321"/>
      <c r="BE876" s="321"/>
      <c r="BF876" s="321"/>
      <c r="BG876" s="321"/>
      <c r="BH876" s="321"/>
      <c r="BI876" s="321"/>
      <c r="BJ876" s="321"/>
      <c r="BK876" s="321"/>
      <c r="BL876" s="321"/>
      <c r="BM876" s="321"/>
      <c r="BN876" s="321"/>
      <c r="BO876" s="321"/>
      <c r="BP876" s="321"/>
      <c r="BQ876" s="321"/>
      <c r="BR876" s="321"/>
      <c r="BS876" s="321"/>
      <c r="BT876" s="321"/>
      <c r="BU876" s="321"/>
      <c r="BV876" s="321"/>
      <c r="BW876" s="321"/>
      <c r="BX876" s="321"/>
      <c r="BY876" s="321"/>
      <c r="BZ876" s="321"/>
      <c r="CA876" s="321"/>
      <c r="CB876" s="321"/>
      <c r="CC876" s="321"/>
      <c r="CD876" s="321"/>
      <c r="CE876" s="321"/>
      <c r="CF876" s="321"/>
      <c r="CG876" s="321"/>
      <c r="CH876" s="321"/>
      <c r="CI876" s="321"/>
      <c r="CJ876" s="321"/>
      <c r="CK876" s="321"/>
      <c r="CL876" s="321"/>
      <c r="CM876" s="321"/>
    </row>
    <row r="877" spans="4:150" ht="14.25" customHeight="1" x14ac:dyDescent="0.35"/>
    <row r="878" spans="4:150" ht="14.25" customHeight="1" x14ac:dyDescent="0.35">
      <c r="D878" s="250" t="s">
        <v>1133</v>
      </c>
      <c r="E878" s="250"/>
      <c r="F878" s="250"/>
      <c r="G878" s="250"/>
      <c r="H878" s="250"/>
      <c r="I878" s="250"/>
      <c r="J878" s="250"/>
      <c r="K878" s="250"/>
      <c r="L878" s="250"/>
      <c r="M878" s="250"/>
      <c r="N878" s="250"/>
      <c r="O878" s="250"/>
      <c r="P878" s="250"/>
      <c r="Q878" s="250"/>
      <c r="R878" s="250"/>
      <c r="S878" s="250"/>
      <c r="T878" s="250"/>
      <c r="U878" s="250"/>
      <c r="V878" s="250"/>
      <c r="W878" s="250"/>
      <c r="X878" s="250"/>
      <c r="Y878" s="250"/>
      <c r="Z878" s="250"/>
      <c r="AA878" s="250"/>
      <c r="AB878" s="250"/>
      <c r="AC878" s="250"/>
      <c r="AD878" s="250"/>
      <c r="AE878" s="250"/>
      <c r="AF878" s="250"/>
      <c r="AG878" s="250"/>
      <c r="AH878" s="250"/>
      <c r="AI878" s="250"/>
      <c r="AJ878" s="250"/>
      <c r="AK878" s="250"/>
      <c r="AL878" s="250"/>
      <c r="AM878" s="250"/>
      <c r="AN878" s="250"/>
      <c r="AO878" s="250"/>
      <c r="AP878" s="250"/>
      <c r="AQ878" s="250"/>
      <c r="AR878" s="250"/>
      <c r="AS878" s="250"/>
      <c r="AT878" s="250"/>
      <c r="AW878" s="250" t="s">
        <v>490</v>
      </c>
      <c r="AX878" s="250"/>
      <c r="AY878" s="250"/>
      <c r="AZ878" s="250"/>
      <c r="BA878" s="250"/>
      <c r="BB878" s="250"/>
      <c r="BC878" s="250"/>
      <c r="BD878" s="250"/>
      <c r="BE878" s="250"/>
      <c r="BF878" s="250"/>
      <c r="BG878" s="250"/>
      <c r="BH878" s="250"/>
      <c r="BI878" s="250"/>
      <c r="BJ878" s="250"/>
      <c r="BK878" s="250"/>
      <c r="BL878" s="250"/>
      <c r="BM878" s="250"/>
      <c r="BN878" s="250"/>
      <c r="BO878" s="250"/>
      <c r="BP878" s="250"/>
      <c r="BQ878" s="250"/>
      <c r="BR878" s="250"/>
      <c r="BS878" s="250"/>
      <c r="BT878" s="250"/>
      <c r="BU878" s="250"/>
      <c r="BV878" s="250"/>
      <c r="BW878" s="250"/>
      <c r="BX878" s="250"/>
      <c r="BY878" s="250"/>
      <c r="BZ878" s="250"/>
      <c r="CA878" s="250"/>
      <c r="CB878" s="250"/>
      <c r="CC878" s="250"/>
      <c r="CD878" s="250"/>
      <c r="CE878" s="250"/>
      <c r="CF878" s="250"/>
      <c r="CG878" s="250"/>
      <c r="CH878" s="250"/>
      <c r="CI878" s="250"/>
      <c r="CJ878" s="250"/>
      <c r="CK878" s="250"/>
      <c r="CL878" s="250"/>
      <c r="CM878" s="250"/>
    </row>
    <row r="879" spans="4:150" ht="14.25" customHeight="1" x14ac:dyDescent="0.35">
      <c r="D879" s="250"/>
      <c r="E879" s="250"/>
      <c r="F879" s="250"/>
      <c r="G879" s="250"/>
      <c r="H879" s="250"/>
      <c r="I879" s="250"/>
      <c r="J879" s="250"/>
      <c r="K879" s="250"/>
      <c r="L879" s="250"/>
      <c r="M879" s="250"/>
      <c r="N879" s="250"/>
      <c r="O879" s="250"/>
      <c r="P879" s="250"/>
      <c r="Q879" s="250"/>
      <c r="R879" s="250"/>
      <c r="S879" s="250"/>
      <c r="T879" s="250"/>
      <c r="U879" s="250"/>
      <c r="V879" s="250"/>
      <c r="W879" s="250"/>
      <c r="X879" s="250"/>
      <c r="Y879" s="250"/>
      <c r="Z879" s="250"/>
      <c r="AA879" s="250"/>
      <c r="AB879" s="250"/>
      <c r="AC879" s="250"/>
      <c r="AD879" s="250"/>
      <c r="AE879" s="250"/>
      <c r="AF879" s="250"/>
      <c r="AG879" s="250"/>
      <c r="AH879" s="250"/>
      <c r="AI879" s="250"/>
      <c r="AJ879" s="250"/>
      <c r="AK879" s="250"/>
      <c r="AL879" s="250"/>
      <c r="AM879" s="250"/>
      <c r="AN879" s="250"/>
      <c r="AO879" s="250"/>
      <c r="AP879" s="250"/>
      <c r="AQ879" s="250"/>
      <c r="AR879" s="250"/>
      <c r="AS879" s="250"/>
      <c r="AT879" s="250"/>
      <c r="AW879" s="250"/>
      <c r="AX879" s="250"/>
      <c r="AY879" s="250"/>
      <c r="AZ879" s="250"/>
      <c r="BA879" s="250"/>
      <c r="BB879" s="250"/>
      <c r="BC879" s="250"/>
      <c r="BD879" s="250"/>
      <c r="BE879" s="250"/>
      <c r="BF879" s="250"/>
      <c r="BG879" s="250"/>
      <c r="BH879" s="250"/>
      <c r="BI879" s="250"/>
      <c r="BJ879" s="250"/>
      <c r="BK879" s="250"/>
      <c r="BL879" s="250"/>
      <c r="BM879" s="250"/>
      <c r="BN879" s="250"/>
      <c r="BO879" s="250"/>
      <c r="BP879" s="250"/>
      <c r="BQ879" s="250"/>
      <c r="BR879" s="250"/>
      <c r="BS879" s="250"/>
      <c r="BT879" s="250"/>
      <c r="BU879" s="250"/>
      <c r="BV879" s="250"/>
      <c r="BW879" s="250"/>
      <c r="BX879" s="250"/>
      <c r="BY879" s="250"/>
      <c r="BZ879" s="250"/>
      <c r="CA879" s="250"/>
      <c r="CB879" s="250"/>
      <c r="CC879" s="250"/>
      <c r="CD879" s="250"/>
      <c r="CE879" s="250"/>
      <c r="CF879" s="250"/>
      <c r="CG879" s="250"/>
      <c r="CH879" s="250"/>
      <c r="CI879" s="250"/>
      <c r="CJ879" s="250"/>
      <c r="CK879" s="250"/>
      <c r="CL879" s="250"/>
      <c r="CM879" s="250"/>
    </row>
    <row r="880" spans="4:150" ht="14.25" customHeight="1" x14ac:dyDescent="0.35"/>
    <row r="881" ht="14.25" customHeight="1" x14ac:dyDescent="0.35"/>
    <row r="882" ht="14.25" customHeight="1" x14ac:dyDescent="0.35"/>
    <row r="883" ht="14.25" customHeight="1" x14ac:dyDescent="0.35"/>
    <row r="884" ht="14.25" customHeight="1" x14ac:dyDescent="0.35"/>
    <row r="885" ht="14.25" customHeight="1" x14ac:dyDescent="0.35"/>
    <row r="886" ht="14.25" customHeight="1" x14ac:dyDescent="0.35"/>
    <row r="887" ht="14.25" customHeight="1" x14ac:dyDescent="0.35"/>
    <row r="888" ht="14.25" customHeight="1" x14ac:dyDescent="0.35"/>
    <row r="889" ht="14.25" customHeight="1" x14ac:dyDescent="0.35"/>
    <row r="890" ht="14.25" customHeight="1" x14ac:dyDescent="0.35"/>
    <row r="891" ht="14.25" customHeight="1" x14ac:dyDescent="0.35"/>
    <row r="892" ht="14.25" customHeight="1" x14ac:dyDescent="0.35"/>
    <row r="893" ht="14.25" customHeight="1" x14ac:dyDescent="0.35"/>
    <row r="894" ht="14.25" customHeight="1" x14ac:dyDescent="0.35"/>
    <row r="895" ht="14.25" customHeight="1" x14ac:dyDescent="0.35"/>
    <row r="896" ht="14.25" customHeight="1" x14ac:dyDescent="0.35"/>
    <row r="897" spans="1:93" ht="14.25" customHeight="1" x14ac:dyDescent="0.35">
      <c r="D897" s="293" t="s">
        <v>488</v>
      </c>
      <c r="E897" s="293"/>
      <c r="F897" s="293"/>
      <c r="G897" s="293"/>
      <c r="H897" s="293"/>
      <c r="I897" s="293"/>
      <c r="J897" s="293"/>
      <c r="K897" s="293"/>
      <c r="L897" s="293"/>
      <c r="M897" s="293"/>
      <c r="N897" s="293"/>
      <c r="O897" s="293"/>
      <c r="P897" s="293"/>
      <c r="Q897" s="293"/>
      <c r="R897" s="293"/>
      <c r="S897" s="293"/>
      <c r="T897" s="293"/>
      <c r="U897" s="293"/>
      <c r="V897" s="293"/>
      <c r="W897" s="293"/>
      <c r="X897" s="293"/>
      <c r="Y897" s="293"/>
      <c r="Z897" s="293"/>
      <c r="AA897" s="293"/>
      <c r="AB897" s="293"/>
      <c r="AC897" s="293"/>
      <c r="AD897" s="293"/>
      <c r="AE897" s="150"/>
      <c r="AF897" s="150"/>
      <c r="AG897" s="150"/>
      <c r="AH897" s="150"/>
      <c r="AI897" s="150"/>
      <c r="AJ897" s="150"/>
      <c r="AK897" s="150"/>
      <c r="AL897" s="150"/>
      <c r="AM897" s="150"/>
      <c r="AN897" s="150"/>
      <c r="AO897" s="150"/>
      <c r="AP897" s="150"/>
      <c r="AQ897" s="150"/>
      <c r="AR897" s="150"/>
      <c r="AS897" s="150"/>
      <c r="AT897" s="150"/>
      <c r="AW897" s="321" t="s">
        <v>726</v>
      </c>
      <c r="AX897" s="321"/>
      <c r="AY897" s="321"/>
      <c r="AZ897" s="321"/>
      <c r="BA897" s="321"/>
      <c r="BB897" s="321"/>
      <c r="BC897" s="321"/>
      <c r="BD897" s="321"/>
      <c r="BE897" s="321"/>
      <c r="BF897" s="321"/>
      <c r="BG897" s="321"/>
      <c r="BH897" s="321"/>
      <c r="BI897" s="321"/>
      <c r="BJ897" s="321"/>
      <c r="BK897" s="321"/>
      <c r="BL897" s="321"/>
      <c r="BM897" s="321"/>
      <c r="BN897" s="321"/>
      <c r="BO897" s="321"/>
      <c r="BP897" s="321"/>
      <c r="BQ897" s="321"/>
      <c r="BR897" s="321"/>
      <c r="BS897" s="321"/>
      <c r="BT897" s="321"/>
      <c r="BU897" s="321"/>
      <c r="BV897" s="321"/>
      <c r="BW897" s="321"/>
      <c r="BX897" s="321"/>
      <c r="BY897" s="321"/>
      <c r="BZ897" s="321"/>
      <c r="CA897" s="321"/>
      <c r="CB897" s="321"/>
      <c r="CC897" s="321"/>
      <c r="CD897" s="321"/>
      <c r="CE897" s="321"/>
      <c r="CF897" s="321"/>
      <c r="CG897" s="321"/>
      <c r="CH897" s="321"/>
      <c r="CI897" s="321"/>
      <c r="CJ897" s="321"/>
      <c r="CK897" s="321"/>
      <c r="CL897" s="321"/>
      <c r="CM897" s="321"/>
    </row>
    <row r="898" spans="1:93" ht="14.25" customHeight="1" x14ac:dyDescent="0.35"/>
    <row r="899" spans="1:93" ht="14.25" customHeight="1" x14ac:dyDescent="0.35">
      <c r="A899" s="145"/>
      <c r="B899" s="145"/>
      <c r="C899" s="145"/>
      <c r="D899" s="145"/>
      <c r="E899" s="145"/>
      <c r="F899" s="145"/>
      <c r="G899" s="145"/>
      <c r="H899" s="145"/>
      <c r="I899" s="145"/>
      <c r="J899" s="145"/>
      <c r="K899" s="145"/>
      <c r="L899" s="145"/>
      <c r="M899" s="145"/>
      <c r="N899" s="145"/>
      <c r="O899" s="145"/>
      <c r="P899" s="145"/>
      <c r="Q899" s="145"/>
      <c r="R899" s="145"/>
      <c r="S899" s="145"/>
      <c r="T899" s="145"/>
      <c r="U899" s="145"/>
      <c r="V899" s="145"/>
      <c r="W899" s="145"/>
      <c r="X899" s="145"/>
      <c r="Y899" s="145"/>
      <c r="Z899" s="145"/>
      <c r="AA899" s="145"/>
      <c r="AB899" s="145"/>
      <c r="AC899" s="145"/>
      <c r="AD899" s="145"/>
      <c r="AE899" s="145"/>
      <c r="AF899" s="145"/>
      <c r="AG899" s="145"/>
      <c r="AH899" s="145"/>
      <c r="AI899" s="145"/>
      <c r="AJ899" s="145"/>
      <c r="AK899" s="145"/>
      <c r="AL899" s="145"/>
      <c r="AM899" s="145"/>
      <c r="AN899" s="145"/>
      <c r="AO899" s="145"/>
      <c r="AP899" s="145"/>
      <c r="AQ899" s="145"/>
      <c r="AR899" s="145"/>
      <c r="AS899" s="145"/>
      <c r="AT899" s="145"/>
      <c r="AU899" s="145"/>
      <c r="AV899" s="145"/>
      <c r="AW899" s="145"/>
      <c r="AX899" s="145"/>
      <c r="AY899" s="145"/>
      <c r="AZ899" s="145"/>
      <c r="BA899" s="145"/>
      <c r="BB899" s="145"/>
      <c r="BC899" s="145"/>
      <c r="BD899" s="145"/>
      <c r="BE899" s="145"/>
      <c r="BF899" s="145"/>
      <c r="BG899" s="145"/>
      <c r="BH899" s="145"/>
      <c r="BI899" s="145"/>
      <c r="BJ899" s="145"/>
      <c r="BK899" s="145"/>
      <c r="BL899" s="145"/>
      <c r="BM899" s="145"/>
      <c r="BN899" s="145"/>
      <c r="BO899" s="145"/>
      <c r="BP899" s="145"/>
      <c r="BQ899" s="145"/>
      <c r="BR899" s="145"/>
      <c r="BS899" s="145"/>
      <c r="BT899" s="145"/>
      <c r="BU899" s="145"/>
      <c r="BV899" s="145"/>
      <c r="BW899" s="145"/>
      <c r="BX899" s="145"/>
      <c r="BY899" s="145"/>
      <c r="BZ899" s="145"/>
      <c r="CA899" s="145"/>
      <c r="CB899" s="145"/>
      <c r="CC899" s="145"/>
      <c r="CD899" s="145"/>
      <c r="CE899" s="145"/>
      <c r="CF899" s="145"/>
      <c r="CG899" s="145"/>
      <c r="CH899" s="145"/>
      <c r="CI899" s="145"/>
      <c r="CJ899" s="145"/>
      <c r="CK899" s="145"/>
      <c r="CL899" s="145"/>
      <c r="CM899" s="145"/>
      <c r="CN899" s="145"/>
    </row>
    <row r="900" spans="1:93" ht="14.25" customHeight="1" x14ac:dyDescent="0.35">
      <c r="A900" s="145"/>
      <c r="B900" s="145"/>
      <c r="C900" s="145"/>
      <c r="D900" s="145"/>
      <c r="E900" s="145"/>
      <c r="F900" s="145"/>
      <c r="G900" s="145"/>
      <c r="H900" s="145"/>
      <c r="I900" s="145"/>
      <c r="J900" s="145"/>
      <c r="K900" s="145"/>
      <c r="L900" s="145"/>
      <c r="M900" s="145"/>
      <c r="N900" s="145"/>
      <c r="O900" s="145"/>
      <c r="P900" s="145"/>
      <c r="Q900" s="145"/>
      <c r="R900" s="145"/>
      <c r="S900" s="145"/>
      <c r="T900" s="145"/>
      <c r="U900" s="145"/>
      <c r="V900" s="145"/>
      <c r="W900" s="145"/>
      <c r="X900" s="145"/>
      <c r="Y900" s="145"/>
      <c r="Z900" s="145"/>
      <c r="AA900" s="145"/>
      <c r="AB900" s="145"/>
      <c r="AC900" s="145"/>
      <c r="AD900" s="145"/>
      <c r="AE900" s="145"/>
      <c r="AF900" s="145"/>
      <c r="AG900" s="145"/>
      <c r="AH900" s="145"/>
      <c r="AI900" s="145"/>
      <c r="AJ900" s="145"/>
      <c r="AK900" s="145"/>
      <c r="AL900" s="145"/>
      <c r="AM900" s="145"/>
      <c r="AN900" s="145"/>
      <c r="AO900" s="145"/>
      <c r="AP900" s="145"/>
      <c r="AQ900" s="145"/>
      <c r="AR900" s="145"/>
      <c r="AS900" s="145"/>
      <c r="AT900" s="145"/>
      <c r="AU900" s="145"/>
      <c r="AV900" s="145"/>
      <c r="AW900" s="145"/>
      <c r="AX900" s="145"/>
      <c r="AY900" s="145"/>
      <c r="AZ900" s="145"/>
      <c r="BA900" s="145"/>
      <c r="BB900" s="145"/>
      <c r="BC900" s="145"/>
      <c r="BD900" s="145"/>
      <c r="BE900" s="145"/>
      <c r="BF900" s="145"/>
      <c r="BG900" s="145"/>
      <c r="BH900" s="145"/>
      <c r="BI900" s="145"/>
      <c r="BJ900" s="145"/>
      <c r="BK900" s="145"/>
      <c r="BL900" s="145"/>
      <c r="BM900" s="145"/>
      <c r="BN900" s="145"/>
      <c r="BO900" s="145"/>
      <c r="BP900" s="145"/>
      <c r="BQ900" s="145"/>
      <c r="BR900" s="145"/>
      <c r="BS900" s="145"/>
      <c r="BT900" s="145"/>
      <c r="BU900" s="145"/>
      <c r="BV900" s="145"/>
      <c r="BW900" s="145"/>
      <c r="BX900" s="145"/>
      <c r="BY900" s="145"/>
      <c r="BZ900" s="145"/>
      <c r="CA900" s="145"/>
      <c r="CB900" s="145"/>
      <c r="CC900" s="145"/>
      <c r="CD900" s="145"/>
      <c r="CE900" s="145"/>
      <c r="CF900" s="145"/>
      <c r="CG900" s="145"/>
      <c r="CH900" s="145"/>
      <c r="CI900" s="145"/>
      <c r="CJ900" s="145"/>
      <c r="CK900" s="145"/>
      <c r="CL900" s="145"/>
      <c r="CM900" s="145"/>
      <c r="CN900" s="145"/>
    </row>
    <row r="901" spans="1:93" ht="14.25" customHeight="1" x14ac:dyDescent="0.35"/>
    <row r="902" spans="1:93" ht="14.25" customHeight="1" x14ac:dyDescent="0.35">
      <c r="D902" s="132" t="s">
        <v>505</v>
      </c>
      <c r="E902" s="132"/>
      <c r="F902" s="132"/>
      <c r="G902" s="132"/>
      <c r="H902" s="132"/>
      <c r="I902" s="132"/>
      <c r="J902" s="132"/>
      <c r="K902" s="132"/>
      <c r="L902" s="132"/>
      <c r="M902" s="132"/>
      <c r="N902" s="132"/>
      <c r="O902" s="132"/>
      <c r="P902" s="132"/>
      <c r="Q902" s="132"/>
      <c r="R902" s="132"/>
      <c r="S902" s="132"/>
      <c r="T902" s="132"/>
      <c r="U902" s="132"/>
      <c r="V902" s="132"/>
      <c r="W902" s="132"/>
      <c r="X902" s="132"/>
      <c r="Y902" s="132"/>
      <c r="Z902" s="132"/>
      <c r="AA902" s="132"/>
      <c r="AB902" s="132"/>
      <c r="AC902" s="132"/>
      <c r="AD902" s="132"/>
      <c r="AE902" s="132"/>
      <c r="AF902" s="132"/>
      <c r="AG902" s="132"/>
      <c r="AH902" s="132"/>
      <c r="AI902" s="132"/>
      <c r="AJ902" s="132"/>
      <c r="AK902" s="132"/>
      <c r="AL902" s="132"/>
      <c r="AM902" s="132"/>
      <c r="AN902" s="132"/>
      <c r="AO902" s="132"/>
      <c r="AP902" s="132"/>
      <c r="AQ902" s="132"/>
      <c r="AR902" s="132"/>
      <c r="AS902" s="132"/>
      <c r="AT902" s="132"/>
      <c r="AU902" s="132"/>
      <c r="AV902" s="132"/>
      <c r="AW902" s="132"/>
      <c r="AX902" s="132"/>
      <c r="AY902" s="132"/>
      <c r="AZ902" s="132"/>
      <c r="BA902" s="132"/>
      <c r="BB902" s="132"/>
      <c r="BC902" s="132"/>
      <c r="BD902" s="132"/>
      <c r="BE902" s="132"/>
      <c r="BF902" s="132"/>
      <c r="BG902" s="132"/>
      <c r="BH902" s="132"/>
      <c r="BI902" s="132"/>
      <c r="BJ902" s="132"/>
      <c r="BK902" s="132"/>
      <c r="BL902" s="132"/>
      <c r="BM902" s="132"/>
      <c r="BN902" s="132"/>
      <c r="BO902" s="132"/>
      <c r="BP902" s="132"/>
      <c r="BQ902" s="132"/>
      <c r="BR902" s="132"/>
      <c r="BS902" s="132"/>
      <c r="BT902" s="132"/>
      <c r="BU902" s="132"/>
      <c r="BV902" s="132"/>
      <c r="BW902" s="132"/>
      <c r="BX902" s="132"/>
      <c r="BY902" s="132"/>
      <c r="BZ902" s="132"/>
      <c r="CA902" s="132"/>
      <c r="CB902" s="132"/>
      <c r="CC902" s="132"/>
      <c r="CD902" s="132"/>
      <c r="CE902" s="132"/>
      <c r="CF902" s="132"/>
      <c r="CG902" s="132"/>
      <c r="CH902" s="132"/>
      <c r="CI902" s="132"/>
      <c r="CJ902" s="132"/>
      <c r="CK902" s="132"/>
      <c r="CL902" s="132"/>
      <c r="CM902" s="132"/>
      <c r="CN902" s="132"/>
    </row>
    <row r="903" spans="1:93" ht="14.25" customHeight="1" x14ac:dyDescent="0.35">
      <c r="D903" s="132"/>
      <c r="E903" s="132"/>
      <c r="F903" s="132"/>
      <c r="G903" s="132"/>
      <c r="H903" s="132"/>
      <c r="I903" s="132"/>
      <c r="J903" s="132"/>
      <c r="K903" s="132"/>
      <c r="L903" s="132"/>
      <c r="M903" s="132"/>
      <c r="N903" s="132"/>
      <c r="O903" s="132"/>
      <c r="P903" s="132"/>
      <c r="Q903" s="132"/>
      <c r="R903" s="132"/>
      <c r="S903" s="132"/>
      <c r="T903" s="132"/>
      <c r="U903" s="132"/>
      <c r="V903" s="132"/>
      <c r="W903" s="132"/>
      <c r="X903" s="132"/>
      <c r="Y903" s="132"/>
      <c r="Z903" s="132"/>
      <c r="AA903" s="132"/>
      <c r="AB903" s="132"/>
      <c r="AC903" s="132"/>
      <c r="AD903" s="132"/>
      <c r="AE903" s="132"/>
      <c r="AF903" s="132"/>
      <c r="AG903" s="132"/>
      <c r="AH903" s="132"/>
      <c r="AI903" s="132"/>
      <c r="AJ903" s="132"/>
      <c r="AK903" s="132"/>
      <c r="AL903" s="132"/>
      <c r="AM903" s="132"/>
      <c r="AN903" s="132"/>
      <c r="AO903" s="132"/>
      <c r="AP903" s="132"/>
      <c r="AQ903" s="132"/>
      <c r="AR903" s="132"/>
      <c r="AS903" s="132"/>
      <c r="AT903" s="132"/>
      <c r="AU903" s="132"/>
      <c r="AV903" s="132"/>
      <c r="AW903" s="132"/>
      <c r="AX903" s="132"/>
      <c r="AY903" s="132"/>
      <c r="AZ903" s="132"/>
      <c r="BA903" s="132"/>
      <c r="BB903" s="132"/>
      <c r="BC903" s="132"/>
      <c r="BD903" s="132"/>
      <c r="BE903" s="132"/>
      <c r="BF903" s="132"/>
      <c r="BG903" s="132"/>
      <c r="BH903" s="132"/>
      <c r="BI903" s="132"/>
      <c r="BJ903" s="132"/>
      <c r="BK903" s="132"/>
      <c r="BL903" s="132"/>
      <c r="BM903" s="132"/>
      <c r="BN903" s="132"/>
      <c r="BO903" s="132"/>
      <c r="BP903" s="132"/>
      <c r="BQ903" s="132"/>
      <c r="BR903" s="132"/>
      <c r="BS903" s="132"/>
      <c r="BT903" s="132"/>
      <c r="BU903" s="132"/>
      <c r="BV903" s="132"/>
      <c r="BW903" s="132"/>
      <c r="BX903" s="132"/>
      <c r="BY903" s="132"/>
      <c r="BZ903" s="132"/>
      <c r="CA903" s="132"/>
      <c r="CB903" s="132"/>
      <c r="CC903" s="132"/>
      <c r="CD903" s="132"/>
      <c r="CE903" s="132"/>
      <c r="CF903" s="132"/>
      <c r="CG903" s="132"/>
      <c r="CH903" s="132"/>
      <c r="CI903" s="132"/>
      <c r="CJ903" s="132"/>
      <c r="CK903" s="132"/>
      <c r="CL903" s="132"/>
      <c r="CM903" s="132"/>
      <c r="CN903" s="132"/>
    </row>
    <row r="904" spans="1:93" ht="14.25" customHeight="1" x14ac:dyDescent="0.35">
      <c r="D904" s="229" t="s">
        <v>497</v>
      </c>
      <c r="E904" s="230"/>
      <c r="F904" s="230"/>
      <c r="G904" s="230"/>
      <c r="H904" s="230"/>
      <c r="I904" s="230"/>
      <c r="J904" s="230"/>
      <c r="K904" s="230"/>
      <c r="L904" s="230"/>
      <c r="M904" s="230"/>
      <c r="N904" s="230"/>
      <c r="O904" s="230"/>
      <c r="P904" s="230"/>
      <c r="Q904" s="230"/>
      <c r="R904" s="230"/>
      <c r="S904" s="230"/>
      <c r="T904" s="230"/>
      <c r="U904" s="230"/>
      <c r="V904" s="230"/>
      <c r="W904" s="230"/>
      <c r="X904" s="230"/>
      <c r="Y904" s="230"/>
      <c r="Z904" s="230"/>
      <c r="AA904" s="230"/>
      <c r="AB904" s="230"/>
      <c r="AC904" s="230"/>
      <c r="AD904" s="230"/>
      <c r="AE904" s="230"/>
      <c r="AF904" s="230"/>
      <c r="AG904" s="230"/>
      <c r="AH904" s="230"/>
      <c r="AI904" s="230"/>
      <c r="AJ904" s="230"/>
      <c r="AK904" s="230"/>
      <c r="AL904" s="230"/>
      <c r="AM904" s="230"/>
      <c r="AN904" s="230"/>
      <c r="AO904" s="230"/>
      <c r="AP904" s="230"/>
      <c r="AQ904" s="230"/>
      <c r="AR904" s="230"/>
      <c r="AS904" s="230"/>
      <c r="AT904" s="230"/>
      <c r="AU904" s="230"/>
      <c r="AV904" s="230"/>
      <c r="AW904" s="230"/>
      <c r="AX904" s="230"/>
      <c r="AY904" s="239" t="s">
        <v>503</v>
      </c>
      <c r="AZ904" s="239"/>
      <c r="BA904" s="239"/>
      <c r="BB904" s="239"/>
      <c r="BC904" s="239"/>
      <c r="BD904" s="239"/>
      <c r="BE904" s="239"/>
      <c r="BF904" s="239"/>
      <c r="BG904" s="239"/>
      <c r="BH904" s="239"/>
      <c r="BI904" s="239"/>
      <c r="BJ904" s="239"/>
      <c r="BK904" s="239"/>
      <c r="BL904" s="239"/>
      <c r="BM904" s="239"/>
      <c r="BN904" s="239"/>
      <c r="BO904" s="239"/>
      <c r="BP904" s="239"/>
      <c r="BQ904" s="239"/>
      <c r="BR904" s="239"/>
      <c r="BS904" s="239"/>
      <c r="BT904" s="239"/>
      <c r="BU904" s="239"/>
      <c r="BV904" s="239"/>
      <c r="BW904" s="239"/>
      <c r="BX904" s="239"/>
      <c r="BY904" s="239"/>
      <c r="BZ904" s="239"/>
      <c r="CA904" s="239"/>
      <c r="CB904" s="239"/>
      <c r="CC904" s="239"/>
      <c r="CD904" s="239"/>
      <c r="CE904" s="239"/>
      <c r="CF904" s="239"/>
      <c r="CG904" s="239"/>
      <c r="CH904" s="239"/>
      <c r="CI904" s="239"/>
      <c r="CJ904" s="239"/>
      <c r="CK904" s="239"/>
      <c r="CL904" s="239"/>
      <c r="CM904" s="239"/>
      <c r="CN904" s="239"/>
    </row>
    <row r="905" spans="1:93" ht="14.25" customHeight="1" x14ac:dyDescent="0.35">
      <c r="D905" s="229" t="s">
        <v>498</v>
      </c>
      <c r="E905" s="230"/>
      <c r="F905" s="230"/>
      <c r="G905" s="230"/>
      <c r="H905" s="230"/>
      <c r="I905" s="230"/>
      <c r="J905" s="230"/>
      <c r="K905" s="230"/>
      <c r="L905" s="231"/>
      <c r="M905" s="229" t="s">
        <v>499</v>
      </c>
      <c r="N905" s="230"/>
      <c r="O905" s="230"/>
      <c r="P905" s="230"/>
      <c r="Q905" s="230"/>
      <c r="R905" s="230"/>
      <c r="S905" s="230"/>
      <c r="T905" s="230"/>
      <c r="U905" s="231"/>
      <c r="V905" s="229" t="s">
        <v>500</v>
      </c>
      <c r="W905" s="230"/>
      <c r="X905" s="230"/>
      <c r="Y905" s="230"/>
      <c r="Z905" s="230"/>
      <c r="AA905" s="230"/>
      <c r="AB905" s="231"/>
      <c r="AC905" s="229" t="s">
        <v>501</v>
      </c>
      <c r="AD905" s="230"/>
      <c r="AE905" s="230"/>
      <c r="AF905" s="230"/>
      <c r="AG905" s="230"/>
      <c r="AH905" s="230"/>
      <c r="AI905" s="230"/>
      <c r="AJ905" s="230"/>
      <c r="AK905" s="231"/>
      <c r="AL905" s="229" t="s">
        <v>498</v>
      </c>
      <c r="AM905" s="230"/>
      <c r="AN905" s="230"/>
      <c r="AO905" s="230"/>
      <c r="AP905" s="230"/>
      <c r="AQ905" s="230"/>
      <c r="AR905" s="230"/>
      <c r="AS905" s="231"/>
      <c r="AT905" s="229" t="s">
        <v>189</v>
      </c>
      <c r="AU905" s="230"/>
      <c r="AV905" s="230"/>
      <c r="AW905" s="230"/>
      <c r="AX905" s="231"/>
      <c r="AY905" s="322" t="s">
        <v>499</v>
      </c>
      <c r="AZ905" s="322"/>
      <c r="BA905" s="322"/>
      <c r="BB905" s="322"/>
      <c r="BC905" s="322"/>
      <c r="BD905" s="322"/>
      <c r="BE905" s="322"/>
      <c r="BF905" s="322"/>
      <c r="BG905" s="322"/>
      <c r="BH905" s="322" t="s">
        <v>189</v>
      </c>
      <c r="BI905" s="322"/>
      <c r="BJ905" s="322"/>
      <c r="BK905" s="322"/>
      <c r="BL905" s="322"/>
      <c r="BM905" s="322" t="s">
        <v>502</v>
      </c>
      <c r="BN905" s="322"/>
      <c r="BO905" s="322"/>
      <c r="BP905" s="322"/>
      <c r="BQ905" s="322"/>
      <c r="BR905" s="322"/>
      <c r="BS905" s="322"/>
      <c r="BT905" s="322"/>
      <c r="BU905" s="322" t="s">
        <v>189</v>
      </c>
      <c r="BV905" s="322"/>
      <c r="BW905" s="322"/>
      <c r="BX905" s="322"/>
      <c r="BY905" s="322"/>
      <c r="BZ905" s="322" t="s">
        <v>501</v>
      </c>
      <c r="CA905" s="322"/>
      <c r="CB905" s="322"/>
      <c r="CC905" s="322"/>
      <c r="CD905" s="322"/>
      <c r="CE905" s="322"/>
      <c r="CF905" s="322"/>
      <c r="CG905" s="322"/>
      <c r="CH905" s="322"/>
      <c r="CI905" s="322"/>
      <c r="CJ905" s="322" t="s">
        <v>189</v>
      </c>
      <c r="CK905" s="322"/>
      <c r="CL905" s="322"/>
      <c r="CM905" s="322"/>
      <c r="CN905" s="322"/>
    </row>
    <row r="906" spans="1:93" ht="14.25" customHeight="1" x14ac:dyDescent="0.35">
      <c r="D906" s="233">
        <v>189.33</v>
      </c>
      <c r="E906" s="234"/>
      <c r="F906" s="234"/>
      <c r="G906" s="234"/>
      <c r="H906" s="234"/>
      <c r="I906" s="234"/>
      <c r="J906" s="234"/>
      <c r="K906" s="234"/>
      <c r="L906" s="235"/>
      <c r="M906" s="153">
        <v>4.45</v>
      </c>
      <c r="N906" s="154"/>
      <c r="O906" s="154"/>
      <c r="P906" s="154"/>
      <c r="Q906" s="154"/>
      <c r="R906" s="154"/>
      <c r="S906" s="154"/>
      <c r="T906" s="154"/>
      <c r="U906" s="155"/>
      <c r="V906" s="153">
        <v>34.659999999999997</v>
      </c>
      <c r="W906" s="154"/>
      <c r="X906" s="154"/>
      <c r="Y906" s="154"/>
      <c r="Z906" s="154"/>
      <c r="AA906" s="154"/>
      <c r="AB906" s="155"/>
      <c r="AC906" s="153">
        <v>150.22</v>
      </c>
      <c r="AD906" s="154"/>
      <c r="AE906" s="154"/>
      <c r="AF906" s="154"/>
      <c r="AG906" s="154"/>
      <c r="AH906" s="154"/>
      <c r="AI906" s="154"/>
      <c r="AJ906" s="154"/>
      <c r="AK906" s="155"/>
      <c r="AL906" s="236">
        <v>59.68</v>
      </c>
      <c r="AM906" s="237"/>
      <c r="AN906" s="237"/>
      <c r="AO906" s="237"/>
      <c r="AP906" s="237"/>
      <c r="AQ906" s="237"/>
      <c r="AR906" s="237"/>
      <c r="AS906" s="238"/>
      <c r="AT906" s="236">
        <v>31.52</v>
      </c>
      <c r="AU906" s="237"/>
      <c r="AV906" s="237"/>
      <c r="AW906" s="237"/>
      <c r="AX906" s="238"/>
      <c r="AY906" s="292">
        <v>4.45</v>
      </c>
      <c r="AZ906" s="292"/>
      <c r="BA906" s="292"/>
      <c r="BB906" s="292"/>
      <c r="BC906" s="292"/>
      <c r="BD906" s="292"/>
      <c r="BE906" s="292"/>
      <c r="BF906" s="292"/>
      <c r="BG906" s="292"/>
      <c r="BH906" s="292">
        <v>100</v>
      </c>
      <c r="BI906" s="292"/>
      <c r="BJ906" s="292"/>
      <c r="BK906" s="292"/>
      <c r="BL906" s="292"/>
      <c r="BM906" s="292">
        <v>30.24</v>
      </c>
      <c r="BN906" s="292"/>
      <c r="BO906" s="292"/>
      <c r="BP906" s="292"/>
      <c r="BQ906" s="292"/>
      <c r="BR906" s="292"/>
      <c r="BS906" s="292"/>
      <c r="BT906" s="292"/>
      <c r="BU906" s="292">
        <v>87.25</v>
      </c>
      <c r="BV906" s="292"/>
      <c r="BW906" s="292"/>
      <c r="BX906" s="292"/>
      <c r="BY906" s="292"/>
      <c r="BZ906" s="292">
        <v>24.99</v>
      </c>
      <c r="CA906" s="292"/>
      <c r="CB906" s="292"/>
      <c r="CC906" s="292"/>
      <c r="CD906" s="292"/>
      <c r="CE906" s="292"/>
      <c r="CF906" s="292"/>
      <c r="CG906" s="292"/>
      <c r="CH906" s="292"/>
      <c r="CI906" s="292"/>
      <c r="CJ906" s="292">
        <v>16.64</v>
      </c>
      <c r="CK906" s="292"/>
      <c r="CL906" s="292"/>
      <c r="CM906" s="292"/>
      <c r="CN906" s="292"/>
    </row>
    <row r="907" spans="1:93" ht="14.25" customHeight="1" x14ac:dyDescent="0.35">
      <c r="D907" s="140" t="s">
        <v>504</v>
      </c>
      <c r="E907" s="140"/>
      <c r="F907" s="140"/>
      <c r="G907" s="140"/>
      <c r="H907" s="140"/>
      <c r="I907" s="140"/>
      <c r="J907" s="140"/>
      <c r="K907" s="140"/>
      <c r="L907" s="140"/>
      <c r="M907" s="140"/>
      <c r="N907" s="140"/>
      <c r="O907" s="140"/>
      <c r="P907" s="140"/>
      <c r="Q907" s="140"/>
      <c r="R907" s="140"/>
      <c r="S907" s="140"/>
      <c r="T907" s="140"/>
      <c r="U907" s="140"/>
      <c r="V907" s="140"/>
      <c r="W907" s="140"/>
      <c r="X907" s="140"/>
      <c r="Y907" s="140"/>
      <c r="Z907" s="140"/>
      <c r="AA907" s="140"/>
      <c r="AB907" s="140"/>
      <c r="AC907" s="140"/>
      <c r="AD907" s="140"/>
      <c r="AE907" s="140"/>
      <c r="AF907" s="140"/>
      <c r="AG907" s="140"/>
      <c r="AH907" s="140"/>
      <c r="AI907" s="140"/>
      <c r="AJ907" s="140"/>
      <c r="AK907" s="140"/>
      <c r="AL907" s="140"/>
      <c r="AM907" s="140"/>
      <c r="AN907" s="140"/>
      <c r="AO907" s="140"/>
      <c r="AP907" s="140"/>
      <c r="AQ907" s="140"/>
      <c r="AR907" s="140"/>
      <c r="AS907" s="140"/>
      <c r="AT907" s="140"/>
      <c r="AU907" s="140"/>
      <c r="AV907" s="140"/>
      <c r="AW907" s="140"/>
      <c r="AX907" s="140"/>
      <c r="AY907" s="140"/>
      <c r="AZ907" s="140"/>
      <c r="BA907" s="140"/>
      <c r="BB907" s="140"/>
      <c r="BC907" s="140"/>
      <c r="BD907" s="140"/>
      <c r="BE907" s="140"/>
      <c r="BF907" s="140"/>
      <c r="BG907" s="140"/>
      <c r="BH907" s="140"/>
      <c r="BI907" s="140"/>
      <c r="BJ907" s="140"/>
      <c r="BK907" s="140"/>
      <c r="BL907" s="140"/>
      <c r="BM907" s="140"/>
      <c r="BN907" s="140"/>
      <c r="BO907" s="140"/>
      <c r="BP907" s="140"/>
      <c r="BQ907" s="140"/>
      <c r="BR907" s="140"/>
      <c r="BS907" s="140"/>
      <c r="BT907" s="140"/>
      <c r="BU907" s="140"/>
      <c r="BV907" s="140"/>
      <c r="BW907" s="140"/>
      <c r="BX907" s="140"/>
      <c r="BY907" s="140"/>
      <c r="BZ907" s="140"/>
      <c r="CA907" s="140"/>
      <c r="CB907" s="140"/>
      <c r="CC907" s="140"/>
      <c r="CD907" s="140"/>
      <c r="CE907" s="140"/>
      <c r="CF907" s="140"/>
      <c r="CG907" s="140"/>
      <c r="CH907" s="140"/>
      <c r="CI907" s="140"/>
      <c r="CJ907" s="140"/>
      <c r="CK907" s="140"/>
      <c r="CL907" s="140"/>
      <c r="CM907" s="140"/>
      <c r="CN907" s="140"/>
    </row>
    <row r="908" spans="1:93" ht="14.25" customHeight="1" x14ac:dyDescent="0.35"/>
    <row r="909" spans="1:93" ht="14.25" customHeight="1" x14ac:dyDescent="0.35">
      <c r="D909" s="289" t="s">
        <v>506</v>
      </c>
      <c r="E909" s="289"/>
      <c r="F909" s="289"/>
      <c r="G909" s="289"/>
      <c r="H909" s="289"/>
      <c r="I909" s="289"/>
      <c r="J909" s="289"/>
      <c r="K909" s="289"/>
      <c r="L909" s="289"/>
      <c r="M909" s="289"/>
      <c r="N909" s="289"/>
      <c r="O909" s="289"/>
      <c r="P909" s="289"/>
      <c r="Q909" s="289"/>
      <c r="R909" s="289"/>
      <c r="S909" s="289"/>
      <c r="T909" s="289"/>
      <c r="U909" s="289"/>
      <c r="V909" s="289"/>
      <c r="W909" s="289"/>
      <c r="X909" s="289"/>
      <c r="Y909" s="289"/>
      <c r="Z909" s="289"/>
      <c r="AA909" s="289"/>
      <c r="AB909" s="289"/>
      <c r="AC909" s="289"/>
      <c r="AD909" s="289"/>
      <c r="AE909" s="289"/>
      <c r="AF909" s="289"/>
      <c r="AG909" s="289"/>
      <c r="AH909" s="289"/>
      <c r="AI909" s="289"/>
      <c r="AJ909" s="289"/>
      <c r="AK909" s="289"/>
      <c r="AL909" s="289"/>
      <c r="AM909" s="289"/>
      <c r="AN909" s="289"/>
      <c r="AO909" s="289"/>
      <c r="AP909" s="289"/>
      <c r="AQ909" s="289"/>
      <c r="AR909" s="289"/>
      <c r="AS909" s="289"/>
      <c r="AT909" s="289"/>
      <c r="AV909" s="250" t="s">
        <v>514</v>
      </c>
      <c r="AW909" s="250"/>
      <c r="AX909" s="250"/>
      <c r="AY909" s="250"/>
      <c r="AZ909" s="250"/>
      <c r="BA909" s="250"/>
      <c r="BB909" s="250"/>
      <c r="BC909" s="250"/>
      <c r="BD909" s="250"/>
      <c r="BE909" s="250"/>
      <c r="BF909" s="250"/>
      <c r="BG909" s="250"/>
      <c r="BH909" s="250"/>
      <c r="BI909" s="250"/>
      <c r="BJ909" s="250"/>
      <c r="BK909" s="250"/>
      <c r="BL909" s="250"/>
      <c r="BM909" s="250"/>
      <c r="BN909" s="250"/>
      <c r="BO909" s="250"/>
      <c r="BP909" s="250"/>
      <c r="BQ909" s="250"/>
      <c r="BR909" s="250"/>
      <c r="BS909" s="250"/>
      <c r="BT909" s="250"/>
      <c r="BU909" s="250"/>
      <c r="BV909" s="250"/>
      <c r="BW909" s="250"/>
      <c r="BX909" s="250"/>
      <c r="BY909" s="250"/>
      <c r="BZ909" s="250"/>
      <c r="CA909" s="250"/>
      <c r="CB909" s="250"/>
      <c r="CC909" s="250"/>
      <c r="CD909" s="250"/>
      <c r="CE909" s="250"/>
      <c r="CF909" s="250"/>
      <c r="CG909" s="250"/>
      <c r="CH909" s="250"/>
      <c r="CI909" s="250"/>
      <c r="CJ909" s="250"/>
      <c r="CK909" s="250"/>
      <c r="CL909" s="250"/>
      <c r="CM909" s="250"/>
      <c r="CN909" s="250"/>
      <c r="CO909" s="14"/>
    </row>
    <row r="910" spans="1:93" ht="14.25" customHeight="1" x14ac:dyDescent="0.35">
      <c r="D910" s="289"/>
      <c r="E910" s="289"/>
      <c r="F910" s="289"/>
      <c r="G910" s="289"/>
      <c r="H910" s="289"/>
      <c r="I910" s="289"/>
      <c r="J910" s="289"/>
      <c r="K910" s="289"/>
      <c r="L910" s="289"/>
      <c r="M910" s="289"/>
      <c r="N910" s="289"/>
      <c r="O910" s="289"/>
      <c r="P910" s="289"/>
      <c r="Q910" s="289"/>
      <c r="R910" s="289"/>
      <c r="S910" s="289"/>
      <c r="T910" s="289"/>
      <c r="U910" s="289"/>
      <c r="V910" s="289"/>
      <c r="W910" s="289"/>
      <c r="X910" s="289"/>
      <c r="Y910" s="289"/>
      <c r="Z910" s="289"/>
      <c r="AA910" s="289"/>
      <c r="AB910" s="289"/>
      <c r="AC910" s="289"/>
      <c r="AD910" s="289"/>
      <c r="AE910" s="289"/>
      <c r="AF910" s="289"/>
      <c r="AG910" s="289"/>
      <c r="AH910" s="289"/>
      <c r="AI910" s="289"/>
      <c r="AJ910" s="289"/>
      <c r="AK910" s="289"/>
      <c r="AL910" s="289"/>
      <c r="AM910" s="289"/>
      <c r="AN910" s="289"/>
      <c r="AO910" s="289"/>
      <c r="AP910" s="289"/>
      <c r="AQ910" s="289"/>
      <c r="AR910" s="289"/>
      <c r="AS910" s="289"/>
      <c r="AT910" s="289"/>
      <c r="AV910" s="250"/>
      <c r="AW910" s="250"/>
      <c r="AX910" s="250"/>
      <c r="AY910" s="250"/>
      <c r="AZ910" s="250"/>
      <c r="BA910" s="250"/>
      <c r="BB910" s="250"/>
      <c r="BC910" s="250"/>
      <c r="BD910" s="250"/>
      <c r="BE910" s="250"/>
      <c r="BF910" s="250"/>
      <c r="BG910" s="250"/>
      <c r="BH910" s="250"/>
      <c r="BI910" s="250"/>
      <c r="BJ910" s="250"/>
      <c r="BK910" s="250"/>
      <c r="BL910" s="250"/>
      <c r="BM910" s="250"/>
      <c r="BN910" s="250"/>
      <c r="BO910" s="250"/>
      <c r="BP910" s="250"/>
      <c r="BQ910" s="250"/>
      <c r="BR910" s="250"/>
      <c r="BS910" s="250"/>
      <c r="BT910" s="250"/>
      <c r="BU910" s="250"/>
      <c r="BV910" s="250"/>
      <c r="BW910" s="250"/>
      <c r="BX910" s="250"/>
      <c r="BY910" s="250"/>
      <c r="BZ910" s="250"/>
      <c r="CA910" s="250"/>
      <c r="CB910" s="250"/>
      <c r="CC910" s="250"/>
      <c r="CD910" s="250"/>
      <c r="CE910" s="250"/>
      <c r="CF910" s="250"/>
      <c r="CG910" s="250"/>
      <c r="CH910" s="250"/>
      <c r="CI910" s="250"/>
      <c r="CJ910" s="250"/>
      <c r="CK910" s="250"/>
      <c r="CL910" s="250"/>
      <c r="CM910" s="250"/>
      <c r="CN910" s="250"/>
      <c r="CO910" s="14"/>
    </row>
    <row r="911" spans="1:93" ht="14.25" customHeight="1" x14ac:dyDescent="0.35">
      <c r="D911" s="289"/>
      <c r="E911" s="289"/>
      <c r="F911" s="289"/>
      <c r="G911" s="289"/>
      <c r="H911" s="289"/>
      <c r="I911" s="289"/>
      <c r="J911" s="289"/>
      <c r="K911" s="289"/>
      <c r="L911" s="289"/>
      <c r="M911" s="289"/>
      <c r="N911" s="289"/>
      <c r="O911" s="289"/>
      <c r="P911" s="289"/>
      <c r="Q911" s="289"/>
      <c r="R911" s="289"/>
      <c r="S911" s="289"/>
      <c r="T911" s="289"/>
      <c r="U911" s="289"/>
      <c r="V911" s="289"/>
      <c r="W911" s="289"/>
      <c r="X911" s="289"/>
      <c r="Y911" s="289"/>
      <c r="Z911" s="289"/>
      <c r="AA911" s="289"/>
      <c r="AB911" s="289"/>
      <c r="AC911" s="289"/>
      <c r="AD911" s="289"/>
      <c r="AE911" s="289"/>
      <c r="AF911" s="289"/>
      <c r="AG911" s="289"/>
      <c r="AH911" s="289"/>
      <c r="AI911" s="289"/>
      <c r="AJ911" s="289"/>
      <c r="AK911" s="289"/>
      <c r="AL911" s="289"/>
      <c r="AM911" s="289"/>
      <c r="AN911" s="289"/>
      <c r="AO911" s="289"/>
      <c r="AP911" s="289"/>
      <c r="AQ911" s="289"/>
      <c r="AR911" s="289"/>
      <c r="AS911" s="289"/>
      <c r="AT911" s="289"/>
      <c r="AV911" s="250"/>
      <c r="AW911" s="250"/>
      <c r="AX911" s="250"/>
      <c r="AY911" s="250"/>
      <c r="AZ911" s="250"/>
      <c r="BA911" s="250"/>
      <c r="BB911" s="250"/>
      <c r="BC911" s="250"/>
      <c r="BD911" s="250"/>
      <c r="BE911" s="250"/>
      <c r="BF911" s="250"/>
      <c r="BG911" s="250"/>
      <c r="BH911" s="250"/>
      <c r="BI911" s="250"/>
      <c r="BJ911" s="250"/>
      <c r="BK911" s="250"/>
      <c r="BL911" s="250"/>
      <c r="BM911" s="250"/>
      <c r="BN911" s="250"/>
      <c r="BO911" s="250"/>
      <c r="BP911" s="250"/>
      <c r="BQ911" s="250"/>
      <c r="BR911" s="250"/>
      <c r="BS911" s="250"/>
      <c r="BT911" s="250"/>
      <c r="BU911" s="250"/>
      <c r="BV911" s="250"/>
      <c r="BW911" s="250"/>
      <c r="BX911" s="250"/>
      <c r="BY911" s="250"/>
      <c r="BZ911" s="250"/>
      <c r="CA911" s="250"/>
      <c r="CB911" s="250"/>
      <c r="CC911" s="250"/>
      <c r="CD911" s="250"/>
      <c r="CE911" s="250"/>
      <c r="CF911" s="250"/>
      <c r="CG911" s="250"/>
      <c r="CH911" s="250"/>
      <c r="CI911" s="250"/>
      <c r="CJ911" s="250"/>
      <c r="CK911" s="250"/>
      <c r="CL911" s="250"/>
      <c r="CM911" s="250"/>
      <c r="CN911" s="250"/>
    </row>
    <row r="912" spans="1:93" ht="14.25" customHeight="1" x14ac:dyDescent="0.35">
      <c r="D912" s="160" t="s">
        <v>492</v>
      </c>
      <c r="E912" s="161"/>
      <c r="F912" s="161"/>
      <c r="G912" s="161"/>
      <c r="H912" s="161"/>
      <c r="I912" s="161"/>
      <c r="J912" s="161"/>
      <c r="K912" s="161"/>
      <c r="L912" s="161"/>
      <c r="M912" s="161"/>
      <c r="N912" s="161"/>
      <c r="O912" s="161"/>
      <c r="P912" s="161"/>
      <c r="Q912" s="161"/>
      <c r="R912" s="162"/>
      <c r="S912" s="288" t="s">
        <v>493</v>
      </c>
      <c r="T912" s="288"/>
      <c r="U912" s="288"/>
      <c r="V912" s="288"/>
      <c r="W912" s="288"/>
      <c r="X912" s="160" t="s">
        <v>495</v>
      </c>
      <c r="Y912" s="161"/>
      <c r="Z912" s="161"/>
      <c r="AA912" s="161"/>
      <c r="AB912" s="162"/>
      <c r="AC912" s="322" t="s">
        <v>496</v>
      </c>
      <c r="AD912" s="322"/>
      <c r="AE912" s="322"/>
      <c r="AF912" s="322"/>
      <c r="AG912" s="322"/>
      <c r="AH912" s="322"/>
      <c r="AI912" s="322"/>
      <c r="AJ912" s="322"/>
      <c r="AK912" s="322"/>
      <c r="AL912" s="322"/>
      <c r="AM912" s="322"/>
      <c r="AN912" s="322"/>
      <c r="AO912" s="322"/>
      <c r="AP912" s="322"/>
      <c r="AQ912" s="322"/>
      <c r="AR912" s="322"/>
      <c r="AS912" s="322"/>
      <c r="AT912" s="322"/>
      <c r="AV912" s="172" t="s">
        <v>509</v>
      </c>
      <c r="AW912" s="172"/>
      <c r="AX912" s="172"/>
      <c r="AY912" s="172"/>
      <c r="AZ912" s="172"/>
      <c r="BA912" s="172"/>
      <c r="BB912" s="172"/>
      <c r="BC912" s="172"/>
      <c r="BD912" s="172"/>
      <c r="BE912" s="172"/>
      <c r="BF912" s="172"/>
      <c r="BG912" s="172"/>
      <c r="BH912" s="172"/>
      <c r="BI912" s="172"/>
      <c r="BJ912" s="172"/>
      <c r="BK912" s="172"/>
      <c r="BL912" s="172"/>
      <c r="BM912" s="172"/>
      <c r="BN912" s="172"/>
      <c r="BO912" s="172"/>
      <c r="BP912" s="172"/>
      <c r="BQ912" s="172"/>
      <c r="BR912" s="172"/>
      <c r="BS912" s="172" t="s">
        <v>515</v>
      </c>
      <c r="BT912" s="172"/>
      <c r="BU912" s="172"/>
      <c r="BV912" s="172"/>
      <c r="BW912" s="172"/>
      <c r="BX912" s="172"/>
      <c r="BY912" s="172"/>
      <c r="BZ912" s="172"/>
      <c r="CA912" s="172"/>
      <c r="CB912" s="172"/>
      <c r="CC912" s="172"/>
      <c r="CD912" s="172"/>
      <c r="CE912" s="172"/>
      <c r="CF912" s="172"/>
      <c r="CG912" s="172"/>
      <c r="CH912" s="172"/>
      <c r="CI912" s="172"/>
      <c r="CJ912" s="172"/>
      <c r="CK912" s="172"/>
      <c r="CL912" s="172"/>
      <c r="CM912" s="172"/>
      <c r="CN912" s="172"/>
    </row>
    <row r="913" spans="4:92" ht="14.25" customHeight="1" x14ac:dyDescent="0.35">
      <c r="D913" s="163"/>
      <c r="E913" s="164"/>
      <c r="F913" s="164"/>
      <c r="G913" s="164"/>
      <c r="H913" s="164"/>
      <c r="I913" s="164"/>
      <c r="J913" s="164"/>
      <c r="K913" s="164"/>
      <c r="L913" s="164"/>
      <c r="M913" s="164"/>
      <c r="N913" s="164"/>
      <c r="O913" s="164"/>
      <c r="P913" s="164"/>
      <c r="Q913" s="164"/>
      <c r="R913" s="165"/>
      <c r="S913" s="288"/>
      <c r="T913" s="288"/>
      <c r="U913" s="288"/>
      <c r="V913" s="288"/>
      <c r="W913" s="288"/>
      <c r="X913" s="163"/>
      <c r="Y913" s="164"/>
      <c r="Z913" s="164"/>
      <c r="AA913" s="164"/>
      <c r="AB913" s="165"/>
      <c r="AC913" s="172" t="s">
        <v>507</v>
      </c>
      <c r="AD913" s="172"/>
      <c r="AE913" s="172"/>
      <c r="AF913" s="172"/>
      <c r="AG913" s="172"/>
      <c r="AH913" s="172"/>
      <c r="AI913" s="172" t="s">
        <v>508</v>
      </c>
      <c r="AJ913" s="172"/>
      <c r="AK913" s="172"/>
      <c r="AL913" s="172"/>
      <c r="AM913" s="172"/>
      <c r="AN913" s="172"/>
      <c r="AO913" s="172" t="s">
        <v>494</v>
      </c>
      <c r="AP913" s="172"/>
      <c r="AQ913" s="172"/>
      <c r="AR913" s="172"/>
      <c r="AS913" s="172"/>
      <c r="AT913" s="172"/>
      <c r="AV913" s="172"/>
      <c r="AW913" s="172"/>
      <c r="AX913" s="172"/>
      <c r="AY913" s="172"/>
      <c r="AZ913" s="172"/>
      <c r="BA913" s="172"/>
      <c r="BB913" s="172"/>
      <c r="BC913" s="172"/>
      <c r="BD913" s="172"/>
      <c r="BE913" s="172"/>
      <c r="BF913" s="172"/>
      <c r="BG913" s="172"/>
      <c r="BH913" s="172"/>
      <c r="BI913" s="172"/>
      <c r="BJ913" s="172"/>
      <c r="BK913" s="172"/>
      <c r="BL913" s="172"/>
      <c r="BM913" s="172"/>
      <c r="BN913" s="172"/>
      <c r="BO913" s="172"/>
      <c r="BP913" s="172"/>
      <c r="BQ913" s="172"/>
      <c r="BR913" s="172"/>
      <c r="BS913" s="172" t="s">
        <v>516</v>
      </c>
      <c r="BT913" s="172"/>
      <c r="BU913" s="172"/>
      <c r="BV913" s="172"/>
      <c r="BW913" s="172"/>
      <c r="BX913" s="172"/>
      <c r="BY913" s="172"/>
      <c r="BZ913" s="172" t="s">
        <v>517</v>
      </c>
      <c r="CA913" s="172"/>
      <c r="CB913" s="172"/>
      <c r="CC913" s="172"/>
      <c r="CD913" s="172"/>
      <c r="CE913" s="172"/>
      <c r="CF913" s="172"/>
      <c r="CG913" s="172"/>
      <c r="CH913" s="172" t="s">
        <v>433</v>
      </c>
      <c r="CI913" s="172"/>
      <c r="CJ913" s="172"/>
      <c r="CK913" s="172"/>
      <c r="CL913" s="172"/>
      <c r="CM913" s="172"/>
      <c r="CN913" s="172"/>
    </row>
    <row r="914" spans="4:92" ht="14.25" customHeight="1" x14ac:dyDescent="0.35">
      <c r="D914" s="481" t="s">
        <v>937</v>
      </c>
      <c r="E914" s="482"/>
      <c r="F914" s="482"/>
      <c r="G914" s="482"/>
      <c r="H914" s="482"/>
      <c r="I914" s="482"/>
      <c r="J914" s="482"/>
      <c r="K914" s="482"/>
      <c r="L914" s="482"/>
      <c r="M914" s="482"/>
      <c r="N914" s="482"/>
      <c r="O914" s="482"/>
      <c r="P914" s="482"/>
      <c r="Q914" s="482"/>
      <c r="R914" s="483"/>
      <c r="S914" s="554">
        <v>7.1</v>
      </c>
      <c r="T914" s="555"/>
      <c r="U914" s="555"/>
      <c r="V914" s="555"/>
      <c r="W914" s="556"/>
      <c r="X914" s="481"/>
      <c r="Y914" s="482"/>
      <c r="Z914" s="482"/>
      <c r="AA914" s="482"/>
      <c r="AB914" s="483"/>
      <c r="AC914" s="481" t="s">
        <v>694</v>
      </c>
      <c r="AD914" s="482"/>
      <c r="AE914" s="482"/>
      <c r="AF914" s="482"/>
      <c r="AG914" s="482"/>
      <c r="AH914" s="483"/>
      <c r="AI914" s="481"/>
      <c r="AJ914" s="482"/>
      <c r="AK914" s="482"/>
      <c r="AL914" s="482"/>
      <c r="AM914" s="482"/>
      <c r="AN914" s="483"/>
      <c r="AO914" s="481"/>
      <c r="AP914" s="482"/>
      <c r="AQ914" s="482"/>
      <c r="AR914" s="482"/>
      <c r="AS914" s="482"/>
      <c r="AT914" s="483"/>
      <c r="AV914" s="173"/>
      <c r="AW914" s="173"/>
      <c r="AX914" s="173"/>
      <c r="AY914" s="173"/>
      <c r="AZ914" s="173"/>
      <c r="BA914" s="173"/>
      <c r="BB914" s="173"/>
      <c r="BC914" s="173"/>
      <c r="BD914" s="173"/>
      <c r="BE914" s="173"/>
      <c r="BF914" s="173"/>
      <c r="BG914" s="173"/>
      <c r="BH914" s="173"/>
      <c r="BI914" s="173"/>
      <c r="BJ914" s="173"/>
      <c r="BK914" s="173"/>
      <c r="BL914" s="173"/>
      <c r="BM914" s="173"/>
      <c r="BN914" s="173"/>
      <c r="BO914" s="173"/>
      <c r="BP914" s="173"/>
      <c r="BQ914" s="173"/>
      <c r="BR914" s="173"/>
      <c r="BS914" s="169"/>
      <c r="BT914" s="169"/>
      <c r="BU914" s="169"/>
      <c r="BV914" s="169"/>
      <c r="BW914" s="169"/>
      <c r="BX914" s="169"/>
      <c r="BY914" s="169"/>
      <c r="BZ914" s="169"/>
      <c r="CA914" s="169"/>
      <c r="CB914" s="169"/>
      <c r="CC914" s="169"/>
      <c r="CD914" s="169"/>
      <c r="CE914" s="169"/>
      <c r="CF914" s="169"/>
      <c r="CG914" s="169"/>
      <c r="CH914" s="169"/>
      <c r="CI914" s="169"/>
      <c r="CJ914" s="169"/>
      <c r="CK914" s="169"/>
      <c r="CL914" s="169"/>
      <c r="CM914" s="169"/>
      <c r="CN914" s="169"/>
    </row>
    <row r="915" spans="4:92" ht="14.25" customHeight="1" x14ac:dyDescent="0.35">
      <c r="D915" s="153" t="s">
        <v>938</v>
      </c>
      <c r="E915" s="154"/>
      <c r="F915" s="154"/>
      <c r="G915" s="154"/>
      <c r="H915" s="154"/>
      <c r="I915" s="154"/>
      <c r="J915" s="154"/>
      <c r="K915" s="154"/>
      <c r="L915" s="154"/>
      <c r="M915" s="154"/>
      <c r="N915" s="154"/>
      <c r="O915" s="154"/>
      <c r="P915" s="154"/>
      <c r="Q915" s="154"/>
      <c r="R915" s="155"/>
      <c r="S915" s="174">
        <v>9</v>
      </c>
      <c r="T915" s="175"/>
      <c r="U915" s="175"/>
      <c r="V915" s="175"/>
      <c r="W915" s="176"/>
      <c r="X915" s="153"/>
      <c r="Y915" s="154"/>
      <c r="Z915" s="154"/>
      <c r="AA915" s="154"/>
      <c r="AB915" s="155"/>
      <c r="AC915" s="153" t="s">
        <v>694</v>
      </c>
      <c r="AD915" s="154"/>
      <c r="AE915" s="154"/>
      <c r="AF915" s="154"/>
      <c r="AG915" s="154"/>
      <c r="AH915" s="155"/>
      <c r="AI915" s="153"/>
      <c r="AJ915" s="154"/>
      <c r="AK915" s="154"/>
      <c r="AL915" s="154"/>
      <c r="AM915" s="154"/>
      <c r="AN915" s="155"/>
      <c r="AO915" s="153"/>
      <c r="AP915" s="154"/>
      <c r="AQ915" s="154"/>
      <c r="AR915" s="154"/>
      <c r="AS915" s="154"/>
      <c r="AT915" s="155"/>
      <c r="AV915" s="173"/>
      <c r="AW915" s="173"/>
      <c r="AX915" s="173"/>
      <c r="AY915" s="173"/>
      <c r="AZ915" s="173"/>
      <c r="BA915" s="173"/>
      <c r="BB915" s="173"/>
      <c r="BC915" s="173"/>
      <c r="BD915" s="173"/>
      <c r="BE915" s="173"/>
      <c r="BF915" s="173"/>
      <c r="BG915" s="173"/>
      <c r="BH915" s="173"/>
      <c r="BI915" s="173"/>
      <c r="BJ915" s="173"/>
      <c r="BK915" s="173"/>
      <c r="BL915" s="173"/>
      <c r="BM915" s="173"/>
      <c r="BN915" s="173"/>
      <c r="BO915" s="173"/>
      <c r="BP915" s="173"/>
      <c r="BQ915" s="173"/>
      <c r="BR915" s="173"/>
      <c r="BS915" s="169"/>
      <c r="BT915" s="169"/>
      <c r="BU915" s="169"/>
      <c r="BV915" s="169"/>
      <c r="BW915" s="169"/>
      <c r="BX915" s="169"/>
      <c r="BY915" s="169"/>
      <c r="BZ915" s="169"/>
      <c r="CA915" s="169"/>
      <c r="CB915" s="169"/>
      <c r="CC915" s="169"/>
      <c r="CD915" s="169"/>
      <c r="CE915" s="169"/>
      <c r="CF915" s="169"/>
      <c r="CG915" s="169"/>
      <c r="CH915" s="169"/>
      <c r="CI915" s="169"/>
      <c r="CJ915" s="169"/>
      <c r="CK915" s="169"/>
      <c r="CL915" s="169"/>
      <c r="CM915" s="169"/>
      <c r="CN915" s="169"/>
    </row>
    <row r="916" spans="4:92" ht="14.25" customHeight="1" x14ac:dyDescent="0.35">
      <c r="D916" s="153" t="s">
        <v>939</v>
      </c>
      <c r="E916" s="154"/>
      <c r="F916" s="154"/>
      <c r="G916" s="154"/>
      <c r="H916" s="154"/>
      <c r="I916" s="154"/>
      <c r="J916" s="154"/>
      <c r="K916" s="154"/>
      <c r="L916" s="154"/>
      <c r="M916" s="154"/>
      <c r="N916" s="154"/>
      <c r="O916" s="154"/>
      <c r="P916" s="154"/>
      <c r="Q916" s="154"/>
      <c r="R916" s="155"/>
      <c r="S916" s="174">
        <v>10.5</v>
      </c>
      <c r="T916" s="175"/>
      <c r="U916" s="175"/>
      <c r="V916" s="175"/>
      <c r="W916" s="176"/>
      <c r="X916" s="153"/>
      <c r="Y916" s="154"/>
      <c r="Z916" s="154"/>
      <c r="AA916" s="154"/>
      <c r="AB916" s="155"/>
      <c r="AC916" s="153" t="s">
        <v>694</v>
      </c>
      <c r="AD916" s="154"/>
      <c r="AE916" s="154"/>
      <c r="AF916" s="154"/>
      <c r="AG916" s="154"/>
      <c r="AH916" s="155"/>
      <c r="AI916" s="153"/>
      <c r="AJ916" s="154"/>
      <c r="AK916" s="154"/>
      <c r="AL916" s="154"/>
      <c r="AM916" s="154"/>
      <c r="AN916" s="155"/>
      <c r="AO916" s="153"/>
      <c r="AP916" s="154"/>
      <c r="AQ916" s="154"/>
      <c r="AR916" s="154"/>
      <c r="AS916" s="154"/>
      <c r="AT916" s="155"/>
      <c r="AV916" s="173"/>
      <c r="AW916" s="173"/>
      <c r="AX916" s="173"/>
      <c r="AY916" s="173"/>
      <c r="AZ916" s="173"/>
      <c r="BA916" s="173"/>
      <c r="BB916" s="173"/>
      <c r="BC916" s="173"/>
      <c r="BD916" s="173"/>
      <c r="BE916" s="173"/>
      <c r="BF916" s="173"/>
      <c r="BG916" s="173"/>
      <c r="BH916" s="173"/>
      <c r="BI916" s="173"/>
      <c r="BJ916" s="173"/>
      <c r="BK916" s="173"/>
      <c r="BL916" s="173"/>
      <c r="BM916" s="173"/>
      <c r="BN916" s="173"/>
      <c r="BO916" s="173"/>
      <c r="BP916" s="173"/>
      <c r="BQ916" s="173"/>
      <c r="BR916" s="173"/>
      <c r="BS916" s="169"/>
      <c r="BT916" s="169"/>
      <c r="BU916" s="169"/>
      <c r="BV916" s="169"/>
      <c r="BW916" s="169"/>
      <c r="BX916" s="169"/>
      <c r="BY916" s="169"/>
      <c r="BZ916" s="169"/>
      <c r="CA916" s="169"/>
      <c r="CB916" s="169"/>
      <c r="CC916" s="169"/>
      <c r="CD916" s="169"/>
      <c r="CE916" s="169"/>
      <c r="CF916" s="169"/>
      <c r="CG916" s="169"/>
      <c r="CH916" s="169"/>
      <c r="CI916" s="169"/>
      <c r="CJ916" s="169"/>
      <c r="CK916" s="169"/>
      <c r="CL916" s="169"/>
      <c r="CM916" s="169"/>
      <c r="CN916" s="169"/>
    </row>
    <row r="917" spans="4:92" ht="14.25" customHeight="1" x14ac:dyDescent="0.35">
      <c r="D917" s="153" t="s">
        <v>940</v>
      </c>
      <c r="E917" s="154"/>
      <c r="F917" s="154"/>
      <c r="G917" s="154"/>
      <c r="H917" s="154"/>
      <c r="I917" s="154"/>
      <c r="J917" s="154"/>
      <c r="K917" s="154"/>
      <c r="L917" s="154"/>
      <c r="M917" s="154"/>
      <c r="N917" s="154"/>
      <c r="O917" s="154"/>
      <c r="P917" s="154"/>
      <c r="Q917" s="154"/>
      <c r="R917" s="155"/>
      <c r="S917" s="174">
        <v>9.1999999999999993</v>
      </c>
      <c r="T917" s="175"/>
      <c r="U917" s="175"/>
      <c r="V917" s="175"/>
      <c r="W917" s="176"/>
      <c r="X917" s="153"/>
      <c r="Y917" s="154"/>
      <c r="Z917" s="154"/>
      <c r="AA917" s="154"/>
      <c r="AB917" s="155"/>
      <c r="AC917" s="153" t="s">
        <v>694</v>
      </c>
      <c r="AD917" s="154"/>
      <c r="AE917" s="154"/>
      <c r="AF917" s="154"/>
      <c r="AG917" s="154"/>
      <c r="AH917" s="155"/>
      <c r="AI917" s="153" t="s">
        <v>694</v>
      </c>
      <c r="AJ917" s="154"/>
      <c r="AK917" s="154"/>
      <c r="AL917" s="154"/>
      <c r="AM917" s="154"/>
      <c r="AN917" s="155"/>
      <c r="AO917" s="153"/>
      <c r="AP917" s="154"/>
      <c r="AQ917" s="154"/>
      <c r="AR917" s="154"/>
      <c r="AS917" s="154"/>
      <c r="AT917" s="155"/>
      <c r="AV917" s="173"/>
      <c r="AW917" s="173"/>
      <c r="AX917" s="173"/>
      <c r="AY917" s="173"/>
      <c r="AZ917" s="173"/>
      <c r="BA917" s="173"/>
      <c r="BB917" s="173"/>
      <c r="BC917" s="173"/>
      <c r="BD917" s="173"/>
      <c r="BE917" s="173"/>
      <c r="BF917" s="173"/>
      <c r="BG917" s="173"/>
      <c r="BH917" s="173"/>
      <c r="BI917" s="173"/>
      <c r="BJ917" s="173"/>
      <c r="BK917" s="173"/>
      <c r="BL917" s="173"/>
      <c r="BM917" s="173"/>
      <c r="BN917" s="173"/>
      <c r="BO917" s="173"/>
      <c r="BP917" s="173"/>
      <c r="BQ917" s="173"/>
      <c r="BR917" s="173"/>
      <c r="BS917" s="169"/>
      <c r="BT917" s="169"/>
      <c r="BU917" s="169"/>
      <c r="BV917" s="169"/>
      <c r="BW917" s="169"/>
      <c r="BX917" s="169"/>
      <c r="BY917" s="169"/>
      <c r="BZ917" s="169"/>
      <c r="CA917" s="169"/>
      <c r="CB917" s="169"/>
      <c r="CC917" s="169"/>
      <c r="CD917" s="169"/>
      <c r="CE917" s="169"/>
      <c r="CF917" s="169"/>
      <c r="CG917" s="169"/>
      <c r="CH917" s="169"/>
      <c r="CI917" s="169"/>
      <c r="CJ917" s="169"/>
      <c r="CK917" s="169"/>
      <c r="CL917" s="169"/>
      <c r="CM917" s="169"/>
      <c r="CN917" s="169"/>
    </row>
    <row r="918" spans="4:92" ht="14.25" customHeight="1" x14ac:dyDescent="0.35">
      <c r="D918" s="153" t="s">
        <v>941</v>
      </c>
      <c r="E918" s="154"/>
      <c r="F918" s="154"/>
      <c r="G918" s="154"/>
      <c r="H918" s="154"/>
      <c r="I918" s="154"/>
      <c r="J918" s="154"/>
      <c r="K918" s="154"/>
      <c r="L918" s="154"/>
      <c r="M918" s="154"/>
      <c r="N918" s="154"/>
      <c r="O918" s="154"/>
      <c r="P918" s="154"/>
      <c r="Q918" s="154"/>
      <c r="R918" s="155"/>
      <c r="S918" s="174">
        <v>13.8</v>
      </c>
      <c r="T918" s="175"/>
      <c r="U918" s="175"/>
      <c r="V918" s="175"/>
      <c r="W918" s="176"/>
      <c r="X918" s="153"/>
      <c r="Y918" s="154"/>
      <c r="Z918" s="154"/>
      <c r="AA918" s="154"/>
      <c r="AB918" s="155"/>
      <c r="AC918" s="153" t="s">
        <v>694</v>
      </c>
      <c r="AD918" s="154"/>
      <c r="AE918" s="154"/>
      <c r="AF918" s="154"/>
      <c r="AG918" s="154"/>
      <c r="AH918" s="155"/>
      <c r="AI918" s="153"/>
      <c r="AJ918" s="154"/>
      <c r="AK918" s="154"/>
      <c r="AL918" s="154"/>
      <c r="AM918" s="154"/>
      <c r="AN918" s="155"/>
      <c r="AO918" s="153"/>
      <c r="AP918" s="154"/>
      <c r="AQ918" s="154"/>
      <c r="AR918" s="154"/>
      <c r="AS918" s="154"/>
      <c r="AT918" s="155"/>
      <c r="AV918" s="173"/>
      <c r="AW918" s="173"/>
      <c r="AX918" s="173"/>
      <c r="AY918" s="173"/>
      <c r="AZ918" s="173"/>
      <c r="BA918" s="173"/>
      <c r="BB918" s="173"/>
      <c r="BC918" s="173"/>
      <c r="BD918" s="173"/>
      <c r="BE918" s="173"/>
      <c r="BF918" s="173"/>
      <c r="BG918" s="173"/>
      <c r="BH918" s="173"/>
      <c r="BI918" s="173"/>
      <c r="BJ918" s="173"/>
      <c r="BK918" s="173"/>
      <c r="BL918" s="173"/>
      <c r="BM918" s="173"/>
      <c r="BN918" s="173"/>
      <c r="BO918" s="173"/>
      <c r="BP918" s="173"/>
      <c r="BQ918" s="173"/>
      <c r="BR918" s="173"/>
      <c r="BS918" s="169"/>
      <c r="BT918" s="169"/>
      <c r="BU918" s="169"/>
      <c r="BV918" s="169"/>
      <c r="BW918" s="169"/>
      <c r="BX918" s="169"/>
      <c r="BY918" s="169"/>
      <c r="BZ918" s="169"/>
      <c r="CA918" s="169"/>
      <c r="CB918" s="169"/>
      <c r="CC918" s="169"/>
      <c r="CD918" s="169"/>
      <c r="CE918" s="169"/>
      <c r="CF918" s="169"/>
      <c r="CG918" s="169"/>
      <c r="CH918" s="169"/>
      <c r="CI918" s="169"/>
      <c r="CJ918" s="169"/>
      <c r="CK918" s="169"/>
      <c r="CL918" s="169"/>
      <c r="CM918" s="169"/>
      <c r="CN918" s="169"/>
    </row>
    <row r="919" spans="4:92" ht="14.25" customHeight="1" x14ac:dyDescent="0.35">
      <c r="D919" s="153" t="s">
        <v>942</v>
      </c>
      <c r="E919" s="154"/>
      <c r="F919" s="154"/>
      <c r="G919" s="154"/>
      <c r="H919" s="154"/>
      <c r="I919" s="154"/>
      <c r="J919" s="154"/>
      <c r="K919" s="154"/>
      <c r="L919" s="154"/>
      <c r="M919" s="154"/>
      <c r="N919" s="154"/>
      <c r="O919" s="154"/>
      <c r="P919" s="154"/>
      <c r="Q919" s="154"/>
      <c r="R919" s="155"/>
      <c r="S919" s="174">
        <v>15</v>
      </c>
      <c r="T919" s="175"/>
      <c r="U919" s="175"/>
      <c r="V919" s="175"/>
      <c r="W919" s="176"/>
      <c r="X919" s="153"/>
      <c r="Y919" s="154"/>
      <c r="Z919" s="154"/>
      <c r="AA919" s="154"/>
      <c r="AB919" s="155"/>
      <c r="AC919" s="153"/>
      <c r="AD919" s="154"/>
      <c r="AE919" s="154"/>
      <c r="AF919" s="154"/>
      <c r="AG919" s="154"/>
      <c r="AH919" s="155"/>
      <c r="AI919" s="153" t="s">
        <v>694</v>
      </c>
      <c r="AJ919" s="154"/>
      <c r="AK919" s="154"/>
      <c r="AL919" s="154"/>
      <c r="AM919" s="154"/>
      <c r="AN919" s="155"/>
      <c r="AO919" s="153"/>
      <c r="AP919" s="154"/>
      <c r="AQ919" s="154"/>
      <c r="AR919" s="154"/>
      <c r="AS919" s="154"/>
      <c r="AT919" s="155"/>
      <c r="AV919" s="173"/>
      <c r="AW919" s="173"/>
      <c r="AX919" s="173"/>
      <c r="AY919" s="173"/>
      <c r="AZ919" s="173"/>
      <c r="BA919" s="173"/>
      <c r="BB919" s="173"/>
      <c r="BC919" s="173"/>
      <c r="BD919" s="173"/>
      <c r="BE919" s="173"/>
      <c r="BF919" s="173"/>
      <c r="BG919" s="173"/>
      <c r="BH919" s="173"/>
      <c r="BI919" s="173"/>
      <c r="BJ919" s="173"/>
      <c r="BK919" s="173"/>
      <c r="BL919" s="173"/>
      <c r="BM919" s="173"/>
      <c r="BN919" s="173"/>
      <c r="BO919" s="173"/>
      <c r="BP919" s="173"/>
      <c r="BQ919" s="173"/>
      <c r="BR919" s="173"/>
      <c r="BS919" s="169"/>
      <c r="BT919" s="169"/>
      <c r="BU919" s="169"/>
      <c r="BV919" s="169"/>
      <c r="BW919" s="169"/>
      <c r="BX919" s="169"/>
      <c r="BY919" s="169"/>
      <c r="BZ919" s="169"/>
      <c r="CA919" s="169"/>
      <c r="CB919" s="169"/>
      <c r="CC919" s="169"/>
      <c r="CD919" s="169"/>
      <c r="CE919" s="169"/>
      <c r="CF919" s="169"/>
      <c r="CG919" s="169"/>
      <c r="CH919" s="169"/>
      <c r="CI919" s="169"/>
      <c r="CJ919" s="169"/>
      <c r="CK919" s="169"/>
      <c r="CL919" s="169"/>
      <c r="CM919" s="169"/>
      <c r="CN919" s="169"/>
    </row>
    <row r="920" spans="4:92" ht="14.25" customHeight="1" x14ac:dyDescent="0.35">
      <c r="D920" s="153" t="s">
        <v>943</v>
      </c>
      <c r="E920" s="154"/>
      <c r="F920" s="154"/>
      <c r="G920" s="154"/>
      <c r="H920" s="154"/>
      <c r="I920" s="154"/>
      <c r="J920" s="154"/>
      <c r="K920" s="154"/>
      <c r="L920" s="154"/>
      <c r="M920" s="154"/>
      <c r="N920" s="154"/>
      <c r="O920" s="154"/>
      <c r="P920" s="154"/>
      <c r="Q920" s="154"/>
      <c r="R920" s="155"/>
      <c r="S920" s="174">
        <v>6.9</v>
      </c>
      <c r="T920" s="175"/>
      <c r="U920" s="175"/>
      <c r="V920" s="175"/>
      <c r="W920" s="176"/>
      <c r="X920" s="153"/>
      <c r="Y920" s="154"/>
      <c r="Z920" s="154"/>
      <c r="AA920" s="154"/>
      <c r="AB920" s="155"/>
      <c r="AC920" s="153" t="s">
        <v>694</v>
      </c>
      <c r="AD920" s="154"/>
      <c r="AE920" s="154"/>
      <c r="AF920" s="154"/>
      <c r="AG920" s="154"/>
      <c r="AH920" s="155"/>
      <c r="AI920" s="153"/>
      <c r="AJ920" s="154"/>
      <c r="AK920" s="154"/>
      <c r="AL920" s="154"/>
      <c r="AM920" s="154"/>
      <c r="AN920" s="155"/>
      <c r="AO920" s="153"/>
      <c r="AP920" s="154"/>
      <c r="AQ920" s="154"/>
      <c r="AR920" s="154"/>
      <c r="AS920" s="154"/>
      <c r="AT920" s="155"/>
      <c r="AV920" s="173"/>
      <c r="AW920" s="173"/>
      <c r="AX920" s="173"/>
      <c r="AY920" s="173"/>
      <c r="AZ920" s="173"/>
      <c r="BA920" s="173"/>
      <c r="BB920" s="173"/>
      <c r="BC920" s="173"/>
      <c r="BD920" s="173"/>
      <c r="BE920" s="173"/>
      <c r="BF920" s="173"/>
      <c r="BG920" s="173"/>
      <c r="BH920" s="173"/>
      <c r="BI920" s="173"/>
      <c r="BJ920" s="173"/>
      <c r="BK920" s="173"/>
      <c r="BL920" s="173"/>
      <c r="BM920" s="173"/>
      <c r="BN920" s="173"/>
      <c r="BO920" s="173"/>
      <c r="BP920" s="173"/>
      <c r="BQ920" s="173"/>
      <c r="BR920" s="173"/>
      <c r="BS920" s="169"/>
      <c r="BT920" s="169"/>
      <c r="BU920" s="169"/>
      <c r="BV920" s="169"/>
      <c r="BW920" s="169"/>
      <c r="BX920" s="169"/>
      <c r="BY920" s="169"/>
      <c r="BZ920" s="169"/>
      <c r="CA920" s="169"/>
      <c r="CB920" s="169"/>
      <c r="CC920" s="169"/>
      <c r="CD920" s="169"/>
      <c r="CE920" s="169"/>
      <c r="CF920" s="169"/>
      <c r="CG920" s="169"/>
      <c r="CH920" s="169"/>
      <c r="CI920" s="169"/>
      <c r="CJ920" s="169"/>
      <c r="CK920" s="169"/>
      <c r="CL920" s="169"/>
      <c r="CM920" s="169"/>
      <c r="CN920" s="169"/>
    </row>
    <row r="921" spans="4:92" ht="14.25" customHeight="1" x14ac:dyDescent="0.35">
      <c r="D921" s="153" t="s">
        <v>944</v>
      </c>
      <c r="E921" s="154"/>
      <c r="F921" s="154"/>
      <c r="G921" s="154"/>
      <c r="H921" s="154"/>
      <c r="I921" s="154"/>
      <c r="J921" s="154"/>
      <c r="K921" s="154"/>
      <c r="L921" s="154"/>
      <c r="M921" s="154"/>
      <c r="N921" s="154"/>
      <c r="O921" s="154"/>
      <c r="P921" s="154"/>
      <c r="Q921" s="154"/>
      <c r="R921" s="155"/>
      <c r="S921" s="174">
        <v>15.2</v>
      </c>
      <c r="T921" s="175"/>
      <c r="U921" s="175"/>
      <c r="V921" s="175"/>
      <c r="W921" s="176"/>
      <c r="X921" s="153"/>
      <c r="Y921" s="154"/>
      <c r="Z921" s="154"/>
      <c r="AA921" s="154"/>
      <c r="AB921" s="155"/>
      <c r="AC921" s="153"/>
      <c r="AD921" s="154"/>
      <c r="AE921" s="154"/>
      <c r="AF921" s="154"/>
      <c r="AG921" s="154"/>
      <c r="AH921" s="155"/>
      <c r="AI921" s="153" t="s">
        <v>694</v>
      </c>
      <c r="AJ921" s="154"/>
      <c r="AK921" s="154"/>
      <c r="AL921" s="154"/>
      <c r="AM921" s="154"/>
      <c r="AN921" s="155"/>
      <c r="AO921" s="153"/>
      <c r="AP921" s="154"/>
      <c r="AQ921" s="154"/>
      <c r="AR921" s="154"/>
      <c r="AS921" s="154"/>
      <c r="AT921" s="155"/>
      <c r="AV921" s="173"/>
      <c r="AW921" s="173"/>
      <c r="AX921" s="173"/>
      <c r="AY921" s="173"/>
      <c r="AZ921" s="173"/>
      <c r="BA921" s="173"/>
      <c r="BB921" s="173"/>
      <c r="BC921" s="173"/>
      <c r="BD921" s="173"/>
      <c r="BE921" s="173"/>
      <c r="BF921" s="173"/>
      <c r="BG921" s="173"/>
      <c r="BH921" s="173"/>
      <c r="BI921" s="173"/>
      <c r="BJ921" s="173"/>
      <c r="BK921" s="173"/>
      <c r="BL921" s="173"/>
      <c r="BM921" s="173"/>
      <c r="BN921" s="173"/>
      <c r="BO921" s="173"/>
      <c r="BP921" s="173"/>
      <c r="BQ921" s="173"/>
      <c r="BR921" s="173"/>
      <c r="BS921" s="169"/>
      <c r="BT921" s="169"/>
      <c r="BU921" s="169"/>
      <c r="BV921" s="169"/>
      <c r="BW921" s="169"/>
      <c r="BX921" s="169"/>
      <c r="BY921" s="169"/>
      <c r="BZ921" s="169"/>
      <c r="CA921" s="169"/>
      <c r="CB921" s="169"/>
      <c r="CC921" s="169"/>
      <c r="CD921" s="169"/>
      <c r="CE921" s="169"/>
      <c r="CF921" s="169"/>
      <c r="CG921" s="169"/>
      <c r="CH921" s="169"/>
      <c r="CI921" s="169"/>
      <c r="CJ921" s="169"/>
      <c r="CK921" s="169"/>
      <c r="CL921" s="169"/>
      <c r="CM921" s="169"/>
      <c r="CN921" s="169"/>
    </row>
    <row r="922" spans="4:92" ht="14.25" customHeight="1" x14ac:dyDescent="0.35">
      <c r="D922" s="153" t="s">
        <v>945</v>
      </c>
      <c r="E922" s="154"/>
      <c r="F922" s="154"/>
      <c r="G922" s="154"/>
      <c r="H922" s="154"/>
      <c r="I922" s="154"/>
      <c r="J922" s="154"/>
      <c r="K922" s="154"/>
      <c r="L922" s="154"/>
      <c r="M922" s="154"/>
      <c r="N922" s="154"/>
      <c r="O922" s="154"/>
      <c r="P922" s="154"/>
      <c r="Q922" s="154"/>
      <c r="R922" s="155"/>
      <c r="S922" s="174">
        <v>1.9</v>
      </c>
      <c r="T922" s="175"/>
      <c r="U922" s="175"/>
      <c r="V922" s="175"/>
      <c r="W922" s="176"/>
      <c r="X922" s="153"/>
      <c r="Y922" s="154"/>
      <c r="Z922" s="154"/>
      <c r="AA922" s="154"/>
      <c r="AB922" s="155"/>
      <c r="AC922" s="153"/>
      <c r="AD922" s="154"/>
      <c r="AE922" s="154"/>
      <c r="AF922" s="154"/>
      <c r="AG922" s="154"/>
      <c r="AH922" s="155"/>
      <c r="AI922" s="153" t="s">
        <v>694</v>
      </c>
      <c r="AJ922" s="154"/>
      <c r="AK922" s="154"/>
      <c r="AL922" s="154"/>
      <c r="AM922" s="154"/>
      <c r="AN922" s="155"/>
      <c r="AO922" s="153"/>
      <c r="AP922" s="154"/>
      <c r="AQ922" s="154"/>
      <c r="AR922" s="154"/>
      <c r="AS922" s="154"/>
      <c r="AT922" s="155"/>
      <c r="AV922" s="173"/>
      <c r="AW922" s="173"/>
      <c r="AX922" s="173"/>
      <c r="AY922" s="173"/>
      <c r="AZ922" s="173"/>
      <c r="BA922" s="173"/>
      <c r="BB922" s="173"/>
      <c r="BC922" s="173"/>
      <c r="BD922" s="173"/>
      <c r="BE922" s="173"/>
      <c r="BF922" s="173"/>
      <c r="BG922" s="173"/>
      <c r="BH922" s="173"/>
      <c r="BI922" s="173"/>
      <c r="BJ922" s="173"/>
      <c r="BK922" s="173"/>
      <c r="BL922" s="173"/>
      <c r="BM922" s="173"/>
      <c r="BN922" s="173"/>
      <c r="BO922" s="173"/>
      <c r="BP922" s="173"/>
      <c r="BQ922" s="173"/>
      <c r="BR922" s="173"/>
      <c r="BS922" s="169"/>
      <c r="BT922" s="169"/>
      <c r="BU922" s="169"/>
      <c r="BV922" s="169"/>
      <c r="BW922" s="169"/>
      <c r="BX922" s="169"/>
      <c r="BY922" s="169"/>
      <c r="BZ922" s="169"/>
      <c r="CA922" s="169"/>
      <c r="CB922" s="169"/>
      <c r="CC922" s="169"/>
      <c r="CD922" s="169"/>
      <c r="CE922" s="169"/>
      <c r="CF922" s="169"/>
      <c r="CG922" s="169"/>
      <c r="CH922" s="169"/>
      <c r="CI922" s="169"/>
      <c r="CJ922" s="169"/>
      <c r="CK922" s="169"/>
      <c r="CL922" s="169"/>
      <c r="CM922" s="169"/>
      <c r="CN922" s="169"/>
    </row>
    <row r="923" spans="4:92" ht="14.25" customHeight="1" x14ac:dyDescent="0.35">
      <c r="D923" s="153" t="s">
        <v>946</v>
      </c>
      <c r="E923" s="154"/>
      <c r="F923" s="154"/>
      <c r="G923" s="154"/>
      <c r="H923" s="154"/>
      <c r="I923" s="154"/>
      <c r="J923" s="154"/>
      <c r="K923" s="154"/>
      <c r="L923" s="154"/>
      <c r="M923" s="154"/>
      <c r="N923" s="154"/>
      <c r="O923" s="154"/>
      <c r="P923" s="154"/>
      <c r="Q923" s="154"/>
      <c r="R923" s="155"/>
      <c r="S923" s="174">
        <v>4.7</v>
      </c>
      <c r="T923" s="175"/>
      <c r="U923" s="175"/>
      <c r="V923" s="175"/>
      <c r="W923" s="176"/>
      <c r="X923" s="153"/>
      <c r="Y923" s="154"/>
      <c r="Z923" s="154"/>
      <c r="AA923" s="154"/>
      <c r="AB923" s="155"/>
      <c r="AC923" s="153"/>
      <c r="AD923" s="154"/>
      <c r="AE923" s="154"/>
      <c r="AF923" s="154"/>
      <c r="AG923" s="154"/>
      <c r="AH923" s="155"/>
      <c r="AI923" s="153" t="s">
        <v>694</v>
      </c>
      <c r="AJ923" s="154"/>
      <c r="AK923" s="154"/>
      <c r="AL923" s="154"/>
      <c r="AM923" s="154"/>
      <c r="AN923" s="155"/>
      <c r="AO923" s="153"/>
      <c r="AP923" s="154"/>
      <c r="AQ923" s="154"/>
      <c r="AR923" s="154"/>
      <c r="AS923" s="154"/>
      <c r="AT923" s="155"/>
      <c r="AV923" s="173"/>
      <c r="AW923" s="173"/>
      <c r="AX923" s="173"/>
      <c r="AY923" s="173"/>
      <c r="AZ923" s="173"/>
      <c r="BA923" s="173"/>
      <c r="BB923" s="173"/>
      <c r="BC923" s="173"/>
      <c r="BD923" s="173"/>
      <c r="BE923" s="173"/>
      <c r="BF923" s="173"/>
      <c r="BG923" s="173"/>
      <c r="BH923" s="173"/>
      <c r="BI923" s="173"/>
      <c r="BJ923" s="173"/>
      <c r="BK923" s="173"/>
      <c r="BL923" s="173"/>
      <c r="BM923" s="173"/>
      <c r="BN923" s="173"/>
      <c r="BO923" s="173"/>
      <c r="BP923" s="173"/>
      <c r="BQ923" s="173"/>
      <c r="BR923" s="173"/>
      <c r="BS923" s="169"/>
      <c r="BT923" s="169"/>
      <c r="BU923" s="169"/>
      <c r="BV923" s="169"/>
      <c r="BW923" s="169"/>
      <c r="BX923" s="169"/>
      <c r="BY923" s="169"/>
      <c r="BZ923" s="169"/>
      <c r="CA923" s="169"/>
      <c r="CB923" s="169"/>
      <c r="CC923" s="169"/>
      <c r="CD923" s="169"/>
      <c r="CE923" s="169"/>
      <c r="CF923" s="169"/>
      <c r="CG923" s="169"/>
      <c r="CH923" s="169"/>
      <c r="CI923" s="169"/>
      <c r="CJ923" s="169"/>
      <c r="CK923" s="169"/>
      <c r="CL923" s="169"/>
      <c r="CM923" s="169"/>
      <c r="CN923" s="169"/>
    </row>
    <row r="924" spans="4:92" ht="14.25" customHeight="1" x14ac:dyDescent="0.35">
      <c r="D924" s="153" t="s">
        <v>947</v>
      </c>
      <c r="E924" s="154"/>
      <c r="F924" s="154"/>
      <c r="G924" s="154"/>
      <c r="H924" s="154"/>
      <c r="I924" s="154"/>
      <c r="J924" s="154"/>
      <c r="K924" s="154"/>
      <c r="L924" s="154"/>
      <c r="M924" s="154"/>
      <c r="N924" s="154"/>
      <c r="O924" s="154"/>
      <c r="P924" s="154"/>
      <c r="Q924" s="154"/>
      <c r="R924" s="155"/>
      <c r="S924" s="174">
        <v>2</v>
      </c>
      <c r="T924" s="175"/>
      <c r="U924" s="175"/>
      <c r="V924" s="175"/>
      <c r="W924" s="176"/>
      <c r="X924" s="153"/>
      <c r="Y924" s="154"/>
      <c r="Z924" s="154"/>
      <c r="AA924" s="154"/>
      <c r="AB924" s="155"/>
      <c r="AC924" s="153"/>
      <c r="AD924" s="154"/>
      <c r="AE924" s="154"/>
      <c r="AF924" s="154"/>
      <c r="AG924" s="154"/>
      <c r="AH924" s="155"/>
      <c r="AI924" s="153" t="s">
        <v>694</v>
      </c>
      <c r="AJ924" s="154"/>
      <c r="AK924" s="154"/>
      <c r="AL924" s="154"/>
      <c r="AM924" s="154"/>
      <c r="AN924" s="155"/>
      <c r="AO924" s="153"/>
      <c r="AP924" s="154"/>
      <c r="AQ924" s="154"/>
      <c r="AR924" s="154"/>
      <c r="AS924" s="154"/>
      <c r="AT924" s="155"/>
      <c r="AV924" s="173"/>
      <c r="AW924" s="173"/>
      <c r="AX924" s="173"/>
      <c r="AY924" s="173"/>
      <c r="AZ924" s="173"/>
      <c r="BA924" s="173"/>
      <c r="BB924" s="173"/>
      <c r="BC924" s="173"/>
      <c r="BD924" s="173"/>
      <c r="BE924" s="173"/>
      <c r="BF924" s="173"/>
      <c r="BG924" s="173"/>
      <c r="BH924" s="173"/>
      <c r="BI924" s="173"/>
      <c r="BJ924" s="173"/>
      <c r="BK924" s="173"/>
      <c r="BL924" s="173"/>
      <c r="BM924" s="173"/>
      <c r="BN924" s="173"/>
      <c r="BO924" s="173"/>
      <c r="BP924" s="173"/>
      <c r="BQ924" s="173"/>
      <c r="BR924" s="173"/>
      <c r="BS924" s="169"/>
      <c r="BT924" s="169"/>
      <c r="BU924" s="169"/>
      <c r="BV924" s="169"/>
      <c r="BW924" s="169"/>
      <c r="BX924" s="169"/>
      <c r="BY924" s="169"/>
      <c r="BZ924" s="169"/>
      <c r="CA924" s="169"/>
      <c r="CB924" s="169"/>
      <c r="CC924" s="169"/>
      <c r="CD924" s="169"/>
      <c r="CE924" s="169"/>
      <c r="CF924" s="169"/>
      <c r="CG924" s="169"/>
      <c r="CH924" s="169"/>
      <c r="CI924" s="169"/>
      <c r="CJ924" s="169"/>
      <c r="CK924" s="169"/>
      <c r="CL924" s="169"/>
      <c r="CM924" s="169"/>
      <c r="CN924" s="169"/>
    </row>
    <row r="925" spans="4:92" ht="14.25" customHeight="1" x14ac:dyDescent="0.35">
      <c r="D925" s="153" t="s">
        <v>948</v>
      </c>
      <c r="E925" s="154"/>
      <c r="F925" s="154"/>
      <c r="G925" s="154"/>
      <c r="H925" s="154"/>
      <c r="I925" s="154"/>
      <c r="J925" s="154"/>
      <c r="K925" s="154"/>
      <c r="L925" s="154"/>
      <c r="M925" s="154"/>
      <c r="N925" s="154"/>
      <c r="O925" s="154"/>
      <c r="P925" s="154"/>
      <c r="Q925" s="154"/>
      <c r="R925" s="155"/>
      <c r="S925" s="174">
        <v>1.2</v>
      </c>
      <c r="T925" s="175"/>
      <c r="U925" s="175"/>
      <c r="V925" s="175"/>
      <c r="W925" s="176"/>
      <c r="X925" s="153"/>
      <c r="Y925" s="154"/>
      <c r="Z925" s="154"/>
      <c r="AA925" s="154"/>
      <c r="AB925" s="155"/>
      <c r="AC925" s="153"/>
      <c r="AD925" s="154"/>
      <c r="AE925" s="154"/>
      <c r="AF925" s="154"/>
      <c r="AG925" s="154"/>
      <c r="AH925" s="155"/>
      <c r="AI925" s="153" t="s">
        <v>694</v>
      </c>
      <c r="AJ925" s="154"/>
      <c r="AK925" s="154"/>
      <c r="AL925" s="154"/>
      <c r="AM925" s="154"/>
      <c r="AN925" s="155"/>
      <c r="AO925" s="153"/>
      <c r="AP925" s="154"/>
      <c r="AQ925" s="154"/>
      <c r="AR925" s="154"/>
      <c r="AS925" s="154"/>
      <c r="AT925" s="155"/>
      <c r="AV925" s="173"/>
      <c r="AW925" s="173"/>
      <c r="AX925" s="173"/>
      <c r="AY925" s="173"/>
      <c r="AZ925" s="173"/>
      <c r="BA925" s="173"/>
      <c r="BB925" s="173"/>
      <c r="BC925" s="173"/>
      <c r="BD925" s="173"/>
      <c r="BE925" s="173"/>
      <c r="BF925" s="173"/>
      <c r="BG925" s="173"/>
      <c r="BH925" s="173"/>
      <c r="BI925" s="173"/>
      <c r="BJ925" s="173"/>
      <c r="BK925" s="173"/>
      <c r="BL925" s="173"/>
      <c r="BM925" s="173"/>
      <c r="BN925" s="173"/>
      <c r="BO925" s="173"/>
      <c r="BP925" s="173"/>
      <c r="BQ925" s="173"/>
      <c r="BR925" s="173"/>
      <c r="BS925" s="169"/>
      <c r="BT925" s="169"/>
      <c r="BU925" s="169"/>
      <c r="BV925" s="169"/>
      <c r="BW925" s="169"/>
      <c r="BX925" s="169"/>
      <c r="BY925" s="169"/>
      <c r="BZ925" s="169"/>
      <c r="CA925" s="169"/>
      <c r="CB925" s="169"/>
      <c r="CC925" s="169"/>
      <c r="CD925" s="169"/>
      <c r="CE925" s="169"/>
      <c r="CF925" s="169"/>
      <c r="CG925" s="169"/>
      <c r="CH925" s="169"/>
      <c r="CI925" s="169"/>
      <c r="CJ925" s="169"/>
      <c r="CK925" s="169"/>
      <c r="CL925" s="169"/>
      <c r="CM925" s="169"/>
      <c r="CN925" s="169"/>
    </row>
    <row r="926" spans="4:92" ht="14.25" customHeight="1" x14ac:dyDescent="0.35">
      <c r="D926" s="153" t="s">
        <v>949</v>
      </c>
      <c r="E926" s="154"/>
      <c r="F926" s="154"/>
      <c r="G926" s="154"/>
      <c r="H926" s="154"/>
      <c r="I926" s="154"/>
      <c r="J926" s="154"/>
      <c r="K926" s="154"/>
      <c r="L926" s="154"/>
      <c r="M926" s="154"/>
      <c r="N926" s="154"/>
      <c r="O926" s="154"/>
      <c r="P926" s="154"/>
      <c r="Q926" s="154"/>
      <c r="R926" s="155"/>
      <c r="S926" s="174">
        <v>1.4</v>
      </c>
      <c r="T926" s="175"/>
      <c r="U926" s="175"/>
      <c r="V926" s="175"/>
      <c r="W926" s="176"/>
      <c r="X926" s="153"/>
      <c r="Y926" s="154"/>
      <c r="Z926" s="154"/>
      <c r="AA926" s="154"/>
      <c r="AB926" s="155"/>
      <c r="AC926" s="153"/>
      <c r="AD926" s="154"/>
      <c r="AE926" s="154"/>
      <c r="AF926" s="154"/>
      <c r="AG926" s="154"/>
      <c r="AH926" s="155"/>
      <c r="AI926" s="153" t="s">
        <v>694</v>
      </c>
      <c r="AJ926" s="154"/>
      <c r="AK926" s="154"/>
      <c r="AL926" s="154"/>
      <c r="AM926" s="154"/>
      <c r="AN926" s="155"/>
      <c r="AO926" s="153"/>
      <c r="AP926" s="154"/>
      <c r="AQ926" s="154"/>
      <c r="AR926" s="154"/>
      <c r="AS926" s="154"/>
      <c r="AT926" s="155"/>
      <c r="AV926" s="173"/>
      <c r="AW926" s="173"/>
      <c r="AX926" s="173"/>
      <c r="AY926" s="173"/>
      <c r="AZ926" s="173"/>
      <c r="BA926" s="173"/>
      <c r="BB926" s="173"/>
      <c r="BC926" s="173"/>
      <c r="BD926" s="173"/>
      <c r="BE926" s="173"/>
      <c r="BF926" s="173"/>
      <c r="BG926" s="173"/>
      <c r="BH926" s="173"/>
      <c r="BI926" s="173"/>
      <c r="BJ926" s="173"/>
      <c r="BK926" s="173"/>
      <c r="BL926" s="173"/>
      <c r="BM926" s="173"/>
      <c r="BN926" s="173"/>
      <c r="BO926" s="173"/>
      <c r="BP926" s="173"/>
      <c r="BQ926" s="173"/>
      <c r="BR926" s="173"/>
      <c r="BS926" s="169"/>
      <c r="BT926" s="169"/>
      <c r="BU926" s="169"/>
      <c r="BV926" s="169"/>
      <c r="BW926" s="169"/>
      <c r="BX926" s="169"/>
      <c r="BY926" s="169"/>
      <c r="BZ926" s="169"/>
      <c r="CA926" s="169"/>
      <c r="CB926" s="169"/>
      <c r="CC926" s="169"/>
      <c r="CD926" s="169"/>
      <c r="CE926" s="169"/>
      <c r="CF926" s="169"/>
      <c r="CG926" s="169"/>
      <c r="CH926" s="169"/>
      <c r="CI926" s="169"/>
      <c r="CJ926" s="169"/>
      <c r="CK926" s="169"/>
      <c r="CL926" s="169"/>
      <c r="CM926" s="169"/>
      <c r="CN926" s="169"/>
    </row>
    <row r="927" spans="4:92" ht="14.25" customHeight="1" x14ac:dyDescent="0.35">
      <c r="D927" s="153" t="s">
        <v>950</v>
      </c>
      <c r="E927" s="154"/>
      <c r="F927" s="154"/>
      <c r="G927" s="154"/>
      <c r="H927" s="154"/>
      <c r="I927" s="154"/>
      <c r="J927" s="154"/>
      <c r="K927" s="154"/>
      <c r="L927" s="154"/>
      <c r="M927" s="154"/>
      <c r="N927" s="154"/>
      <c r="O927" s="154"/>
      <c r="P927" s="154"/>
      <c r="Q927" s="154"/>
      <c r="R927" s="155"/>
      <c r="S927" s="174">
        <v>10.08</v>
      </c>
      <c r="T927" s="175"/>
      <c r="U927" s="175"/>
      <c r="V927" s="175"/>
      <c r="W927" s="176"/>
      <c r="X927" s="153"/>
      <c r="Y927" s="154"/>
      <c r="Z927" s="154"/>
      <c r="AA927" s="154"/>
      <c r="AB927" s="155"/>
      <c r="AC927" s="153"/>
      <c r="AD927" s="154"/>
      <c r="AE927" s="154"/>
      <c r="AF927" s="154"/>
      <c r="AG927" s="154"/>
      <c r="AH927" s="155"/>
      <c r="AI927" s="153" t="s">
        <v>694</v>
      </c>
      <c r="AJ927" s="154"/>
      <c r="AK927" s="154"/>
      <c r="AL927" s="154"/>
      <c r="AM927" s="154"/>
      <c r="AN927" s="155"/>
      <c r="AO927" s="153"/>
      <c r="AP927" s="154"/>
      <c r="AQ927" s="154"/>
      <c r="AR927" s="154"/>
      <c r="AS927" s="154"/>
      <c r="AT927" s="155"/>
      <c r="AV927" s="173"/>
      <c r="AW927" s="173"/>
      <c r="AX927" s="173"/>
      <c r="AY927" s="173"/>
      <c r="AZ927" s="173"/>
      <c r="BA927" s="173"/>
      <c r="BB927" s="173"/>
      <c r="BC927" s="173"/>
      <c r="BD927" s="173"/>
      <c r="BE927" s="173"/>
      <c r="BF927" s="173"/>
      <c r="BG927" s="173"/>
      <c r="BH927" s="173"/>
      <c r="BI927" s="173"/>
      <c r="BJ927" s="173"/>
      <c r="BK927" s="173"/>
      <c r="BL927" s="173"/>
      <c r="BM927" s="173"/>
      <c r="BN927" s="173"/>
      <c r="BO927" s="173"/>
      <c r="BP927" s="173"/>
      <c r="BQ927" s="173"/>
      <c r="BR927" s="173"/>
      <c r="BS927" s="169"/>
      <c r="BT927" s="169"/>
      <c r="BU927" s="169"/>
      <c r="BV927" s="169"/>
      <c r="BW927" s="169"/>
      <c r="BX927" s="169"/>
      <c r="BY927" s="169"/>
      <c r="BZ927" s="169"/>
      <c r="CA927" s="169"/>
      <c r="CB927" s="169"/>
      <c r="CC927" s="169"/>
      <c r="CD927" s="169"/>
      <c r="CE927" s="169"/>
      <c r="CF927" s="169"/>
      <c r="CG927" s="169"/>
      <c r="CH927" s="169"/>
      <c r="CI927" s="169"/>
      <c r="CJ927" s="169"/>
      <c r="CK927" s="169"/>
      <c r="CL927" s="169"/>
      <c r="CM927" s="169"/>
      <c r="CN927" s="169"/>
    </row>
    <row r="928" spans="4:92" ht="14.25" customHeight="1" x14ac:dyDescent="0.35">
      <c r="D928" s="153" t="s">
        <v>951</v>
      </c>
      <c r="E928" s="154"/>
      <c r="F928" s="154"/>
      <c r="G928" s="154"/>
      <c r="H928" s="154"/>
      <c r="I928" s="154"/>
      <c r="J928" s="154"/>
      <c r="K928" s="154"/>
      <c r="L928" s="154"/>
      <c r="M928" s="154"/>
      <c r="N928" s="154"/>
      <c r="O928" s="154"/>
      <c r="P928" s="154"/>
      <c r="Q928" s="154"/>
      <c r="R928" s="155"/>
      <c r="S928" s="177">
        <v>850</v>
      </c>
      <c r="T928" s="178"/>
      <c r="U928" s="178"/>
      <c r="V928" s="178"/>
      <c r="W928" s="179"/>
      <c r="X928" s="153"/>
      <c r="Y928" s="154"/>
      <c r="Z928" s="154"/>
      <c r="AA928" s="154"/>
      <c r="AB928" s="155"/>
      <c r="AC928" s="153"/>
      <c r="AD928" s="154"/>
      <c r="AE928" s="154"/>
      <c r="AF928" s="154"/>
      <c r="AG928" s="154"/>
      <c r="AH928" s="155"/>
      <c r="AI928" s="153" t="s">
        <v>694</v>
      </c>
      <c r="AJ928" s="154"/>
      <c r="AK928" s="154"/>
      <c r="AL928" s="154"/>
      <c r="AM928" s="154"/>
      <c r="AN928" s="155"/>
      <c r="AO928" s="153"/>
      <c r="AP928" s="154"/>
      <c r="AQ928" s="154"/>
      <c r="AR928" s="154"/>
      <c r="AS928" s="154"/>
      <c r="AT928" s="155"/>
      <c r="AV928" s="173"/>
      <c r="AW928" s="173"/>
      <c r="AX928" s="173"/>
      <c r="AY928" s="173"/>
      <c r="AZ928" s="173"/>
      <c r="BA928" s="173"/>
      <c r="BB928" s="173"/>
      <c r="BC928" s="173"/>
      <c r="BD928" s="173"/>
      <c r="BE928" s="173"/>
      <c r="BF928" s="173"/>
      <c r="BG928" s="173"/>
      <c r="BH928" s="173"/>
      <c r="BI928" s="173"/>
      <c r="BJ928" s="173"/>
      <c r="BK928" s="173"/>
      <c r="BL928" s="173"/>
      <c r="BM928" s="173"/>
      <c r="BN928" s="173"/>
      <c r="BO928" s="173"/>
      <c r="BP928" s="173"/>
      <c r="BQ928" s="173"/>
      <c r="BR928" s="173"/>
      <c r="BS928" s="169"/>
      <c r="BT928" s="169"/>
      <c r="BU928" s="169"/>
      <c r="BV928" s="169"/>
      <c r="BW928" s="169"/>
      <c r="BX928" s="169"/>
      <c r="BY928" s="169"/>
      <c r="BZ928" s="169"/>
      <c r="CA928" s="169"/>
      <c r="CB928" s="169"/>
      <c r="CC928" s="169"/>
      <c r="CD928" s="169"/>
      <c r="CE928" s="169"/>
      <c r="CF928" s="169"/>
      <c r="CG928" s="169"/>
      <c r="CH928" s="169"/>
      <c r="CI928" s="169"/>
      <c r="CJ928" s="169"/>
      <c r="CK928" s="169"/>
      <c r="CL928" s="169"/>
      <c r="CM928" s="169"/>
      <c r="CN928" s="169"/>
    </row>
    <row r="929" spans="4:92" ht="14.25" customHeight="1" x14ac:dyDescent="0.35">
      <c r="D929" s="153" t="s">
        <v>952</v>
      </c>
      <c r="E929" s="154"/>
      <c r="F929" s="154"/>
      <c r="G929" s="154"/>
      <c r="H929" s="154"/>
      <c r="I929" s="154"/>
      <c r="J929" s="154"/>
      <c r="K929" s="154"/>
      <c r="L929" s="154"/>
      <c r="M929" s="154"/>
      <c r="N929" s="154"/>
      <c r="O929" s="154"/>
      <c r="P929" s="154"/>
      <c r="Q929" s="154"/>
      <c r="R929" s="155"/>
      <c r="S929" s="177">
        <v>700</v>
      </c>
      <c r="T929" s="178"/>
      <c r="U929" s="178"/>
      <c r="V929" s="178"/>
      <c r="W929" s="179"/>
      <c r="X929" s="153"/>
      <c r="Y929" s="154"/>
      <c r="Z929" s="154"/>
      <c r="AA929" s="154"/>
      <c r="AB929" s="155"/>
      <c r="AC929" s="153" t="s">
        <v>694</v>
      </c>
      <c r="AD929" s="154"/>
      <c r="AE929" s="154"/>
      <c r="AF929" s="154"/>
      <c r="AG929" s="154"/>
      <c r="AH929" s="155"/>
      <c r="AI929" s="153"/>
      <c r="AJ929" s="154"/>
      <c r="AK929" s="154"/>
      <c r="AL929" s="154"/>
      <c r="AM929" s="154"/>
      <c r="AN929" s="155"/>
      <c r="AO929" s="153"/>
      <c r="AP929" s="154"/>
      <c r="AQ929" s="154"/>
      <c r="AR929" s="154"/>
      <c r="AS929" s="154"/>
      <c r="AT929" s="155"/>
      <c r="AV929" s="173"/>
      <c r="AW929" s="173"/>
      <c r="AX929" s="173"/>
      <c r="AY929" s="173"/>
      <c r="AZ929" s="173"/>
      <c r="BA929" s="173"/>
      <c r="BB929" s="173"/>
      <c r="BC929" s="173"/>
      <c r="BD929" s="173"/>
      <c r="BE929" s="173"/>
      <c r="BF929" s="173"/>
      <c r="BG929" s="173"/>
      <c r="BH929" s="173"/>
      <c r="BI929" s="173"/>
      <c r="BJ929" s="173"/>
      <c r="BK929" s="173"/>
      <c r="BL929" s="173"/>
      <c r="BM929" s="173"/>
      <c r="BN929" s="173"/>
      <c r="BO929" s="173"/>
      <c r="BP929" s="173"/>
      <c r="BQ929" s="173"/>
      <c r="BR929" s="173"/>
      <c r="BS929" s="169"/>
      <c r="BT929" s="169"/>
      <c r="BU929" s="169"/>
      <c r="BV929" s="169"/>
      <c r="BW929" s="169"/>
      <c r="BX929" s="169"/>
      <c r="BY929" s="169"/>
      <c r="BZ929" s="169"/>
      <c r="CA929" s="169"/>
      <c r="CB929" s="169"/>
      <c r="CC929" s="169"/>
      <c r="CD929" s="169"/>
      <c r="CE929" s="169"/>
      <c r="CF929" s="169"/>
      <c r="CG929" s="169"/>
      <c r="CH929" s="169"/>
      <c r="CI929" s="169"/>
      <c r="CJ929" s="169"/>
      <c r="CK929" s="169"/>
      <c r="CL929" s="169"/>
      <c r="CM929" s="169"/>
      <c r="CN929" s="169"/>
    </row>
    <row r="930" spans="4:92" ht="14.25" customHeight="1" x14ac:dyDescent="0.35">
      <c r="D930" s="153" t="s">
        <v>953</v>
      </c>
      <c r="E930" s="154"/>
      <c r="F930" s="154"/>
      <c r="G930" s="154"/>
      <c r="H930" s="154"/>
      <c r="I930" s="154"/>
      <c r="J930" s="154"/>
      <c r="K930" s="154"/>
      <c r="L930" s="154"/>
      <c r="M930" s="154"/>
      <c r="N930" s="154"/>
      <c r="O930" s="154"/>
      <c r="P930" s="154"/>
      <c r="Q930" s="154"/>
      <c r="R930" s="155"/>
      <c r="S930" s="174">
        <v>4.0999999999999996</v>
      </c>
      <c r="T930" s="175"/>
      <c r="U930" s="175"/>
      <c r="V930" s="175"/>
      <c r="W930" s="176"/>
      <c r="X930" s="153"/>
      <c r="Y930" s="154"/>
      <c r="Z930" s="154"/>
      <c r="AA930" s="154"/>
      <c r="AB930" s="155"/>
      <c r="AC930" s="153"/>
      <c r="AD930" s="154"/>
      <c r="AE930" s="154"/>
      <c r="AF930" s="154"/>
      <c r="AG930" s="154"/>
      <c r="AH930" s="155"/>
      <c r="AI930" s="153" t="s">
        <v>694</v>
      </c>
      <c r="AJ930" s="154"/>
      <c r="AK930" s="154"/>
      <c r="AL930" s="154"/>
      <c r="AM930" s="154"/>
      <c r="AN930" s="155"/>
      <c r="AO930" s="153"/>
      <c r="AP930" s="154"/>
      <c r="AQ930" s="154"/>
      <c r="AR930" s="154"/>
      <c r="AS930" s="154"/>
      <c r="AT930" s="155"/>
      <c r="AV930" s="173"/>
      <c r="AW930" s="173"/>
      <c r="AX930" s="173"/>
      <c r="AY930" s="173"/>
      <c r="AZ930" s="173"/>
      <c r="BA930" s="173"/>
      <c r="BB930" s="173"/>
      <c r="BC930" s="173"/>
      <c r="BD930" s="173"/>
      <c r="BE930" s="173"/>
      <c r="BF930" s="173"/>
      <c r="BG930" s="173"/>
      <c r="BH930" s="173"/>
      <c r="BI930" s="173"/>
      <c r="BJ930" s="173"/>
      <c r="BK930" s="173"/>
      <c r="BL930" s="173"/>
      <c r="BM930" s="173"/>
      <c r="BN930" s="173"/>
      <c r="BO930" s="173"/>
      <c r="BP930" s="173"/>
      <c r="BQ930" s="173"/>
      <c r="BR930" s="173"/>
      <c r="BS930" s="169"/>
      <c r="BT930" s="169"/>
      <c r="BU930" s="169"/>
      <c r="BV930" s="169"/>
      <c r="BW930" s="169"/>
      <c r="BX930" s="169"/>
      <c r="BY930" s="169"/>
      <c r="BZ930" s="169"/>
      <c r="CA930" s="169"/>
      <c r="CB930" s="169"/>
      <c r="CC930" s="169"/>
      <c r="CD930" s="169"/>
      <c r="CE930" s="169"/>
      <c r="CF930" s="169"/>
      <c r="CG930" s="169"/>
      <c r="CH930" s="169"/>
      <c r="CI930" s="169"/>
      <c r="CJ930" s="169"/>
      <c r="CK930" s="169"/>
      <c r="CL930" s="169"/>
      <c r="CM930" s="169"/>
      <c r="CN930" s="169"/>
    </row>
    <row r="931" spans="4:92" ht="14.25" customHeight="1" x14ac:dyDescent="0.35">
      <c r="D931" s="153" t="s">
        <v>954</v>
      </c>
      <c r="E931" s="154"/>
      <c r="F931" s="154"/>
      <c r="G931" s="154"/>
      <c r="H931" s="154"/>
      <c r="I931" s="154"/>
      <c r="J931" s="154"/>
      <c r="K931" s="154"/>
      <c r="L931" s="154"/>
      <c r="M931" s="154"/>
      <c r="N931" s="154"/>
      <c r="O931" s="154"/>
      <c r="P931" s="154"/>
      <c r="Q931" s="154"/>
      <c r="R931" s="155"/>
      <c r="S931" s="174">
        <v>2.6</v>
      </c>
      <c r="T931" s="175"/>
      <c r="U931" s="175"/>
      <c r="V931" s="175"/>
      <c r="W931" s="176"/>
      <c r="X931" s="153"/>
      <c r="Y931" s="154"/>
      <c r="Z931" s="154"/>
      <c r="AA931" s="154"/>
      <c r="AB931" s="155"/>
      <c r="AC931" s="153"/>
      <c r="AD931" s="154"/>
      <c r="AE931" s="154"/>
      <c r="AF931" s="154"/>
      <c r="AG931" s="154"/>
      <c r="AH931" s="155"/>
      <c r="AI931" s="153" t="s">
        <v>694</v>
      </c>
      <c r="AJ931" s="154"/>
      <c r="AK931" s="154"/>
      <c r="AL931" s="154"/>
      <c r="AM931" s="154"/>
      <c r="AN931" s="155"/>
      <c r="AO931" s="153"/>
      <c r="AP931" s="154"/>
      <c r="AQ931" s="154"/>
      <c r="AR931" s="154"/>
      <c r="AS931" s="154"/>
      <c r="AT931" s="155"/>
      <c r="AV931" s="173"/>
      <c r="AW931" s="173"/>
      <c r="AX931" s="173"/>
      <c r="AY931" s="173"/>
      <c r="AZ931" s="173"/>
      <c r="BA931" s="173"/>
      <c r="BB931" s="173"/>
      <c r="BC931" s="173"/>
      <c r="BD931" s="173"/>
      <c r="BE931" s="173"/>
      <c r="BF931" s="173"/>
      <c r="BG931" s="173"/>
      <c r="BH931" s="173"/>
      <c r="BI931" s="173"/>
      <c r="BJ931" s="173"/>
      <c r="BK931" s="173"/>
      <c r="BL931" s="173"/>
      <c r="BM931" s="173"/>
      <c r="BN931" s="173"/>
      <c r="BO931" s="173"/>
      <c r="BP931" s="173"/>
      <c r="BQ931" s="173"/>
      <c r="BR931" s="173"/>
      <c r="BS931" s="169"/>
      <c r="BT931" s="169"/>
      <c r="BU931" s="169"/>
      <c r="BV931" s="169"/>
      <c r="BW931" s="169"/>
      <c r="BX931" s="169"/>
      <c r="BY931" s="169"/>
      <c r="BZ931" s="169"/>
      <c r="CA931" s="169"/>
      <c r="CB931" s="169"/>
      <c r="CC931" s="169"/>
      <c r="CD931" s="169"/>
      <c r="CE931" s="169"/>
      <c r="CF931" s="169"/>
      <c r="CG931" s="169"/>
      <c r="CH931" s="169"/>
      <c r="CI931" s="169"/>
      <c r="CJ931" s="169"/>
      <c r="CK931" s="169"/>
      <c r="CL931" s="169"/>
      <c r="CM931" s="169"/>
      <c r="CN931" s="169"/>
    </row>
    <row r="932" spans="4:92" ht="14.25" customHeight="1" x14ac:dyDescent="0.35">
      <c r="D932" s="153" t="s">
        <v>955</v>
      </c>
      <c r="E932" s="154"/>
      <c r="F932" s="154"/>
      <c r="G932" s="154"/>
      <c r="H932" s="154"/>
      <c r="I932" s="154"/>
      <c r="J932" s="154"/>
      <c r="K932" s="154"/>
      <c r="L932" s="154"/>
      <c r="M932" s="154"/>
      <c r="N932" s="154"/>
      <c r="O932" s="154"/>
      <c r="P932" s="154"/>
      <c r="Q932" s="154"/>
      <c r="R932" s="155"/>
      <c r="S932" s="174">
        <v>2.7</v>
      </c>
      <c r="T932" s="175"/>
      <c r="U932" s="175"/>
      <c r="V932" s="175"/>
      <c r="W932" s="176"/>
      <c r="X932" s="153"/>
      <c r="Y932" s="154"/>
      <c r="Z932" s="154"/>
      <c r="AA932" s="154"/>
      <c r="AB932" s="155"/>
      <c r="AC932" s="153"/>
      <c r="AD932" s="154"/>
      <c r="AE932" s="154"/>
      <c r="AF932" s="154"/>
      <c r="AG932" s="154"/>
      <c r="AH932" s="155"/>
      <c r="AI932" s="153" t="s">
        <v>694</v>
      </c>
      <c r="AJ932" s="154"/>
      <c r="AK932" s="154"/>
      <c r="AL932" s="154"/>
      <c r="AM932" s="154"/>
      <c r="AN932" s="155"/>
      <c r="AO932" s="153"/>
      <c r="AP932" s="154"/>
      <c r="AQ932" s="154"/>
      <c r="AR932" s="154"/>
      <c r="AS932" s="154"/>
      <c r="AT932" s="155"/>
      <c r="AV932" s="173"/>
      <c r="AW932" s="173"/>
      <c r="AX932" s="173"/>
      <c r="AY932" s="173"/>
      <c r="AZ932" s="173"/>
      <c r="BA932" s="173"/>
      <c r="BB932" s="173"/>
      <c r="BC932" s="173"/>
      <c r="BD932" s="173"/>
      <c r="BE932" s="173"/>
      <c r="BF932" s="173"/>
      <c r="BG932" s="173"/>
      <c r="BH932" s="173"/>
      <c r="BI932" s="173"/>
      <c r="BJ932" s="173"/>
      <c r="BK932" s="173"/>
      <c r="BL932" s="173"/>
      <c r="BM932" s="173"/>
      <c r="BN932" s="173"/>
      <c r="BO932" s="173"/>
      <c r="BP932" s="173"/>
      <c r="BQ932" s="173"/>
      <c r="BR932" s="173"/>
      <c r="BS932" s="169"/>
      <c r="BT932" s="169"/>
      <c r="BU932" s="169"/>
      <c r="BV932" s="169"/>
      <c r="BW932" s="169"/>
      <c r="BX932" s="169"/>
      <c r="BY932" s="169"/>
      <c r="BZ932" s="169"/>
      <c r="CA932" s="169"/>
      <c r="CB932" s="169"/>
      <c r="CC932" s="169"/>
      <c r="CD932" s="169"/>
      <c r="CE932" s="169"/>
      <c r="CF932" s="169"/>
      <c r="CG932" s="169"/>
      <c r="CH932" s="169"/>
      <c r="CI932" s="169"/>
      <c r="CJ932" s="169"/>
      <c r="CK932" s="169"/>
      <c r="CL932" s="169"/>
      <c r="CM932" s="169"/>
      <c r="CN932" s="169"/>
    </row>
    <row r="933" spans="4:92" ht="14.25" customHeight="1" x14ac:dyDescent="0.35">
      <c r="D933" s="153" t="s">
        <v>956</v>
      </c>
      <c r="E933" s="154"/>
      <c r="F933" s="154"/>
      <c r="G933" s="154"/>
      <c r="H933" s="154"/>
      <c r="I933" s="154"/>
      <c r="J933" s="154"/>
      <c r="K933" s="154"/>
      <c r="L933" s="154"/>
      <c r="M933" s="154"/>
      <c r="N933" s="154"/>
      <c r="O933" s="154"/>
      <c r="P933" s="154"/>
      <c r="Q933" s="154"/>
      <c r="R933" s="155"/>
      <c r="S933" s="177">
        <v>400</v>
      </c>
      <c r="T933" s="178"/>
      <c r="U933" s="178"/>
      <c r="V933" s="178"/>
      <c r="W933" s="179"/>
      <c r="X933" s="153"/>
      <c r="Y933" s="154"/>
      <c r="Z933" s="154"/>
      <c r="AA933" s="154"/>
      <c r="AB933" s="155"/>
      <c r="AC933" s="153"/>
      <c r="AD933" s="154"/>
      <c r="AE933" s="154"/>
      <c r="AF933" s="154"/>
      <c r="AG933" s="154"/>
      <c r="AH933" s="155"/>
      <c r="AI933" s="153" t="s">
        <v>694</v>
      </c>
      <c r="AJ933" s="154"/>
      <c r="AK933" s="154"/>
      <c r="AL933" s="154"/>
      <c r="AM933" s="154"/>
      <c r="AN933" s="155"/>
      <c r="AO933" s="153"/>
      <c r="AP933" s="154"/>
      <c r="AQ933" s="154"/>
      <c r="AR933" s="154"/>
      <c r="AS933" s="154"/>
      <c r="AT933" s="155"/>
      <c r="AV933" s="173"/>
      <c r="AW933" s="173"/>
      <c r="AX933" s="173"/>
      <c r="AY933" s="173"/>
      <c r="AZ933" s="173"/>
      <c r="BA933" s="173"/>
      <c r="BB933" s="173"/>
      <c r="BC933" s="173"/>
      <c r="BD933" s="173"/>
      <c r="BE933" s="173"/>
      <c r="BF933" s="173"/>
      <c r="BG933" s="173"/>
      <c r="BH933" s="173"/>
      <c r="BI933" s="173"/>
      <c r="BJ933" s="173"/>
      <c r="BK933" s="173"/>
      <c r="BL933" s="173"/>
      <c r="BM933" s="173"/>
      <c r="BN933" s="173"/>
      <c r="BO933" s="173"/>
      <c r="BP933" s="173"/>
      <c r="BQ933" s="173"/>
      <c r="BR933" s="173"/>
      <c r="BS933" s="169"/>
      <c r="BT933" s="169"/>
      <c r="BU933" s="169"/>
      <c r="BV933" s="169"/>
      <c r="BW933" s="169"/>
      <c r="BX933" s="169"/>
      <c r="BY933" s="169"/>
      <c r="BZ933" s="169"/>
      <c r="CA933" s="169"/>
      <c r="CB933" s="169"/>
      <c r="CC933" s="169"/>
      <c r="CD933" s="169"/>
      <c r="CE933" s="169"/>
      <c r="CF933" s="169"/>
      <c r="CG933" s="169"/>
      <c r="CH933" s="169"/>
      <c r="CI933" s="169"/>
      <c r="CJ933" s="169"/>
      <c r="CK933" s="169"/>
      <c r="CL933" s="169"/>
      <c r="CM933" s="169"/>
      <c r="CN933" s="169"/>
    </row>
    <row r="934" spans="4:92" ht="14.25" customHeight="1" x14ac:dyDescent="0.35">
      <c r="D934" s="153" t="s">
        <v>957</v>
      </c>
      <c r="E934" s="154"/>
      <c r="F934" s="154"/>
      <c r="G934" s="154"/>
      <c r="H934" s="154"/>
      <c r="I934" s="154"/>
      <c r="J934" s="154"/>
      <c r="K934" s="154"/>
      <c r="L934" s="154"/>
      <c r="M934" s="154"/>
      <c r="N934" s="154"/>
      <c r="O934" s="154"/>
      <c r="P934" s="154"/>
      <c r="Q934" s="154"/>
      <c r="R934" s="155"/>
      <c r="S934" s="174">
        <v>2.5</v>
      </c>
      <c r="T934" s="175"/>
      <c r="U934" s="175"/>
      <c r="V934" s="175"/>
      <c r="W934" s="176"/>
      <c r="X934" s="153"/>
      <c r="Y934" s="154"/>
      <c r="Z934" s="154"/>
      <c r="AA934" s="154"/>
      <c r="AB934" s="155"/>
      <c r="AC934" s="153"/>
      <c r="AD934" s="154"/>
      <c r="AE934" s="154"/>
      <c r="AF934" s="154"/>
      <c r="AG934" s="154"/>
      <c r="AH934" s="155"/>
      <c r="AI934" s="153" t="s">
        <v>694</v>
      </c>
      <c r="AJ934" s="154"/>
      <c r="AK934" s="154"/>
      <c r="AL934" s="154"/>
      <c r="AM934" s="154"/>
      <c r="AN934" s="155"/>
      <c r="AO934" s="153"/>
      <c r="AP934" s="154"/>
      <c r="AQ934" s="154"/>
      <c r="AR934" s="154"/>
      <c r="AS934" s="154"/>
      <c r="AT934" s="155"/>
      <c r="AV934" s="173"/>
      <c r="AW934" s="173"/>
      <c r="AX934" s="173"/>
      <c r="AY934" s="173"/>
      <c r="AZ934" s="173"/>
      <c r="BA934" s="173"/>
      <c r="BB934" s="173"/>
      <c r="BC934" s="173"/>
      <c r="BD934" s="173"/>
      <c r="BE934" s="173"/>
      <c r="BF934" s="173"/>
      <c r="BG934" s="173"/>
      <c r="BH934" s="173"/>
      <c r="BI934" s="173"/>
      <c r="BJ934" s="173"/>
      <c r="BK934" s="173"/>
      <c r="BL934" s="173"/>
      <c r="BM934" s="173"/>
      <c r="BN934" s="173"/>
      <c r="BO934" s="173"/>
      <c r="BP934" s="173"/>
      <c r="BQ934" s="173"/>
      <c r="BR934" s="173"/>
      <c r="BS934" s="169"/>
      <c r="BT934" s="169"/>
      <c r="BU934" s="169"/>
      <c r="BV934" s="169"/>
      <c r="BW934" s="169"/>
      <c r="BX934" s="169"/>
      <c r="BY934" s="169"/>
      <c r="BZ934" s="169"/>
      <c r="CA934" s="169"/>
      <c r="CB934" s="169"/>
      <c r="CC934" s="169"/>
      <c r="CD934" s="169"/>
      <c r="CE934" s="169"/>
      <c r="CF934" s="169"/>
      <c r="CG934" s="169"/>
      <c r="CH934" s="169"/>
      <c r="CI934" s="169"/>
      <c r="CJ934" s="169"/>
      <c r="CK934" s="169"/>
      <c r="CL934" s="169"/>
      <c r="CM934" s="169"/>
      <c r="CN934" s="169"/>
    </row>
    <row r="935" spans="4:92" ht="14.25" customHeight="1" x14ac:dyDescent="0.35">
      <c r="D935" s="153" t="s">
        <v>958</v>
      </c>
      <c r="E935" s="154"/>
      <c r="F935" s="154"/>
      <c r="G935" s="154"/>
      <c r="H935" s="154"/>
      <c r="I935" s="154"/>
      <c r="J935" s="154"/>
      <c r="K935" s="154"/>
      <c r="L935" s="154"/>
      <c r="M935" s="154"/>
      <c r="N935" s="154"/>
      <c r="O935" s="154"/>
      <c r="P935" s="154"/>
      <c r="Q935" s="154"/>
      <c r="R935" s="155"/>
      <c r="S935" s="174">
        <v>10.16</v>
      </c>
      <c r="T935" s="175"/>
      <c r="U935" s="175"/>
      <c r="V935" s="175"/>
      <c r="W935" s="176"/>
      <c r="X935" s="153"/>
      <c r="Y935" s="154"/>
      <c r="Z935" s="154"/>
      <c r="AA935" s="154"/>
      <c r="AB935" s="155"/>
      <c r="AC935" s="153"/>
      <c r="AD935" s="154"/>
      <c r="AE935" s="154"/>
      <c r="AF935" s="154"/>
      <c r="AG935" s="154"/>
      <c r="AH935" s="155"/>
      <c r="AI935" s="153" t="s">
        <v>694</v>
      </c>
      <c r="AJ935" s="154"/>
      <c r="AK935" s="154"/>
      <c r="AL935" s="154"/>
      <c r="AM935" s="154"/>
      <c r="AN935" s="155"/>
      <c r="AO935" s="153"/>
      <c r="AP935" s="154"/>
      <c r="AQ935" s="154"/>
      <c r="AR935" s="154"/>
      <c r="AS935" s="154"/>
      <c r="AT935" s="155"/>
      <c r="AV935" s="173"/>
      <c r="AW935" s="173"/>
      <c r="AX935" s="173"/>
      <c r="AY935" s="173"/>
      <c r="AZ935" s="173"/>
      <c r="BA935" s="173"/>
      <c r="BB935" s="173"/>
      <c r="BC935" s="173"/>
      <c r="BD935" s="173"/>
      <c r="BE935" s="173"/>
      <c r="BF935" s="173"/>
      <c r="BG935" s="173"/>
      <c r="BH935" s="173"/>
      <c r="BI935" s="173"/>
      <c r="BJ935" s="173"/>
      <c r="BK935" s="173"/>
      <c r="BL935" s="173"/>
      <c r="BM935" s="173"/>
      <c r="BN935" s="173"/>
      <c r="BO935" s="173"/>
      <c r="BP935" s="173"/>
      <c r="BQ935" s="173"/>
      <c r="BR935" s="173"/>
      <c r="BS935" s="169"/>
      <c r="BT935" s="169"/>
      <c r="BU935" s="169"/>
      <c r="BV935" s="169"/>
      <c r="BW935" s="169"/>
      <c r="BX935" s="169"/>
      <c r="BY935" s="169"/>
      <c r="BZ935" s="169"/>
      <c r="CA935" s="169"/>
      <c r="CB935" s="169"/>
      <c r="CC935" s="169"/>
      <c r="CD935" s="169"/>
      <c r="CE935" s="169"/>
      <c r="CF935" s="169"/>
      <c r="CG935" s="169"/>
      <c r="CH935" s="169"/>
      <c r="CI935" s="169"/>
      <c r="CJ935" s="169"/>
      <c r="CK935" s="169"/>
      <c r="CL935" s="169"/>
      <c r="CM935" s="169"/>
      <c r="CN935" s="169"/>
    </row>
    <row r="936" spans="4:92" ht="14.25" customHeight="1" x14ac:dyDescent="0.35">
      <c r="D936" s="153" t="s">
        <v>959</v>
      </c>
      <c r="E936" s="154"/>
      <c r="F936" s="154"/>
      <c r="G936" s="154"/>
      <c r="H936" s="154"/>
      <c r="I936" s="154"/>
      <c r="J936" s="154"/>
      <c r="K936" s="154"/>
      <c r="L936" s="154"/>
      <c r="M936" s="154"/>
      <c r="N936" s="154"/>
      <c r="O936" s="154"/>
      <c r="P936" s="154"/>
      <c r="Q936" s="154"/>
      <c r="R936" s="155"/>
      <c r="S936" s="174">
        <v>1.1399999999999999</v>
      </c>
      <c r="T936" s="175"/>
      <c r="U936" s="175"/>
      <c r="V936" s="175"/>
      <c r="W936" s="176"/>
      <c r="X936" s="153"/>
      <c r="Y936" s="154"/>
      <c r="Z936" s="154"/>
      <c r="AA936" s="154"/>
      <c r="AB936" s="155"/>
      <c r="AC936" s="153"/>
      <c r="AD936" s="154"/>
      <c r="AE936" s="154"/>
      <c r="AF936" s="154"/>
      <c r="AG936" s="154"/>
      <c r="AH936" s="155"/>
      <c r="AI936" s="153" t="s">
        <v>694</v>
      </c>
      <c r="AJ936" s="154"/>
      <c r="AK936" s="154"/>
      <c r="AL936" s="154"/>
      <c r="AM936" s="154"/>
      <c r="AN936" s="155"/>
      <c r="AO936" s="153"/>
      <c r="AP936" s="154"/>
      <c r="AQ936" s="154"/>
      <c r="AR936" s="154"/>
      <c r="AS936" s="154"/>
      <c r="AT936" s="155"/>
      <c r="AV936" s="173"/>
      <c r="AW936" s="173"/>
      <c r="AX936" s="173"/>
      <c r="AY936" s="173"/>
      <c r="AZ936" s="173"/>
      <c r="BA936" s="173"/>
      <c r="BB936" s="173"/>
      <c r="BC936" s="173"/>
      <c r="BD936" s="173"/>
      <c r="BE936" s="173"/>
      <c r="BF936" s="173"/>
      <c r="BG936" s="173"/>
      <c r="BH936" s="173"/>
      <c r="BI936" s="173"/>
      <c r="BJ936" s="173"/>
      <c r="BK936" s="173"/>
      <c r="BL936" s="173"/>
      <c r="BM936" s="173"/>
      <c r="BN936" s="173"/>
      <c r="BO936" s="173"/>
      <c r="BP936" s="173"/>
      <c r="BQ936" s="173"/>
      <c r="BR936" s="173"/>
      <c r="BS936" s="169"/>
      <c r="BT936" s="169"/>
      <c r="BU936" s="169"/>
      <c r="BV936" s="169"/>
      <c r="BW936" s="169"/>
      <c r="BX936" s="169"/>
      <c r="BY936" s="169"/>
      <c r="BZ936" s="169"/>
      <c r="CA936" s="169"/>
      <c r="CB936" s="169"/>
      <c r="CC936" s="169"/>
      <c r="CD936" s="169"/>
      <c r="CE936" s="169"/>
      <c r="CF936" s="169"/>
      <c r="CG936" s="169"/>
      <c r="CH936" s="169"/>
      <c r="CI936" s="169"/>
      <c r="CJ936" s="169"/>
      <c r="CK936" s="169"/>
      <c r="CL936" s="169"/>
      <c r="CM936" s="169"/>
      <c r="CN936" s="169"/>
    </row>
    <row r="937" spans="4:92" ht="14.25" customHeight="1" x14ac:dyDescent="0.35">
      <c r="D937" s="153" t="s">
        <v>960</v>
      </c>
      <c r="E937" s="154"/>
      <c r="F937" s="154"/>
      <c r="G937" s="154"/>
      <c r="H937" s="154"/>
      <c r="I937" s="154"/>
      <c r="J937" s="154"/>
      <c r="K937" s="154"/>
      <c r="L937" s="154"/>
      <c r="M937" s="154"/>
      <c r="N937" s="154"/>
      <c r="O937" s="154"/>
      <c r="P937" s="154"/>
      <c r="Q937" s="154"/>
      <c r="R937" s="155"/>
      <c r="S937" s="177">
        <v>900</v>
      </c>
      <c r="T937" s="178"/>
      <c r="U937" s="178"/>
      <c r="V937" s="178"/>
      <c r="W937" s="179"/>
      <c r="X937" s="153"/>
      <c r="Y937" s="154"/>
      <c r="Z937" s="154"/>
      <c r="AA937" s="154"/>
      <c r="AB937" s="155"/>
      <c r="AC937" s="153"/>
      <c r="AD937" s="154"/>
      <c r="AE937" s="154"/>
      <c r="AF937" s="154"/>
      <c r="AG937" s="154"/>
      <c r="AH937" s="155"/>
      <c r="AI937" s="153" t="s">
        <v>694</v>
      </c>
      <c r="AJ937" s="154"/>
      <c r="AK937" s="154"/>
      <c r="AL937" s="154"/>
      <c r="AM937" s="154"/>
      <c r="AN937" s="155"/>
      <c r="AO937" s="153"/>
      <c r="AP937" s="154"/>
      <c r="AQ937" s="154"/>
      <c r="AR937" s="154"/>
      <c r="AS937" s="154"/>
      <c r="AT937" s="155"/>
      <c r="AV937" s="173"/>
      <c r="AW937" s="173"/>
      <c r="AX937" s="173"/>
      <c r="AY937" s="173"/>
      <c r="AZ937" s="173"/>
      <c r="BA937" s="173"/>
      <c r="BB937" s="173"/>
      <c r="BC937" s="173"/>
      <c r="BD937" s="173"/>
      <c r="BE937" s="173"/>
      <c r="BF937" s="173"/>
      <c r="BG937" s="173"/>
      <c r="BH937" s="173"/>
      <c r="BI937" s="173"/>
      <c r="BJ937" s="173"/>
      <c r="BK937" s="173"/>
      <c r="BL937" s="173"/>
      <c r="BM937" s="173"/>
      <c r="BN937" s="173"/>
      <c r="BO937" s="173"/>
      <c r="BP937" s="173"/>
      <c r="BQ937" s="173"/>
      <c r="BR937" s="173"/>
      <c r="BS937" s="169"/>
      <c r="BT937" s="169"/>
      <c r="BU937" s="169"/>
      <c r="BV937" s="169"/>
      <c r="BW937" s="169"/>
      <c r="BX937" s="169"/>
      <c r="BY937" s="169"/>
      <c r="BZ937" s="169"/>
      <c r="CA937" s="169"/>
      <c r="CB937" s="169"/>
      <c r="CC937" s="169"/>
      <c r="CD937" s="169"/>
      <c r="CE937" s="169"/>
      <c r="CF937" s="169"/>
      <c r="CG937" s="169"/>
      <c r="CH937" s="169"/>
      <c r="CI937" s="169"/>
      <c r="CJ937" s="169"/>
      <c r="CK937" s="169"/>
      <c r="CL937" s="169"/>
      <c r="CM937" s="169"/>
      <c r="CN937" s="169"/>
    </row>
    <row r="938" spans="4:92" ht="14.25" customHeight="1" x14ac:dyDescent="0.35">
      <c r="D938" s="153" t="s">
        <v>961</v>
      </c>
      <c r="E938" s="154"/>
      <c r="F938" s="154"/>
      <c r="G938" s="154"/>
      <c r="H938" s="154"/>
      <c r="I938" s="154"/>
      <c r="J938" s="154"/>
      <c r="K938" s="154"/>
      <c r="L938" s="154"/>
      <c r="M938" s="154"/>
      <c r="N938" s="154"/>
      <c r="O938" s="154"/>
      <c r="P938" s="154"/>
      <c r="Q938" s="154"/>
      <c r="R938" s="155"/>
      <c r="S938" s="177">
        <v>900</v>
      </c>
      <c r="T938" s="178"/>
      <c r="U938" s="178"/>
      <c r="V938" s="178"/>
      <c r="W938" s="179"/>
      <c r="X938" s="153"/>
      <c r="Y938" s="154"/>
      <c r="Z938" s="154"/>
      <c r="AA938" s="154"/>
      <c r="AB938" s="155"/>
      <c r="AC938" s="153"/>
      <c r="AD938" s="154"/>
      <c r="AE938" s="154"/>
      <c r="AF938" s="154"/>
      <c r="AG938" s="154"/>
      <c r="AH938" s="155"/>
      <c r="AI938" s="153" t="s">
        <v>694</v>
      </c>
      <c r="AJ938" s="154"/>
      <c r="AK938" s="154"/>
      <c r="AL938" s="154"/>
      <c r="AM938" s="154"/>
      <c r="AN938" s="155"/>
      <c r="AO938" s="153"/>
      <c r="AP938" s="154"/>
      <c r="AQ938" s="154"/>
      <c r="AR938" s="154"/>
      <c r="AS938" s="154"/>
      <c r="AT938" s="155"/>
      <c r="AV938" s="173"/>
      <c r="AW938" s="173"/>
      <c r="AX938" s="173"/>
      <c r="AY938" s="173"/>
      <c r="AZ938" s="173"/>
      <c r="BA938" s="173"/>
      <c r="BB938" s="173"/>
      <c r="BC938" s="173"/>
      <c r="BD938" s="173"/>
      <c r="BE938" s="173"/>
      <c r="BF938" s="173"/>
      <c r="BG938" s="173"/>
      <c r="BH938" s="173"/>
      <c r="BI938" s="173"/>
      <c r="BJ938" s="173"/>
      <c r="BK938" s="173"/>
      <c r="BL938" s="173"/>
      <c r="BM938" s="173"/>
      <c r="BN938" s="173"/>
      <c r="BO938" s="173"/>
      <c r="BP938" s="173"/>
      <c r="BQ938" s="173"/>
      <c r="BR938" s="173"/>
      <c r="BS938" s="169"/>
      <c r="BT938" s="169"/>
      <c r="BU938" s="169"/>
      <c r="BV938" s="169"/>
      <c r="BW938" s="169"/>
      <c r="BX938" s="169"/>
      <c r="BY938" s="169"/>
      <c r="BZ938" s="169"/>
      <c r="CA938" s="169"/>
      <c r="CB938" s="169"/>
      <c r="CC938" s="169"/>
      <c r="CD938" s="169"/>
      <c r="CE938" s="169"/>
      <c r="CF938" s="169"/>
      <c r="CG938" s="169"/>
      <c r="CH938" s="169"/>
      <c r="CI938" s="169"/>
      <c r="CJ938" s="169"/>
      <c r="CK938" s="169"/>
      <c r="CL938" s="169"/>
      <c r="CM938" s="169"/>
      <c r="CN938" s="169"/>
    </row>
    <row r="939" spans="4:92" ht="14.25" customHeight="1" x14ac:dyDescent="0.35">
      <c r="D939" s="153" t="s">
        <v>962</v>
      </c>
      <c r="E939" s="154"/>
      <c r="F939" s="154"/>
      <c r="G939" s="154"/>
      <c r="H939" s="154"/>
      <c r="I939" s="154"/>
      <c r="J939" s="154"/>
      <c r="K939" s="154"/>
      <c r="L939" s="154"/>
      <c r="M939" s="154"/>
      <c r="N939" s="154"/>
      <c r="O939" s="154"/>
      <c r="P939" s="154"/>
      <c r="Q939" s="154"/>
      <c r="R939" s="155"/>
      <c r="S939" s="174">
        <v>1.6</v>
      </c>
      <c r="T939" s="175"/>
      <c r="U939" s="175"/>
      <c r="V939" s="175"/>
      <c r="W939" s="176"/>
      <c r="X939" s="153"/>
      <c r="Y939" s="154"/>
      <c r="Z939" s="154"/>
      <c r="AA939" s="154"/>
      <c r="AB939" s="155"/>
      <c r="AC939" s="153"/>
      <c r="AD939" s="154"/>
      <c r="AE939" s="154"/>
      <c r="AF939" s="154"/>
      <c r="AG939" s="154"/>
      <c r="AH939" s="155"/>
      <c r="AI939" s="153" t="s">
        <v>694</v>
      </c>
      <c r="AJ939" s="154"/>
      <c r="AK939" s="154"/>
      <c r="AL939" s="154"/>
      <c r="AM939" s="154"/>
      <c r="AN939" s="155"/>
      <c r="AO939" s="153"/>
      <c r="AP939" s="154"/>
      <c r="AQ939" s="154"/>
      <c r="AR939" s="154"/>
      <c r="AS939" s="154"/>
      <c r="AT939" s="155"/>
      <c r="AV939" s="173"/>
      <c r="AW939" s="173"/>
      <c r="AX939" s="173"/>
      <c r="AY939" s="173"/>
      <c r="AZ939" s="173"/>
      <c r="BA939" s="173"/>
      <c r="BB939" s="173"/>
      <c r="BC939" s="173"/>
      <c r="BD939" s="173"/>
      <c r="BE939" s="173"/>
      <c r="BF939" s="173"/>
      <c r="BG939" s="173"/>
      <c r="BH939" s="173"/>
      <c r="BI939" s="173"/>
      <c r="BJ939" s="173"/>
      <c r="BK939" s="173"/>
      <c r="BL939" s="173"/>
      <c r="BM939" s="173"/>
      <c r="BN939" s="173"/>
      <c r="BO939" s="173"/>
      <c r="BP939" s="173"/>
      <c r="BQ939" s="173"/>
      <c r="BR939" s="173"/>
      <c r="BS939" s="169"/>
      <c r="BT939" s="169"/>
      <c r="BU939" s="169"/>
      <c r="BV939" s="169"/>
      <c r="BW939" s="169"/>
      <c r="BX939" s="169"/>
      <c r="BY939" s="169"/>
      <c r="BZ939" s="169"/>
      <c r="CA939" s="169"/>
      <c r="CB939" s="169"/>
      <c r="CC939" s="169"/>
      <c r="CD939" s="169"/>
      <c r="CE939" s="169"/>
      <c r="CF939" s="169"/>
      <c r="CG939" s="169"/>
      <c r="CH939" s="169"/>
      <c r="CI939" s="169"/>
      <c r="CJ939" s="169"/>
      <c r="CK939" s="169"/>
      <c r="CL939" s="169"/>
      <c r="CM939" s="169"/>
      <c r="CN939" s="169"/>
    </row>
    <row r="940" spans="4:92" ht="14.25" customHeight="1" x14ac:dyDescent="0.35">
      <c r="D940" s="153" t="s">
        <v>963</v>
      </c>
      <c r="E940" s="154"/>
      <c r="F940" s="154"/>
      <c r="G940" s="154"/>
      <c r="H940" s="154"/>
      <c r="I940" s="154"/>
      <c r="J940" s="154"/>
      <c r="K940" s="154"/>
      <c r="L940" s="154"/>
      <c r="M940" s="154"/>
      <c r="N940" s="154"/>
      <c r="O940" s="154"/>
      <c r="P940" s="154"/>
      <c r="Q940" s="154"/>
      <c r="R940" s="155"/>
      <c r="S940" s="174">
        <v>1.9</v>
      </c>
      <c r="T940" s="175"/>
      <c r="U940" s="175"/>
      <c r="V940" s="175"/>
      <c r="W940" s="176"/>
      <c r="X940" s="153"/>
      <c r="Y940" s="154"/>
      <c r="Z940" s="154"/>
      <c r="AA940" s="154"/>
      <c r="AB940" s="155"/>
      <c r="AC940" s="153"/>
      <c r="AD940" s="154"/>
      <c r="AE940" s="154"/>
      <c r="AF940" s="154"/>
      <c r="AG940" s="154"/>
      <c r="AH940" s="155"/>
      <c r="AI940" s="153" t="s">
        <v>694</v>
      </c>
      <c r="AJ940" s="154"/>
      <c r="AK940" s="154"/>
      <c r="AL940" s="154"/>
      <c r="AM940" s="154"/>
      <c r="AN940" s="155"/>
      <c r="AO940" s="153"/>
      <c r="AP940" s="154"/>
      <c r="AQ940" s="154"/>
      <c r="AR940" s="154"/>
      <c r="AS940" s="154"/>
      <c r="AT940" s="155"/>
      <c r="AV940" s="173"/>
      <c r="AW940" s="173"/>
      <c r="AX940" s="173"/>
      <c r="AY940" s="173"/>
      <c r="AZ940" s="173"/>
      <c r="BA940" s="173"/>
      <c r="BB940" s="173"/>
      <c r="BC940" s="173"/>
      <c r="BD940" s="173"/>
      <c r="BE940" s="173"/>
      <c r="BF940" s="173"/>
      <c r="BG940" s="173"/>
      <c r="BH940" s="173"/>
      <c r="BI940" s="173"/>
      <c r="BJ940" s="173"/>
      <c r="BK940" s="173"/>
      <c r="BL940" s="173"/>
      <c r="BM940" s="173"/>
      <c r="BN940" s="173"/>
      <c r="BO940" s="173"/>
      <c r="BP940" s="173"/>
      <c r="BQ940" s="173"/>
      <c r="BR940" s="173"/>
      <c r="BS940" s="169"/>
      <c r="BT940" s="169"/>
      <c r="BU940" s="169"/>
      <c r="BV940" s="169"/>
      <c r="BW940" s="169"/>
      <c r="BX940" s="169"/>
      <c r="BY940" s="169"/>
      <c r="BZ940" s="169"/>
      <c r="CA940" s="169"/>
      <c r="CB940" s="169"/>
      <c r="CC940" s="169"/>
      <c r="CD940" s="169"/>
      <c r="CE940" s="169"/>
      <c r="CF940" s="169"/>
      <c r="CG940" s="169"/>
      <c r="CH940" s="169"/>
      <c r="CI940" s="169"/>
      <c r="CJ940" s="169"/>
      <c r="CK940" s="169"/>
      <c r="CL940" s="169"/>
      <c r="CM940" s="169"/>
      <c r="CN940" s="169"/>
    </row>
    <row r="941" spans="4:92" ht="14.25" customHeight="1" x14ac:dyDescent="0.35">
      <c r="D941" s="153" t="s">
        <v>815</v>
      </c>
      <c r="E941" s="154"/>
      <c r="F941" s="154"/>
      <c r="G941" s="154"/>
      <c r="H941" s="154"/>
      <c r="I941" s="154"/>
      <c r="J941" s="154"/>
      <c r="K941" s="154"/>
      <c r="L941" s="154"/>
      <c r="M941" s="154"/>
      <c r="N941" s="154"/>
      <c r="O941" s="154"/>
      <c r="P941" s="154"/>
      <c r="Q941" s="154"/>
      <c r="R941" s="155"/>
      <c r="S941" s="174">
        <v>1.5</v>
      </c>
      <c r="T941" s="175"/>
      <c r="U941" s="175"/>
      <c r="V941" s="175"/>
      <c r="W941" s="176"/>
      <c r="X941" s="153"/>
      <c r="Y941" s="154"/>
      <c r="Z941" s="154"/>
      <c r="AA941" s="154"/>
      <c r="AB941" s="155"/>
      <c r="AC941" s="153"/>
      <c r="AD941" s="154"/>
      <c r="AE941" s="154"/>
      <c r="AF941" s="154"/>
      <c r="AG941" s="154"/>
      <c r="AH941" s="155"/>
      <c r="AI941" s="153" t="s">
        <v>694</v>
      </c>
      <c r="AJ941" s="154"/>
      <c r="AK941" s="154"/>
      <c r="AL941" s="154"/>
      <c r="AM941" s="154"/>
      <c r="AN941" s="155"/>
      <c r="AO941" s="153"/>
      <c r="AP941" s="154"/>
      <c r="AQ941" s="154"/>
      <c r="AR941" s="154"/>
      <c r="AS941" s="154"/>
      <c r="AT941" s="155"/>
      <c r="AV941" s="173"/>
      <c r="AW941" s="173"/>
      <c r="AX941" s="173"/>
      <c r="AY941" s="173"/>
      <c r="AZ941" s="173"/>
      <c r="BA941" s="173"/>
      <c r="BB941" s="173"/>
      <c r="BC941" s="173"/>
      <c r="BD941" s="173"/>
      <c r="BE941" s="173"/>
      <c r="BF941" s="173"/>
      <c r="BG941" s="173"/>
      <c r="BH941" s="173"/>
      <c r="BI941" s="173"/>
      <c r="BJ941" s="173"/>
      <c r="BK941" s="173"/>
      <c r="BL941" s="173"/>
      <c r="BM941" s="173"/>
      <c r="BN941" s="173"/>
      <c r="BO941" s="173"/>
      <c r="BP941" s="173"/>
      <c r="BQ941" s="173"/>
      <c r="BR941" s="173"/>
      <c r="BS941" s="169"/>
      <c r="BT941" s="169"/>
      <c r="BU941" s="169"/>
      <c r="BV941" s="169"/>
      <c r="BW941" s="169"/>
      <c r="BX941" s="169"/>
      <c r="BY941" s="169"/>
      <c r="BZ941" s="169"/>
      <c r="CA941" s="169"/>
      <c r="CB941" s="169"/>
      <c r="CC941" s="169"/>
      <c r="CD941" s="169"/>
      <c r="CE941" s="169"/>
      <c r="CF941" s="169"/>
      <c r="CG941" s="169"/>
      <c r="CH941" s="169"/>
      <c r="CI941" s="169"/>
      <c r="CJ941" s="169"/>
      <c r="CK941" s="169"/>
      <c r="CL941" s="169"/>
      <c r="CM941" s="169"/>
      <c r="CN941" s="169"/>
    </row>
    <row r="942" spans="4:92" ht="14.25" customHeight="1" x14ac:dyDescent="0.35">
      <c r="D942" s="153" t="s">
        <v>964</v>
      </c>
      <c r="E942" s="154"/>
      <c r="F942" s="154"/>
      <c r="G942" s="154"/>
      <c r="H942" s="154"/>
      <c r="I942" s="154"/>
      <c r="J942" s="154"/>
      <c r="K942" s="154"/>
      <c r="L942" s="154"/>
      <c r="M942" s="154"/>
      <c r="N942" s="154"/>
      <c r="O942" s="154"/>
      <c r="P942" s="154"/>
      <c r="Q942" s="154"/>
      <c r="R942" s="155"/>
      <c r="S942" s="174">
        <v>1.2</v>
      </c>
      <c r="T942" s="175"/>
      <c r="U942" s="175"/>
      <c r="V942" s="175"/>
      <c r="W942" s="176"/>
      <c r="X942" s="153"/>
      <c r="Y942" s="154"/>
      <c r="Z942" s="154"/>
      <c r="AA942" s="154"/>
      <c r="AB942" s="155"/>
      <c r="AC942" s="153"/>
      <c r="AD942" s="154"/>
      <c r="AE942" s="154"/>
      <c r="AF942" s="154"/>
      <c r="AG942" s="154"/>
      <c r="AH942" s="155"/>
      <c r="AI942" s="153" t="s">
        <v>694</v>
      </c>
      <c r="AJ942" s="154"/>
      <c r="AK942" s="154"/>
      <c r="AL942" s="154"/>
      <c r="AM942" s="154"/>
      <c r="AN942" s="155"/>
      <c r="AO942" s="153"/>
      <c r="AP942" s="154"/>
      <c r="AQ942" s="154"/>
      <c r="AR942" s="154"/>
      <c r="AS942" s="154"/>
      <c r="AT942" s="155"/>
      <c r="AV942" s="173"/>
      <c r="AW942" s="173"/>
      <c r="AX942" s="173"/>
      <c r="AY942" s="173"/>
      <c r="AZ942" s="173"/>
      <c r="BA942" s="173"/>
      <c r="BB942" s="173"/>
      <c r="BC942" s="173"/>
      <c r="BD942" s="173"/>
      <c r="BE942" s="173"/>
      <c r="BF942" s="173"/>
      <c r="BG942" s="173"/>
      <c r="BH942" s="173"/>
      <c r="BI942" s="173"/>
      <c r="BJ942" s="173"/>
      <c r="BK942" s="173"/>
      <c r="BL942" s="173"/>
      <c r="BM942" s="173"/>
      <c r="BN942" s="173"/>
      <c r="BO942" s="173"/>
      <c r="BP942" s="173"/>
      <c r="BQ942" s="173"/>
      <c r="BR942" s="173"/>
      <c r="BS942" s="169"/>
      <c r="BT942" s="169"/>
      <c r="BU942" s="169"/>
      <c r="BV942" s="169"/>
      <c r="BW942" s="169"/>
      <c r="BX942" s="169"/>
      <c r="BY942" s="169"/>
      <c r="BZ942" s="169"/>
      <c r="CA942" s="169"/>
      <c r="CB942" s="169"/>
      <c r="CC942" s="169"/>
      <c r="CD942" s="169"/>
      <c r="CE942" s="169"/>
      <c r="CF942" s="169"/>
      <c r="CG942" s="169"/>
      <c r="CH942" s="169"/>
      <c r="CI942" s="169"/>
      <c r="CJ942" s="169"/>
      <c r="CK942" s="169"/>
      <c r="CL942" s="169"/>
      <c r="CM942" s="169"/>
      <c r="CN942" s="169"/>
    </row>
    <row r="943" spans="4:92" ht="14.25" customHeight="1" x14ac:dyDescent="0.35">
      <c r="D943" s="153" t="s">
        <v>817</v>
      </c>
      <c r="E943" s="154"/>
      <c r="F943" s="154"/>
      <c r="G943" s="154"/>
      <c r="H943" s="154"/>
      <c r="I943" s="154"/>
      <c r="J943" s="154"/>
      <c r="K943" s="154"/>
      <c r="L943" s="154"/>
      <c r="M943" s="154"/>
      <c r="N943" s="154"/>
      <c r="O943" s="154"/>
      <c r="P943" s="154"/>
      <c r="Q943" s="154"/>
      <c r="R943" s="155"/>
      <c r="S943" s="174">
        <v>1.3</v>
      </c>
      <c r="T943" s="175"/>
      <c r="U943" s="175"/>
      <c r="V943" s="175"/>
      <c r="W943" s="176"/>
      <c r="X943" s="153"/>
      <c r="Y943" s="154"/>
      <c r="Z943" s="154"/>
      <c r="AA943" s="154"/>
      <c r="AB943" s="155"/>
      <c r="AC943" s="153"/>
      <c r="AD943" s="154"/>
      <c r="AE943" s="154"/>
      <c r="AF943" s="154"/>
      <c r="AG943" s="154"/>
      <c r="AH943" s="155"/>
      <c r="AI943" s="153" t="s">
        <v>694</v>
      </c>
      <c r="AJ943" s="154"/>
      <c r="AK943" s="154"/>
      <c r="AL943" s="154"/>
      <c r="AM943" s="154"/>
      <c r="AN943" s="155"/>
      <c r="AO943" s="153"/>
      <c r="AP943" s="154"/>
      <c r="AQ943" s="154"/>
      <c r="AR943" s="154"/>
      <c r="AS943" s="154"/>
      <c r="AT943" s="155"/>
      <c r="AV943" s="173"/>
      <c r="AW943" s="173"/>
      <c r="AX943" s="173"/>
      <c r="AY943" s="173"/>
      <c r="AZ943" s="173"/>
      <c r="BA943" s="173"/>
      <c r="BB943" s="173"/>
      <c r="BC943" s="173"/>
      <c r="BD943" s="173"/>
      <c r="BE943" s="173"/>
      <c r="BF943" s="173"/>
      <c r="BG943" s="173"/>
      <c r="BH943" s="173"/>
      <c r="BI943" s="173"/>
      <c r="BJ943" s="173"/>
      <c r="BK943" s="173"/>
      <c r="BL943" s="173"/>
      <c r="BM943" s="173"/>
      <c r="BN943" s="173"/>
      <c r="BO943" s="173"/>
      <c r="BP943" s="173"/>
      <c r="BQ943" s="173"/>
      <c r="BR943" s="173"/>
      <c r="BS943" s="169"/>
      <c r="BT943" s="169"/>
      <c r="BU943" s="169"/>
      <c r="BV943" s="169"/>
      <c r="BW943" s="169"/>
      <c r="BX943" s="169"/>
      <c r="BY943" s="169"/>
      <c r="BZ943" s="169"/>
      <c r="CA943" s="169"/>
      <c r="CB943" s="169"/>
      <c r="CC943" s="169"/>
      <c r="CD943" s="169"/>
      <c r="CE943" s="169"/>
      <c r="CF943" s="169"/>
      <c r="CG943" s="169"/>
      <c r="CH943" s="169"/>
      <c r="CI943" s="169"/>
      <c r="CJ943" s="169"/>
      <c r="CK943" s="169"/>
      <c r="CL943" s="169"/>
      <c r="CM943" s="169"/>
      <c r="CN943" s="169"/>
    </row>
    <row r="944" spans="4:92" ht="14.25" customHeight="1" x14ac:dyDescent="0.35">
      <c r="D944" s="153" t="s">
        <v>818</v>
      </c>
      <c r="E944" s="154"/>
      <c r="F944" s="154"/>
      <c r="G944" s="154"/>
      <c r="H944" s="154"/>
      <c r="I944" s="154"/>
      <c r="J944" s="154"/>
      <c r="K944" s="154"/>
      <c r="L944" s="154"/>
      <c r="M944" s="154"/>
      <c r="N944" s="154"/>
      <c r="O944" s="154"/>
      <c r="P944" s="154"/>
      <c r="Q944" s="154"/>
      <c r="R944" s="155"/>
      <c r="S944" s="177">
        <v>100</v>
      </c>
      <c r="T944" s="178"/>
      <c r="U944" s="178"/>
      <c r="V944" s="178"/>
      <c r="W944" s="179"/>
      <c r="X944" s="153"/>
      <c r="Y944" s="154"/>
      <c r="Z944" s="154"/>
      <c r="AA944" s="154"/>
      <c r="AB944" s="155"/>
      <c r="AC944" s="153"/>
      <c r="AD944" s="154"/>
      <c r="AE944" s="154"/>
      <c r="AF944" s="154"/>
      <c r="AG944" s="154"/>
      <c r="AH944" s="155"/>
      <c r="AI944" s="153" t="s">
        <v>694</v>
      </c>
      <c r="AJ944" s="154"/>
      <c r="AK944" s="154"/>
      <c r="AL944" s="154"/>
      <c r="AM944" s="154"/>
      <c r="AN944" s="155"/>
      <c r="AO944" s="153"/>
      <c r="AP944" s="154"/>
      <c r="AQ944" s="154"/>
      <c r="AR944" s="154"/>
      <c r="AS944" s="154"/>
      <c r="AT944" s="155"/>
      <c r="AV944" s="173"/>
      <c r="AW944" s="173"/>
      <c r="AX944" s="173"/>
      <c r="AY944" s="173"/>
      <c r="AZ944" s="173"/>
      <c r="BA944" s="173"/>
      <c r="BB944" s="173"/>
      <c r="BC944" s="173"/>
      <c r="BD944" s="173"/>
      <c r="BE944" s="173"/>
      <c r="BF944" s="173"/>
      <c r="BG944" s="173"/>
      <c r="BH944" s="173"/>
      <c r="BI944" s="173"/>
      <c r="BJ944" s="173"/>
      <c r="BK944" s="173"/>
      <c r="BL944" s="173"/>
      <c r="BM944" s="173"/>
      <c r="BN944" s="173"/>
      <c r="BO944" s="173"/>
      <c r="BP944" s="173"/>
      <c r="BQ944" s="173"/>
      <c r="BR944" s="173"/>
      <c r="BS944" s="169"/>
      <c r="BT944" s="169"/>
      <c r="BU944" s="169"/>
      <c r="BV944" s="169"/>
      <c r="BW944" s="169"/>
      <c r="BX944" s="169"/>
      <c r="BY944" s="169"/>
      <c r="BZ944" s="169"/>
      <c r="CA944" s="169"/>
      <c r="CB944" s="169"/>
      <c r="CC944" s="169"/>
      <c r="CD944" s="169"/>
      <c r="CE944" s="169"/>
      <c r="CF944" s="169"/>
      <c r="CG944" s="169"/>
      <c r="CH944" s="169"/>
      <c r="CI944" s="169"/>
      <c r="CJ944" s="169"/>
      <c r="CK944" s="169"/>
      <c r="CL944" s="169"/>
      <c r="CM944" s="169"/>
      <c r="CN944" s="169"/>
    </row>
    <row r="945" spans="4:92" ht="14.25" customHeight="1" x14ac:dyDescent="0.35">
      <c r="D945" s="153" t="s">
        <v>820</v>
      </c>
      <c r="E945" s="154"/>
      <c r="F945" s="154"/>
      <c r="G945" s="154"/>
      <c r="H945" s="154"/>
      <c r="I945" s="154"/>
      <c r="J945" s="154"/>
      <c r="K945" s="154"/>
      <c r="L945" s="154"/>
      <c r="M945" s="154"/>
      <c r="N945" s="154"/>
      <c r="O945" s="154"/>
      <c r="P945" s="154"/>
      <c r="Q945" s="154"/>
      <c r="R945" s="155"/>
      <c r="S945" s="174">
        <v>5.9</v>
      </c>
      <c r="T945" s="175"/>
      <c r="U945" s="175"/>
      <c r="V945" s="175"/>
      <c r="W945" s="176"/>
      <c r="X945" s="153"/>
      <c r="Y945" s="154"/>
      <c r="Z945" s="154"/>
      <c r="AA945" s="154"/>
      <c r="AB945" s="155"/>
      <c r="AC945" s="153"/>
      <c r="AD945" s="154"/>
      <c r="AE945" s="154"/>
      <c r="AF945" s="154"/>
      <c r="AG945" s="154"/>
      <c r="AH945" s="155"/>
      <c r="AI945" s="153" t="s">
        <v>694</v>
      </c>
      <c r="AJ945" s="154"/>
      <c r="AK945" s="154"/>
      <c r="AL945" s="154"/>
      <c r="AM945" s="154"/>
      <c r="AN945" s="155"/>
      <c r="AO945" s="153"/>
      <c r="AP945" s="154"/>
      <c r="AQ945" s="154"/>
      <c r="AR945" s="154"/>
      <c r="AS945" s="154"/>
      <c r="AT945" s="155"/>
      <c r="AV945" s="173"/>
      <c r="AW945" s="173"/>
      <c r="AX945" s="173"/>
      <c r="AY945" s="173"/>
      <c r="AZ945" s="173"/>
      <c r="BA945" s="173"/>
      <c r="BB945" s="173"/>
      <c r="BC945" s="173"/>
      <c r="BD945" s="173"/>
      <c r="BE945" s="173"/>
      <c r="BF945" s="173"/>
      <c r="BG945" s="173"/>
      <c r="BH945" s="173"/>
      <c r="BI945" s="173"/>
      <c r="BJ945" s="173"/>
      <c r="BK945" s="173"/>
      <c r="BL945" s="173"/>
      <c r="BM945" s="173"/>
      <c r="BN945" s="173"/>
      <c r="BO945" s="173"/>
      <c r="BP945" s="173"/>
      <c r="BQ945" s="173"/>
      <c r="BR945" s="173"/>
      <c r="BS945" s="169"/>
      <c r="BT945" s="169"/>
      <c r="BU945" s="169"/>
      <c r="BV945" s="169"/>
      <c r="BW945" s="169"/>
      <c r="BX945" s="169"/>
      <c r="BY945" s="169"/>
      <c r="BZ945" s="169"/>
      <c r="CA945" s="169"/>
      <c r="CB945" s="169"/>
      <c r="CC945" s="169"/>
      <c r="CD945" s="169"/>
      <c r="CE945" s="169"/>
      <c r="CF945" s="169"/>
      <c r="CG945" s="169"/>
      <c r="CH945" s="169"/>
      <c r="CI945" s="169"/>
      <c r="CJ945" s="169"/>
      <c r="CK945" s="169"/>
      <c r="CL945" s="169"/>
      <c r="CM945" s="169"/>
      <c r="CN945" s="169"/>
    </row>
    <row r="946" spans="4:92" ht="14.25" customHeight="1" x14ac:dyDescent="0.35">
      <c r="D946" s="153" t="s">
        <v>965</v>
      </c>
      <c r="E946" s="154"/>
      <c r="F946" s="154"/>
      <c r="G946" s="154"/>
      <c r="H946" s="154"/>
      <c r="I946" s="154"/>
      <c r="J946" s="154"/>
      <c r="K946" s="154"/>
      <c r="L946" s="154"/>
      <c r="M946" s="154"/>
      <c r="N946" s="154"/>
      <c r="O946" s="154"/>
      <c r="P946" s="154"/>
      <c r="Q946" s="154"/>
      <c r="R946" s="155"/>
      <c r="S946" s="174">
        <v>5.0599999999999996</v>
      </c>
      <c r="T946" s="175"/>
      <c r="U946" s="175"/>
      <c r="V946" s="175"/>
      <c r="W946" s="176"/>
      <c r="X946" s="153"/>
      <c r="Y946" s="154"/>
      <c r="Z946" s="154"/>
      <c r="AA946" s="154"/>
      <c r="AB946" s="155"/>
      <c r="AC946" s="153"/>
      <c r="AD946" s="154"/>
      <c r="AE946" s="154"/>
      <c r="AF946" s="154"/>
      <c r="AG946" s="154"/>
      <c r="AH946" s="155"/>
      <c r="AI946" s="153" t="s">
        <v>694</v>
      </c>
      <c r="AJ946" s="154"/>
      <c r="AK946" s="154"/>
      <c r="AL946" s="154"/>
      <c r="AM946" s="154"/>
      <c r="AN946" s="155"/>
      <c r="AO946" s="153"/>
      <c r="AP946" s="154"/>
      <c r="AQ946" s="154"/>
      <c r="AR946" s="154"/>
      <c r="AS946" s="154"/>
      <c r="AT946" s="155"/>
      <c r="AV946" s="173"/>
      <c r="AW946" s="173"/>
      <c r="AX946" s="173"/>
      <c r="AY946" s="173"/>
      <c r="AZ946" s="173"/>
      <c r="BA946" s="173"/>
      <c r="BB946" s="173"/>
      <c r="BC946" s="173"/>
      <c r="BD946" s="173"/>
      <c r="BE946" s="173"/>
      <c r="BF946" s="173"/>
      <c r="BG946" s="173"/>
      <c r="BH946" s="173"/>
      <c r="BI946" s="173"/>
      <c r="BJ946" s="173"/>
      <c r="BK946" s="173"/>
      <c r="BL946" s="173"/>
      <c r="BM946" s="173"/>
      <c r="BN946" s="173"/>
      <c r="BO946" s="173"/>
      <c r="BP946" s="173"/>
      <c r="BQ946" s="173"/>
      <c r="BR946" s="173"/>
      <c r="BS946" s="169"/>
      <c r="BT946" s="169"/>
      <c r="BU946" s="169"/>
      <c r="BV946" s="169"/>
      <c r="BW946" s="169"/>
      <c r="BX946" s="169"/>
      <c r="BY946" s="169"/>
      <c r="BZ946" s="169"/>
      <c r="CA946" s="169"/>
      <c r="CB946" s="169"/>
      <c r="CC946" s="169"/>
      <c r="CD946" s="169"/>
      <c r="CE946" s="169"/>
      <c r="CF946" s="169"/>
      <c r="CG946" s="169"/>
      <c r="CH946" s="169"/>
      <c r="CI946" s="169"/>
      <c r="CJ946" s="169"/>
      <c r="CK946" s="169"/>
      <c r="CL946" s="169"/>
      <c r="CM946" s="169"/>
      <c r="CN946" s="169"/>
    </row>
    <row r="947" spans="4:92" ht="14.25" customHeight="1" x14ac:dyDescent="0.35">
      <c r="D947" s="153" t="s">
        <v>966</v>
      </c>
      <c r="E947" s="154"/>
      <c r="F947" s="154"/>
      <c r="G947" s="154"/>
      <c r="H947" s="154"/>
      <c r="I947" s="154"/>
      <c r="J947" s="154"/>
      <c r="K947" s="154"/>
      <c r="L947" s="154"/>
      <c r="M947" s="154"/>
      <c r="N947" s="154"/>
      <c r="O947" s="154"/>
      <c r="P947" s="154"/>
      <c r="Q947" s="154"/>
      <c r="R947" s="155"/>
      <c r="S947" s="177">
        <v>800</v>
      </c>
      <c r="T947" s="178"/>
      <c r="U947" s="178"/>
      <c r="V947" s="178"/>
      <c r="W947" s="179"/>
      <c r="X947" s="153"/>
      <c r="Y947" s="154"/>
      <c r="Z947" s="154"/>
      <c r="AA947" s="154"/>
      <c r="AB947" s="155"/>
      <c r="AC947" s="153"/>
      <c r="AD947" s="154"/>
      <c r="AE947" s="154"/>
      <c r="AF947" s="154"/>
      <c r="AG947" s="154"/>
      <c r="AH947" s="155"/>
      <c r="AI947" s="153" t="s">
        <v>694</v>
      </c>
      <c r="AJ947" s="154"/>
      <c r="AK947" s="154"/>
      <c r="AL947" s="154"/>
      <c r="AM947" s="154"/>
      <c r="AN947" s="155"/>
      <c r="AO947" s="153"/>
      <c r="AP947" s="154"/>
      <c r="AQ947" s="154"/>
      <c r="AR947" s="154"/>
      <c r="AS947" s="154"/>
      <c r="AT947" s="155"/>
      <c r="AV947" s="173"/>
      <c r="AW947" s="173"/>
      <c r="AX947" s="173"/>
      <c r="AY947" s="173"/>
      <c r="AZ947" s="173"/>
      <c r="BA947" s="173"/>
      <c r="BB947" s="173"/>
      <c r="BC947" s="173"/>
      <c r="BD947" s="173"/>
      <c r="BE947" s="173"/>
      <c r="BF947" s="173"/>
      <c r="BG947" s="173"/>
      <c r="BH947" s="173"/>
      <c r="BI947" s="173"/>
      <c r="BJ947" s="173"/>
      <c r="BK947" s="173"/>
      <c r="BL947" s="173"/>
      <c r="BM947" s="173"/>
      <c r="BN947" s="173"/>
      <c r="BO947" s="173"/>
      <c r="BP947" s="173"/>
      <c r="BQ947" s="173"/>
      <c r="BR947" s="173"/>
      <c r="BS947" s="169"/>
      <c r="BT947" s="169"/>
      <c r="BU947" s="169"/>
      <c r="BV947" s="169"/>
      <c r="BW947" s="169"/>
      <c r="BX947" s="169"/>
      <c r="BY947" s="169"/>
      <c r="BZ947" s="169"/>
      <c r="CA947" s="169"/>
      <c r="CB947" s="169"/>
      <c r="CC947" s="169"/>
      <c r="CD947" s="169"/>
      <c r="CE947" s="169"/>
      <c r="CF947" s="169"/>
      <c r="CG947" s="169"/>
      <c r="CH947" s="169"/>
      <c r="CI947" s="169"/>
      <c r="CJ947" s="169"/>
      <c r="CK947" s="169"/>
      <c r="CL947" s="169"/>
      <c r="CM947" s="169"/>
      <c r="CN947" s="169"/>
    </row>
    <row r="948" spans="4:92" ht="14.25" customHeight="1" x14ac:dyDescent="0.35">
      <c r="D948" s="153" t="s">
        <v>967</v>
      </c>
      <c r="E948" s="154"/>
      <c r="F948" s="154"/>
      <c r="G948" s="154"/>
      <c r="H948" s="154"/>
      <c r="I948" s="154"/>
      <c r="J948" s="154"/>
      <c r="K948" s="154"/>
      <c r="L948" s="154"/>
      <c r="M948" s="154"/>
      <c r="N948" s="154"/>
      <c r="O948" s="154"/>
      <c r="P948" s="154"/>
      <c r="Q948" s="154"/>
      <c r="R948" s="155"/>
      <c r="S948" s="177">
        <v>900</v>
      </c>
      <c r="T948" s="178"/>
      <c r="U948" s="178"/>
      <c r="V948" s="178"/>
      <c r="W948" s="179"/>
      <c r="X948" s="153"/>
      <c r="Y948" s="154"/>
      <c r="Z948" s="154"/>
      <c r="AA948" s="154"/>
      <c r="AB948" s="155"/>
      <c r="AC948" s="153"/>
      <c r="AD948" s="154"/>
      <c r="AE948" s="154"/>
      <c r="AF948" s="154"/>
      <c r="AG948" s="154"/>
      <c r="AH948" s="155"/>
      <c r="AI948" s="153" t="s">
        <v>694</v>
      </c>
      <c r="AJ948" s="154"/>
      <c r="AK948" s="154"/>
      <c r="AL948" s="154"/>
      <c r="AM948" s="154"/>
      <c r="AN948" s="155"/>
      <c r="AO948" s="153"/>
      <c r="AP948" s="154"/>
      <c r="AQ948" s="154"/>
      <c r="AR948" s="154"/>
      <c r="AS948" s="154"/>
      <c r="AT948" s="155"/>
      <c r="AV948" s="173"/>
      <c r="AW948" s="173"/>
      <c r="AX948" s="173"/>
      <c r="AY948" s="173"/>
      <c r="AZ948" s="173"/>
      <c r="BA948" s="173"/>
      <c r="BB948" s="173"/>
      <c r="BC948" s="173"/>
      <c r="BD948" s="173"/>
      <c r="BE948" s="173"/>
      <c r="BF948" s="173"/>
      <c r="BG948" s="173"/>
      <c r="BH948" s="173"/>
      <c r="BI948" s="173"/>
      <c r="BJ948" s="173"/>
      <c r="BK948" s="173"/>
      <c r="BL948" s="173"/>
      <c r="BM948" s="173"/>
      <c r="BN948" s="173"/>
      <c r="BO948" s="173"/>
      <c r="BP948" s="173"/>
      <c r="BQ948" s="173"/>
      <c r="BR948" s="173"/>
      <c r="BS948" s="169"/>
      <c r="BT948" s="169"/>
      <c r="BU948" s="169"/>
      <c r="BV948" s="169"/>
      <c r="BW948" s="169"/>
      <c r="BX948" s="169"/>
      <c r="BY948" s="169"/>
      <c r="BZ948" s="169"/>
      <c r="CA948" s="169"/>
      <c r="CB948" s="169"/>
      <c r="CC948" s="169"/>
      <c r="CD948" s="169"/>
      <c r="CE948" s="169"/>
      <c r="CF948" s="169"/>
      <c r="CG948" s="169"/>
      <c r="CH948" s="169"/>
      <c r="CI948" s="169"/>
      <c r="CJ948" s="169"/>
      <c r="CK948" s="169"/>
      <c r="CL948" s="169"/>
      <c r="CM948" s="169"/>
      <c r="CN948" s="169"/>
    </row>
    <row r="949" spans="4:92" ht="14.25" customHeight="1" x14ac:dyDescent="0.35">
      <c r="D949" s="153" t="s">
        <v>821</v>
      </c>
      <c r="E949" s="154"/>
      <c r="F949" s="154"/>
      <c r="G949" s="154"/>
      <c r="H949" s="154"/>
      <c r="I949" s="154"/>
      <c r="J949" s="154"/>
      <c r="K949" s="154"/>
      <c r="L949" s="154"/>
      <c r="M949" s="154"/>
      <c r="N949" s="154"/>
      <c r="O949" s="154"/>
      <c r="P949" s="154"/>
      <c r="Q949" s="154"/>
      <c r="R949" s="155"/>
      <c r="S949" s="174">
        <v>2.4</v>
      </c>
      <c r="T949" s="175"/>
      <c r="U949" s="175"/>
      <c r="V949" s="175"/>
      <c r="W949" s="176"/>
      <c r="X949" s="153"/>
      <c r="Y949" s="154"/>
      <c r="Z949" s="154"/>
      <c r="AA949" s="154"/>
      <c r="AB949" s="155"/>
      <c r="AC949" s="153"/>
      <c r="AD949" s="154"/>
      <c r="AE949" s="154"/>
      <c r="AF949" s="154"/>
      <c r="AG949" s="154"/>
      <c r="AH949" s="155"/>
      <c r="AI949" s="153" t="s">
        <v>694</v>
      </c>
      <c r="AJ949" s="154"/>
      <c r="AK949" s="154"/>
      <c r="AL949" s="154"/>
      <c r="AM949" s="154"/>
      <c r="AN949" s="155"/>
      <c r="AO949" s="153"/>
      <c r="AP949" s="154"/>
      <c r="AQ949" s="154"/>
      <c r="AR949" s="154"/>
      <c r="AS949" s="154"/>
      <c r="AT949" s="155"/>
      <c r="AV949" s="173"/>
      <c r="AW949" s="173"/>
      <c r="AX949" s="173"/>
      <c r="AY949" s="173"/>
      <c r="AZ949" s="173"/>
      <c r="BA949" s="173"/>
      <c r="BB949" s="173"/>
      <c r="BC949" s="173"/>
      <c r="BD949" s="173"/>
      <c r="BE949" s="173"/>
      <c r="BF949" s="173"/>
      <c r="BG949" s="173"/>
      <c r="BH949" s="173"/>
      <c r="BI949" s="173"/>
      <c r="BJ949" s="173"/>
      <c r="BK949" s="173"/>
      <c r="BL949" s="173"/>
      <c r="BM949" s="173"/>
      <c r="BN949" s="173"/>
      <c r="BO949" s="173"/>
      <c r="BP949" s="173"/>
      <c r="BQ949" s="173"/>
      <c r="BR949" s="173"/>
      <c r="BS949" s="169"/>
      <c r="BT949" s="169"/>
      <c r="BU949" s="169"/>
      <c r="BV949" s="169"/>
      <c r="BW949" s="169"/>
      <c r="BX949" s="169"/>
      <c r="BY949" s="169"/>
      <c r="BZ949" s="169"/>
      <c r="CA949" s="169"/>
      <c r="CB949" s="169"/>
      <c r="CC949" s="169"/>
      <c r="CD949" s="169"/>
      <c r="CE949" s="169"/>
      <c r="CF949" s="169"/>
      <c r="CG949" s="169"/>
      <c r="CH949" s="169"/>
      <c r="CI949" s="169"/>
      <c r="CJ949" s="169"/>
      <c r="CK949" s="169"/>
      <c r="CL949" s="169"/>
      <c r="CM949" s="169"/>
      <c r="CN949" s="169"/>
    </row>
    <row r="950" spans="4:92" ht="14.25" customHeight="1" x14ac:dyDescent="0.35">
      <c r="D950" s="153" t="s">
        <v>968</v>
      </c>
      <c r="E950" s="154"/>
      <c r="F950" s="154"/>
      <c r="G950" s="154"/>
      <c r="H950" s="154"/>
      <c r="I950" s="154"/>
      <c r="J950" s="154"/>
      <c r="K950" s="154"/>
      <c r="L950" s="154"/>
      <c r="M950" s="154"/>
      <c r="N950" s="154"/>
      <c r="O950" s="154"/>
      <c r="P950" s="154"/>
      <c r="Q950" s="154"/>
      <c r="R950" s="155"/>
      <c r="S950" s="153">
        <v>900</v>
      </c>
      <c r="T950" s="154"/>
      <c r="U950" s="154"/>
      <c r="V950" s="154"/>
      <c r="W950" s="155"/>
      <c r="X950" s="153"/>
      <c r="Y950" s="154"/>
      <c r="Z950" s="154"/>
      <c r="AA950" s="154"/>
      <c r="AB950" s="155"/>
      <c r="AC950" s="153"/>
      <c r="AD950" s="154"/>
      <c r="AE950" s="154"/>
      <c r="AF950" s="154"/>
      <c r="AG950" s="154"/>
      <c r="AH950" s="155"/>
      <c r="AI950" s="153" t="s">
        <v>694</v>
      </c>
      <c r="AJ950" s="154"/>
      <c r="AK950" s="154"/>
      <c r="AL950" s="154"/>
      <c r="AM950" s="154"/>
      <c r="AN950" s="155"/>
      <c r="AO950" s="153"/>
      <c r="AP950" s="154"/>
      <c r="AQ950" s="154"/>
      <c r="AR950" s="154"/>
      <c r="AS950" s="154"/>
      <c r="AT950" s="155"/>
      <c r="AV950" s="173"/>
      <c r="AW950" s="173"/>
      <c r="AX950" s="173"/>
      <c r="AY950" s="173"/>
      <c r="AZ950" s="173"/>
      <c r="BA950" s="173"/>
      <c r="BB950" s="173"/>
      <c r="BC950" s="173"/>
      <c r="BD950" s="173"/>
      <c r="BE950" s="173"/>
      <c r="BF950" s="173"/>
      <c r="BG950" s="173"/>
      <c r="BH950" s="173"/>
      <c r="BI950" s="173"/>
      <c r="BJ950" s="173"/>
      <c r="BK950" s="173"/>
      <c r="BL950" s="173"/>
      <c r="BM950" s="173"/>
      <c r="BN950" s="173"/>
      <c r="BO950" s="173"/>
      <c r="BP950" s="173"/>
      <c r="BQ950" s="173"/>
      <c r="BR950" s="173"/>
      <c r="BS950" s="169"/>
      <c r="BT950" s="169"/>
      <c r="BU950" s="169"/>
      <c r="BV950" s="169"/>
      <c r="BW950" s="169"/>
      <c r="BX950" s="169"/>
      <c r="BY950" s="169"/>
      <c r="BZ950" s="169"/>
      <c r="CA950" s="169"/>
      <c r="CB950" s="169"/>
      <c r="CC950" s="169"/>
      <c r="CD950" s="169"/>
      <c r="CE950" s="169"/>
      <c r="CF950" s="169"/>
      <c r="CG950" s="169"/>
      <c r="CH950" s="169"/>
      <c r="CI950" s="169"/>
      <c r="CJ950" s="169"/>
      <c r="CK950" s="169"/>
      <c r="CL950" s="169"/>
      <c r="CM950" s="169"/>
      <c r="CN950" s="169"/>
    </row>
    <row r="951" spans="4:92" ht="14.25" customHeight="1" x14ac:dyDescent="0.35">
      <c r="D951" s="153" t="s">
        <v>969</v>
      </c>
      <c r="E951" s="154"/>
      <c r="F951" s="154"/>
      <c r="G951" s="154"/>
      <c r="H951" s="154"/>
      <c r="I951" s="154"/>
      <c r="J951" s="154"/>
      <c r="K951" s="154"/>
      <c r="L951" s="154"/>
      <c r="M951" s="154"/>
      <c r="N951" s="154"/>
      <c r="O951" s="154"/>
      <c r="P951" s="154"/>
      <c r="Q951" s="154"/>
      <c r="R951" s="155"/>
      <c r="S951" s="174">
        <v>7.3</v>
      </c>
      <c r="T951" s="175"/>
      <c r="U951" s="175"/>
      <c r="V951" s="175"/>
      <c r="W951" s="176"/>
      <c r="X951" s="153"/>
      <c r="Y951" s="154"/>
      <c r="Z951" s="154"/>
      <c r="AA951" s="154"/>
      <c r="AB951" s="155"/>
      <c r="AC951" s="153"/>
      <c r="AD951" s="154"/>
      <c r="AE951" s="154"/>
      <c r="AF951" s="154"/>
      <c r="AG951" s="154"/>
      <c r="AH951" s="155"/>
      <c r="AI951" s="153" t="s">
        <v>694</v>
      </c>
      <c r="AJ951" s="154"/>
      <c r="AK951" s="154"/>
      <c r="AL951" s="154"/>
      <c r="AM951" s="154"/>
      <c r="AN951" s="155"/>
      <c r="AO951" s="153"/>
      <c r="AP951" s="154"/>
      <c r="AQ951" s="154"/>
      <c r="AR951" s="154"/>
      <c r="AS951" s="154"/>
      <c r="AT951" s="155"/>
      <c r="AV951" s="173"/>
      <c r="AW951" s="173"/>
      <c r="AX951" s="173"/>
      <c r="AY951" s="173"/>
      <c r="AZ951" s="173"/>
      <c r="BA951" s="173"/>
      <c r="BB951" s="173"/>
      <c r="BC951" s="173"/>
      <c r="BD951" s="173"/>
      <c r="BE951" s="173"/>
      <c r="BF951" s="173"/>
      <c r="BG951" s="173"/>
      <c r="BH951" s="173"/>
      <c r="BI951" s="173"/>
      <c r="BJ951" s="173"/>
      <c r="BK951" s="173"/>
      <c r="BL951" s="173"/>
      <c r="BM951" s="173"/>
      <c r="BN951" s="173"/>
      <c r="BO951" s="173"/>
      <c r="BP951" s="173"/>
      <c r="BQ951" s="173"/>
      <c r="BR951" s="173"/>
      <c r="BS951" s="169"/>
      <c r="BT951" s="169"/>
      <c r="BU951" s="169"/>
      <c r="BV951" s="169"/>
      <c r="BW951" s="169"/>
      <c r="BX951" s="169"/>
      <c r="BY951" s="169"/>
      <c r="BZ951" s="169"/>
      <c r="CA951" s="169"/>
      <c r="CB951" s="169"/>
      <c r="CC951" s="169"/>
      <c r="CD951" s="169"/>
      <c r="CE951" s="169"/>
      <c r="CF951" s="169"/>
      <c r="CG951" s="169"/>
      <c r="CH951" s="169"/>
      <c r="CI951" s="169"/>
      <c r="CJ951" s="169"/>
      <c r="CK951" s="169"/>
      <c r="CL951" s="169"/>
      <c r="CM951" s="169"/>
      <c r="CN951" s="169"/>
    </row>
    <row r="952" spans="4:92" ht="14.25" customHeight="1" x14ac:dyDescent="0.35">
      <c r="D952" s="153" t="s">
        <v>970</v>
      </c>
      <c r="E952" s="154"/>
      <c r="F952" s="154"/>
      <c r="G952" s="154"/>
      <c r="H952" s="154"/>
      <c r="I952" s="154"/>
      <c r="J952" s="154"/>
      <c r="K952" s="154"/>
      <c r="L952" s="154"/>
      <c r="M952" s="154"/>
      <c r="N952" s="154"/>
      <c r="O952" s="154"/>
      <c r="P952" s="154"/>
      <c r="Q952" s="154"/>
      <c r="R952" s="155"/>
      <c r="S952" s="174">
        <v>1.3</v>
      </c>
      <c r="T952" s="175"/>
      <c r="U952" s="175"/>
      <c r="V952" s="175"/>
      <c r="W952" s="176"/>
      <c r="X952" s="153"/>
      <c r="Y952" s="154"/>
      <c r="Z952" s="154"/>
      <c r="AA952" s="154"/>
      <c r="AB952" s="155"/>
      <c r="AC952" s="153"/>
      <c r="AD952" s="154"/>
      <c r="AE952" s="154"/>
      <c r="AF952" s="154"/>
      <c r="AG952" s="154"/>
      <c r="AH952" s="155"/>
      <c r="AI952" s="153" t="s">
        <v>694</v>
      </c>
      <c r="AJ952" s="154"/>
      <c r="AK952" s="154"/>
      <c r="AL952" s="154"/>
      <c r="AM952" s="154"/>
      <c r="AN952" s="155"/>
      <c r="AO952" s="153"/>
      <c r="AP952" s="154"/>
      <c r="AQ952" s="154"/>
      <c r="AR952" s="154"/>
      <c r="AS952" s="154"/>
      <c r="AT952" s="155"/>
      <c r="AV952" s="173"/>
      <c r="AW952" s="173"/>
      <c r="AX952" s="173"/>
      <c r="AY952" s="173"/>
      <c r="AZ952" s="173"/>
      <c r="BA952" s="173"/>
      <c r="BB952" s="173"/>
      <c r="BC952" s="173"/>
      <c r="BD952" s="173"/>
      <c r="BE952" s="173"/>
      <c r="BF952" s="173"/>
      <c r="BG952" s="173"/>
      <c r="BH952" s="173"/>
      <c r="BI952" s="173"/>
      <c r="BJ952" s="173"/>
      <c r="BK952" s="173"/>
      <c r="BL952" s="173"/>
      <c r="BM952" s="173"/>
      <c r="BN952" s="173"/>
      <c r="BO952" s="173"/>
      <c r="BP952" s="173"/>
      <c r="BQ952" s="173"/>
      <c r="BR952" s="173"/>
      <c r="BS952" s="169"/>
      <c r="BT952" s="169"/>
      <c r="BU952" s="169"/>
      <c r="BV952" s="169"/>
      <c r="BW952" s="169"/>
      <c r="BX952" s="169"/>
      <c r="BY952" s="169"/>
      <c r="BZ952" s="169"/>
      <c r="CA952" s="169"/>
      <c r="CB952" s="169"/>
      <c r="CC952" s="169"/>
      <c r="CD952" s="169"/>
      <c r="CE952" s="169"/>
      <c r="CF952" s="169"/>
      <c r="CG952" s="169"/>
      <c r="CH952" s="169"/>
      <c r="CI952" s="169"/>
      <c r="CJ952" s="169"/>
      <c r="CK952" s="169"/>
      <c r="CL952" s="169"/>
      <c r="CM952" s="169"/>
      <c r="CN952" s="169"/>
    </row>
    <row r="953" spans="4:92" ht="14.25" customHeight="1" x14ac:dyDescent="0.35">
      <c r="D953" s="153" t="s">
        <v>971</v>
      </c>
      <c r="E953" s="154"/>
      <c r="F953" s="154"/>
      <c r="G953" s="154"/>
      <c r="H953" s="154"/>
      <c r="I953" s="154"/>
      <c r="J953" s="154"/>
      <c r="K953" s="154"/>
      <c r="L953" s="154"/>
      <c r="M953" s="154"/>
      <c r="N953" s="154"/>
      <c r="O953" s="154"/>
      <c r="P953" s="154"/>
      <c r="Q953" s="154"/>
      <c r="R953" s="155"/>
      <c r="S953" s="153">
        <v>930</v>
      </c>
      <c r="T953" s="154"/>
      <c r="U953" s="154"/>
      <c r="V953" s="154"/>
      <c r="W953" s="155"/>
      <c r="X953" s="153"/>
      <c r="Y953" s="154"/>
      <c r="Z953" s="154"/>
      <c r="AA953" s="154"/>
      <c r="AB953" s="155"/>
      <c r="AC953" s="153"/>
      <c r="AD953" s="154"/>
      <c r="AE953" s="154"/>
      <c r="AF953" s="154"/>
      <c r="AG953" s="154"/>
      <c r="AH953" s="155"/>
      <c r="AI953" s="153" t="s">
        <v>694</v>
      </c>
      <c r="AJ953" s="154"/>
      <c r="AK953" s="154"/>
      <c r="AL953" s="154"/>
      <c r="AM953" s="154"/>
      <c r="AN953" s="155"/>
      <c r="AO953" s="153"/>
      <c r="AP953" s="154"/>
      <c r="AQ953" s="154"/>
      <c r="AR953" s="154"/>
      <c r="AS953" s="154"/>
      <c r="AT953" s="155"/>
      <c r="AV953" s="173"/>
      <c r="AW953" s="173"/>
      <c r="AX953" s="173"/>
      <c r="AY953" s="173"/>
      <c r="AZ953" s="173"/>
      <c r="BA953" s="173"/>
      <c r="BB953" s="173"/>
      <c r="BC953" s="173"/>
      <c r="BD953" s="173"/>
      <c r="BE953" s="173"/>
      <c r="BF953" s="173"/>
      <c r="BG953" s="173"/>
      <c r="BH953" s="173"/>
      <c r="BI953" s="173"/>
      <c r="BJ953" s="173"/>
      <c r="BK953" s="173"/>
      <c r="BL953" s="173"/>
      <c r="BM953" s="173"/>
      <c r="BN953" s="173"/>
      <c r="BO953" s="173"/>
      <c r="BP953" s="173"/>
      <c r="BQ953" s="173"/>
      <c r="BR953" s="173"/>
      <c r="BS953" s="169"/>
      <c r="BT953" s="169"/>
      <c r="BU953" s="169"/>
      <c r="BV953" s="169"/>
      <c r="BW953" s="169"/>
      <c r="BX953" s="169"/>
      <c r="BY953" s="169"/>
      <c r="BZ953" s="169"/>
      <c r="CA953" s="169"/>
      <c r="CB953" s="169"/>
      <c r="CC953" s="169"/>
      <c r="CD953" s="169"/>
      <c r="CE953" s="169"/>
      <c r="CF953" s="169"/>
      <c r="CG953" s="169"/>
      <c r="CH953" s="169"/>
      <c r="CI953" s="169"/>
      <c r="CJ953" s="169"/>
      <c r="CK953" s="169"/>
      <c r="CL953" s="169"/>
      <c r="CM953" s="169"/>
      <c r="CN953" s="169"/>
    </row>
    <row r="954" spans="4:92" ht="14.25" customHeight="1" x14ac:dyDescent="0.35">
      <c r="D954" s="153" t="s">
        <v>972</v>
      </c>
      <c r="E954" s="154"/>
      <c r="F954" s="154"/>
      <c r="G954" s="154"/>
      <c r="H954" s="154"/>
      <c r="I954" s="154"/>
      <c r="J954" s="154"/>
      <c r="K954" s="154"/>
      <c r="L954" s="154"/>
      <c r="M954" s="154"/>
      <c r="N954" s="154"/>
      <c r="O954" s="154"/>
      <c r="P954" s="154"/>
      <c r="Q954" s="154"/>
      <c r="R954" s="155"/>
      <c r="S954" s="174">
        <v>11.7</v>
      </c>
      <c r="T954" s="175"/>
      <c r="U954" s="175"/>
      <c r="V954" s="175"/>
      <c r="W954" s="176"/>
      <c r="X954" s="153"/>
      <c r="Y954" s="154"/>
      <c r="Z954" s="154"/>
      <c r="AA954" s="154"/>
      <c r="AB954" s="155"/>
      <c r="AC954" s="153"/>
      <c r="AD954" s="154"/>
      <c r="AE954" s="154"/>
      <c r="AF954" s="154"/>
      <c r="AG954" s="154"/>
      <c r="AH954" s="155"/>
      <c r="AI954" s="153" t="s">
        <v>694</v>
      </c>
      <c r="AJ954" s="154"/>
      <c r="AK954" s="154"/>
      <c r="AL954" s="154"/>
      <c r="AM954" s="154"/>
      <c r="AN954" s="155"/>
      <c r="AO954" s="153"/>
      <c r="AP954" s="154"/>
      <c r="AQ954" s="154"/>
      <c r="AR954" s="154"/>
      <c r="AS954" s="154"/>
      <c r="AT954" s="155"/>
      <c r="AV954" s="173"/>
      <c r="AW954" s="173"/>
      <c r="AX954" s="173"/>
      <c r="AY954" s="173"/>
      <c r="AZ954" s="173"/>
      <c r="BA954" s="173"/>
      <c r="BB954" s="173"/>
      <c r="BC954" s="173"/>
      <c r="BD954" s="173"/>
      <c r="BE954" s="173"/>
      <c r="BF954" s="173"/>
      <c r="BG954" s="173"/>
      <c r="BH954" s="173"/>
      <c r="BI954" s="173"/>
      <c r="BJ954" s="173"/>
      <c r="BK954" s="173"/>
      <c r="BL954" s="173"/>
      <c r="BM954" s="173"/>
      <c r="BN954" s="173"/>
      <c r="BO954" s="173"/>
      <c r="BP954" s="173"/>
      <c r="BQ954" s="173"/>
      <c r="BR954" s="173"/>
      <c r="BS954" s="169"/>
      <c r="BT954" s="169"/>
      <c r="BU954" s="169"/>
      <c r="BV954" s="169"/>
      <c r="BW954" s="169"/>
      <c r="BX954" s="169"/>
      <c r="BY954" s="169"/>
      <c r="BZ954" s="169"/>
      <c r="CA954" s="169"/>
      <c r="CB954" s="169"/>
      <c r="CC954" s="169"/>
      <c r="CD954" s="169"/>
      <c r="CE954" s="169"/>
      <c r="CF954" s="169"/>
      <c r="CG954" s="169"/>
      <c r="CH954" s="169"/>
      <c r="CI954" s="169"/>
      <c r="CJ954" s="169"/>
      <c r="CK954" s="169"/>
      <c r="CL954" s="169"/>
      <c r="CM954" s="169"/>
      <c r="CN954" s="169"/>
    </row>
    <row r="955" spans="4:92" ht="14.25" customHeight="1" x14ac:dyDescent="0.35">
      <c r="D955" s="153" t="s">
        <v>973</v>
      </c>
      <c r="E955" s="154"/>
      <c r="F955" s="154"/>
      <c r="G955" s="154"/>
      <c r="H955" s="154"/>
      <c r="I955" s="154"/>
      <c r="J955" s="154"/>
      <c r="K955" s="154"/>
      <c r="L955" s="154"/>
      <c r="M955" s="154"/>
      <c r="N955" s="154"/>
      <c r="O955" s="154"/>
      <c r="P955" s="154"/>
      <c r="Q955" s="154"/>
      <c r="R955" s="155"/>
      <c r="S955" s="174">
        <v>2.4</v>
      </c>
      <c r="T955" s="175"/>
      <c r="U955" s="175"/>
      <c r="V955" s="175"/>
      <c r="W955" s="176"/>
      <c r="X955" s="153"/>
      <c r="Y955" s="154"/>
      <c r="Z955" s="154"/>
      <c r="AA955" s="154"/>
      <c r="AB955" s="155"/>
      <c r="AC955" s="153"/>
      <c r="AD955" s="154"/>
      <c r="AE955" s="154"/>
      <c r="AF955" s="154"/>
      <c r="AG955" s="154"/>
      <c r="AH955" s="155"/>
      <c r="AI955" s="153" t="s">
        <v>694</v>
      </c>
      <c r="AJ955" s="154"/>
      <c r="AK955" s="154"/>
      <c r="AL955" s="154"/>
      <c r="AM955" s="154"/>
      <c r="AN955" s="155"/>
      <c r="AO955" s="153"/>
      <c r="AP955" s="154"/>
      <c r="AQ955" s="154"/>
      <c r="AR955" s="154"/>
      <c r="AS955" s="154"/>
      <c r="AT955" s="155"/>
      <c r="AV955" s="173"/>
      <c r="AW955" s="173"/>
      <c r="AX955" s="173"/>
      <c r="AY955" s="173"/>
      <c r="AZ955" s="173"/>
      <c r="BA955" s="173"/>
      <c r="BB955" s="173"/>
      <c r="BC955" s="173"/>
      <c r="BD955" s="173"/>
      <c r="BE955" s="173"/>
      <c r="BF955" s="173"/>
      <c r="BG955" s="173"/>
      <c r="BH955" s="173"/>
      <c r="BI955" s="173"/>
      <c r="BJ955" s="173"/>
      <c r="BK955" s="173"/>
      <c r="BL955" s="173"/>
      <c r="BM955" s="173"/>
      <c r="BN955" s="173"/>
      <c r="BO955" s="173"/>
      <c r="BP955" s="173"/>
      <c r="BQ955" s="173"/>
      <c r="BR955" s="173"/>
      <c r="BS955" s="169"/>
      <c r="BT955" s="169"/>
      <c r="BU955" s="169"/>
      <c r="BV955" s="169"/>
      <c r="BW955" s="169"/>
      <c r="BX955" s="169"/>
      <c r="BY955" s="169"/>
      <c r="BZ955" s="169"/>
      <c r="CA955" s="169"/>
      <c r="CB955" s="169"/>
      <c r="CC955" s="169"/>
      <c r="CD955" s="169"/>
      <c r="CE955" s="169"/>
      <c r="CF955" s="169"/>
      <c r="CG955" s="169"/>
      <c r="CH955" s="169"/>
      <c r="CI955" s="169"/>
      <c r="CJ955" s="169"/>
      <c r="CK955" s="169"/>
      <c r="CL955" s="169"/>
      <c r="CM955" s="169"/>
      <c r="CN955" s="169"/>
    </row>
    <row r="956" spans="4:92" ht="14.25" customHeight="1" x14ac:dyDescent="0.35">
      <c r="D956" s="153" t="s">
        <v>974</v>
      </c>
      <c r="E956" s="154"/>
      <c r="F956" s="154"/>
      <c r="G956" s="154"/>
      <c r="H956" s="154"/>
      <c r="I956" s="154"/>
      <c r="J956" s="154"/>
      <c r="K956" s="154"/>
      <c r="L956" s="154"/>
      <c r="M956" s="154"/>
      <c r="N956" s="154"/>
      <c r="O956" s="154"/>
      <c r="P956" s="154"/>
      <c r="Q956" s="154"/>
      <c r="R956" s="155"/>
      <c r="S956" s="174">
        <v>1.2</v>
      </c>
      <c r="T956" s="175"/>
      <c r="U956" s="175"/>
      <c r="V956" s="175"/>
      <c r="W956" s="176"/>
      <c r="X956" s="153"/>
      <c r="Y956" s="154"/>
      <c r="Z956" s="154"/>
      <c r="AA956" s="154"/>
      <c r="AB956" s="155"/>
      <c r="AC956" s="153"/>
      <c r="AD956" s="154"/>
      <c r="AE956" s="154"/>
      <c r="AF956" s="154"/>
      <c r="AG956" s="154"/>
      <c r="AH956" s="155"/>
      <c r="AI956" s="153" t="s">
        <v>694</v>
      </c>
      <c r="AJ956" s="154"/>
      <c r="AK956" s="154"/>
      <c r="AL956" s="154"/>
      <c r="AM956" s="154"/>
      <c r="AN956" s="155"/>
      <c r="AO956" s="153"/>
      <c r="AP956" s="154"/>
      <c r="AQ956" s="154"/>
      <c r="AR956" s="154"/>
      <c r="AS956" s="154"/>
      <c r="AT956" s="155"/>
      <c r="AV956" s="173"/>
      <c r="AW956" s="173"/>
      <c r="AX956" s="173"/>
      <c r="AY956" s="173"/>
      <c r="AZ956" s="173"/>
      <c r="BA956" s="173"/>
      <c r="BB956" s="173"/>
      <c r="BC956" s="173"/>
      <c r="BD956" s="173"/>
      <c r="BE956" s="173"/>
      <c r="BF956" s="173"/>
      <c r="BG956" s="173"/>
      <c r="BH956" s="173"/>
      <c r="BI956" s="173"/>
      <c r="BJ956" s="173"/>
      <c r="BK956" s="173"/>
      <c r="BL956" s="173"/>
      <c r="BM956" s="173"/>
      <c r="BN956" s="173"/>
      <c r="BO956" s="173"/>
      <c r="BP956" s="173"/>
      <c r="BQ956" s="173"/>
      <c r="BR956" s="173"/>
      <c r="BS956" s="169"/>
      <c r="BT956" s="169"/>
      <c r="BU956" s="169"/>
      <c r="BV956" s="169"/>
      <c r="BW956" s="169"/>
      <c r="BX956" s="169"/>
      <c r="BY956" s="169"/>
      <c r="BZ956" s="169"/>
      <c r="CA956" s="169"/>
      <c r="CB956" s="169"/>
      <c r="CC956" s="169"/>
      <c r="CD956" s="169"/>
      <c r="CE956" s="169"/>
      <c r="CF956" s="169"/>
      <c r="CG956" s="169"/>
      <c r="CH956" s="169"/>
      <c r="CI956" s="169"/>
      <c r="CJ956" s="169"/>
      <c r="CK956" s="169"/>
      <c r="CL956" s="169"/>
      <c r="CM956" s="169"/>
      <c r="CN956" s="169"/>
    </row>
    <row r="957" spans="4:92" ht="14.25" customHeight="1" x14ac:dyDescent="0.35">
      <c r="D957" s="153" t="s">
        <v>975</v>
      </c>
      <c r="E957" s="154"/>
      <c r="F957" s="154"/>
      <c r="G957" s="154"/>
      <c r="H957" s="154"/>
      <c r="I957" s="154"/>
      <c r="J957" s="154"/>
      <c r="K957" s="154"/>
      <c r="L957" s="154"/>
      <c r="M957" s="154"/>
      <c r="N957" s="154"/>
      <c r="O957" s="154"/>
      <c r="P957" s="154"/>
      <c r="Q957" s="154"/>
      <c r="R957" s="155"/>
      <c r="S957" s="174">
        <v>4.8</v>
      </c>
      <c r="T957" s="175"/>
      <c r="U957" s="175"/>
      <c r="V957" s="175"/>
      <c r="W957" s="176"/>
      <c r="X957" s="153"/>
      <c r="Y957" s="154"/>
      <c r="Z957" s="154"/>
      <c r="AA957" s="154"/>
      <c r="AB957" s="155"/>
      <c r="AC957" s="153"/>
      <c r="AD957" s="154"/>
      <c r="AE957" s="154"/>
      <c r="AF957" s="154"/>
      <c r="AG957" s="154"/>
      <c r="AH957" s="155"/>
      <c r="AI957" s="153" t="s">
        <v>694</v>
      </c>
      <c r="AJ957" s="154"/>
      <c r="AK957" s="154"/>
      <c r="AL957" s="154"/>
      <c r="AM957" s="154"/>
      <c r="AN957" s="155"/>
      <c r="AO957" s="153"/>
      <c r="AP957" s="154"/>
      <c r="AQ957" s="154"/>
      <c r="AR957" s="154"/>
      <c r="AS957" s="154"/>
      <c r="AT957" s="155"/>
      <c r="AV957" s="173"/>
      <c r="AW957" s="173"/>
      <c r="AX957" s="173"/>
      <c r="AY957" s="173"/>
      <c r="AZ957" s="173"/>
      <c r="BA957" s="173"/>
      <c r="BB957" s="173"/>
      <c r="BC957" s="173"/>
      <c r="BD957" s="173"/>
      <c r="BE957" s="173"/>
      <c r="BF957" s="173"/>
      <c r="BG957" s="173"/>
      <c r="BH957" s="173"/>
      <c r="BI957" s="173"/>
      <c r="BJ957" s="173"/>
      <c r="BK957" s="173"/>
      <c r="BL957" s="173"/>
      <c r="BM957" s="173"/>
      <c r="BN957" s="173"/>
      <c r="BO957" s="173"/>
      <c r="BP957" s="173"/>
      <c r="BQ957" s="173"/>
      <c r="BR957" s="173"/>
      <c r="BS957" s="169"/>
      <c r="BT957" s="169"/>
      <c r="BU957" s="169"/>
      <c r="BV957" s="169"/>
      <c r="BW957" s="169"/>
      <c r="BX957" s="169"/>
      <c r="BY957" s="169"/>
      <c r="BZ957" s="169"/>
      <c r="CA957" s="169"/>
      <c r="CB957" s="169"/>
      <c r="CC957" s="169"/>
      <c r="CD957" s="169"/>
      <c r="CE957" s="169"/>
      <c r="CF957" s="169"/>
      <c r="CG957" s="169"/>
      <c r="CH957" s="169"/>
      <c r="CI957" s="169"/>
      <c r="CJ957" s="169"/>
      <c r="CK957" s="169"/>
      <c r="CL957" s="169"/>
      <c r="CM957" s="169"/>
      <c r="CN957" s="169"/>
    </row>
    <row r="958" spans="4:92" ht="14.25" customHeight="1" x14ac:dyDescent="0.35">
      <c r="D958" s="153" t="s">
        <v>976</v>
      </c>
      <c r="E958" s="154"/>
      <c r="F958" s="154"/>
      <c r="G958" s="154"/>
      <c r="H958" s="154"/>
      <c r="I958" s="154"/>
      <c r="J958" s="154"/>
      <c r="K958" s="154"/>
      <c r="L958" s="154"/>
      <c r="M958" s="154"/>
      <c r="N958" s="154"/>
      <c r="O958" s="154"/>
      <c r="P958" s="154"/>
      <c r="Q958" s="154"/>
      <c r="R958" s="155"/>
      <c r="S958" s="174">
        <v>1.17</v>
      </c>
      <c r="T958" s="175"/>
      <c r="U958" s="175"/>
      <c r="V958" s="175"/>
      <c r="W958" s="176"/>
      <c r="X958" s="153"/>
      <c r="Y958" s="154"/>
      <c r="Z958" s="154"/>
      <c r="AA958" s="154"/>
      <c r="AB958" s="155"/>
      <c r="AC958" s="153"/>
      <c r="AD958" s="154"/>
      <c r="AE958" s="154"/>
      <c r="AF958" s="154"/>
      <c r="AG958" s="154"/>
      <c r="AH958" s="155"/>
      <c r="AI958" s="153" t="s">
        <v>694</v>
      </c>
      <c r="AJ958" s="154"/>
      <c r="AK958" s="154"/>
      <c r="AL958" s="154"/>
      <c r="AM958" s="154"/>
      <c r="AN958" s="155"/>
      <c r="AO958" s="153"/>
      <c r="AP958" s="154"/>
      <c r="AQ958" s="154"/>
      <c r="AR958" s="154"/>
      <c r="AS958" s="154"/>
      <c r="AT958" s="155"/>
      <c r="AV958" s="173"/>
      <c r="AW958" s="173"/>
      <c r="AX958" s="173"/>
      <c r="AY958" s="173"/>
      <c r="AZ958" s="173"/>
      <c r="BA958" s="173"/>
      <c r="BB958" s="173"/>
      <c r="BC958" s="173"/>
      <c r="BD958" s="173"/>
      <c r="BE958" s="173"/>
      <c r="BF958" s="173"/>
      <c r="BG958" s="173"/>
      <c r="BH958" s="173"/>
      <c r="BI958" s="173"/>
      <c r="BJ958" s="173"/>
      <c r="BK958" s="173"/>
      <c r="BL958" s="173"/>
      <c r="BM958" s="173"/>
      <c r="BN958" s="173"/>
      <c r="BO958" s="173"/>
      <c r="BP958" s="173"/>
      <c r="BQ958" s="173"/>
      <c r="BR958" s="173"/>
      <c r="BS958" s="169"/>
      <c r="BT958" s="169"/>
      <c r="BU958" s="169"/>
      <c r="BV958" s="169"/>
      <c r="BW958" s="169"/>
      <c r="BX958" s="169"/>
      <c r="BY958" s="169"/>
      <c r="BZ958" s="169"/>
      <c r="CA958" s="169"/>
      <c r="CB958" s="169"/>
      <c r="CC958" s="169"/>
      <c r="CD958" s="169"/>
      <c r="CE958" s="169"/>
      <c r="CF958" s="169"/>
      <c r="CG958" s="169"/>
      <c r="CH958" s="169"/>
      <c r="CI958" s="169"/>
      <c r="CJ958" s="169"/>
      <c r="CK958" s="169"/>
      <c r="CL958" s="169"/>
      <c r="CM958" s="169"/>
      <c r="CN958" s="169"/>
    </row>
    <row r="959" spans="4:92" ht="14.25" customHeight="1" x14ac:dyDescent="0.35">
      <c r="D959" s="153" t="s">
        <v>977</v>
      </c>
      <c r="E959" s="154"/>
      <c r="F959" s="154"/>
      <c r="G959" s="154"/>
      <c r="H959" s="154"/>
      <c r="I959" s="154"/>
      <c r="J959" s="154"/>
      <c r="K959" s="154"/>
      <c r="L959" s="154"/>
      <c r="M959" s="154"/>
      <c r="N959" s="154"/>
      <c r="O959" s="154"/>
      <c r="P959" s="154"/>
      <c r="Q959" s="154"/>
      <c r="R959" s="155"/>
      <c r="S959" s="174">
        <v>3.85</v>
      </c>
      <c r="T959" s="175"/>
      <c r="U959" s="175"/>
      <c r="V959" s="175"/>
      <c r="W959" s="176"/>
      <c r="X959" s="153"/>
      <c r="Y959" s="154"/>
      <c r="Z959" s="154"/>
      <c r="AA959" s="154"/>
      <c r="AB959" s="155"/>
      <c r="AC959" s="153"/>
      <c r="AD959" s="154"/>
      <c r="AE959" s="154"/>
      <c r="AF959" s="154"/>
      <c r="AG959" s="154"/>
      <c r="AH959" s="155"/>
      <c r="AI959" s="153" t="s">
        <v>694</v>
      </c>
      <c r="AJ959" s="154"/>
      <c r="AK959" s="154"/>
      <c r="AL959" s="154"/>
      <c r="AM959" s="154"/>
      <c r="AN959" s="155"/>
      <c r="AO959" s="153"/>
      <c r="AP959" s="154"/>
      <c r="AQ959" s="154"/>
      <c r="AR959" s="154"/>
      <c r="AS959" s="154"/>
      <c r="AT959" s="155"/>
      <c r="AV959" s="173"/>
      <c r="AW959" s="173"/>
      <c r="AX959" s="173"/>
      <c r="AY959" s="173"/>
      <c r="AZ959" s="173"/>
      <c r="BA959" s="173"/>
      <c r="BB959" s="173"/>
      <c r="BC959" s="173"/>
      <c r="BD959" s="173"/>
      <c r="BE959" s="173"/>
      <c r="BF959" s="173"/>
      <c r="BG959" s="173"/>
      <c r="BH959" s="173"/>
      <c r="BI959" s="173"/>
      <c r="BJ959" s="173"/>
      <c r="BK959" s="173"/>
      <c r="BL959" s="173"/>
      <c r="BM959" s="173"/>
      <c r="BN959" s="173"/>
      <c r="BO959" s="173"/>
      <c r="BP959" s="173"/>
      <c r="BQ959" s="173"/>
      <c r="BR959" s="173"/>
      <c r="BS959" s="169"/>
      <c r="BT959" s="169"/>
      <c r="BU959" s="169"/>
      <c r="BV959" s="169"/>
      <c r="BW959" s="169"/>
      <c r="BX959" s="169"/>
      <c r="BY959" s="169"/>
      <c r="BZ959" s="169"/>
      <c r="CA959" s="169"/>
      <c r="CB959" s="169"/>
      <c r="CC959" s="169"/>
      <c r="CD959" s="169"/>
      <c r="CE959" s="169"/>
      <c r="CF959" s="169"/>
      <c r="CG959" s="169"/>
      <c r="CH959" s="169"/>
      <c r="CI959" s="169"/>
      <c r="CJ959" s="169"/>
      <c r="CK959" s="169"/>
      <c r="CL959" s="169"/>
      <c r="CM959" s="169"/>
      <c r="CN959" s="169"/>
    </row>
    <row r="960" spans="4:92" ht="14.25" customHeight="1" x14ac:dyDescent="0.35">
      <c r="D960" s="153" t="s">
        <v>978</v>
      </c>
      <c r="E960" s="154"/>
      <c r="F960" s="154"/>
      <c r="G960" s="154"/>
      <c r="H960" s="154"/>
      <c r="I960" s="154"/>
      <c r="J960" s="154"/>
      <c r="K960" s="154"/>
      <c r="L960" s="154"/>
      <c r="M960" s="154"/>
      <c r="N960" s="154"/>
      <c r="O960" s="154"/>
      <c r="P960" s="154"/>
      <c r="Q960" s="154"/>
      <c r="R960" s="155"/>
      <c r="S960" s="153">
        <v>950</v>
      </c>
      <c r="T960" s="154"/>
      <c r="U960" s="154"/>
      <c r="V960" s="154"/>
      <c r="W960" s="155"/>
      <c r="X960" s="153"/>
      <c r="Y960" s="154"/>
      <c r="Z960" s="154"/>
      <c r="AA960" s="154"/>
      <c r="AB960" s="155"/>
      <c r="AC960" s="153"/>
      <c r="AD960" s="154"/>
      <c r="AE960" s="154"/>
      <c r="AF960" s="154"/>
      <c r="AG960" s="154"/>
      <c r="AH960" s="155"/>
      <c r="AI960" s="153" t="s">
        <v>694</v>
      </c>
      <c r="AJ960" s="154"/>
      <c r="AK960" s="154"/>
      <c r="AL960" s="154"/>
      <c r="AM960" s="154"/>
      <c r="AN960" s="155"/>
      <c r="AO960" s="153"/>
      <c r="AP960" s="154"/>
      <c r="AQ960" s="154"/>
      <c r="AR960" s="154"/>
      <c r="AS960" s="154"/>
      <c r="AT960" s="155"/>
      <c r="AV960" s="173"/>
      <c r="AW960" s="173"/>
      <c r="AX960" s="173"/>
      <c r="AY960" s="173"/>
      <c r="AZ960" s="173"/>
      <c r="BA960" s="173"/>
      <c r="BB960" s="173"/>
      <c r="BC960" s="173"/>
      <c r="BD960" s="173"/>
      <c r="BE960" s="173"/>
      <c r="BF960" s="173"/>
      <c r="BG960" s="173"/>
      <c r="BH960" s="173"/>
      <c r="BI960" s="173"/>
      <c r="BJ960" s="173"/>
      <c r="BK960" s="173"/>
      <c r="BL960" s="173"/>
      <c r="BM960" s="173"/>
      <c r="BN960" s="173"/>
      <c r="BO960" s="173"/>
      <c r="BP960" s="173"/>
      <c r="BQ960" s="173"/>
      <c r="BR960" s="173"/>
      <c r="BS960" s="169"/>
      <c r="BT960" s="169"/>
      <c r="BU960" s="169"/>
      <c r="BV960" s="169"/>
      <c r="BW960" s="169"/>
      <c r="BX960" s="169"/>
      <c r="BY960" s="169"/>
      <c r="BZ960" s="169"/>
      <c r="CA960" s="169"/>
      <c r="CB960" s="169"/>
      <c r="CC960" s="169"/>
      <c r="CD960" s="169"/>
      <c r="CE960" s="169"/>
      <c r="CF960" s="169"/>
      <c r="CG960" s="169"/>
      <c r="CH960" s="169"/>
      <c r="CI960" s="169"/>
      <c r="CJ960" s="169"/>
      <c r="CK960" s="169"/>
      <c r="CL960" s="169"/>
      <c r="CM960" s="169"/>
      <c r="CN960" s="169"/>
    </row>
    <row r="961" spans="4:92" ht="14.25" customHeight="1" x14ac:dyDescent="0.35">
      <c r="D961" s="153" t="s">
        <v>811</v>
      </c>
      <c r="E961" s="154"/>
      <c r="F961" s="154"/>
      <c r="G961" s="154"/>
      <c r="H961" s="154"/>
      <c r="I961" s="154"/>
      <c r="J961" s="154"/>
      <c r="K961" s="154"/>
      <c r="L961" s="154"/>
      <c r="M961" s="154"/>
      <c r="N961" s="154"/>
      <c r="O961" s="154"/>
      <c r="P961" s="154"/>
      <c r="Q961" s="154"/>
      <c r="R961" s="155"/>
      <c r="S961" s="153">
        <v>700</v>
      </c>
      <c r="T961" s="154"/>
      <c r="U961" s="154"/>
      <c r="V961" s="154"/>
      <c r="W961" s="155"/>
      <c r="X961" s="153"/>
      <c r="Y961" s="154"/>
      <c r="Z961" s="154"/>
      <c r="AA961" s="154"/>
      <c r="AB961" s="155"/>
      <c r="AC961" s="153"/>
      <c r="AD961" s="154"/>
      <c r="AE961" s="154"/>
      <c r="AF961" s="154"/>
      <c r="AG961" s="154"/>
      <c r="AH961" s="155"/>
      <c r="AI961" s="153" t="s">
        <v>694</v>
      </c>
      <c r="AJ961" s="154"/>
      <c r="AK961" s="154"/>
      <c r="AL961" s="154"/>
      <c r="AM961" s="154"/>
      <c r="AN961" s="155"/>
      <c r="AO961" s="153"/>
      <c r="AP961" s="154"/>
      <c r="AQ961" s="154"/>
      <c r="AR961" s="154"/>
      <c r="AS961" s="154"/>
      <c r="AT961" s="155"/>
      <c r="AV961" s="173"/>
      <c r="AW961" s="173"/>
      <c r="AX961" s="173"/>
      <c r="AY961" s="173"/>
      <c r="AZ961" s="173"/>
      <c r="BA961" s="173"/>
      <c r="BB961" s="173"/>
      <c r="BC961" s="173"/>
      <c r="BD961" s="173"/>
      <c r="BE961" s="173"/>
      <c r="BF961" s="173"/>
      <c r="BG961" s="173"/>
      <c r="BH961" s="173"/>
      <c r="BI961" s="173"/>
      <c r="BJ961" s="173"/>
      <c r="BK961" s="173"/>
      <c r="BL961" s="173"/>
      <c r="BM961" s="173"/>
      <c r="BN961" s="173"/>
      <c r="BO961" s="173"/>
      <c r="BP961" s="173"/>
      <c r="BQ961" s="173"/>
      <c r="BR961" s="173"/>
      <c r="BS961" s="169"/>
      <c r="BT961" s="169"/>
      <c r="BU961" s="169"/>
      <c r="BV961" s="169"/>
      <c r="BW961" s="169"/>
      <c r="BX961" s="169"/>
      <c r="BY961" s="169"/>
      <c r="BZ961" s="169"/>
      <c r="CA961" s="169"/>
      <c r="CB961" s="169"/>
      <c r="CC961" s="169"/>
      <c r="CD961" s="169"/>
      <c r="CE961" s="169"/>
      <c r="CF961" s="169"/>
      <c r="CG961" s="169"/>
      <c r="CH961" s="169"/>
      <c r="CI961" s="169"/>
      <c r="CJ961" s="169"/>
      <c r="CK961" s="169"/>
      <c r="CL961" s="169"/>
      <c r="CM961" s="169"/>
      <c r="CN961" s="169"/>
    </row>
    <row r="962" spans="4:92" ht="14.25" customHeight="1" x14ac:dyDescent="0.35">
      <c r="D962" s="153" t="s">
        <v>979</v>
      </c>
      <c r="E962" s="154"/>
      <c r="F962" s="154"/>
      <c r="G962" s="154"/>
      <c r="H962" s="154"/>
      <c r="I962" s="154"/>
      <c r="J962" s="154"/>
      <c r="K962" s="154"/>
      <c r="L962" s="154"/>
      <c r="M962" s="154"/>
      <c r="N962" s="154"/>
      <c r="O962" s="154"/>
      <c r="P962" s="154"/>
      <c r="Q962" s="154"/>
      <c r="R962" s="155"/>
      <c r="S962" s="174">
        <v>3</v>
      </c>
      <c r="T962" s="175"/>
      <c r="U962" s="175"/>
      <c r="V962" s="175"/>
      <c r="W962" s="176"/>
      <c r="X962" s="153"/>
      <c r="Y962" s="154"/>
      <c r="Z962" s="154"/>
      <c r="AA962" s="154"/>
      <c r="AB962" s="155"/>
      <c r="AC962" s="153"/>
      <c r="AD962" s="154"/>
      <c r="AE962" s="154"/>
      <c r="AF962" s="154"/>
      <c r="AG962" s="154"/>
      <c r="AH962" s="155"/>
      <c r="AI962" s="153" t="s">
        <v>694</v>
      </c>
      <c r="AJ962" s="154"/>
      <c r="AK962" s="154"/>
      <c r="AL962" s="154"/>
      <c r="AM962" s="154"/>
      <c r="AN962" s="155"/>
      <c r="AO962" s="153"/>
      <c r="AP962" s="154"/>
      <c r="AQ962" s="154"/>
      <c r="AR962" s="154"/>
      <c r="AS962" s="154"/>
      <c r="AT962" s="155"/>
      <c r="AV962" s="173"/>
      <c r="AW962" s="173"/>
      <c r="AX962" s="173"/>
      <c r="AY962" s="173"/>
      <c r="AZ962" s="173"/>
      <c r="BA962" s="173"/>
      <c r="BB962" s="173"/>
      <c r="BC962" s="173"/>
      <c r="BD962" s="173"/>
      <c r="BE962" s="173"/>
      <c r="BF962" s="173"/>
      <c r="BG962" s="173"/>
      <c r="BH962" s="173"/>
      <c r="BI962" s="173"/>
      <c r="BJ962" s="173"/>
      <c r="BK962" s="173"/>
      <c r="BL962" s="173"/>
      <c r="BM962" s="173"/>
      <c r="BN962" s="173"/>
      <c r="BO962" s="173"/>
      <c r="BP962" s="173"/>
      <c r="BQ962" s="173"/>
      <c r="BR962" s="173"/>
      <c r="BS962" s="169"/>
      <c r="BT962" s="169"/>
      <c r="BU962" s="169"/>
      <c r="BV962" s="169"/>
      <c r="BW962" s="169"/>
      <c r="BX962" s="169"/>
      <c r="BY962" s="169"/>
      <c r="BZ962" s="169"/>
      <c r="CA962" s="169"/>
      <c r="CB962" s="169"/>
      <c r="CC962" s="169"/>
      <c r="CD962" s="169"/>
      <c r="CE962" s="169"/>
      <c r="CF962" s="169"/>
      <c r="CG962" s="169"/>
      <c r="CH962" s="169"/>
      <c r="CI962" s="169"/>
      <c r="CJ962" s="169"/>
      <c r="CK962" s="169"/>
      <c r="CL962" s="169"/>
      <c r="CM962" s="169"/>
      <c r="CN962" s="169"/>
    </row>
    <row r="963" spans="4:92" ht="14.25" customHeight="1" x14ac:dyDescent="0.35">
      <c r="D963" s="153" t="s">
        <v>980</v>
      </c>
      <c r="E963" s="154"/>
      <c r="F963" s="154"/>
      <c r="G963" s="154"/>
      <c r="H963" s="154"/>
      <c r="I963" s="154"/>
      <c r="J963" s="154"/>
      <c r="K963" s="154"/>
      <c r="L963" s="154"/>
      <c r="M963" s="154"/>
      <c r="N963" s="154"/>
      <c r="O963" s="154"/>
      <c r="P963" s="154"/>
      <c r="Q963" s="154"/>
      <c r="R963" s="155"/>
      <c r="S963" s="174">
        <v>2.1</v>
      </c>
      <c r="T963" s="175"/>
      <c r="U963" s="175"/>
      <c r="V963" s="175"/>
      <c r="W963" s="176"/>
      <c r="X963" s="153"/>
      <c r="Y963" s="154"/>
      <c r="Z963" s="154"/>
      <c r="AA963" s="154"/>
      <c r="AB963" s="155"/>
      <c r="AC963" s="153"/>
      <c r="AD963" s="154"/>
      <c r="AE963" s="154"/>
      <c r="AF963" s="154"/>
      <c r="AG963" s="154"/>
      <c r="AH963" s="155"/>
      <c r="AI963" s="153" t="s">
        <v>694</v>
      </c>
      <c r="AJ963" s="154"/>
      <c r="AK963" s="154"/>
      <c r="AL963" s="154"/>
      <c r="AM963" s="154"/>
      <c r="AN963" s="155"/>
      <c r="AO963" s="153"/>
      <c r="AP963" s="154"/>
      <c r="AQ963" s="154"/>
      <c r="AR963" s="154"/>
      <c r="AS963" s="154"/>
      <c r="AT963" s="155"/>
      <c r="AV963" s="173"/>
      <c r="AW963" s="173"/>
      <c r="AX963" s="173"/>
      <c r="AY963" s="173"/>
      <c r="AZ963" s="173"/>
      <c r="BA963" s="173"/>
      <c r="BB963" s="173"/>
      <c r="BC963" s="173"/>
      <c r="BD963" s="173"/>
      <c r="BE963" s="173"/>
      <c r="BF963" s="173"/>
      <c r="BG963" s="173"/>
      <c r="BH963" s="173"/>
      <c r="BI963" s="173"/>
      <c r="BJ963" s="173"/>
      <c r="BK963" s="173"/>
      <c r="BL963" s="173"/>
      <c r="BM963" s="173"/>
      <c r="BN963" s="173"/>
      <c r="BO963" s="173"/>
      <c r="BP963" s="173"/>
      <c r="BQ963" s="173"/>
      <c r="BR963" s="173"/>
      <c r="BS963" s="169"/>
      <c r="BT963" s="169"/>
      <c r="BU963" s="169"/>
      <c r="BV963" s="169"/>
      <c r="BW963" s="169"/>
      <c r="BX963" s="169"/>
      <c r="BY963" s="169"/>
      <c r="BZ963" s="169"/>
      <c r="CA963" s="169"/>
      <c r="CB963" s="169"/>
      <c r="CC963" s="169"/>
      <c r="CD963" s="169"/>
      <c r="CE963" s="169"/>
      <c r="CF963" s="169"/>
      <c r="CG963" s="169"/>
      <c r="CH963" s="169"/>
      <c r="CI963" s="169"/>
      <c r="CJ963" s="169"/>
      <c r="CK963" s="169"/>
      <c r="CL963" s="169"/>
      <c r="CM963" s="169"/>
      <c r="CN963" s="169"/>
    </row>
    <row r="964" spans="4:92" ht="14.25" customHeight="1" x14ac:dyDescent="0.35">
      <c r="D964" s="153" t="s">
        <v>981</v>
      </c>
      <c r="E964" s="154"/>
      <c r="F964" s="154"/>
      <c r="G964" s="154"/>
      <c r="H964" s="154"/>
      <c r="I964" s="154"/>
      <c r="J964" s="154"/>
      <c r="K964" s="154"/>
      <c r="L964" s="154"/>
      <c r="M964" s="154"/>
      <c r="N964" s="154"/>
      <c r="O964" s="154"/>
      <c r="P964" s="154"/>
      <c r="Q964" s="154"/>
      <c r="R964" s="155"/>
      <c r="S964" s="174">
        <v>9</v>
      </c>
      <c r="T964" s="175"/>
      <c r="U964" s="175"/>
      <c r="V964" s="175"/>
      <c r="W964" s="176"/>
      <c r="X964" s="153"/>
      <c r="Y964" s="154"/>
      <c r="Z964" s="154"/>
      <c r="AA964" s="154"/>
      <c r="AB964" s="155"/>
      <c r="AC964" s="153"/>
      <c r="AD964" s="154"/>
      <c r="AE964" s="154"/>
      <c r="AF964" s="154"/>
      <c r="AG964" s="154"/>
      <c r="AH964" s="155"/>
      <c r="AI964" s="153" t="s">
        <v>694</v>
      </c>
      <c r="AJ964" s="154"/>
      <c r="AK964" s="154"/>
      <c r="AL964" s="154"/>
      <c r="AM964" s="154"/>
      <c r="AN964" s="155"/>
      <c r="AO964" s="153"/>
      <c r="AP964" s="154"/>
      <c r="AQ964" s="154"/>
      <c r="AR964" s="154"/>
      <c r="AS964" s="154"/>
      <c r="AT964" s="155"/>
      <c r="AV964" s="173"/>
      <c r="AW964" s="173"/>
      <c r="AX964" s="173"/>
      <c r="AY964" s="173"/>
      <c r="AZ964" s="173"/>
      <c r="BA964" s="173"/>
      <c r="BB964" s="173"/>
      <c r="BC964" s="173"/>
      <c r="BD964" s="173"/>
      <c r="BE964" s="173"/>
      <c r="BF964" s="173"/>
      <c r="BG964" s="173"/>
      <c r="BH964" s="173"/>
      <c r="BI964" s="173"/>
      <c r="BJ964" s="173"/>
      <c r="BK964" s="173"/>
      <c r="BL964" s="173"/>
      <c r="BM964" s="173"/>
      <c r="BN964" s="173"/>
      <c r="BO964" s="173"/>
      <c r="BP964" s="173"/>
      <c r="BQ964" s="173"/>
      <c r="BR964" s="173"/>
      <c r="BS964" s="169"/>
      <c r="BT964" s="169"/>
      <c r="BU964" s="169"/>
      <c r="BV964" s="169"/>
      <c r="BW964" s="169"/>
      <c r="BX964" s="169"/>
      <c r="BY964" s="169"/>
      <c r="BZ964" s="169"/>
      <c r="CA964" s="169"/>
      <c r="CB964" s="169"/>
      <c r="CC964" s="169"/>
      <c r="CD964" s="169"/>
      <c r="CE964" s="169"/>
      <c r="CF964" s="169"/>
      <c r="CG964" s="169"/>
      <c r="CH964" s="169"/>
      <c r="CI964" s="169"/>
      <c r="CJ964" s="169"/>
      <c r="CK964" s="169"/>
      <c r="CL964" s="169"/>
      <c r="CM964" s="169"/>
      <c r="CN964" s="169"/>
    </row>
    <row r="965" spans="4:92" ht="14.25" customHeight="1" x14ac:dyDescent="0.35">
      <c r="D965" s="153" t="s">
        <v>982</v>
      </c>
      <c r="E965" s="154"/>
      <c r="F965" s="154"/>
      <c r="G965" s="154"/>
      <c r="H965" s="154"/>
      <c r="I965" s="154"/>
      <c r="J965" s="154"/>
      <c r="K965" s="154"/>
      <c r="L965" s="154"/>
      <c r="M965" s="154"/>
      <c r="N965" s="154"/>
      <c r="O965" s="154"/>
      <c r="P965" s="154"/>
      <c r="Q965" s="154"/>
      <c r="R965" s="155"/>
      <c r="S965" s="153">
        <v>800</v>
      </c>
      <c r="T965" s="154"/>
      <c r="U965" s="154"/>
      <c r="V965" s="154"/>
      <c r="W965" s="155"/>
      <c r="X965" s="153"/>
      <c r="Y965" s="154"/>
      <c r="Z965" s="154"/>
      <c r="AA965" s="154"/>
      <c r="AB965" s="155"/>
      <c r="AC965" s="153"/>
      <c r="AD965" s="154"/>
      <c r="AE965" s="154"/>
      <c r="AF965" s="154"/>
      <c r="AG965" s="154"/>
      <c r="AH965" s="155"/>
      <c r="AI965" s="153" t="s">
        <v>694</v>
      </c>
      <c r="AJ965" s="154"/>
      <c r="AK965" s="154"/>
      <c r="AL965" s="154"/>
      <c r="AM965" s="154"/>
      <c r="AN965" s="155"/>
      <c r="AO965" s="153"/>
      <c r="AP965" s="154"/>
      <c r="AQ965" s="154"/>
      <c r="AR965" s="154"/>
      <c r="AS965" s="154"/>
      <c r="AT965" s="155"/>
      <c r="AV965" s="173"/>
      <c r="AW965" s="173"/>
      <c r="AX965" s="173"/>
      <c r="AY965" s="173"/>
      <c r="AZ965" s="173"/>
      <c r="BA965" s="173"/>
      <c r="BB965" s="173"/>
      <c r="BC965" s="173"/>
      <c r="BD965" s="173"/>
      <c r="BE965" s="173"/>
      <c r="BF965" s="173"/>
      <c r="BG965" s="173"/>
      <c r="BH965" s="173"/>
      <c r="BI965" s="173"/>
      <c r="BJ965" s="173"/>
      <c r="BK965" s="173"/>
      <c r="BL965" s="173"/>
      <c r="BM965" s="173"/>
      <c r="BN965" s="173"/>
      <c r="BO965" s="173"/>
      <c r="BP965" s="173"/>
      <c r="BQ965" s="173"/>
      <c r="BR965" s="173"/>
      <c r="BS965" s="169"/>
      <c r="BT965" s="169"/>
      <c r="BU965" s="169"/>
      <c r="BV965" s="169"/>
      <c r="BW965" s="169"/>
      <c r="BX965" s="169"/>
      <c r="BY965" s="169"/>
      <c r="BZ965" s="169"/>
      <c r="CA965" s="169"/>
      <c r="CB965" s="169"/>
      <c r="CC965" s="169"/>
      <c r="CD965" s="169"/>
      <c r="CE965" s="169"/>
      <c r="CF965" s="169"/>
      <c r="CG965" s="169"/>
      <c r="CH965" s="169"/>
      <c r="CI965" s="169"/>
      <c r="CJ965" s="169"/>
      <c r="CK965" s="169"/>
      <c r="CL965" s="169"/>
      <c r="CM965" s="169"/>
      <c r="CN965" s="169"/>
    </row>
    <row r="966" spans="4:92" ht="14.25" customHeight="1" x14ac:dyDescent="0.35">
      <c r="D966" s="153" t="s">
        <v>983</v>
      </c>
      <c r="E966" s="154"/>
      <c r="F966" s="154"/>
      <c r="G966" s="154"/>
      <c r="H966" s="154"/>
      <c r="I966" s="154"/>
      <c r="J966" s="154"/>
      <c r="K966" s="154"/>
      <c r="L966" s="154"/>
      <c r="M966" s="154"/>
      <c r="N966" s="154"/>
      <c r="O966" s="154"/>
      <c r="P966" s="154"/>
      <c r="Q966" s="154"/>
      <c r="R966" s="155"/>
      <c r="S966" s="153">
        <v>900</v>
      </c>
      <c r="T966" s="154"/>
      <c r="U966" s="154"/>
      <c r="V966" s="154"/>
      <c r="W966" s="155"/>
      <c r="X966" s="153"/>
      <c r="Y966" s="154"/>
      <c r="Z966" s="154"/>
      <c r="AA966" s="154"/>
      <c r="AB966" s="155"/>
      <c r="AC966" s="153"/>
      <c r="AD966" s="154"/>
      <c r="AE966" s="154"/>
      <c r="AF966" s="154"/>
      <c r="AG966" s="154"/>
      <c r="AH966" s="155"/>
      <c r="AI966" s="153" t="s">
        <v>694</v>
      </c>
      <c r="AJ966" s="154"/>
      <c r="AK966" s="154"/>
      <c r="AL966" s="154"/>
      <c r="AM966" s="154"/>
      <c r="AN966" s="155"/>
      <c r="AO966" s="153"/>
      <c r="AP966" s="154"/>
      <c r="AQ966" s="154"/>
      <c r="AR966" s="154"/>
      <c r="AS966" s="154"/>
      <c r="AT966" s="155"/>
      <c r="AV966" s="173"/>
      <c r="AW966" s="173"/>
      <c r="AX966" s="173"/>
      <c r="AY966" s="173"/>
      <c r="AZ966" s="173"/>
      <c r="BA966" s="173"/>
      <c r="BB966" s="173"/>
      <c r="BC966" s="173"/>
      <c r="BD966" s="173"/>
      <c r="BE966" s="173"/>
      <c r="BF966" s="173"/>
      <c r="BG966" s="173"/>
      <c r="BH966" s="173"/>
      <c r="BI966" s="173"/>
      <c r="BJ966" s="173"/>
      <c r="BK966" s="173"/>
      <c r="BL966" s="173"/>
      <c r="BM966" s="173"/>
      <c r="BN966" s="173"/>
      <c r="BO966" s="173"/>
      <c r="BP966" s="173"/>
      <c r="BQ966" s="173"/>
      <c r="BR966" s="173"/>
      <c r="BS966" s="169"/>
      <c r="BT966" s="169"/>
      <c r="BU966" s="169"/>
      <c r="BV966" s="169"/>
      <c r="BW966" s="169"/>
      <c r="BX966" s="169"/>
      <c r="BY966" s="169"/>
      <c r="BZ966" s="169"/>
      <c r="CA966" s="169"/>
      <c r="CB966" s="169"/>
      <c r="CC966" s="169"/>
      <c r="CD966" s="169"/>
      <c r="CE966" s="169"/>
      <c r="CF966" s="169"/>
      <c r="CG966" s="169"/>
      <c r="CH966" s="169"/>
      <c r="CI966" s="169"/>
      <c r="CJ966" s="169"/>
      <c r="CK966" s="169"/>
      <c r="CL966" s="169"/>
      <c r="CM966" s="169"/>
      <c r="CN966" s="169"/>
    </row>
    <row r="967" spans="4:92" ht="14.25" customHeight="1" x14ac:dyDescent="0.35">
      <c r="D967" s="153" t="s">
        <v>984</v>
      </c>
      <c r="E967" s="154"/>
      <c r="F967" s="154"/>
      <c r="G967" s="154"/>
      <c r="H967" s="154"/>
      <c r="I967" s="154"/>
      <c r="J967" s="154"/>
      <c r="K967" s="154"/>
      <c r="L967" s="154"/>
      <c r="M967" s="154"/>
      <c r="N967" s="154"/>
      <c r="O967" s="154"/>
      <c r="P967" s="154"/>
      <c r="Q967" s="154"/>
      <c r="R967" s="155"/>
      <c r="S967" s="174">
        <v>1.55</v>
      </c>
      <c r="T967" s="175"/>
      <c r="U967" s="175"/>
      <c r="V967" s="175"/>
      <c r="W967" s="176"/>
      <c r="X967" s="153"/>
      <c r="Y967" s="154"/>
      <c r="Z967" s="154"/>
      <c r="AA967" s="154"/>
      <c r="AB967" s="155"/>
      <c r="AC967" s="153"/>
      <c r="AD967" s="154"/>
      <c r="AE967" s="154"/>
      <c r="AF967" s="154"/>
      <c r="AG967" s="154"/>
      <c r="AH967" s="155"/>
      <c r="AI967" s="153" t="s">
        <v>694</v>
      </c>
      <c r="AJ967" s="154"/>
      <c r="AK967" s="154"/>
      <c r="AL967" s="154"/>
      <c r="AM967" s="154"/>
      <c r="AN967" s="155"/>
      <c r="AO967" s="153"/>
      <c r="AP967" s="154"/>
      <c r="AQ967" s="154"/>
      <c r="AR967" s="154"/>
      <c r="AS967" s="154"/>
      <c r="AT967" s="155"/>
      <c r="AV967" s="173"/>
      <c r="AW967" s="173"/>
      <c r="AX967" s="173"/>
      <c r="AY967" s="173"/>
      <c r="AZ967" s="173"/>
      <c r="BA967" s="173"/>
      <c r="BB967" s="173"/>
      <c r="BC967" s="173"/>
      <c r="BD967" s="173"/>
      <c r="BE967" s="173"/>
      <c r="BF967" s="173"/>
      <c r="BG967" s="173"/>
      <c r="BH967" s="173"/>
      <c r="BI967" s="173"/>
      <c r="BJ967" s="173"/>
      <c r="BK967" s="173"/>
      <c r="BL967" s="173"/>
      <c r="BM967" s="173"/>
      <c r="BN967" s="173"/>
      <c r="BO967" s="173"/>
      <c r="BP967" s="173"/>
      <c r="BQ967" s="173"/>
      <c r="BR967" s="173"/>
      <c r="BS967" s="169"/>
      <c r="BT967" s="169"/>
      <c r="BU967" s="169"/>
      <c r="BV967" s="169"/>
      <c r="BW967" s="169"/>
      <c r="BX967" s="169"/>
      <c r="BY967" s="169"/>
      <c r="BZ967" s="169"/>
      <c r="CA967" s="169"/>
      <c r="CB967" s="169"/>
      <c r="CC967" s="169"/>
      <c r="CD967" s="169"/>
      <c r="CE967" s="169"/>
      <c r="CF967" s="169"/>
      <c r="CG967" s="169"/>
      <c r="CH967" s="169"/>
      <c r="CI967" s="169"/>
      <c r="CJ967" s="169"/>
      <c r="CK967" s="169"/>
      <c r="CL967" s="169"/>
      <c r="CM967" s="169"/>
      <c r="CN967" s="169"/>
    </row>
    <row r="968" spans="4:92" ht="14.25" customHeight="1" x14ac:dyDescent="0.35">
      <c r="D968" s="153" t="s">
        <v>985</v>
      </c>
      <c r="E968" s="154"/>
      <c r="F968" s="154"/>
      <c r="G968" s="154"/>
      <c r="H968" s="154"/>
      <c r="I968" s="154"/>
      <c r="J968" s="154"/>
      <c r="K968" s="154"/>
      <c r="L968" s="154"/>
      <c r="M968" s="154"/>
      <c r="N968" s="154"/>
      <c r="O968" s="154"/>
      <c r="P968" s="154"/>
      <c r="Q968" s="154"/>
      <c r="R968" s="155"/>
      <c r="S968" s="174">
        <v>1.6</v>
      </c>
      <c r="T968" s="175"/>
      <c r="U968" s="175"/>
      <c r="V968" s="175"/>
      <c r="W968" s="176"/>
      <c r="X968" s="153"/>
      <c r="Y968" s="154"/>
      <c r="Z968" s="154"/>
      <c r="AA968" s="154"/>
      <c r="AB968" s="155"/>
      <c r="AC968" s="153"/>
      <c r="AD968" s="154"/>
      <c r="AE968" s="154"/>
      <c r="AF968" s="154"/>
      <c r="AG968" s="154"/>
      <c r="AH968" s="155"/>
      <c r="AI968" s="153" t="s">
        <v>694</v>
      </c>
      <c r="AJ968" s="154"/>
      <c r="AK968" s="154"/>
      <c r="AL968" s="154"/>
      <c r="AM968" s="154"/>
      <c r="AN968" s="155"/>
      <c r="AO968" s="153"/>
      <c r="AP968" s="154"/>
      <c r="AQ968" s="154"/>
      <c r="AR968" s="154"/>
      <c r="AS968" s="154"/>
      <c r="AT968" s="155"/>
      <c r="AV968" s="173"/>
      <c r="AW968" s="173"/>
      <c r="AX968" s="173"/>
      <c r="AY968" s="173"/>
      <c r="AZ968" s="173"/>
      <c r="BA968" s="173"/>
      <c r="BB968" s="173"/>
      <c r="BC968" s="173"/>
      <c r="BD968" s="173"/>
      <c r="BE968" s="173"/>
      <c r="BF968" s="173"/>
      <c r="BG968" s="173"/>
      <c r="BH968" s="173"/>
      <c r="BI968" s="173"/>
      <c r="BJ968" s="173"/>
      <c r="BK968" s="173"/>
      <c r="BL968" s="173"/>
      <c r="BM968" s="173"/>
      <c r="BN968" s="173"/>
      <c r="BO968" s="173"/>
      <c r="BP968" s="173"/>
      <c r="BQ968" s="173"/>
      <c r="BR968" s="173"/>
      <c r="BS968" s="169"/>
      <c r="BT968" s="169"/>
      <c r="BU968" s="169"/>
      <c r="BV968" s="169"/>
      <c r="BW968" s="169"/>
      <c r="BX968" s="169"/>
      <c r="BY968" s="169"/>
      <c r="BZ968" s="169"/>
      <c r="CA968" s="169"/>
      <c r="CB968" s="169"/>
      <c r="CC968" s="169"/>
      <c r="CD968" s="169"/>
      <c r="CE968" s="169"/>
      <c r="CF968" s="169"/>
      <c r="CG968" s="169"/>
      <c r="CH968" s="169"/>
      <c r="CI968" s="169"/>
      <c r="CJ968" s="169"/>
      <c r="CK968" s="169"/>
      <c r="CL968" s="169"/>
      <c r="CM968" s="169"/>
      <c r="CN968" s="169"/>
    </row>
    <row r="969" spans="4:92" ht="14.25" customHeight="1" x14ac:dyDescent="0.35">
      <c r="D969" s="153" t="s">
        <v>986</v>
      </c>
      <c r="E969" s="154"/>
      <c r="F969" s="154"/>
      <c r="G969" s="154"/>
      <c r="H969" s="154"/>
      <c r="I969" s="154"/>
      <c r="J969" s="154"/>
      <c r="K969" s="154"/>
      <c r="L969" s="154"/>
      <c r="M969" s="154"/>
      <c r="N969" s="154"/>
      <c r="O969" s="154"/>
      <c r="P969" s="154"/>
      <c r="Q969" s="154"/>
      <c r="R969" s="155"/>
      <c r="S969" s="174">
        <v>1.1000000000000001</v>
      </c>
      <c r="T969" s="175"/>
      <c r="U969" s="175"/>
      <c r="V969" s="175"/>
      <c r="W969" s="176"/>
      <c r="X969" s="153"/>
      <c r="Y969" s="154"/>
      <c r="Z969" s="154"/>
      <c r="AA969" s="154"/>
      <c r="AB969" s="155"/>
      <c r="AC969" s="153"/>
      <c r="AD969" s="154"/>
      <c r="AE969" s="154"/>
      <c r="AF969" s="154"/>
      <c r="AG969" s="154"/>
      <c r="AH969" s="155"/>
      <c r="AI969" s="153" t="s">
        <v>694</v>
      </c>
      <c r="AJ969" s="154"/>
      <c r="AK969" s="154"/>
      <c r="AL969" s="154"/>
      <c r="AM969" s="154"/>
      <c r="AN969" s="155"/>
      <c r="AO969" s="153"/>
      <c r="AP969" s="154"/>
      <c r="AQ969" s="154"/>
      <c r="AR969" s="154"/>
      <c r="AS969" s="154"/>
      <c r="AT969" s="155"/>
      <c r="AV969" s="173"/>
      <c r="AW969" s="173"/>
      <c r="AX969" s="173"/>
      <c r="AY969" s="173"/>
      <c r="AZ969" s="173"/>
      <c r="BA969" s="173"/>
      <c r="BB969" s="173"/>
      <c r="BC969" s="173"/>
      <c r="BD969" s="173"/>
      <c r="BE969" s="173"/>
      <c r="BF969" s="173"/>
      <c r="BG969" s="173"/>
      <c r="BH969" s="173"/>
      <c r="BI969" s="173"/>
      <c r="BJ969" s="173"/>
      <c r="BK969" s="173"/>
      <c r="BL969" s="173"/>
      <c r="BM969" s="173"/>
      <c r="BN969" s="173"/>
      <c r="BO969" s="173"/>
      <c r="BP969" s="173"/>
      <c r="BQ969" s="173"/>
      <c r="BR969" s="173"/>
      <c r="BS969" s="169"/>
      <c r="BT969" s="169"/>
      <c r="BU969" s="169"/>
      <c r="BV969" s="169"/>
      <c r="BW969" s="169"/>
      <c r="BX969" s="169"/>
      <c r="BY969" s="169"/>
      <c r="BZ969" s="169"/>
      <c r="CA969" s="169"/>
      <c r="CB969" s="169"/>
      <c r="CC969" s="169"/>
      <c r="CD969" s="169"/>
      <c r="CE969" s="169"/>
      <c r="CF969" s="169"/>
      <c r="CG969" s="169"/>
      <c r="CH969" s="169"/>
      <c r="CI969" s="169"/>
      <c r="CJ969" s="169"/>
      <c r="CK969" s="169"/>
      <c r="CL969" s="169"/>
      <c r="CM969" s="169"/>
      <c r="CN969" s="169"/>
    </row>
    <row r="970" spans="4:92" ht="14.25" customHeight="1" x14ac:dyDescent="0.35">
      <c r="D970" s="153" t="s">
        <v>987</v>
      </c>
      <c r="E970" s="154"/>
      <c r="F970" s="154"/>
      <c r="G970" s="154"/>
      <c r="H970" s="154"/>
      <c r="I970" s="154"/>
      <c r="J970" s="154"/>
      <c r="K970" s="154"/>
      <c r="L970" s="154"/>
      <c r="M970" s="154"/>
      <c r="N970" s="154"/>
      <c r="O970" s="154"/>
      <c r="P970" s="154"/>
      <c r="Q970" s="154"/>
      <c r="R970" s="155"/>
      <c r="S970" s="174">
        <v>4.6500000000000004</v>
      </c>
      <c r="T970" s="175"/>
      <c r="U970" s="175"/>
      <c r="V970" s="175"/>
      <c r="W970" s="176"/>
      <c r="X970" s="153"/>
      <c r="Y970" s="154"/>
      <c r="Z970" s="154"/>
      <c r="AA970" s="154"/>
      <c r="AB970" s="155"/>
      <c r="AC970" s="153"/>
      <c r="AD970" s="154"/>
      <c r="AE970" s="154"/>
      <c r="AF970" s="154"/>
      <c r="AG970" s="154"/>
      <c r="AH970" s="155"/>
      <c r="AI970" s="153" t="s">
        <v>694</v>
      </c>
      <c r="AJ970" s="154"/>
      <c r="AK970" s="154"/>
      <c r="AL970" s="154"/>
      <c r="AM970" s="154"/>
      <c r="AN970" s="155"/>
      <c r="AO970" s="153"/>
      <c r="AP970" s="154"/>
      <c r="AQ970" s="154"/>
      <c r="AR970" s="154"/>
      <c r="AS970" s="154"/>
      <c r="AT970" s="155"/>
      <c r="AV970" s="173"/>
      <c r="AW970" s="173"/>
      <c r="AX970" s="173"/>
      <c r="AY970" s="173"/>
      <c r="AZ970" s="173"/>
      <c r="BA970" s="173"/>
      <c r="BB970" s="173"/>
      <c r="BC970" s="173"/>
      <c r="BD970" s="173"/>
      <c r="BE970" s="173"/>
      <c r="BF970" s="173"/>
      <c r="BG970" s="173"/>
      <c r="BH970" s="173"/>
      <c r="BI970" s="173"/>
      <c r="BJ970" s="173"/>
      <c r="BK970" s="173"/>
      <c r="BL970" s="173"/>
      <c r="BM970" s="173"/>
      <c r="BN970" s="173"/>
      <c r="BO970" s="173"/>
      <c r="BP970" s="173"/>
      <c r="BQ970" s="173"/>
      <c r="BR970" s="173"/>
      <c r="BS970" s="169"/>
      <c r="BT970" s="169"/>
      <c r="BU970" s="169"/>
      <c r="BV970" s="169"/>
      <c r="BW970" s="169"/>
      <c r="BX970" s="169"/>
      <c r="BY970" s="169"/>
      <c r="BZ970" s="169"/>
      <c r="CA970" s="169"/>
      <c r="CB970" s="169"/>
      <c r="CC970" s="169"/>
      <c r="CD970" s="169"/>
      <c r="CE970" s="169"/>
      <c r="CF970" s="169"/>
      <c r="CG970" s="169"/>
      <c r="CH970" s="169"/>
      <c r="CI970" s="169"/>
      <c r="CJ970" s="169"/>
      <c r="CK970" s="169"/>
      <c r="CL970" s="169"/>
      <c r="CM970" s="169"/>
      <c r="CN970" s="169"/>
    </row>
    <row r="971" spans="4:92" ht="14.25" customHeight="1" x14ac:dyDescent="0.35">
      <c r="D971" s="153" t="s">
        <v>988</v>
      </c>
      <c r="E971" s="154"/>
      <c r="F971" s="154"/>
      <c r="G971" s="154"/>
      <c r="H971" s="154"/>
      <c r="I971" s="154"/>
      <c r="J971" s="154"/>
      <c r="K971" s="154"/>
      <c r="L971" s="154"/>
      <c r="M971" s="154"/>
      <c r="N971" s="154"/>
      <c r="O971" s="154"/>
      <c r="P971" s="154"/>
      <c r="Q971" s="154"/>
      <c r="R971" s="155"/>
      <c r="S971" s="174">
        <v>4.6500000000000004</v>
      </c>
      <c r="T971" s="175"/>
      <c r="U971" s="175"/>
      <c r="V971" s="175"/>
      <c r="W971" s="176"/>
      <c r="X971" s="153"/>
      <c r="Y971" s="154"/>
      <c r="Z971" s="154"/>
      <c r="AA971" s="154"/>
      <c r="AB971" s="155"/>
      <c r="AC971" s="153"/>
      <c r="AD971" s="154"/>
      <c r="AE971" s="154"/>
      <c r="AF971" s="154"/>
      <c r="AG971" s="154"/>
      <c r="AH971" s="155"/>
      <c r="AI971" s="153" t="s">
        <v>694</v>
      </c>
      <c r="AJ971" s="154"/>
      <c r="AK971" s="154"/>
      <c r="AL971" s="154"/>
      <c r="AM971" s="154"/>
      <c r="AN971" s="155"/>
      <c r="AO971" s="153"/>
      <c r="AP971" s="154"/>
      <c r="AQ971" s="154"/>
      <c r="AR971" s="154"/>
      <c r="AS971" s="154"/>
      <c r="AT971" s="155"/>
      <c r="AV971" s="173"/>
      <c r="AW971" s="173"/>
      <c r="AX971" s="173"/>
      <c r="AY971" s="173"/>
      <c r="AZ971" s="173"/>
      <c r="BA971" s="173"/>
      <c r="BB971" s="173"/>
      <c r="BC971" s="173"/>
      <c r="BD971" s="173"/>
      <c r="BE971" s="173"/>
      <c r="BF971" s="173"/>
      <c r="BG971" s="173"/>
      <c r="BH971" s="173"/>
      <c r="BI971" s="173"/>
      <c r="BJ971" s="173"/>
      <c r="BK971" s="173"/>
      <c r="BL971" s="173"/>
      <c r="BM971" s="173"/>
      <c r="BN971" s="173"/>
      <c r="BO971" s="173"/>
      <c r="BP971" s="173"/>
      <c r="BQ971" s="173"/>
      <c r="BR971" s="173"/>
      <c r="BS971" s="169"/>
      <c r="BT971" s="169"/>
      <c r="BU971" s="169"/>
      <c r="BV971" s="169"/>
      <c r="BW971" s="169"/>
      <c r="BX971" s="169"/>
      <c r="BY971" s="169"/>
      <c r="BZ971" s="169"/>
      <c r="CA971" s="169"/>
      <c r="CB971" s="169"/>
      <c r="CC971" s="169"/>
      <c r="CD971" s="169"/>
      <c r="CE971" s="169"/>
      <c r="CF971" s="169"/>
      <c r="CG971" s="169"/>
      <c r="CH971" s="169"/>
      <c r="CI971" s="169"/>
      <c r="CJ971" s="169"/>
      <c r="CK971" s="169"/>
      <c r="CL971" s="169"/>
      <c r="CM971" s="169"/>
      <c r="CN971" s="169"/>
    </row>
    <row r="972" spans="4:92" ht="14.25" customHeight="1" x14ac:dyDescent="0.35">
      <c r="D972" s="153" t="s">
        <v>1004</v>
      </c>
      <c r="E972" s="154"/>
      <c r="F972" s="154"/>
      <c r="G972" s="154"/>
      <c r="H972" s="154"/>
      <c r="I972" s="154"/>
      <c r="J972" s="154"/>
      <c r="K972" s="154"/>
      <c r="L972" s="154"/>
      <c r="M972" s="154"/>
      <c r="N972" s="154"/>
      <c r="O972" s="154"/>
      <c r="P972" s="154"/>
      <c r="Q972" s="154"/>
      <c r="R972" s="155"/>
      <c r="S972" s="174">
        <v>8.8000000000000007</v>
      </c>
      <c r="T972" s="175"/>
      <c r="U972" s="175"/>
      <c r="V972" s="175"/>
      <c r="W972" s="176"/>
      <c r="X972" s="153"/>
      <c r="Y972" s="154"/>
      <c r="Z972" s="154"/>
      <c r="AA972" s="154"/>
      <c r="AB972" s="155"/>
      <c r="AC972" s="153"/>
      <c r="AD972" s="154"/>
      <c r="AE972" s="154"/>
      <c r="AF972" s="154"/>
      <c r="AG972" s="154"/>
      <c r="AH972" s="155"/>
      <c r="AI972" s="153" t="s">
        <v>694</v>
      </c>
      <c r="AJ972" s="154"/>
      <c r="AK972" s="154"/>
      <c r="AL972" s="154"/>
      <c r="AM972" s="154"/>
      <c r="AN972" s="155"/>
      <c r="AO972" s="153"/>
      <c r="AP972" s="154"/>
      <c r="AQ972" s="154"/>
      <c r="AR972" s="154"/>
      <c r="AS972" s="154"/>
      <c r="AT972" s="155"/>
      <c r="AV972" s="173"/>
      <c r="AW972" s="173"/>
      <c r="AX972" s="173"/>
      <c r="AY972" s="173"/>
      <c r="AZ972" s="173"/>
      <c r="BA972" s="173"/>
      <c r="BB972" s="173"/>
      <c r="BC972" s="173"/>
      <c r="BD972" s="173"/>
      <c r="BE972" s="173"/>
      <c r="BF972" s="173"/>
      <c r="BG972" s="173"/>
      <c r="BH972" s="173"/>
      <c r="BI972" s="173"/>
      <c r="BJ972" s="173"/>
      <c r="BK972" s="173"/>
      <c r="BL972" s="173"/>
      <c r="BM972" s="173"/>
      <c r="BN972" s="173"/>
      <c r="BO972" s="173"/>
      <c r="BP972" s="173"/>
      <c r="BQ972" s="173"/>
      <c r="BR972" s="173"/>
      <c r="BS972" s="169"/>
      <c r="BT972" s="169"/>
      <c r="BU972" s="169"/>
      <c r="BV972" s="169"/>
      <c r="BW972" s="169"/>
      <c r="BX972" s="169"/>
      <c r="BY972" s="169"/>
      <c r="BZ972" s="169"/>
      <c r="CA972" s="169"/>
      <c r="CB972" s="169"/>
      <c r="CC972" s="169"/>
      <c r="CD972" s="169"/>
      <c r="CE972" s="169"/>
      <c r="CF972" s="169"/>
      <c r="CG972" s="169"/>
      <c r="CH972" s="169"/>
      <c r="CI972" s="169"/>
      <c r="CJ972" s="169"/>
      <c r="CK972" s="169"/>
      <c r="CL972" s="169"/>
      <c r="CM972" s="169"/>
      <c r="CN972" s="169"/>
    </row>
    <row r="973" spans="4:92" ht="14.25" customHeight="1" x14ac:dyDescent="0.35">
      <c r="D973" s="153" t="s">
        <v>989</v>
      </c>
      <c r="E973" s="154"/>
      <c r="F973" s="154"/>
      <c r="G973" s="154"/>
      <c r="H973" s="154"/>
      <c r="I973" s="154"/>
      <c r="J973" s="154"/>
      <c r="K973" s="154"/>
      <c r="L973" s="154"/>
      <c r="M973" s="154"/>
      <c r="N973" s="154"/>
      <c r="O973" s="154"/>
      <c r="P973" s="154"/>
      <c r="Q973" s="154"/>
      <c r="R973" s="155"/>
      <c r="S973" s="174">
        <v>4.8</v>
      </c>
      <c r="T973" s="175"/>
      <c r="U973" s="175"/>
      <c r="V973" s="175"/>
      <c r="W973" s="176"/>
      <c r="X973" s="153"/>
      <c r="Y973" s="154"/>
      <c r="Z973" s="154"/>
      <c r="AA973" s="154"/>
      <c r="AB973" s="155"/>
      <c r="AC973" s="153"/>
      <c r="AD973" s="154"/>
      <c r="AE973" s="154"/>
      <c r="AF973" s="154"/>
      <c r="AG973" s="154"/>
      <c r="AH973" s="155"/>
      <c r="AI973" s="153" t="s">
        <v>694</v>
      </c>
      <c r="AJ973" s="154"/>
      <c r="AK973" s="154"/>
      <c r="AL973" s="154"/>
      <c r="AM973" s="154"/>
      <c r="AN973" s="155"/>
      <c r="AO973" s="153"/>
      <c r="AP973" s="154"/>
      <c r="AQ973" s="154"/>
      <c r="AR973" s="154"/>
      <c r="AS973" s="154"/>
      <c r="AT973" s="155"/>
      <c r="AV973" s="173"/>
      <c r="AW973" s="173"/>
      <c r="AX973" s="173"/>
      <c r="AY973" s="173"/>
      <c r="AZ973" s="173"/>
      <c r="BA973" s="173"/>
      <c r="BB973" s="173"/>
      <c r="BC973" s="173"/>
      <c r="BD973" s="173"/>
      <c r="BE973" s="173"/>
      <c r="BF973" s="173"/>
      <c r="BG973" s="173"/>
      <c r="BH973" s="173"/>
      <c r="BI973" s="173"/>
      <c r="BJ973" s="173"/>
      <c r="BK973" s="173"/>
      <c r="BL973" s="173"/>
      <c r="BM973" s="173"/>
      <c r="BN973" s="173"/>
      <c r="BO973" s="173"/>
      <c r="BP973" s="173"/>
      <c r="BQ973" s="173"/>
      <c r="BR973" s="173"/>
      <c r="BS973" s="169"/>
      <c r="BT973" s="169"/>
      <c r="BU973" s="169"/>
      <c r="BV973" s="169"/>
      <c r="BW973" s="169"/>
      <c r="BX973" s="169"/>
      <c r="BY973" s="169"/>
      <c r="BZ973" s="169"/>
      <c r="CA973" s="169"/>
      <c r="CB973" s="169"/>
      <c r="CC973" s="169"/>
      <c r="CD973" s="169"/>
      <c r="CE973" s="169"/>
      <c r="CF973" s="169"/>
      <c r="CG973" s="169"/>
      <c r="CH973" s="169"/>
      <c r="CI973" s="169"/>
      <c r="CJ973" s="169"/>
      <c r="CK973" s="169"/>
      <c r="CL973" s="169"/>
      <c r="CM973" s="169"/>
      <c r="CN973" s="169"/>
    </row>
    <row r="974" spans="4:92" ht="14.25" customHeight="1" x14ac:dyDescent="0.35">
      <c r="D974" s="153" t="s">
        <v>990</v>
      </c>
      <c r="E974" s="154"/>
      <c r="F974" s="154"/>
      <c r="G974" s="154"/>
      <c r="H974" s="154"/>
      <c r="I974" s="154"/>
      <c r="J974" s="154"/>
      <c r="K974" s="154"/>
      <c r="L974" s="154"/>
      <c r="M974" s="154"/>
      <c r="N974" s="154"/>
      <c r="O974" s="154"/>
      <c r="P974" s="154"/>
      <c r="Q974" s="154"/>
      <c r="R974" s="155"/>
      <c r="S974" s="174">
        <v>2.3199999999999998</v>
      </c>
      <c r="T974" s="175"/>
      <c r="U974" s="175"/>
      <c r="V974" s="175"/>
      <c r="W974" s="176"/>
      <c r="X974" s="153"/>
      <c r="Y974" s="154"/>
      <c r="Z974" s="154"/>
      <c r="AA974" s="154"/>
      <c r="AB974" s="155"/>
      <c r="AC974" s="153"/>
      <c r="AD974" s="154"/>
      <c r="AE974" s="154"/>
      <c r="AF974" s="154"/>
      <c r="AG974" s="154"/>
      <c r="AH974" s="155"/>
      <c r="AI974" s="153" t="s">
        <v>694</v>
      </c>
      <c r="AJ974" s="154"/>
      <c r="AK974" s="154"/>
      <c r="AL974" s="154"/>
      <c r="AM974" s="154"/>
      <c r="AN974" s="155"/>
      <c r="AO974" s="153"/>
      <c r="AP974" s="154"/>
      <c r="AQ974" s="154"/>
      <c r="AR974" s="154"/>
      <c r="AS974" s="154"/>
      <c r="AT974" s="155"/>
      <c r="AV974" s="173"/>
      <c r="AW974" s="173"/>
      <c r="AX974" s="173"/>
      <c r="AY974" s="173"/>
      <c r="AZ974" s="173"/>
      <c r="BA974" s="173"/>
      <c r="BB974" s="173"/>
      <c r="BC974" s="173"/>
      <c r="BD974" s="173"/>
      <c r="BE974" s="173"/>
      <c r="BF974" s="173"/>
      <c r="BG974" s="173"/>
      <c r="BH974" s="173"/>
      <c r="BI974" s="173"/>
      <c r="BJ974" s="173"/>
      <c r="BK974" s="173"/>
      <c r="BL974" s="173"/>
      <c r="BM974" s="173"/>
      <c r="BN974" s="173"/>
      <c r="BO974" s="173"/>
      <c r="BP974" s="173"/>
      <c r="BQ974" s="173"/>
      <c r="BR974" s="173"/>
      <c r="BS974" s="169"/>
      <c r="BT974" s="169"/>
      <c r="BU974" s="169"/>
      <c r="BV974" s="169"/>
      <c r="BW974" s="169"/>
      <c r="BX974" s="169"/>
      <c r="BY974" s="169"/>
      <c r="BZ974" s="169"/>
      <c r="CA974" s="169"/>
      <c r="CB974" s="169"/>
      <c r="CC974" s="169"/>
      <c r="CD974" s="169"/>
      <c r="CE974" s="169"/>
      <c r="CF974" s="169"/>
      <c r="CG974" s="169"/>
      <c r="CH974" s="169"/>
      <c r="CI974" s="169"/>
      <c r="CJ974" s="169"/>
      <c r="CK974" s="169"/>
      <c r="CL974" s="169"/>
      <c r="CM974" s="169"/>
      <c r="CN974" s="169"/>
    </row>
    <row r="975" spans="4:92" ht="14.25" customHeight="1" x14ac:dyDescent="0.35">
      <c r="D975" s="153" t="s">
        <v>991</v>
      </c>
      <c r="E975" s="154"/>
      <c r="F975" s="154"/>
      <c r="G975" s="154"/>
      <c r="H975" s="154"/>
      <c r="I975" s="154"/>
      <c r="J975" s="154"/>
      <c r="K975" s="154"/>
      <c r="L975" s="154"/>
      <c r="M975" s="154"/>
      <c r="N975" s="154"/>
      <c r="O975" s="154"/>
      <c r="P975" s="154"/>
      <c r="Q975" s="154"/>
      <c r="R975" s="155"/>
      <c r="S975" s="174">
        <v>1.65</v>
      </c>
      <c r="T975" s="175"/>
      <c r="U975" s="175"/>
      <c r="V975" s="175"/>
      <c r="W975" s="176"/>
      <c r="X975" s="153"/>
      <c r="Y975" s="154"/>
      <c r="Z975" s="154"/>
      <c r="AA975" s="154"/>
      <c r="AB975" s="155"/>
      <c r="AC975" s="153"/>
      <c r="AD975" s="154"/>
      <c r="AE975" s="154"/>
      <c r="AF975" s="154"/>
      <c r="AG975" s="154"/>
      <c r="AH975" s="155"/>
      <c r="AI975" s="153" t="s">
        <v>694</v>
      </c>
      <c r="AJ975" s="154"/>
      <c r="AK975" s="154"/>
      <c r="AL975" s="154"/>
      <c r="AM975" s="154"/>
      <c r="AN975" s="155"/>
      <c r="AO975" s="153"/>
      <c r="AP975" s="154"/>
      <c r="AQ975" s="154"/>
      <c r="AR975" s="154"/>
      <c r="AS975" s="154"/>
      <c r="AT975" s="155"/>
      <c r="AV975" s="173"/>
      <c r="AW975" s="173"/>
      <c r="AX975" s="173"/>
      <c r="AY975" s="173"/>
      <c r="AZ975" s="173"/>
      <c r="BA975" s="173"/>
      <c r="BB975" s="173"/>
      <c r="BC975" s="173"/>
      <c r="BD975" s="173"/>
      <c r="BE975" s="173"/>
      <c r="BF975" s="173"/>
      <c r="BG975" s="173"/>
      <c r="BH975" s="173"/>
      <c r="BI975" s="173"/>
      <c r="BJ975" s="173"/>
      <c r="BK975" s="173"/>
      <c r="BL975" s="173"/>
      <c r="BM975" s="173"/>
      <c r="BN975" s="173"/>
      <c r="BO975" s="173"/>
      <c r="BP975" s="173"/>
      <c r="BQ975" s="173"/>
      <c r="BR975" s="173"/>
      <c r="BS975" s="169"/>
      <c r="BT975" s="169"/>
      <c r="BU975" s="169"/>
      <c r="BV975" s="169"/>
      <c r="BW975" s="169"/>
      <c r="BX975" s="169"/>
      <c r="BY975" s="169"/>
      <c r="BZ975" s="169"/>
      <c r="CA975" s="169"/>
      <c r="CB975" s="169"/>
      <c r="CC975" s="169"/>
      <c r="CD975" s="169"/>
      <c r="CE975" s="169"/>
      <c r="CF975" s="169"/>
      <c r="CG975" s="169"/>
      <c r="CH975" s="169"/>
      <c r="CI975" s="169"/>
      <c r="CJ975" s="169"/>
      <c r="CK975" s="169"/>
      <c r="CL975" s="169"/>
      <c r="CM975" s="169"/>
      <c r="CN975" s="169"/>
    </row>
    <row r="976" spans="4:92" ht="14.25" customHeight="1" x14ac:dyDescent="0.35">
      <c r="D976" s="153" t="s">
        <v>992</v>
      </c>
      <c r="E976" s="154"/>
      <c r="F976" s="154"/>
      <c r="G976" s="154"/>
      <c r="H976" s="154"/>
      <c r="I976" s="154"/>
      <c r="J976" s="154"/>
      <c r="K976" s="154"/>
      <c r="L976" s="154"/>
      <c r="M976" s="154"/>
      <c r="N976" s="154"/>
      <c r="O976" s="154"/>
      <c r="P976" s="154"/>
      <c r="Q976" s="154"/>
      <c r="R976" s="155"/>
      <c r="S976" s="174">
        <v>1.55</v>
      </c>
      <c r="T976" s="175"/>
      <c r="U976" s="175"/>
      <c r="V976" s="175"/>
      <c r="W976" s="176"/>
      <c r="X976" s="153"/>
      <c r="Y976" s="154"/>
      <c r="Z976" s="154"/>
      <c r="AA976" s="154"/>
      <c r="AB976" s="155"/>
      <c r="AC976" s="153"/>
      <c r="AD976" s="154"/>
      <c r="AE976" s="154"/>
      <c r="AF976" s="154"/>
      <c r="AG976" s="154"/>
      <c r="AH976" s="155"/>
      <c r="AI976" s="153" t="s">
        <v>694</v>
      </c>
      <c r="AJ976" s="154"/>
      <c r="AK976" s="154"/>
      <c r="AL976" s="154"/>
      <c r="AM976" s="154"/>
      <c r="AN976" s="155"/>
      <c r="AO976" s="153"/>
      <c r="AP976" s="154"/>
      <c r="AQ976" s="154"/>
      <c r="AR976" s="154"/>
      <c r="AS976" s="154"/>
      <c r="AT976" s="155"/>
      <c r="AV976" s="173"/>
      <c r="AW976" s="173"/>
      <c r="AX976" s="173"/>
      <c r="AY976" s="173"/>
      <c r="AZ976" s="173"/>
      <c r="BA976" s="173"/>
      <c r="BB976" s="173"/>
      <c r="BC976" s="173"/>
      <c r="BD976" s="173"/>
      <c r="BE976" s="173"/>
      <c r="BF976" s="173"/>
      <c r="BG976" s="173"/>
      <c r="BH976" s="173"/>
      <c r="BI976" s="173"/>
      <c r="BJ976" s="173"/>
      <c r="BK976" s="173"/>
      <c r="BL976" s="173"/>
      <c r="BM976" s="173"/>
      <c r="BN976" s="173"/>
      <c r="BO976" s="173"/>
      <c r="BP976" s="173"/>
      <c r="BQ976" s="173"/>
      <c r="BR976" s="173"/>
      <c r="BS976" s="169"/>
      <c r="BT976" s="169"/>
      <c r="BU976" s="169"/>
      <c r="BV976" s="169"/>
      <c r="BW976" s="169"/>
      <c r="BX976" s="169"/>
      <c r="BY976" s="169"/>
      <c r="BZ976" s="169"/>
      <c r="CA976" s="169"/>
      <c r="CB976" s="169"/>
      <c r="CC976" s="169"/>
      <c r="CD976" s="169"/>
      <c r="CE976" s="169"/>
      <c r="CF976" s="169"/>
      <c r="CG976" s="169"/>
      <c r="CH976" s="169"/>
      <c r="CI976" s="169"/>
      <c r="CJ976" s="169"/>
      <c r="CK976" s="169"/>
      <c r="CL976" s="169"/>
      <c r="CM976" s="169"/>
      <c r="CN976" s="169"/>
    </row>
    <row r="977" spans="4:92" ht="14.25" customHeight="1" x14ac:dyDescent="0.35">
      <c r="D977" s="153" t="s">
        <v>993</v>
      </c>
      <c r="E977" s="154"/>
      <c r="F977" s="154"/>
      <c r="G977" s="154"/>
      <c r="H977" s="154"/>
      <c r="I977" s="154"/>
      <c r="J977" s="154"/>
      <c r="K977" s="154"/>
      <c r="L977" s="154"/>
      <c r="M977" s="154"/>
      <c r="N977" s="154"/>
      <c r="O977" s="154"/>
      <c r="P977" s="154"/>
      <c r="Q977" s="154"/>
      <c r="R977" s="155"/>
      <c r="S977" s="174">
        <v>2</v>
      </c>
      <c r="T977" s="175"/>
      <c r="U977" s="175"/>
      <c r="V977" s="175"/>
      <c r="W977" s="176"/>
      <c r="X977" s="153"/>
      <c r="Y977" s="154"/>
      <c r="Z977" s="154"/>
      <c r="AA977" s="154"/>
      <c r="AB977" s="155"/>
      <c r="AC977" s="153"/>
      <c r="AD977" s="154"/>
      <c r="AE977" s="154"/>
      <c r="AF977" s="154"/>
      <c r="AG977" s="154"/>
      <c r="AH977" s="155"/>
      <c r="AI977" s="153" t="s">
        <v>694</v>
      </c>
      <c r="AJ977" s="154"/>
      <c r="AK977" s="154"/>
      <c r="AL977" s="154"/>
      <c r="AM977" s="154"/>
      <c r="AN977" s="155"/>
      <c r="AO977" s="153"/>
      <c r="AP977" s="154"/>
      <c r="AQ977" s="154"/>
      <c r="AR977" s="154"/>
      <c r="AS977" s="154"/>
      <c r="AT977" s="155"/>
      <c r="AV977" s="173"/>
      <c r="AW977" s="173"/>
      <c r="AX977" s="173"/>
      <c r="AY977" s="173"/>
      <c r="AZ977" s="173"/>
      <c r="BA977" s="173"/>
      <c r="BB977" s="173"/>
      <c r="BC977" s="173"/>
      <c r="BD977" s="173"/>
      <c r="BE977" s="173"/>
      <c r="BF977" s="173"/>
      <c r="BG977" s="173"/>
      <c r="BH977" s="173"/>
      <c r="BI977" s="173"/>
      <c r="BJ977" s="173"/>
      <c r="BK977" s="173"/>
      <c r="BL977" s="173"/>
      <c r="BM977" s="173"/>
      <c r="BN977" s="173"/>
      <c r="BO977" s="173"/>
      <c r="BP977" s="173"/>
      <c r="BQ977" s="173"/>
      <c r="BR977" s="173"/>
      <c r="BS977" s="169"/>
      <c r="BT977" s="169"/>
      <c r="BU977" s="169"/>
      <c r="BV977" s="169"/>
      <c r="BW977" s="169"/>
      <c r="BX977" s="169"/>
      <c r="BY977" s="169"/>
      <c r="BZ977" s="169"/>
      <c r="CA977" s="169"/>
      <c r="CB977" s="169"/>
      <c r="CC977" s="169"/>
      <c r="CD977" s="169"/>
      <c r="CE977" s="169"/>
      <c r="CF977" s="169"/>
      <c r="CG977" s="169"/>
      <c r="CH977" s="169"/>
      <c r="CI977" s="169"/>
      <c r="CJ977" s="169"/>
      <c r="CK977" s="169"/>
      <c r="CL977" s="169"/>
      <c r="CM977" s="169"/>
      <c r="CN977" s="169"/>
    </row>
    <row r="978" spans="4:92" ht="14.25" customHeight="1" x14ac:dyDescent="0.35">
      <c r="D978" s="153" t="s">
        <v>994</v>
      </c>
      <c r="E978" s="154"/>
      <c r="F978" s="154"/>
      <c r="G978" s="154"/>
      <c r="H978" s="154"/>
      <c r="I978" s="154"/>
      <c r="J978" s="154"/>
      <c r="K978" s="154"/>
      <c r="L978" s="154"/>
      <c r="M978" s="154"/>
      <c r="N978" s="154"/>
      <c r="O978" s="154"/>
      <c r="P978" s="154"/>
      <c r="Q978" s="154"/>
      <c r="R978" s="155"/>
      <c r="S978" s="153">
        <v>500</v>
      </c>
      <c r="T978" s="154"/>
      <c r="U978" s="154"/>
      <c r="V978" s="154"/>
      <c r="W978" s="155"/>
      <c r="X978" s="153"/>
      <c r="Y978" s="154"/>
      <c r="Z978" s="154"/>
      <c r="AA978" s="154"/>
      <c r="AB978" s="155"/>
      <c r="AC978" s="153"/>
      <c r="AD978" s="154"/>
      <c r="AE978" s="154"/>
      <c r="AF978" s="154"/>
      <c r="AG978" s="154"/>
      <c r="AH978" s="155"/>
      <c r="AI978" s="153" t="s">
        <v>694</v>
      </c>
      <c r="AJ978" s="154"/>
      <c r="AK978" s="154"/>
      <c r="AL978" s="154"/>
      <c r="AM978" s="154"/>
      <c r="AN978" s="155"/>
      <c r="AO978" s="153"/>
      <c r="AP978" s="154"/>
      <c r="AQ978" s="154"/>
      <c r="AR978" s="154"/>
      <c r="AS978" s="154"/>
      <c r="AT978" s="155"/>
      <c r="AV978" s="173"/>
      <c r="AW978" s="173"/>
      <c r="AX978" s="173"/>
      <c r="AY978" s="173"/>
      <c r="AZ978" s="173"/>
      <c r="BA978" s="173"/>
      <c r="BB978" s="173"/>
      <c r="BC978" s="173"/>
      <c r="BD978" s="173"/>
      <c r="BE978" s="173"/>
      <c r="BF978" s="173"/>
      <c r="BG978" s="173"/>
      <c r="BH978" s="173"/>
      <c r="BI978" s="173"/>
      <c r="BJ978" s="173"/>
      <c r="BK978" s="173"/>
      <c r="BL978" s="173"/>
      <c r="BM978" s="173"/>
      <c r="BN978" s="173"/>
      <c r="BO978" s="173"/>
      <c r="BP978" s="173"/>
      <c r="BQ978" s="173"/>
      <c r="BR978" s="173"/>
      <c r="BS978" s="169"/>
      <c r="BT978" s="169"/>
      <c r="BU978" s="169"/>
      <c r="BV978" s="169"/>
      <c r="BW978" s="169"/>
      <c r="BX978" s="169"/>
      <c r="BY978" s="169"/>
      <c r="BZ978" s="169"/>
      <c r="CA978" s="169"/>
      <c r="CB978" s="169"/>
      <c r="CC978" s="169"/>
      <c r="CD978" s="169"/>
      <c r="CE978" s="169"/>
      <c r="CF978" s="169"/>
      <c r="CG978" s="169"/>
      <c r="CH978" s="169"/>
      <c r="CI978" s="169"/>
      <c r="CJ978" s="169"/>
      <c r="CK978" s="169"/>
      <c r="CL978" s="169"/>
      <c r="CM978" s="169"/>
      <c r="CN978" s="169"/>
    </row>
    <row r="979" spans="4:92" ht="14.25" customHeight="1" x14ac:dyDescent="0.35">
      <c r="D979" s="153" t="s">
        <v>995</v>
      </c>
      <c r="E979" s="154"/>
      <c r="F979" s="154"/>
      <c r="G979" s="154"/>
      <c r="H979" s="154"/>
      <c r="I979" s="154"/>
      <c r="J979" s="154"/>
      <c r="K979" s="154"/>
      <c r="L979" s="154"/>
      <c r="M979" s="154"/>
      <c r="N979" s="154"/>
      <c r="O979" s="154"/>
      <c r="P979" s="154"/>
      <c r="Q979" s="154"/>
      <c r="R979" s="155"/>
      <c r="S979" s="153">
        <v>700</v>
      </c>
      <c r="T979" s="154"/>
      <c r="U979" s="154"/>
      <c r="V979" s="154"/>
      <c r="W979" s="155"/>
      <c r="X979" s="153"/>
      <c r="Y979" s="154"/>
      <c r="Z979" s="154"/>
      <c r="AA979" s="154"/>
      <c r="AB979" s="155"/>
      <c r="AC979" s="153"/>
      <c r="AD979" s="154"/>
      <c r="AE979" s="154"/>
      <c r="AF979" s="154"/>
      <c r="AG979" s="154"/>
      <c r="AH979" s="155"/>
      <c r="AI979" s="153" t="s">
        <v>694</v>
      </c>
      <c r="AJ979" s="154"/>
      <c r="AK979" s="154"/>
      <c r="AL979" s="154"/>
      <c r="AM979" s="154"/>
      <c r="AN979" s="155"/>
      <c r="AO979" s="153"/>
      <c r="AP979" s="154"/>
      <c r="AQ979" s="154"/>
      <c r="AR979" s="154"/>
      <c r="AS979" s="154"/>
      <c r="AT979" s="155"/>
      <c r="AV979" s="173"/>
      <c r="AW979" s="173"/>
      <c r="AX979" s="173"/>
      <c r="AY979" s="173"/>
      <c r="AZ979" s="173"/>
      <c r="BA979" s="173"/>
      <c r="BB979" s="173"/>
      <c r="BC979" s="173"/>
      <c r="BD979" s="173"/>
      <c r="BE979" s="173"/>
      <c r="BF979" s="173"/>
      <c r="BG979" s="173"/>
      <c r="BH979" s="173"/>
      <c r="BI979" s="173"/>
      <c r="BJ979" s="173"/>
      <c r="BK979" s="173"/>
      <c r="BL979" s="173"/>
      <c r="BM979" s="173"/>
      <c r="BN979" s="173"/>
      <c r="BO979" s="173"/>
      <c r="BP979" s="173"/>
      <c r="BQ979" s="173"/>
      <c r="BR979" s="173"/>
      <c r="BS979" s="169"/>
      <c r="BT979" s="169"/>
      <c r="BU979" s="169"/>
      <c r="BV979" s="169"/>
      <c r="BW979" s="169"/>
      <c r="BX979" s="169"/>
      <c r="BY979" s="169"/>
      <c r="BZ979" s="169"/>
      <c r="CA979" s="169"/>
      <c r="CB979" s="169"/>
      <c r="CC979" s="169"/>
      <c r="CD979" s="169"/>
      <c r="CE979" s="169"/>
      <c r="CF979" s="169"/>
      <c r="CG979" s="169"/>
      <c r="CH979" s="169"/>
      <c r="CI979" s="169"/>
      <c r="CJ979" s="169"/>
      <c r="CK979" s="169"/>
      <c r="CL979" s="169"/>
      <c r="CM979" s="169"/>
      <c r="CN979" s="169"/>
    </row>
    <row r="980" spans="4:92" ht="14.25" customHeight="1" x14ac:dyDescent="0.35">
      <c r="D980" s="153" t="s">
        <v>996</v>
      </c>
      <c r="E980" s="154"/>
      <c r="F980" s="154"/>
      <c r="G980" s="154"/>
      <c r="H980" s="154"/>
      <c r="I980" s="154"/>
      <c r="J980" s="154"/>
      <c r="K980" s="154"/>
      <c r="L980" s="154"/>
      <c r="M980" s="154"/>
      <c r="N980" s="154"/>
      <c r="O980" s="154"/>
      <c r="P980" s="154"/>
      <c r="Q980" s="154"/>
      <c r="R980" s="155"/>
      <c r="S980" s="153">
        <v>600</v>
      </c>
      <c r="T980" s="154"/>
      <c r="U980" s="154"/>
      <c r="V980" s="154"/>
      <c r="W980" s="155"/>
      <c r="X980" s="153"/>
      <c r="Y980" s="154"/>
      <c r="Z980" s="154"/>
      <c r="AA980" s="154"/>
      <c r="AB980" s="155"/>
      <c r="AC980" s="153"/>
      <c r="AD980" s="154"/>
      <c r="AE980" s="154"/>
      <c r="AF980" s="154"/>
      <c r="AG980" s="154"/>
      <c r="AH980" s="155"/>
      <c r="AI980" s="153" t="s">
        <v>694</v>
      </c>
      <c r="AJ980" s="154"/>
      <c r="AK980" s="154"/>
      <c r="AL980" s="154"/>
      <c r="AM980" s="154"/>
      <c r="AN980" s="155"/>
      <c r="AO980" s="153"/>
      <c r="AP980" s="154"/>
      <c r="AQ980" s="154"/>
      <c r="AR980" s="154"/>
      <c r="AS980" s="154"/>
      <c r="AT980" s="155"/>
      <c r="AV980" s="173"/>
      <c r="AW980" s="173"/>
      <c r="AX980" s="173"/>
      <c r="AY980" s="173"/>
      <c r="AZ980" s="173"/>
      <c r="BA980" s="173"/>
      <c r="BB980" s="173"/>
      <c r="BC980" s="173"/>
      <c r="BD980" s="173"/>
      <c r="BE980" s="173"/>
      <c r="BF980" s="173"/>
      <c r="BG980" s="173"/>
      <c r="BH980" s="173"/>
      <c r="BI980" s="173"/>
      <c r="BJ980" s="173"/>
      <c r="BK980" s="173"/>
      <c r="BL980" s="173"/>
      <c r="BM980" s="173"/>
      <c r="BN980" s="173"/>
      <c r="BO980" s="173"/>
      <c r="BP980" s="173"/>
      <c r="BQ980" s="173"/>
      <c r="BR980" s="173"/>
      <c r="BS980" s="169"/>
      <c r="BT980" s="169"/>
      <c r="BU980" s="169"/>
      <c r="BV980" s="169"/>
      <c r="BW980" s="169"/>
      <c r="BX980" s="169"/>
      <c r="BY980" s="169"/>
      <c r="BZ980" s="169"/>
      <c r="CA980" s="169"/>
      <c r="CB980" s="169"/>
      <c r="CC980" s="169"/>
      <c r="CD980" s="169"/>
      <c r="CE980" s="169"/>
      <c r="CF980" s="169"/>
      <c r="CG980" s="169"/>
      <c r="CH980" s="169"/>
      <c r="CI980" s="169"/>
      <c r="CJ980" s="169"/>
      <c r="CK980" s="169"/>
      <c r="CL980" s="169"/>
      <c r="CM980" s="169"/>
      <c r="CN980" s="169"/>
    </row>
    <row r="981" spans="4:92" ht="14.25" customHeight="1" x14ac:dyDescent="0.35">
      <c r="D981" s="153" t="s">
        <v>997</v>
      </c>
      <c r="E981" s="154"/>
      <c r="F981" s="154"/>
      <c r="G981" s="154"/>
      <c r="H981" s="154"/>
      <c r="I981" s="154"/>
      <c r="J981" s="154"/>
      <c r="K981" s="154"/>
      <c r="L981" s="154"/>
      <c r="M981" s="154"/>
      <c r="N981" s="154"/>
      <c r="O981" s="154"/>
      <c r="P981" s="154"/>
      <c r="Q981" s="154"/>
      <c r="R981" s="155"/>
      <c r="S981" s="153">
        <v>550</v>
      </c>
      <c r="T981" s="154"/>
      <c r="U981" s="154"/>
      <c r="V981" s="154"/>
      <c r="W981" s="155"/>
      <c r="X981" s="153"/>
      <c r="Y981" s="154"/>
      <c r="Z981" s="154"/>
      <c r="AA981" s="154"/>
      <c r="AB981" s="155"/>
      <c r="AC981" s="153"/>
      <c r="AD981" s="154"/>
      <c r="AE981" s="154"/>
      <c r="AF981" s="154"/>
      <c r="AG981" s="154"/>
      <c r="AH981" s="155"/>
      <c r="AI981" s="153" t="s">
        <v>694</v>
      </c>
      <c r="AJ981" s="154"/>
      <c r="AK981" s="154"/>
      <c r="AL981" s="154"/>
      <c r="AM981" s="154"/>
      <c r="AN981" s="155"/>
      <c r="AO981" s="153"/>
      <c r="AP981" s="154"/>
      <c r="AQ981" s="154"/>
      <c r="AR981" s="154"/>
      <c r="AS981" s="154"/>
      <c r="AT981" s="155"/>
      <c r="AV981" s="173"/>
      <c r="AW981" s="173"/>
      <c r="AX981" s="173"/>
      <c r="AY981" s="173"/>
      <c r="AZ981" s="173"/>
      <c r="BA981" s="173"/>
      <c r="BB981" s="173"/>
      <c r="BC981" s="173"/>
      <c r="BD981" s="173"/>
      <c r="BE981" s="173"/>
      <c r="BF981" s="173"/>
      <c r="BG981" s="173"/>
      <c r="BH981" s="173"/>
      <c r="BI981" s="173"/>
      <c r="BJ981" s="173"/>
      <c r="BK981" s="173"/>
      <c r="BL981" s="173"/>
      <c r="BM981" s="173"/>
      <c r="BN981" s="173"/>
      <c r="BO981" s="173"/>
      <c r="BP981" s="173"/>
      <c r="BQ981" s="173"/>
      <c r="BR981" s="173"/>
      <c r="BS981" s="169"/>
      <c r="BT981" s="169"/>
      <c r="BU981" s="169"/>
      <c r="BV981" s="169"/>
      <c r="BW981" s="169"/>
      <c r="BX981" s="169"/>
      <c r="BY981" s="169"/>
      <c r="BZ981" s="169"/>
      <c r="CA981" s="169"/>
      <c r="CB981" s="169"/>
      <c r="CC981" s="169"/>
      <c r="CD981" s="169"/>
      <c r="CE981" s="169"/>
      <c r="CF981" s="169"/>
      <c r="CG981" s="169"/>
      <c r="CH981" s="169"/>
      <c r="CI981" s="169"/>
      <c r="CJ981" s="169"/>
      <c r="CK981" s="169"/>
      <c r="CL981" s="169"/>
      <c r="CM981" s="169"/>
      <c r="CN981" s="169"/>
    </row>
    <row r="982" spans="4:92" ht="14.25" customHeight="1" x14ac:dyDescent="0.35">
      <c r="D982" s="153" t="s">
        <v>998</v>
      </c>
      <c r="E982" s="154"/>
      <c r="F982" s="154"/>
      <c r="G982" s="154"/>
      <c r="H982" s="154"/>
      <c r="I982" s="154"/>
      <c r="J982" s="154"/>
      <c r="K982" s="154"/>
      <c r="L982" s="154"/>
      <c r="M982" s="154"/>
      <c r="N982" s="154"/>
      <c r="O982" s="154"/>
      <c r="P982" s="154"/>
      <c r="Q982" s="154"/>
      <c r="R982" s="155"/>
      <c r="S982" s="153">
        <v>600</v>
      </c>
      <c r="T982" s="154"/>
      <c r="U982" s="154"/>
      <c r="V982" s="154"/>
      <c r="W982" s="155"/>
      <c r="X982" s="153"/>
      <c r="Y982" s="154"/>
      <c r="Z982" s="154"/>
      <c r="AA982" s="154"/>
      <c r="AB982" s="155"/>
      <c r="AC982" s="153"/>
      <c r="AD982" s="154"/>
      <c r="AE982" s="154"/>
      <c r="AF982" s="154"/>
      <c r="AG982" s="154"/>
      <c r="AH982" s="155"/>
      <c r="AI982" s="153" t="s">
        <v>694</v>
      </c>
      <c r="AJ982" s="154"/>
      <c r="AK982" s="154"/>
      <c r="AL982" s="154"/>
      <c r="AM982" s="154"/>
      <c r="AN982" s="155"/>
      <c r="AO982" s="153"/>
      <c r="AP982" s="154"/>
      <c r="AQ982" s="154"/>
      <c r="AR982" s="154"/>
      <c r="AS982" s="154"/>
      <c r="AT982" s="155"/>
      <c r="AV982" s="173"/>
      <c r="AW982" s="173"/>
      <c r="AX982" s="173"/>
      <c r="AY982" s="173"/>
      <c r="AZ982" s="173"/>
      <c r="BA982" s="173"/>
      <c r="BB982" s="173"/>
      <c r="BC982" s="173"/>
      <c r="BD982" s="173"/>
      <c r="BE982" s="173"/>
      <c r="BF982" s="173"/>
      <c r="BG982" s="173"/>
      <c r="BH982" s="173"/>
      <c r="BI982" s="173"/>
      <c r="BJ982" s="173"/>
      <c r="BK982" s="173"/>
      <c r="BL982" s="173"/>
      <c r="BM982" s="173"/>
      <c r="BN982" s="173"/>
      <c r="BO982" s="173"/>
      <c r="BP982" s="173"/>
      <c r="BQ982" s="173"/>
      <c r="BR982" s="173"/>
      <c r="BS982" s="169"/>
      <c r="BT982" s="169"/>
      <c r="BU982" s="169"/>
      <c r="BV982" s="169"/>
      <c r="BW982" s="169"/>
      <c r="BX982" s="169"/>
      <c r="BY982" s="169"/>
      <c r="BZ982" s="169"/>
      <c r="CA982" s="169"/>
      <c r="CB982" s="169"/>
      <c r="CC982" s="169"/>
      <c r="CD982" s="169"/>
      <c r="CE982" s="169"/>
      <c r="CF982" s="169"/>
      <c r="CG982" s="169"/>
      <c r="CH982" s="169"/>
      <c r="CI982" s="169"/>
      <c r="CJ982" s="169"/>
      <c r="CK982" s="169"/>
      <c r="CL982" s="169"/>
      <c r="CM982" s="169"/>
      <c r="CN982" s="169"/>
    </row>
    <row r="983" spans="4:92" ht="14.25" customHeight="1" x14ac:dyDescent="0.35">
      <c r="D983" s="153" t="s">
        <v>999</v>
      </c>
      <c r="E983" s="154"/>
      <c r="F983" s="154"/>
      <c r="G983" s="154"/>
      <c r="H983" s="154"/>
      <c r="I983" s="154"/>
      <c r="J983" s="154"/>
      <c r="K983" s="154"/>
      <c r="L983" s="154"/>
      <c r="M983" s="154"/>
      <c r="N983" s="154"/>
      <c r="O983" s="154"/>
      <c r="P983" s="154"/>
      <c r="Q983" s="154"/>
      <c r="R983" s="155"/>
      <c r="S983" s="153">
        <v>950</v>
      </c>
      <c r="T983" s="154"/>
      <c r="U983" s="154"/>
      <c r="V983" s="154"/>
      <c r="W983" s="155"/>
      <c r="X983" s="153"/>
      <c r="Y983" s="154"/>
      <c r="Z983" s="154"/>
      <c r="AA983" s="154"/>
      <c r="AB983" s="155"/>
      <c r="AC983" s="153"/>
      <c r="AD983" s="154"/>
      <c r="AE983" s="154"/>
      <c r="AF983" s="154"/>
      <c r="AG983" s="154"/>
      <c r="AH983" s="155"/>
      <c r="AI983" s="153" t="s">
        <v>694</v>
      </c>
      <c r="AJ983" s="154"/>
      <c r="AK983" s="154"/>
      <c r="AL983" s="154"/>
      <c r="AM983" s="154"/>
      <c r="AN983" s="155"/>
      <c r="AO983" s="153"/>
      <c r="AP983" s="154"/>
      <c r="AQ983" s="154"/>
      <c r="AR983" s="154"/>
      <c r="AS983" s="154"/>
      <c r="AT983" s="155"/>
      <c r="AV983" s="173"/>
      <c r="AW983" s="173"/>
      <c r="AX983" s="173"/>
      <c r="AY983" s="173"/>
      <c r="AZ983" s="173"/>
      <c r="BA983" s="173"/>
      <c r="BB983" s="173"/>
      <c r="BC983" s="173"/>
      <c r="BD983" s="173"/>
      <c r="BE983" s="173"/>
      <c r="BF983" s="173"/>
      <c r="BG983" s="173"/>
      <c r="BH983" s="173"/>
      <c r="BI983" s="173"/>
      <c r="BJ983" s="173"/>
      <c r="BK983" s="173"/>
      <c r="BL983" s="173"/>
      <c r="BM983" s="173"/>
      <c r="BN983" s="173"/>
      <c r="BO983" s="173"/>
      <c r="BP983" s="173"/>
      <c r="BQ983" s="173"/>
      <c r="BR983" s="173"/>
      <c r="BS983" s="169"/>
      <c r="BT983" s="169"/>
      <c r="BU983" s="169"/>
      <c r="BV983" s="169"/>
      <c r="BW983" s="169"/>
      <c r="BX983" s="169"/>
      <c r="BY983" s="169"/>
      <c r="BZ983" s="169"/>
      <c r="CA983" s="169"/>
      <c r="CB983" s="169"/>
      <c r="CC983" s="169"/>
      <c r="CD983" s="169"/>
      <c r="CE983" s="169"/>
      <c r="CF983" s="169"/>
      <c r="CG983" s="169"/>
      <c r="CH983" s="169"/>
      <c r="CI983" s="169"/>
      <c r="CJ983" s="169"/>
      <c r="CK983" s="169"/>
      <c r="CL983" s="169"/>
      <c r="CM983" s="169"/>
      <c r="CN983" s="169"/>
    </row>
    <row r="984" spans="4:92" ht="14.25" customHeight="1" x14ac:dyDescent="0.35">
      <c r="D984" s="153" t="s">
        <v>1000</v>
      </c>
      <c r="E984" s="154"/>
      <c r="F984" s="154"/>
      <c r="G984" s="154"/>
      <c r="H984" s="154"/>
      <c r="I984" s="154"/>
      <c r="J984" s="154"/>
      <c r="K984" s="154"/>
      <c r="L984" s="154"/>
      <c r="M984" s="154"/>
      <c r="N984" s="154"/>
      <c r="O984" s="154"/>
      <c r="P984" s="154"/>
      <c r="Q984" s="154"/>
      <c r="R984" s="155"/>
      <c r="S984" s="174">
        <v>1.1000000000000001</v>
      </c>
      <c r="T984" s="175"/>
      <c r="U984" s="175"/>
      <c r="V984" s="175"/>
      <c r="W984" s="176"/>
      <c r="X984" s="153"/>
      <c r="Y984" s="154"/>
      <c r="Z984" s="154"/>
      <c r="AA984" s="154"/>
      <c r="AB984" s="155"/>
      <c r="AC984" s="153"/>
      <c r="AD984" s="154"/>
      <c r="AE984" s="154"/>
      <c r="AF984" s="154"/>
      <c r="AG984" s="154"/>
      <c r="AH984" s="155"/>
      <c r="AI984" s="153" t="s">
        <v>694</v>
      </c>
      <c r="AJ984" s="154"/>
      <c r="AK984" s="154"/>
      <c r="AL984" s="154"/>
      <c r="AM984" s="154"/>
      <c r="AN984" s="155"/>
      <c r="AO984" s="153"/>
      <c r="AP984" s="154"/>
      <c r="AQ984" s="154"/>
      <c r="AR984" s="154"/>
      <c r="AS984" s="154"/>
      <c r="AT984" s="155"/>
      <c r="AV984" s="173"/>
      <c r="AW984" s="173"/>
      <c r="AX984" s="173"/>
      <c r="AY984" s="173"/>
      <c r="AZ984" s="173"/>
      <c r="BA984" s="173"/>
      <c r="BB984" s="173"/>
      <c r="BC984" s="173"/>
      <c r="BD984" s="173"/>
      <c r="BE984" s="173"/>
      <c r="BF984" s="173"/>
      <c r="BG984" s="173"/>
      <c r="BH984" s="173"/>
      <c r="BI984" s="173"/>
      <c r="BJ984" s="173"/>
      <c r="BK984" s="173"/>
      <c r="BL984" s="173"/>
      <c r="BM984" s="173"/>
      <c r="BN984" s="173"/>
      <c r="BO984" s="173"/>
      <c r="BP984" s="173"/>
      <c r="BQ984" s="173"/>
      <c r="BR984" s="173"/>
      <c r="BS984" s="169"/>
      <c r="BT984" s="169"/>
      <c r="BU984" s="169"/>
      <c r="BV984" s="169"/>
      <c r="BW984" s="169"/>
      <c r="BX984" s="169"/>
      <c r="BY984" s="169"/>
      <c r="BZ984" s="169"/>
      <c r="CA984" s="169"/>
      <c r="CB984" s="169"/>
      <c r="CC984" s="169"/>
      <c r="CD984" s="169"/>
      <c r="CE984" s="169"/>
      <c r="CF984" s="169"/>
      <c r="CG984" s="169"/>
      <c r="CH984" s="169"/>
      <c r="CI984" s="169"/>
      <c r="CJ984" s="169"/>
      <c r="CK984" s="169"/>
      <c r="CL984" s="169"/>
      <c r="CM984" s="169"/>
      <c r="CN984" s="169"/>
    </row>
    <row r="985" spans="4:92" ht="14.25" customHeight="1" x14ac:dyDescent="0.35">
      <c r="D985" s="153" t="s">
        <v>1001</v>
      </c>
      <c r="E985" s="154"/>
      <c r="F985" s="154"/>
      <c r="G985" s="154"/>
      <c r="H985" s="154"/>
      <c r="I985" s="154"/>
      <c r="J985" s="154"/>
      <c r="K985" s="154"/>
      <c r="L985" s="154"/>
      <c r="M985" s="154"/>
      <c r="N985" s="154"/>
      <c r="O985" s="154"/>
      <c r="P985" s="154"/>
      <c r="Q985" s="154"/>
      <c r="R985" s="155"/>
      <c r="S985" s="174">
        <v>1.75</v>
      </c>
      <c r="T985" s="175"/>
      <c r="U985" s="175"/>
      <c r="V985" s="175"/>
      <c r="W985" s="176"/>
      <c r="X985" s="153"/>
      <c r="Y985" s="154"/>
      <c r="Z985" s="154"/>
      <c r="AA985" s="154"/>
      <c r="AB985" s="155"/>
      <c r="AC985" s="153"/>
      <c r="AD985" s="154"/>
      <c r="AE985" s="154"/>
      <c r="AF985" s="154"/>
      <c r="AG985" s="154"/>
      <c r="AH985" s="155"/>
      <c r="AI985" s="153" t="s">
        <v>694</v>
      </c>
      <c r="AJ985" s="154"/>
      <c r="AK985" s="154"/>
      <c r="AL985" s="154"/>
      <c r="AM985" s="154"/>
      <c r="AN985" s="155"/>
      <c r="AO985" s="153"/>
      <c r="AP985" s="154"/>
      <c r="AQ985" s="154"/>
      <c r="AR985" s="154"/>
      <c r="AS985" s="154"/>
      <c r="AT985" s="155"/>
      <c r="AV985" s="173"/>
      <c r="AW985" s="173"/>
      <c r="AX985" s="173"/>
      <c r="AY985" s="173"/>
      <c r="AZ985" s="173"/>
      <c r="BA985" s="173"/>
      <c r="BB985" s="173"/>
      <c r="BC985" s="173"/>
      <c r="BD985" s="173"/>
      <c r="BE985" s="173"/>
      <c r="BF985" s="173"/>
      <c r="BG985" s="173"/>
      <c r="BH985" s="173"/>
      <c r="BI985" s="173"/>
      <c r="BJ985" s="173"/>
      <c r="BK985" s="173"/>
      <c r="BL985" s="173"/>
      <c r="BM985" s="173"/>
      <c r="BN985" s="173"/>
      <c r="BO985" s="173"/>
      <c r="BP985" s="173"/>
      <c r="BQ985" s="173"/>
      <c r="BR985" s="173"/>
      <c r="BS985" s="169"/>
      <c r="BT985" s="169"/>
      <c r="BU985" s="169"/>
      <c r="BV985" s="169"/>
      <c r="BW985" s="169"/>
      <c r="BX985" s="169"/>
      <c r="BY985" s="169"/>
      <c r="BZ985" s="169"/>
      <c r="CA985" s="169"/>
      <c r="CB985" s="169"/>
      <c r="CC985" s="169"/>
      <c r="CD985" s="169"/>
      <c r="CE985" s="169"/>
      <c r="CF985" s="169"/>
      <c r="CG985" s="169"/>
      <c r="CH985" s="169"/>
      <c r="CI985" s="169"/>
      <c r="CJ985" s="169"/>
      <c r="CK985" s="169"/>
      <c r="CL985" s="169"/>
      <c r="CM985" s="169"/>
      <c r="CN985" s="169"/>
    </row>
    <row r="986" spans="4:92" ht="14.25" customHeight="1" x14ac:dyDescent="0.35">
      <c r="D986" s="153" t="s">
        <v>1002</v>
      </c>
      <c r="E986" s="154"/>
      <c r="F986" s="154"/>
      <c r="G986" s="154"/>
      <c r="H986" s="154"/>
      <c r="I986" s="154"/>
      <c r="J986" s="154"/>
      <c r="K986" s="154"/>
      <c r="L986" s="154"/>
      <c r="M986" s="154"/>
      <c r="N986" s="154"/>
      <c r="O986" s="154"/>
      <c r="P986" s="154"/>
      <c r="Q986" s="154"/>
      <c r="R986" s="155"/>
      <c r="S986" s="153">
        <v>320</v>
      </c>
      <c r="T986" s="154"/>
      <c r="U986" s="154"/>
      <c r="V986" s="154"/>
      <c r="W986" s="155"/>
      <c r="X986" s="153"/>
      <c r="Y986" s="154"/>
      <c r="Z986" s="154"/>
      <c r="AA986" s="154"/>
      <c r="AB986" s="155"/>
      <c r="AC986" s="153"/>
      <c r="AD986" s="154"/>
      <c r="AE986" s="154"/>
      <c r="AF986" s="154"/>
      <c r="AG986" s="154"/>
      <c r="AH986" s="155"/>
      <c r="AI986" s="153" t="s">
        <v>694</v>
      </c>
      <c r="AJ986" s="154"/>
      <c r="AK986" s="154"/>
      <c r="AL986" s="154"/>
      <c r="AM986" s="154"/>
      <c r="AN986" s="155"/>
      <c r="AO986" s="153"/>
      <c r="AP986" s="154"/>
      <c r="AQ986" s="154"/>
      <c r="AR986" s="154"/>
      <c r="AS986" s="154"/>
      <c r="AT986" s="155"/>
      <c r="AV986" s="226"/>
      <c r="AW986" s="227"/>
      <c r="AX986" s="227"/>
      <c r="AY986" s="227"/>
      <c r="AZ986" s="227"/>
      <c r="BA986" s="227"/>
      <c r="BB986" s="227"/>
      <c r="BC986" s="227"/>
      <c r="BD986" s="227"/>
      <c r="BE986" s="227"/>
      <c r="BF986" s="227"/>
      <c r="BG986" s="227"/>
      <c r="BH986" s="227"/>
      <c r="BI986" s="227"/>
      <c r="BJ986" s="227"/>
      <c r="BK986" s="227"/>
      <c r="BL986" s="227"/>
      <c r="BM986" s="227"/>
      <c r="BN986" s="227"/>
      <c r="BO986" s="227"/>
      <c r="BP986" s="227"/>
      <c r="BQ986" s="227"/>
      <c r="BR986" s="228"/>
      <c r="BS986" s="153"/>
      <c r="BT986" s="154"/>
      <c r="BU986" s="154"/>
      <c r="BV986" s="154"/>
      <c r="BW986" s="154"/>
      <c r="BX986" s="154"/>
      <c r="BY986" s="155"/>
      <c r="BZ986" s="153"/>
      <c r="CA986" s="154"/>
      <c r="CB986" s="154"/>
      <c r="CC986" s="154"/>
      <c r="CD986" s="154"/>
      <c r="CE986" s="154"/>
      <c r="CF986" s="154"/>
      <c r="CG986" s="155"/>
      <c r="CH986" s="153"/>
      <c r="CI986" s="154"/>
      <c r="CJ986" s="154"/>
      <c r="CK986" s="154"/>
      <c r="CL986" s="154"/>
      <c r="CM986" s="154"/>
      <c r="CN986" s="155"/>
    </row>
    <row r="987" spans="4:92" ht="14.25" customHeight="1" x14ac:dyDescent="0.35">
      <c r="D987" s="153" t="s">
        <v>1003</v>
      </c>
      <c r="E987" s="154"/>
      <c r="F987" s="154"/>
      <c r="G987" s="154"/>
      <c r="H987" s="154"/>
      <c r="I987" s="154"/>
      <c r="J987" s="154"/>
      <c r="K987" s="154"/>
      <c r="L987" s="154"/>
      <c r="M987" s="154"/>
      <c r="N987" s="154"/>
      <c r="O987" s="154"/>
      <c r="P987" s="154"/>
      <c r="Q987" s="154"/>
      <c r="R987" s="155"/>
      <c r="S987" s="174">
        <v>1.87</v>
      </c>
      <c r="T987" s="175"/>
      <c r="U987" s="175"/>
      <c r="V987" s="175"/>
      <c r="W987" s="176"/>
      <c r="X987" s="153"/>
      <c r="Y987" s="154"/>
      <c r="Z987" s="154"/>
      <c r="AA987" s="154"/>
      <c r="AB987" s="155"/>
      <c r="AC987" s="153"/>
      <c r="AD987" s="154"/>
      <c r="AE987" s="154"/>
      <c r="AF987" s="154"/>
      <c r="AG987" s="154"/>
      <c r="AH987" s="155"/>
      <c r="AI987" s="153" t="s">
        <v>694</v>
      </c>
      <c r="AJ987" s="154"/>
      <c r="AK987" s="154"/>
      <c r="AL987" s="154"/>
      <c r="AM987" s="154"/>
      <c r="AN987" s="155"/>
      <c r="AO987" s="153"/>
      <c r="AP987" s="154"/>
      <c r="AQ987" s="154"/>
      <c r="AR987" s="154"/>
      <c r="AS987" s="154"/>
      <c r="AT987" s="155"/>
      <c r="AV987" s="173"/>
      <c r="AW987" s="173"/>
      <c r="AX987" s="173"/>
      <c r="AY987" s="173"/>
      <c r="AZ987" s="173"/>
      <c r="BA987" s="173"/>
      <c r="BB987" s="173"/>
      <c r="BC987" s="173"/>
      <c r="BD987" s="173"/>
      <c r="BE987" s="173"/>
      <c r="BF987" s="173"/>
      <c r="BG987" s="173"/>
      <c r="BH987" s="173"/>
      <c r="BI987" s="173"/>
      <c r="BJ987" s="173"/>
      <c r="BK987" s="173"/>
      <c r="BL987" s="173"/>
      <c r="BM987" s="173"/>
      <c r="BN987" s="173"/>
      <c r="BO987" s="173"/>
      <c r="BP987" s="173"/>
      <c r="BQ987" s="173"/>
      <c r="BR987" s="173"/>
      <c r="BS987" s="169"/>
      <c r="BT987" s="169"/>
      <c r="BU987" s="169"/>
      <c r="BV987" s="169"/>
      <c r="BW987" s="169"/>
      <c r="BX987" s="169"/>
      <c r="BY987" s="169"/>
      <c r="BZ987" s="169"/>
      <c r="CA987" s="169"/>
      <c r="CB987" s="169"/>
      <c r="CC987" s="169"/>
      <c r="CD987" s="169"/>
      <c r="CE987" s="169"/>
      <c r="CF987" s="169"/>
      <c r="CG987" s="169"/>
      <c r="CH987" s="169"/>
      <c r="CI987" s="169"/>
      <c r="CJ987" s="169"/>
      <c r="CK987" s="169"/>
      <c r="CL987" s="169"/>
      <c r="CM987" s="169"/>
      <c r="CN987" s="169"/>
    </row>
    <row r="988" spans="4:92" ht="14.25" customHeight="1" x14ac:dyDescent="0.35">
      <c r="D988" s="232" t="s">
        <v>676</v>
      </c>
      <c r="E988" s="232"/>
      <c r="F988" s="232"/>
      <c r="G988" s="232"/>
      <c r="H988" s="232"/>
      <c r="I988" s="232"/>
      <c r="J988" s="232"/>
      <c r="K988" s="232"/>
      <c r="L988" s="232"/>
      <c r="M988" s="232"/>
      <c r="N988" s="232"/>
      <c r="O988" s="232"/>
      <c r="P988" s="232"/>
      <c r="Q988" s="232"/>
      <c r="R988" s="232"/>
      <c r="S988" s="232"/>
      <c r="T988" s="232"/>
      <c r="U988" s="232"/>
      <c r="V988" s="232"/>
      <c r="W988" s="232"/>
      <c r="X988" s="232"/>
      <c r="Y988" s="232"/>
      <c r="Z988" s="232"/>
      <c r="AA988" s="139"/>
      <c r="AB988" s="139"/>
      <c r="AC988" s="139"/>
      <c r="AD988" s="139"/>
      <c r="AE988" s="139"/>
      <c r="AF988" s="139"/>
      <c r="AG988" s="139"/>
      <c r="AH988" s="139"/>
      <c r="AI988" s="139"/>
      <c r="AJ988" s="139"/>
      <c r="AK988" s="139"/>
      <c r="AL988" s="139"/>
      <c r="AM988" s="139"/>
      <c r="AN988" s="139"/>
      <c r="AO988" s="139"/>
      <c r="AP988" s="139"/>
      <c r="AQ988" s="139"/>
      <c r="AR988" s="139"/>
      <c r="AS988" s="139"/>
      <c r="AT988" s="139"/>
      <c r="AV988" s="318" t="s">
        <v>675</v>
      </c>
      <c r="AW988" s="318"/>
      <c r="AX988" s="318"/>
      <c r="AY988" s="318"/>
      <c r="AZ988" s="318"/>
      <c r="BA988" s="318"/>
      <c r="BB988" s="318"/>
      <c r="BC988" s="318"/>
      <c r="BD988" s="318"/>
      <c r="BE988" s="318"/>
      <c r="BF988" s="318"/>
      <c r="BG988" s="318"/>
      <c r="BH988" s="318"/>
      <c r="BI988" s="318"/>
      <c r="BJ988" s="318"/>
      <c r="BK988" s="318"/>
      <c r="BL988" s="318"/>
      <c r="BM988" s="318"/>
      <c r="BN988" s="318"/>
      <c r="BO988" s="318"/>
      <c r="BP988" s="318"/>
      <c r="BQ988" s="318"/>
      <c r="BR988" s="318"/>
      <c r="BS988" s="318"/>
      <c r="BT988" s="318"/>
      <c r="BU988" s="318"/>
      <c r="BV988" s="318"/>
      <c r="BW988" s="318"/>
      <c r="BX988" s="318"/>
      <c r="BY988" s="318"/>
      <c r="BZ988" s="318"/>
      <c r="CA988" s="318"/>
      <c r="CB988" s="318"/>
      <c r="CC988" s="318"/>
      <c r="CD988" s="318"/>
      <c r="CE988" s="318"/>
      <c r="CF988" s="318"/>
      <c r="CG988" s="318"/>
      <c r="CH988" s="318"/>
      <c r="CI988" s="318"/>
      <c r="CJ988" s="318"/>
      <c r="CK988" s="318"/>
      <c r="CL988" s="318"/>
      <c r="CM988" s="3"/>
    </row>
    <row r="989" spans="4:92" ht="14.25" customHeight="1" x14ac:dyDescent="0.35"/>
    <row r="990" spans="4:92" ht="14.25" customHeight="1" x14ac:dyDescent="0.35">
      <c r="D990" s="132" t="s">
        <v>727</v>
      </c>
      <c r="E990" s="132"/>
      <c r="F990" s="132"/>
      <c r="G990" s="132"/>
      <c r="H990" s="132"/>
      <c r="I990" s="132"/>
      <c r="J990" s="132"/>
      <c r="K990" s="132"/>
      <c r="L990" s="132"/>
      <c r="M990" s="132"/>
      <c r="N990" s="132"/>
      <c r="O990" s="132"/>
      <c r="P990" s="132"/>
      <c r="Q990" s="132"/>
      <c r="R990" s="132"/>
      <c r="S990" s="132"/>
      <c r="T990" s="132"/>
      <c r="U990" s="132"/>
      <c r="V990" s="132"/>
      <c r="W990" s="132"/>
      <c r="X990" s="132"/>
      <c r="Y990" s="132"/>
      <c r="Z990" s="132"/>
      <c r="AA990" s="132"/>
      <c r="AB990" s="132"/>
      <c r="AC990" s="132"/>
      <c r="AD990" s="132"/>
      <c r="AE990" s="132"/>
      <c r="AF990" s="132"/>
      <c r="AG990" s="132"/>
      <c r="AH990" s="132"/>
      <c r="AI990" s="132"/>
      <c r="AJ990" s="132"/>
      <c r="AK990" s="132"/>
      <c r="AL990" s="132"/>
      <c r="AM990" s="132"/>
      <c r="AN990" s="132"/>
      <c r="AO990" s="132"/>
      <c r="AP990" s="132"/>
      <c r="AQ990" s="132"/>
      <c r="AR990" s="132"/>
      <c r="AS990" s="132"/>
      <c r="AT990" s="132"/>
    </row>
    <row r="991" spans="4:92" ht="14.25" customHeight="1" x14ac:dyDescent="0.35">
      <c r="D991" s="121"/>
      <c r="E991" s="121"/>
      <c r="F991" s="121"/>
      <c r="G991" s="121"/>
      <c r="H991" s="121"/>
      <c r="I991" s="121"/>
      <c r="J991" s="121"/>
      <c r="K991" s="121"/>
      <c r="L991" s="121"/>
      <c r="M991" s="121"/>
      <c r="N991" s="121"/>
      <c r="O991" s="121"/>
      <c r="P991" s="121"/>
      <c r="Q991" s="121"/>
      <c r="R991" s="121"/>
      <c r="S991" s="121"/>
      <c r="T991" s="121"/>
      <c r="U991" s="121"/>
      <c r="V991" s="121"/>
      <c r="W991" s="121"/>
      <c r="X991" s="121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21"/>
      <c r="AM991" s="121"/>
      <c r="AN991" s="121"/>
      <c r="AO991" s="121"/>
      <c r="AP991" s="121"/>
      <c r="AQ991" s="121"/>
      <c r="AR991" s="121"/>
      <c r="AS991" s="121"/>
      <c r="AT991" s="121"/>
    </row>
    <row r="992" spans="4:92" ht="14.25" customHeight="1" x14ac:dyDescent="0.35">
      <c r="D992" s="160" t="s">
        <v>509</v>
      </c>
      <c r="E992" s="161"/>
      <c r="F992" s="161"/>
      <c r="G992" s="161"/>
      <c r="H992" s="161"/>
      <c r="I992" s="161"/>
      <c r="J992" s="161"/>
      <c r="K992" s="161"/>
      <c r="L992" s="161"/>
      <c r="M992" s="161"/>
      <c r="N992" s="161"/>
      <c r="O992" s="161"/>
      <c r="P992" s="161"/>
      <c r="Q992" s="161"/>
      <c r="R992" s="161"/>
      <c r="S992" s="161"/>
      <c r="T992" s="161"/>
      <c r="U992" s="161"/>
      <c r="V992" s="161"/>
      <c r="W992" s="161"/>
      <c r="X992" s="161"/>
      <c r="Y992" s="161"/>
      <c r="Z992" s="161"/>
      <c r="AA992" s="161"/>
      <c r="AB992" s="161"/>
      <c r="AC992" s="161"/>
      <c r="AD992" s="161"/>
      <c r="AE992" s="161"/>
      <c r="AF992" s="161"/>
      <c r="AG992" s="161"/>
      <c r="AH992" s="161"/>
      <c r="AI992" s="161"/>
      <c r="AJ992" s="161"/>
      <c r="AK992" s="161"/>
      <c r="AL992" s="161"/>
      <c r="AM992" s="161"/>
      <c r="AN992" s="162"/>
      <c r="AO992" s="160" t="s">
        <v>510</v>
      </c>
      <c r="AP992" s="161"/>
      <c r="AQ992" s="161"/>
      <c r="AR992" s="161"/>
      <c r="AS992" s="161"/>
      <c r="AT992" s="161"/>
      <c r="AU992" s="161"/>
      <c r="AV992" s="161"/>
      <c r="AW992" s="161"/>
      <c r="AX992" s="161"/>
      <c r="AY992" s="161"/>
      <c r="AZ992" s="161"/>
      <c r="BA992" s="161"/>
      <c r="BB992" s="161"/>
      <c r="BC992" s="161"/>
      <c r="BD992" s="161"/>
      <c r="BE992" s="161"/>
      <c r="BF992" s="161"/>
      <c r="BG992" s="161"/>
      <c r="BH992" s="161"/>
      <c r="BI992" s="161"/>
      <c r="BJ992" s="161"/>
      <c r="BK992" s="162"/>
      <c r="BL992" s="172" t="s">
        <v>511</v>
      </c>
      <c r="BM992" s="172"/>
      <c r="BN992" s="172"/>
      <c r="BO992" s="172"/>
      <c r="BP992" s="172"/>
      <c r="BQ992" s="172"/>
      <c r="BR992" s="172"/>
      <c r="BS992" s="172"/>
      <c r="BT992" s="172"/>
      <c r="BU992" s="172"/>
      <c r="BV992" s="172"/>
      <c r="BW992" s="172"/>
      <c r="BX992" s="172"/>
      <c r="BY992" s="172"/>
      <c r="BZ992" s="172"/>
      <c r="CA992" s="172"/>
      <c r="CB992" s="172"/>
      <c r="CC992" s="172"/>
      <c r="CD992" s="172"/>
      <c r="CE992" s="172"/>
      <c r="CF992" s="172"/>
      <c r="CG992" s="172"/>
      <c r="CH992" s="172"/>
      <c r="CI992" s="172"/>
      <c r="CJ992" s="172"/>
      <c r="CK992" s="172"/>
      <c r="CL992" s="172"/>
      <c r="CM992" s="172"/>
      <c r="CN992" s="172"/>
    </row>
    <row r="993" spans="4:92" ht="14.25" customHeight="1" x14ac:dyDescent="0.35">
      <c r="D993" s="163"/>
      <c r="E993" s="164"/>
      <c r="F993" s="164"/>
      <c r="G993" s="164"/>
      <c r="H993" s="164"/>
      <c r="I993" s="164"/>
      <c r="J993" s="164"/>
      <c r="K993" s="164"/>
      <c r="L993" s="164"/>
      <c r="M993" s="164"/>
      <c r="N993" s="164"/>
      <c r="O993" s="164"/>
      <c r="P993" s="164"/>
      <c r="Q993" s="164"/>
      <c r="R993" s="164"/>
      <c r="S993" s="164"/>
      <c r="T993" s="164"/>
      <c r="U993" s="164"/>
      <c r="V993" s="164"/>
      <c r="W993" s="164"/>
      <c r="X993" s="164"/>
      <c r="Y993" s="164"/>
      <c r="Z993" s="164"/>
      <c r="AA993" s="164"/>
      <c r="AB993" s="164"/>
      <c r="AC993" s="164"/>
      <c r="AD993" s="164"/>
      <c r="AE993" s="164"/>
      <c r="AF993" s="164"/>
      <c r="AG993" s="164"/>
      <c r="AH993" s="164"/>
      <c r="AI993" s="164"/>
      <c r="AJ993" s="164"/>
      <c r="AK993" s="164"/>
      <c r="AL993" s="164"/>
      <c r="AM993" s="164"/>
      <c r="AN993" s="165"/>
      <c r="AO993" s="163"/>
      <c r="AP993" s="164"/>
      <c r="AQ993" s="164"/>
      <c r="AR993" s="164"/>
      <c r="AS993" s="164"/>
      <c r="AT993" s="164"/>
      <c r="AU993" s="164"/>
      <c r="AV993" s="164"/>
      <c r="AW993" s="164"/>
      <c r="AX993" s="164"/>
      <c r="AY993" s="164"/>
      <c r="AZ993" s="164"/>
      <c r="BA993" s="164"/>
      <c r="BB993" s="164"/>
      <c r="BC993" s="164"/>
      <c r="BD993" s="164"/>
      <c r="BE993" s="164"/>
      <c r="BF993" s="164"/>
      <c r="BG993" s="164"/>
      <c r="BH993" s="164"/>
      <c r="BI993" s="164"/>
      <c r="BJ993" s="164"/>
      <c r="BK993" s="165"/>
      <c r="BL993" s="172" t="s">
        <v>512</v>
      </c>
      <c r="BM993" s="172"/>
      <c r="BN993" s="172"/>
      <c r="BO993" s="172"/>
      <c r="BP993" s="172"/>
      <c r="BQ993" s="172"/>
      <c r="BR993" s="172"/>
      <c r="BS993" s="172"/>
      <c r="BT993" s="172"/>
      <c r="BU993" s="172"/>
      <c r="BV993" s="172"/>
      <c r="BW993" s="172"/>
      <c r="BX993" s="172"/>
      <c r="BY993" s="172"/>
      <c r="BZ993" s="172"/>
      <c r="CA993" s="172" t="s">
        <v>513</v>
      </c>
      <c r="CB993" s="172"/>
      <c r="CC993" s="172"/>
      <c r="CD993" s="172"/>
      <c r="CE993" s="172"/>
      <c r="CF993" s="172"/>
      <c r="CG993" s="172"/>
      <c r="CH993" s="172"/>
      <c r="CI993" s="172"/>
      <c r="CJ993" s="172"/>
      <c r="CK993" s="172"/>
      <c r="CL993" s="172"/>
      <c r="CM993" s="172"/>
      <c r="CN993" s="172"/>
    </row>
    <row r="994" spans="4:92" ht="14.25" customHeight="1" x14ac:dyDescent="0.35">
      <c r="D994" s="153" t="s">
        <v>1005</v>
      </c>
      <c r="E994" s="154"/>
      <c r="F994" s="154"/>
      <c r="G994" s="154"/>
      <c r="H994" s="154"/>
      <c r="I994" s="154"/>
      <c r="J994" s="154"/>
      <c r="K994" s="154"/>
      <c r="L994" s="154"/>
      <c r="M994" s="154"/>
      <c r="N994" s="154"/>
      <c r="O994" s="154"/>
      <c r="P994" s="154"/>
      <c r="Q994" s="154"/>
      <c r="R994" s="154"/>
      <c r="S994" s="154"/>
      <c r="T994" s="154"/>
      <c r="U994" s="154"/>
      <c r="V994" s="154"/>
      <c r="W994" s="154"/>
      <c r="X994" s="154"/>
      <c r="Y994" s="154"/>
      <c r="Z994" s="154"/>
      <c r="AA994" s="154"/>
      <c r="AB994" s="154"/>
      <c r="AC994" s="154"/>
      <c r="AD994" s="154"/>
      <c r="AE994" s="154"/>
      <c r="AF994" s="154"/>
      <c r="AG994" s="154"/>
      <c r="AH994" s="154"/>
      <c r="AI994" s="154"/>
      <c r="AJ994" s="154"/>
      <c r="AK994" s="154"/>
      <c r="AL994" s="154"/>
      <c r="AM994" s="154"/>
      <c r="AN994" s="155"/>
      <c r="AO994" s="166" t="s">
        <v>1011</v>
      </c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8"/>
      <c r="BL994" s="219" t="s">
        <v>694</v>
      </c>
      <c r="BM994" s="219"/>
      <c r="BN994" s="219"/>
      <c r="BO994" s="219"/>
      <c r="BP994" s="219"/>
      <c r="BQ994" s="219"/>
      <c r="BR994" s="219"/>
      <c r="BS994" s="219"/>
      <c r="BT994" s="219"/>
      <c r="BU994" s="219"/>
      <c r="BV994" s="219"/>
      <c r="BW994" s="219"/>
      <c r="BX994" s="219"/>
      <c r="BY994" s="219"/>
      <c r="BZ994" s="219"/>
      <c r="CA994" s="313" t="s">
        <v>694</v>
      </c>
      <c r="CB994" s="313"/>
      <c r="CC994" s="313"/>
      <c r="CD994" s="313"/>
      <c r="CE994" s="313"/>
      <c r="CF994" s="313"/>
      <c r="CG994" s="313"/>
      <c r="CH994" s="313"/>
      <c r="CI994" s="313"/>
      <c r="CJ994" s="313"/>
      <c r="CK994" s="313"/>
      <c r="CL994" s="313"/>
      <c r="CM994" s="313"/>
      <c r="CN994" s="314"/>
    </row>
    <row r="995" spans="4:92" ht="14.25" customHeight="1" x14ac:dyDescent="0.35">
      <c r="D995" s="153" t="s">
        <v>1006</v>
      </c>
      <c r="E995" s="154"/>
      <c r="F995" s="154"/>
      <c r="G995" s="154"/>
      <c r="H995" s="154"/>
      <c r="I995" s="154"/>
      <c r="J995" s="154"/>
      <c r="K995" s="154"/>
      <c r="L995" s="154"/>
      <c r="M995" s="154"/>
      <c r="N995" s="154"/>
      <c r="O995" s="154"/>
      <c r="P995" s="154"/>
      <c r="Q995" s="154"/>
      <c r="R995" s="154"/>
      <c r="S995" s="154"/>
      <c r="T995" s="154"/>
      <c r="U995" s="154"/>
      <c r="V995" s="154"/>
      <c r="W995" s="154"/>
      <c r="X995" s="154"/>
      <c r="Y995" s="154"/>
      <c r="Z995" s="154"/>
      <c r="AA995" s="154"/>
      <c r="AB995" s="154"/>
      <c r="AC995" s="154"/>
      <c r="AD995" s="154"/>
      <c r="AE995" s="154"/>
      <c r="AF995" s="154"/>
      <c r="AG995" s="154"/>
      <c r="AH995" s="154"/>
      <c r="AI995" s="154"/>
      <c r="AJ995" s="154"/>
      <c r="AK995" s="154"/>
      <c r="AL995" s="154"/>
      <c r="AM995" s="154"/>
      <c r="AN995" s="155"/>
      <c r="AO995" s="166" t="s">
        <v>188</v>
      </c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8"/>
      <c r="BL995" s="219" t="s">
        <v>694</v>
      </c>
      <c r="BM995" s="219"/>
      <c r="BN995" s="219"/>
      <c r="BO995" s="219"/>
      <c r="BP995" s="219"/>
      <c r="BQ995" s="219"/>
      <c r="BR995" s="219"/>
      <c r="BS995" s="219"/>
      <c r="BT995" s="219"/>
      <c r="BU995" s="219"/>
      <c r="BV995" s="219"/>
      <c r="BW995" s="219"/>
      <c r="BX995" s="219"/>
      <c r="BY995" s="219"/>
      <c r="BZ995" s="219"/>
      <c r="CA995" s="313" t="s">
        <v>694</v>
      </c>
      <c r="CB995" s="313"/>
      <c r="CC995" s="313"/>
      <c r="CD995" s="313"/>
      <c r="CE995" s="313"/>
      <c r="CF995" s="313"/>
      <c r="CG995" s="313"/>
      <c r="CH995" s="313"/>
      <c r="CI995" s="313"/>
      <c r="CJ995" s="313"/>
      <c r="CK995" s="313"/>
      <c r="CL995" s="313"/>
      <c r="CM995" s="313"/>
      <c r="CN995" s="314"/>
    </row>
    <row r="996" spans="4:92" ht="14.25" customHeight="1" x14ac:dyDescent="0.35">
      <c r="D996" s="153" t="s">
        <v>1007</v>
      </c>
      <c r="E996" s="154"/>
      <c r="F996" s="154"/>
      <c r="G996" s="154"/>
      <c r="H996" s="154"/>
      <c r="I996" s="154"/>
      <c r="J996" s="154"/>
      <c r="K996" s="154"/>
      <c r="L996" s="154"/>
      <c r="M996" s="154"/>
      <c r="N996" s="154"/>
      <c r="O996" s="154"/>
      <c r="P996" s="154"/>
      <c r="Q996" s="154"/>
      <c r="R996" s="154"/>
      <c r="S996" s="154"/>
      <c r="T996" s="154"/>
      <c r="U996" s="154"/>
      <c r="V996" s="154"/>
      <c r="W996" s="154"/>
      <c r="X996" s="154"/>
      <c r="Y996" s="154"/>
      <c r="Z996" s="154"/>
      <c r="AA996" s="154"/>
      <c r="AB996" s="154"/>
      <c r="AC996" s="154"/>
      <c r="AD996" s="154"/>
      <c r="AE996" s="154"/>
      <c r="AF996" s="154"/>
      <c r="AG996" s="154"/>
      <c r="AH996" s="154"/>
      <c r="AI996" s="154"/>
      <c r="AJ996" s="154"/>
      <c r="AK996" s="154"/>
      <c r="AL996" s="154"/>
      <c r="AM996" s="154"/>
      <c r="AN996" s="155"/>
      <c r="AO996" s="166" t="s">
        <v>188</v>
      </c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8"/>
      <c r="BL996" s="219" t="s">
        <v>694</v>
      </c>
      <c r="BM996" s="219"/>
      <c r="BN996" s="219"/>
      <c r="BO996" s="219"/>
      <c r="BP996" s="219"/>
      <c r="BQ996" s="219"/>
      <c r="BR996" s="219"/>
      <c r="BS996" s="219"/>
      <c r="BT996" s="219"/>
      <c r="BU996" s="219"/>
      <c r="BV996" s="219"/>
      <c r="BW996" s="219"/>
      <c r="BX996" s="219"/>
      <c r="BY996" s="219"/>
      <c r="BZ996" s="219"/>
      <c r="CA996" s="313" t="s">
        <v>694</v>
      </c>
      <c r="CB996" s="313"/>
      <c r="CC996" s="313"/>
      <c r="CD996" s="313"/>
      <c r="CE996" s="313"/>
      <c r="CF996" s="313"/>
      <c r="CG996" s="313"/>
      <c r="CH996" s="313"/>
      <c r="CI996" s="313"/>
      <c r="CJ996" s="313"/>
      <c r="CK996" s="313"/>
      <c r="CL996" s="313"/>
      <c r="CM996" s="313"/>
      <c r="CN996" s="314"/>
    </row>
    <row r="997" spans="4:92" ht="14.25" customHeight="1" x14ac:dyDescent="0.35">
      <c r="D997" s="153" t="s">
        <v>1008</v>
      </c>
      <c r="E997" s="154"/>
      <c r="F997" s="154"/>
      <c r="G997" s="154"/>
      <c r="H997" s="154"/>
      <c r="I997" s="154"/>
      <c r="J997" s="154"/>
      <c r="K997" s="154"/>
      <c r="L997" s="154"/>
      <c r="M997" s="154"/>
      <c r="N997" s="154"/>
      <c r="O997" s="154"/>
      <c r="P997" s="154"/>
      <c r="Q997" s="154"/>
      <c r="R997" s="154"/>
      <c r="S997" s="154"/>
      <c r="T997" s="154"/>
      <c r="U997" s="154"/>
      <c r="V997" s="154"/>
      <c r="W997" s="154"/>
      <c r="X997" s="154"/>
      <c r="Y997" s="154"/>
      <c r="Z997" s="154"/>
      <c r="AA997" s="154"/>
      <c r="AB997" s="154"/>
      <c r="AC997" s="154"/>
      <c r="AD997" s="154"/>
      <c r="AE997" s="154"/>
      <c r="AF997" s="154"/>
      <c r="AG997" s="154"/>
      <c r="AH997" s="154"/>
      <c r="AI997" s="154"/>
      <c r="AJ997" s="154"/>
      <c r="AK997" s="154"/>
      <c r="AL997" s="154"/>
      <c r="AM997" s="154"/>
      <c r="AN997" s="155"/>
      <c r="AO997" s="166" t="s">
        <v>1012</v>
      </c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8"/>
      <c r="BL997" s="219" t="s">
        <v>694</v>
      </c>
      <c r="BM997" s="219"/>
      <c r="BN997" s="219"/>
      <c r="BO997" s="219"/>
      <c r="BP997" s="219"/>
      <c r="BQ997" s="219"/>
      <c r="BR997" s="219"/>
      <c r="BS997" s="219"/>
      <c r="BT997" s="219"/>
      <c r="BU997" s="219"/>
      <c r="BV997" s="219"/>
      <c r="BW997" s="219"/>
      <c r="BX997" s="219"/>
      <c r="BY997" s="219"/>
      <c r="BZ997" s="219"/>
      <c r="CA997" s="313" t="s">
        <v>694</v>
      </c>
      <c r="CB997" s="313"/>
      <c r="CC997" s="313"/>
      <c r="CD997" s="313"/>
      <c r="CE997" s="313"/>
      <c r="CF997" s="313"/>
      <c r="CG997" s="313"/>
      <c r="CH997" s="313"/>
      <c r="CI997" s="313"/>
      <c r="CJ997" s="313"/>
      <c r="CK997" s="313"/>
      <c r="CL997" s="313"/>
      <c r="CM997" s="313"/>
      <c r="CN997" s="314"/>
    </row>
    <row r="998" spans="4:92" ht="14.25" customHeight="1" x14ac:dyDescent="0.35">
      <c r="D998" s="153" t="s">
        <v>1009</v>
      </c>
      <c r="E998" s="154"/>
      <c r="F998" s="154"/>
      <c r="G998" s="154"/>
      <c r="H998" s="154"/>
      <c r="I998" s="154"/>
      <c r="J998" s="154"/>
      <c r="K998" s="154"/>
      <c r="L998" s="154"/>
      <c r="M998" s="154"/>
      <c r="N998" s="154"/>
      <c r="O998" s="154"/>
      <c r="P998" s="154"/>
      <c r="Q998" s="154"/>
      <c r="R998" s="154"/>
      <c r="S998" s="154"/>
      <c r="T998" s="154"/>
      <c r="U998" s="154"/>
      <c r="V998" s="154"/>
      <c r="W998" s="154"/>
      <c r="X998" s="154"/>
      <c r="Y998" s="154"/>
      <c r="Z998" s="154"/>
      <c r="AA998" s="154"/>
      <c r="AB998" s="154"/>
      <c r="AC998" s="154"/>
      <c r="AD998" s="154"/>
      <c r="AE998" s="154"/>
      <c r="AF998" s="154"/>
      <c r="AG998" s="154"/>
      <c r="AH998" s="154"/>
      <c r="AI998" s="154"/>
      <c r="AJ998" s="154"/>
      <c r="AK998" s="154"/>
      <c r="AL998" s="154"/>
      <c r="AM998" s="154"/>
      <c r="AN998" s="155"/>
      <c r="AO998" s="166" t="s">
        <v>1012</v>
      </c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8"/>
      <c r="BL998" s="219" t="s">
        <v>694</v>
      </c>
      <c r="BM998" s="219"/>
      <c r="BN998" s="219"/>
      <c r="BO998" s="219"/>
      <c r="BP998" s="219"/>
      <c r="BQ998" s="219"/>
      <c r="BR998" s="219"/>
      <c r="BS998" s="219"/>
      <c r="BT998" s="219"/>
      <c r="BU998" s="219"/>
      <c r="BV998" s="219"/>
      <c r="BW998" s="219"/>
      <c r="BX998" s="219"/>
      <c r="BY998" s="219"/>
      <c r="BZ998" s="219"/>
      <c r="CA998" s="313" t="s">
        <v>694</v>
      </c>
      <c r="CB998" s="313"/>
      <c r="CC998" s="313"/>
      <c r="CD998" s="313"/>
      <c r="CE998" s="313"/>
      <c r="CF998" s="313"/>
      <c r="CG998" s="313"/>
      <c r="CH998" s="313"/>
      <c r="CI998" s="313"/>
      <c r="CJ998" s="313"/>
      <c r="CK998" s="313"/>
      <c r="CL998" s="313"/>
      <c r="CM998" s="313"/>
      <c r="CN998" s="314"/>
    </row>
    <row r="999" spans="4:92" ht="14.25" customHeight="1" x14ac:dyDescent="0.35">
      <c r="D999" s="153" t="s">
        <v>1010</v>
      </c>
      <c r="E999" s="154"/>
      <c r="F999" s="154"/>
      <c r="G999" s="154"/>
      <c r="H999" s="154"/>
      <c r="I999" s="154"/>
      <c r="J999" s="154"/>
      <c r="K999" s="154"/>
      <c r="L999" s="154"/>
      <c r="M999" s="154"/>
      <c r="N999" s="154"/>
      <c r="O999" s="154"/>
      <c r="P999" s="154"/>
      <c r="Q999" s="154"/>
      <c r="R999" s="154"/>
      <c r="S999" s="154"/>
      <c r="T999" s="154"/>
      <c r="U999" s="154"/>
      <c r="V999" s="154"/>
      <c r="W999" s="154"/>
      <c r="X999" s="154"/>
      <c r="Y999" s="154"/>
      <c r="Z999" s="154"/>
      <c r="AA999" s="154"/>
      <c r="AB999" s="154"/>
      <c r="AC999" s="154"/>
      <c r="AD999" s="154"/>
      <c r="AE999" s="154"/>
      <c r="AF999" s="154"/>
      <c r="AG999" s="154"/>
      <c r="AH999" s="154"/>
      <c r="AI999" s="154"/>
      <c r="AJ999" s="154"/>
      <c r="AK999" s="154"/>
      <c r="AL999" s="154"/>
      <c r="AM999" s="154"/>
      <c r="AN999" s="155"/>
      <c r="AO999" s="166" t="s">
        <v>1012</v>
      </c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8"/>
      <c r="BL999" s="219" t="s">
        <v>694</v>
      </c>
      <c r="BM999" s="219"/>
      <c r="BN999" s="219"/>
      <c r="BO999" s="219"/>
      <c r="BP999" s="219"/>
      <c r="BQ999" s="219"/>
      <c r="BR999" s="219"/>
      <c r="BS999" s="219"/>
      <c r="BT999" s="219"/>
      <c r="BU999" s="219"/>
      <c r="BV999" s="219"/>
      <c r="BW999" s="219"/>
      <c r="BX999" s="219"/>
      <c r="BY999" s="219"/>
      <c r="BZ999" s="219"/>
      <c r="CA999" s="313" t="s">
        <v>694</v>
      </c>
      <c r="CB999" s="313"/>
      <c r="CC999" s="313"/>
      <c r="CD999" s="313"/>
      <c r="CE999" s="313"/>
      <c r="CF999" s="313"/>
      <c r="CG999" s="313"/>
      <c r="CH999" s="313"/>
      <c r="CI999" s="313"/>
      <c r="CJ999" s="313"/>
      <c r="CK999" s="313"/>
      <c r="CL999" s="313"/>
      <c r="CM999" s="313"/>
      <c r="CN999" s="314"/>
    </row>
    <row r="1000" spans="4:92" ht="14.25" customHeight="1" x14ac:dyDescent="0.35">
      <c r="D1000" s="153"/>
      <c r="E1000" s="154"/>
      <c r="F1000" s="154"/>
      <c r="G1000" s="154"/>
      <c r="H1000" s="154"/>
      <c r="I1000" s="154"/>
      <c r="J1000" s="154"/>
      <c r="K1000" s="154"/>
      <c r="L1000" s="154"/>
      <c r="M1000" s="154"/>
      <c r="N1000" s="154"/>
      <c r="O1000" s="154"/>
      <c r="P1000" s="154"/>
      <c r="Q1000" s="154"/>
      <c r="R1000" s="154"/>
      <c r="S1000" s="154"/>
      <c r="T1000" s="154"/>
      <c r="U1000" s="154"/>
      <c r="V1000" s="154"/>
      <c r="W1000" s="154"/>
      <c r="X1000" s="154"/>
      <c r="Y1000" s="154"/>
      <c r="Z1000" s="154"/>
      <c r="AA1000" s="154"/>
      <c r="AB1000" s="154"/>
      <c r="AC1000" s="154"/>
      <c r="AD1000" s="154"/>
      <c r="AE1000" s="154"/>
      <c r="AF1000" s="154"/>
      <c r="AG1000" s="154"/>
      <c r="AH1000" s="154"/>
      <c r="AI1000" s="154"/>
      <c r="AJ1000" s="154"/>
      <c r="AK1000" s="154"/>
      <c r="AL1000" s="154"/>
      <c r="AM1000" s="154"/>
      <c r="AN1000" s="155"/>
      <c r="AO1000" s="166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8"/>
      <c r="BL1000" s="319"/>
      <c r="BM1000" s="320"/>
      <c r="BN1000" s="320"/>
      <c r="BO1000" s="320"/>
      <c r="BP1000" s="320"/>
      <c r="BQ1000" s="320"/>
      <c r="BR1000" s="320"/>
      <c r="BS1000" s="320"/>
      <c r="BT1000" s="320"/>
      <c r="BU1000" s="320"/>
      <c r="BV1000" s="320"/>
      <c r="BW1000" s="320"/>
      <c r="BX1000" s="320"/>
      <c r="BY1000" s="320"/>
      <c r="BZ1000" s="320"/>
      <c r="CA1000" s="313"/>
      <c r="CB1000" s="313"/>
      <c r="CC1000" s="313"/>
      <c r="CD1000" s="313"/>
      <c r="CE1000" s="313"/>
      <c r="CF1000" s="313"/>
      <c r="CG1000" s="313"/>
      <c r="CH1000" s="313"/>
      <c r="CI1000" s="313"/>
      <c r="CJ1000" s="313"/>
      <c r="CK1000" s="313"/>
      <c r="CL1000" s="313"/>
      <c r="CM1000" s="313"/>
      <c r="CN1000" s="314"/>
    </row>
    <row r="1001" spans="4:92" ht="14.25" customHeight="1" x14ac:dyDescent="0.35">
      <c r="D1001" s="153"/>
      <c r="E1001" s="154"/>
      <c r="F1001" s="154"/>
      <c r="G1001" s="154"/>
      <c r="H1001" s="154"/>
      <c r="I1001" s="154"/>
      <c r="J1001" s="154"/>
      <c r="K1001" s="154"/>
      <c r="L1001" s="154"/>
      <c r="M1001" s="154"/>
      <c r="N1001" s="154"/>
      <c r="O1001" s="154"/>
      <c r="P1001" s="154"/>
      <c r="Q1001" s="154"/>
      <c r="R1001" s="154"/>
      <c r="S1001" s="154"/>
      <c r="T1001" s="154"/>
      <c r="U1001" s="154"/>
      <c r="V1001" s="154"/>
      <c r="W1001" s="154"/>
      <c r="X1001" s="154"/>
      <c r="Y1001" s="154"/>
      <c r="Z1001" s="154"/>
      <c r="AA1001" s="154"/>
      <c r="AB1001" s="154"/>
      <c r="AC1001" s="154"/>
      <c r="AD1001" s="154"/>
      <c r="AE1001" s="154"/>
      <c r="AF1001" s="154"/>
      <c r="AG1001" s="154"/>
      <c r="AH1001" s="154"/>
      <c r="AI1001" s="154"/>
      <c r="AJ1001" s="154"/>
      <c r="AK1001" s="154"/>
      <c r="AL1001" s="154"/>
      <c r="AM1001" s="154"/>
      <c r="AN1001" s="155"/>
      <c r="AO1001" s="166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8"/>
      <c r="BL1001" s="319"/>
      <c r="BM1001" s="320"/>
      <c r="BN1001" s="320"/>
      <c r="BO1001" s="320"/>
      <c r="BP1001" s="320"/>
      <c r="BQ1001" s="320"/>
      <c r="BR1001" s="320"/>
      <c r="BS1001" s="320"/>
      <c r="BT1001" s="320"/>
      <c r="BU1001" s="320"/>
      <c r="BV1001" s="320"/>
      <c r="BW1001" s="320"/>
      <c r="BX1001" s="320"/>
      <c r="BY1001" s="320"/>
      <c r="BZ1001" s="320"/>
      <c r="CA1001" s="313"/>
      <c r="CB1001" s="313"/>
      <c r="CC1001" s="313"/>
      <c r="CD1001" s="313"/>
      <c r="CE1001" s="313"/>
      <c r="CF1001" s="313"/>
      <c r="CG1001" s="313"/>
      <c r="CH1001" s="313"/>
      <c r="CI1001" s="313"/>
      <c r="CJ1001" s="313"/>
      <c r="CK1001" s="313"/>
      <c r="CL1001" s="313"/>
      <c r="CM1001" s="313"/>
      <c r="CN1001" s="314"/>
    </row>
    <row r="1002" spans="4:92" ht="14.25" customHeight="1" x14ac:dyDescent="0.35">
      <c r="D1002" s="153"/>
      <c r="E1002" s="154"/>
      <c r="F1002" s="154"/>
      <c r="G1002" s="154"/>
      <c r="H1002" s="154"/>
      <c r="I1002" s="154"/>
      <c r="J1002" s="154"/>
      <c r="K1002" s="154"/>
      <c r="L1002" s="154"/>
      <c r="M1002" s="154"/>
      <c r="N1002" s="154"/>
      <c r="O1002" s="154"/>
      <c r="P1002" s="154"/>
      <c r="Q1002" s="154"/>
      <c r="R1002" s="154"/>
      <c r="S1002" s="154"/>
      <c r="T1002" s="154"/>
      <c r="U1002" s="154"/>
      <c r="V1002" s="154"/>
      <c r="W1002" s="154"/>
      <c r="X1002" s="154"/>
      <c r="Y1002" s="154"/>
      <c r="Z1002" s="154"/>
      <c r="AA1002" s="154"/>
      <c r="AB1002" s="154"/>
      <c r="AC1002" s="154"/>
      <c r="AD1002" s="154"/>
      <c r="AE1002" s="154"/>
      <c r="AF1002" s="154"/>
      <c r="AG1002" s="154"/>
      <c r="AH1002" s="154"/>
      <c r="AI1002" s="154"/>
      <c r="AJ1002" s="154"/>
      <c r="AK1002" s="154"/>
      <c r="AL1002" s="154"/>
      <c r="AM1002" s="154"/>
      <c r="AN1002" s="155"/>
      <c r="AO1002" s="166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8"/>
      <c r="BL1002" s="319"/>
      <c r="BM1002" s="320"/>
      <c r="BN1002" s="320"/>
      <c r="BO1002" s="320"/>
      <c r="BP1002" s="320"/>
      <c r="BQ1002" s="320"/>
      <c r="BR1002" s="320"/>
      <c r="BS1002" s="320"/>
      <c r="BT1002" s="320"/>
      <c r="BU1002" s="320"/>
      <c r="BV1002" s="320"/>
      <c r="BW1002" s="320"/>
      <c r="BX1002" s="320"/>
      <c r="BY1002" s="320"/>
      <c r="BZ1002" s="320"/>
      <c r="CA1002" s="313"/>
      <c r="CB1002" s="313"/>
      <c r="CC1002" s="313"/>
      <c r="CD1002" s="313"/>
      <c r="CE1002" s="313"/>
      <c r="CF1002" s="313"/>
      <c r="CG1002" s="313"/>
      <c r="CH1002" s="313"/>
      <c r="CI1002" s="313"/>
      <c r="CJ1002" s="313"/>
      <c r="CK1002" s="313"/>
      <c r="CL1002" s="313"/>
      <c r="CM1002" s="313"/>
      <c r="CN1002" s="314"/>
    </row>
    <row r="1003" spans="4:92" ht="14.25" customHeight="1" x14ac:dyDescent="0.35">
      <c r="D1003" s="153"/>
      <c r="E1003" s="154"/>
      <c r="F1003" s="154"/>
      <c r="G1003" s="154"/>
      <c r="H1003" s="154"/>
      <c r="I1003" s="154"/>
      <c r="J1003" s="154"/>
      <c r="K1003" s="154"/>
      <c r="L1003" s="154"/>
      <c r="M1003" s="154"/>
      <c r="N1003" s="154"/>
      <c r="O1003" s="154"/>
      <c r="P1003" s="154"/>
      <c r="Q1003" s="154"/>
      <c r="R1003" s="154"/>
      <c r="S1003" s="154"/>
      <c r="T1003" s="154"/>
      <c r="U1003" s="154"/>
      <c r="V1003" s="154"/>
      <c r="W1003" s="154"/>
      <c r="X1003" s="154"/>
      <c r="Y1003" s="154"/>
      <c r="Z1003" s="154"/>
      <c r="AA1003" s="154"/>
      <c r="AB1003" s="154"/>
      <c r="AC1003" s="154"/>
      <c r="AD1003" s="154"/>
      <c r="AE1003" s="154"/>
      <c r="AF1003" s="154"/>
      <c r="AG1003" s="154"/>
      <c r="AH1003" s="154"/>
      <c r="AI1003" s="154"/>
      <c r="AJ1003" s="154"/>
      <c r="AK1003" s="154"/>
      <c r="AL1003" s="154"/>
      <c r="AM1003" s="154"/>
      <c r="AN1003" s="155"/>
      <c r="AO1003" s="110"/>
      <c r="AP1003" s="111"/>
      <c r="AQ1003" s="111"/>
      <c r="AR1003" s="111"/>
      <c r="AS1003" s="111"/>
      <c r="AT1003" s="111"/>
      <c r="AU1003" s="111"/>
      <c r="AV1003" s="111"/>
      <c r="AW1003" s="111"/>
      <c r="AX1003" s="111"/>
      <c r="AY1003" s="111"/>
      <c r="AZ1003" s="111"/>
      <c r="BA1003" s="111"/>
      <c r="BB1003" s="111"/>
      <c r="BC1003" s="111"/>
      <c r="BD1003" s="111"/>
      <c r="BE1003" s="111"/>
      <c r="BF1003" s="111"/>
      <c r="BG1003" s="111"/>
      <c r="BH1003" s="111"/>
      <c r="BI1003" s="111"/>
      <c r="BJ1003" s="111"/>
      <c r="BK1003" s="112"/>
      <c r="BL1003" s="166"/>
      <c r="BM1003" s="167"/>
      <c r="BN1003" s="167"/>
      <c r="BO1003" s="167"/>
      <c r="BP1003" s="167"/>
      <c r="BQ1003" s="167"/>
      <c r="BR1003" s="167"/>
      <c r="BS1003" s="167"/>
      <c r="BT1003" s="167"/>
      <c r="BU1003" s="167"/>
      <c r="BV1003" s="167"/>
      <c r="BW1003" s="167"/>
      <c r="BX1003" s="167"/>
      <c r="BY1003" s="167"/>
      <c r="BZ1003" s="167"/>
      <c r="CA1003" s="264"/>
      <c r="CB1003" s="264"/>
      <c r="CC1003" s="264"/>
      <c r="CD1003" s="264"/>
      <c r="CE1003" s="264"/>
      <c r="CF1003" s="264"/>
      <c r="CG1003" s="264"/>
      <c r="CH1003" s="264"/>
      <c r="CI1003" s="264"/>
      <c r="CJ1003" s="264"/>
      <c r="CK1003" s="264"/>
      <c r="CL1003" s="264"/>
      <c r="CM1003" s="264"/>
      <c r="CN1003" s="265"/>
    </row>
    <row r="1004" spans="4:92" ht="14.25" customHeight="1" x14ac:dyDescent="0.35">
      <c r="D1004" s="153"/>
      <c r="E1004" s="154"/>
      <c r="F1004" s="154"/>
      <c r="G1004" s="154"/>
      <c r="H1004" s="154"/>
      <c r="I1004" s="154"/>
      <c r="J1004" s="154"/>
      <c r="K1004" s="154"/>
      <c r="L1004" s="154"/>
      <c r="M1004" s="154"/>
      <c r="N1004" s="154"/>
      <c r="O1004" s="154"/>
      <c r="P1004" s="154"/>
      <c r="Q1004" s="154"/>
      <c r="R1004" s="154"/>
      <c r="S1004" s="154"/>
      <c r="T1004" s="154"/>
      <c r="U1004" s="154"/>
      <c r="V1004" s="154"/>
      <c r="W1004" s="154"/>
      <c r="X1004" s="154"/>
      <c r="Y1004" s="154"/>
      <c r="Z1004" s="154"/>
      <c r="AA1004" s="154"/>
      <c r="AB1004" s="154"/>
      <c r="AC1004" s="154"/>
      <c r="AD1004" s="154"/>
      <c r="AE1004" s="154"/>
      <c r="AF1004" s="154"/>
      <c r="AG1004" s="154"/>
      <c r="AH1004" s="154"/>
      <c r="AI1004" s="154"/>
      <c r="AJ1004" s="154"/>
      <c r="AK1004" s="154"/>
      <c r="AL1004" s="154"/>
      <c r="AM1004" s="154"/>
      <c r="AN1004" s="155"/>
      <c r="AO1004" s="122"/>
      <c r="AP1004" s="123"/>
      <c r="AQ1004" s="123"/>
      <c r="AR1004" s="123"/>
      <c r="AS1004" s="123"/>
      <c r="AT1004" s="123"/>
      <c r="AU1004" s="123"/>
      <c r="AV1004" s="123"/>
      <c r="AW1004" s="123"/>
      <c r="AX1004" s="123"/>
      <c r="AY1004" s="123"/>
      <c r="AZ1004" s="123"/>
      <c r="BA1004" s="123"/>
      <c r="BB1004" s="123"/>
      <c r="BC1004" s="123"/>
      <c r="BD1004" s="123"/>
      <c r="BE1004" s="123"/>
      <c r="BF1004" s="123"/>
      <c r="BG1004" s="123"/>
      <c r="BH1004" s="123"/>
      <c r="BI1004" s="123"/>
      <c r="BJ1004" s="123"/>
      <c r="BK1004" s="124"/>
      <c r="BL1004" s="166"/>
      <c r="BM1004" s="167"/>
      <c r="BN1004" s="167"/>
      <c r="BO1004" s="167"/>
      <c r="BP1004" s="167"/>
      <c r="BQ1004" s="167"/>
      <c r="BR1004" s="167"/>
      <c r="BS1004" s="167"/>
      <c r="BT1004" s="167"/>
      <c r="BU1004" s="167"/>
      <c r="BV1004" s="167"/>
      <c r="BW1004" s="167"/>
      <c r="BX1004" s="167"/>
      <c r="BY1004" s="167"/>
      <c r="BZ1004" s="167"/>
      <c r="CA1004" s="264"/>
      <c r="CB1004" s="264"/>
      <c r="CC1004" s="264"/>
      <c r="CD1004" s="264"/>
      <c r="CE1004" s="264"/>
      <c r="CF1004" s="264"/>
      <c r="CG1004" s="264"/>
      <c r="CH1004" s="264"/>
      <c r="CI1004" s="264"/>
      <c r="CJ1004" s="264"/>
      <c r="CK1004" s="264"/>
      <c r="CL1004" s="264"/>
      <c r="CM1004" s="264"/>
      <c r="CN1004" s="265"/>
    </row>
    <row r="1005" spans="4:92" ht="14.25" customHeight="1" x14ac:dyDescent="0.35">
      <c r="D1005" s="153"/>
      <c r="E1005" s="154"/>
      <c r="F1005" s="154"/>
      <c r="G1005" s="154"/>
      <c r="H1005" s="154"/>
      <c r="I1005" s="154"/>
      <c r="J1005" s="154"/>
      <c r="K1005" s="154"/>
      <c r="L1005" s="154"/>
      <c r="M1005" s="154"/>
      <c r="N1005" s="154"/>
      <c r="O1005" s="154"/>
      <c r="P1005" s="154"/>
      <c r="Q1005" s="154"/>
      <c r="R1005" s="154"/>
      <c r="S1005" s="154"/>
      <c r="T1005" s="154"/>
      <c r="U1005" s="154"/>
      <c r="V1005" s="154"/>
      <c r="W1005" s="154"/>
      <c r="X1005" s="154"/>
      <c r="Y1005" s="154"/>
      <c r="Z1005" s="154"/>
      <c r="AA1005" s="154"/>
      <c r="AB1005" s="154"/>
      <c r="AC1005" s="154"/>
      <c r="AD1005" s="154"/>
      <c r="AE1005" s="154"/>
      <c r="AF1005" s="154"/>
      <c r="AG1005" s="154"/>
      <c r="AH1005" s="154"/>
      <c r="AI1005" s="154"/>
      <c r="AJ1005" s="154"/>
      <c r="AK1005" s="154"/>
      <c r="AL1005" s="154"/>
      <c r="AM1005" s="154"/>
      <c r="AN1005" s="155"/>
      <c r="AO1005" s="166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8"/>
      <c r="BL1005" s="166"/>
      <c r="BM1005" s="167"/>
      <c r="BN1005" s="167"/>
      <c r="BO1005" s="167"/>
      <c r="BP1005" s="167"/>
      <c r="BQ1005" s="167"/>
      <c r="BR1005" s="167"/>
      <c r="BS1005" s="167"/>
      <c r="BT1005" s="167"/>
      <c r="BU1005" s="167"/>
      <c r="BV1005" s="167"/>
      <c r="BW1005" s="167"/>
      <c r="BX1005" s="167"/>
      <c r="BY1005" s="167"/>
      <c r="BZ1005" s="167"/>
      <c r="CA1005" s="264"/>
      <c r="CB1005" s="264"/>
      <c r="CC1005" s="264"/>
      <c r="CD1005" s="264"/>
      <c r="CE1005" s="264"/>
      <c r="CF1005" s="264"/>
      <c r="CG1005" s="264"/>
      <c r="CH1005" s="264"/>
      <c r="CI1005" s="264"/>
      <c r="CJ1005" s="264"/>
      <c r="CK1005" s="264"/>
      <c r="CL1005" s="264"/>
      <c r="CM1005" s="264"/>
      <c r="CN1005" s="265"/>
    </row>
    <row r="1006" spans="4:92" ht="14.25" customHeight="1" x14ac:dyDescent="0.35">
      <c r="D1006" s="153"/>
      <c r="E1006" s="154"/>
      <c r="F1006" s="154"/>
      <c r="G1006" s="154"/>
      <c r="H1006" s="154"/>
      <c r="I1006" s="154"/>
      <c r="J1006" s="154"/>
      <c r="K1006" s="154"/>
      <c r="L1006" s="154"/>
      <c r="M1006" s="154"/>
      <c r="N1006" s="154"/>
      <c r="O1006" s="154"/>
      <c r="P1006" s="154"/>
      <c r="Q1006" s="154"/>
      <c r="R1006" s="154"/>
      <c r="S1006" s="154"/>
      <c r="T1006" s="154"/>
      <c r="U1006" s="154"/>
      <c r="V1006" s="154"/>
      <c r="W1006" s="154"/>
      <c r="X1006" s="154"/>
      <c r="Y1006" s="154"/>
      <c r="Z1006" s="154"/>
      <c r="AA1006" s="154"/>
      <c r="AB1006" s="154"/>
      <c r="AC1006" s="154"/>
      <c r="AD1006" s="154"/>
      <c r="AE1006" s="154"/>
      <c r="AF1006" s="154"/>
      <c r="AG1006" s="154"/>
      <c r="AH1006" s="154"/>
      <c r="AI1006" s="154"/>
      <c r="AJ1006" s="154"/>
      <c r="AK1006" s="154"/>
      <c r="AL1006" s="154"/>
      <c r="AM1006" s="154"/>
      <c r="AN1006" s="155"/>
      <c r="AO1006" s="122"/>
      <c r="AP1006" s="123"/>
      <c r="AQ1006" s="123"/>
      <c r="AR1006" s="123"/>
      <c r="AS1006" s="123"/>
      <c r="AT1006" s="123"/>
      <c r="AU1006" s="123"/>
      <c r="AV1006" s="123"/>
      <c r="AW1006" s="123"/>
      <c r="AX1006" s="123"/>
      <c r="AY1006" s="123"/>
      <c r="AZ1006" s="123"/>
      <c r="BA1006" s="123"/>
      <c r="BB1006" s="123"/>
      <c r="BC1006" s="123"/>
      <c r="BD1006" s="123"/>
      <c r="BE1006" s="123"/>
      <c r="BF1006" s="123"/>
      <c r="BG1006" s="123"/>
      <c r="BH1006" s="123"/>
      <c r="BI1006" s="123"/>
      <c r="BJ1006" s="123"/>
      <c r="BK1006" s="124"/>
      <c r="BL1006" s="166"/>
      <c r="BM1006" s="167"/>
      <c r="BN1006" s="167"/>
      <c r="BO1006" s="167"/>
      <c r="BP1006" s="167"/>
      <c r="BQ1006" s="167"/>
      <c r="BR1006" s="167"/>
      <c r="BS1006" s="167"/>
      <c r="BT1006" s="167"/>
      <c r="BU1006" s="167"/>
      <c r="BV1006" s="167"/>
      <c r="BW1006" s="167"/>
      <c r="BX1006" s="167"/>
      <c r="BY1006" s="167"/>
      <c r="BZ1006" s="167"/>
      <c r="CA1006" s="264"/>
      <c r="CB1006" s="264"/>
      <c r="CC1006" s="264"/>
      <c r="CD1006" s="264"/>
      <c r="CE1006" s="264"/>
      <c r="CF1006" s="264"/>
      <c r="CG1006" s="264"/>
      <c r="CH1006" s="264"/>
      <c r="CI1006" s="264"/>
      <c r="CJ1006" s="264"/>
      <c r="CK1006" s="264"/>
      <c r="CL1006" s="264"/>
      <c r="CM1006" s="264"/>
      <c r="CN1006" s="265"/>
    </row>
    <row r="1007" spans="4:92" ht="14.25" customHeight="1" x14ac:dyDescent="0.35">
      <c r="D1007" s="153"/>
      <c r="E1007" s="154"/>
      <c r="F1007" s="154"/>
      <c r="G1007" s="154"/>
      <c r="H1007" s="154"/>
      <c r="I1007" s="154"/>
      <c r="J1007" s="154"/>
      <c r="K1007" s="154"/>
      <c r="L1007" s="154"/>
      <c r="M1007" s="154"/>
      <c r="N1007" s="154"/>
      <c r="O1007" s="154"/>
      <c r="P1007" s="154"/>
      <c r="Q1007" s="154"/>
      <c r="R1007" s="154"/>
      <c r="S1007" s="154"/>
      <c r="T1007" s="154"/>
      <c r="U1007" s="154"/>
      <c r="V1007" s="154"/>
      <c r="W1007" s="154"/>
      <c r="X1007" s="154"/>
      <c r="Y1007" s="154"/>
      <c r="Z1007" s="154"/>
      <c r="AA1007" s="154"/>
      <c r="AB1007" s="154"/>
      <c r="AC1007" s="154"/>
      <c r="AD1007" s="154"/>
      <c r="AE1007" s="154"/>
      <c r="AF1007" s="154"/>
      <c r="AG1007" s="154"/>
      <c r="AH1007" s="154"/>
      <c r="AI1007" s="154"/>
      <c r="AJ1007" s="154"/>
      <c r="AK1007" s="154"/>
      <c r="AL1007" s="154"/>
      <c r="AM1007" s="154"/>
      <c r="AN1007" s="155"/>
      <c r="AO1007" s="166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8"/>
      <c r="BL1007" s="319"/>
      <c r="BM1007" s="320"/>
      <c r="BN1007" s="320"/>
      <c r="BO1007" s="320"/>
      <c r="BP1007" s="320"/>
      <c r="BQ1007" s="320"/>
      <c r="BR1007" s="320"/>
      <c r="BS1007" s="320"/>
      <c r="BT1007" s="320"/>
      <c r="BU1007" s="320"/>
      <c r="BV1007" s="320"/>
      <c r="BW1007" s="320"/>
      <c r="BX1007" s="320"/>
      <c r="BY1007" s="320"/>
      <c r="BZ1007" s="320"/>
      <c r="CA1007" s="313"/>
      <c r="CB1007" s="313"/>
      <c r="CC1007" s="313"/>
      <c r="CD1007" s="313"/>
      <c r="CE1007" s="313"/>
      <c r="CF1007" s="313"/>
      <c r="CG1007" s="313"/>
      <c r="CH1007" s="313"/>
      <c r="CI1007" s="313"/>
      <c r="CJ1007" s="313"/>
      <c r="CK1007" s="313"/>
      <c r="CL1007" s="313"/>
      <c r="CM1007" s="313"/>
      <c r="CN1007" s="314"/>
    </row>
    <row r="1008" spans="4:92" ht="14.25" customHeight="1" x14ac:dyDescent="0.35">
      <c r="D1008" s="153"/>
      <c r="E1008" s="154"/>
      <c r="F1008" s="154"/>
      <c r="G1008" s="154"/>
      <c r="H1008" s="154"/>
      <c r="I1008" s="154"/>
      <c r="J1008" s="154"/>
      <c r="K1008" s="154"/>
      <c r="L1008" s="154"/>
      <c r="M1008" s="154"/>
      <c r="N1008" s="154"/>
      <c r="O1008" s="154"/>
      <c r="P1008" s="154"/>
      <c r="Q1008" s="154"/>
      <c r="R1008" s="154"/>
      <c r="S1008" s="154"/>
      <c r="T1008" s="154"/>
      <c r="U1008" s="154"/>
      <c r="V1008" s="154"/>
      <c r="W1008" s="154"/>
      <c r="X1008" s="154"/>
      <c r="Y1008" s="154"/>
      <c r="Z1008" s="154"/>
      <c r="AA1008" s="154"/>
      <c r="AB1008" s="154"/>
      <c r="AC1008" s="154"/>
      <c r="AD1008" s="154"/>
      <c r="AE1008" s="154"/>
      <c r="AF1008" s="154"/>
      <c r="AG1008" s="154"/>
      <c r="AH1008" s="154"/>
      <c r="AI1008" s="154"/>
      <c r="AJ1008" s="154"/>
      <c r="AK1008" s="154"/>
      <c r="AL1008" s="154"/>
      <c r="AM1008" s="154"/>
      <c r="AN1008" s="155"/>
      <c r="AO1008" s="166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8"/>
      <c r="BL1008" s="166"/>
      <c r="BM1008" s="167"/>
      <c r="BN1008" s="167"/>
      <c r="BO1008" s="167"/>
      <c r="BP1008" s="167"/>
      <c r="BQ1008" s="167"/>
      <c r="BR1008" s="167"/>
      <c r="BS1008" s="167"/>
      <c r="BT1008" s="167"/>
      <c r="BU1008" s="167"/>
      <c r="BV1008" s="167"/>
      <c r="BW1008" s="167"/>
      <c r="BX1008" s="167"/>
      <c r="BY1008" s="167"/>
      <c r="BZ1008" s="167"/>
      <c r="CA1008" s="264"/>
      <c r="CB1008" s="264"/>
      <c r="CC1008" s="264"/>
      <c r="CD1008" s="264"/>
      <c r="CE1008" s="264"/>
      <c r="CF1008" s="264"/>
      <c r="CG1008" s="264"/>
      <c r="CH1008" s="264"/>
      <c r="CI1008" s="264"/>
      <c r="CJ1008" s="264"/>
      <c r="CK1008" s="264"/>
      <c r="CL1008" s="264"/>
      <c r="CM1008" s="264"/>
      <c r="CN1008" s="265"/>
    </row>
    <row r="1009" spans="4:92" ht="14.25" customHeight="1" x14ac:dyDescent="0.35">
      <c r="D1009" s="153"/>
      <c r="E1009" s="154"/>
      <c r="F1009" s="154"/>
      <c r="G1009" s="154"/>
      <c r="H1009" s="154"/>
      <c r="I1009" s="154"/>
      <c r="J1009" s="154"/>
      <c r="K1009" s="154"/>
      <c r="L1009" s="154"/>
      <c r="M1009" s="154"/>
      <c r="N1009" s="154"/>
      <c r="O1009" s="154"/>
      <c r="P1009" s="154"/>
      <c r="Q1009" s="154"/>
      <c r="R1009" s="154"/>
      <c r="S1009" s="154"/>
      <c r="T1009" s="154"/>
      <c r="U1009" s="154"/>
      <c r="V1009" s="154"/>
      <c r="W1009" s="154"/>
      <c r="X1009" s="154"/>
      <c r="Y1009" s="154"/>
      <c r="Z1009" s="154"/>
      <c r="AA1009" s="154"/>
      <c r="AB1009" s="154"/>
      <c r="AC1009" s="154"/>
      <c r="AD1009" s="154"/>
      <c r="AE1009" s="154"/>
      <c r="AF1009" s="154"/>
      <c r="AG1009" s="154"/>
      <c r="AH1009" s="154"/>
      <c r="AI1009" s="154"/>
      <c r="AJ1009" s="154"/>
      <c r="AK1009" s="154"/>
      <c r="AL1009" s="154"/>
      <c r="AM1009" s="154"/>
      <c r="AN1009" s="155"/>
      <c r="AO1009" s="166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8"/>
      <c r="BL1009" s="166"/>
      <c r="BM1009" s="167"/>
      <c r="BN1009" s="167"/>
      <c r="BO1009" s="167"/>
      <c r="BP1009" s="167"/>
      <c r="BQ1009" s="167"/>
      <c r="BR1009" s="167"/>
      <c r="BS1009" s="167"/>
      <c r="BT1009" s="167"/>
      <c r="BU1009" s="167"/>
      <c r="BV1009" s="167"/>
      <c r="BW1009" s="167"/>
      <c r="BX1009" s="167"/>
      <c r="BY1009" s="167"/>
      <c r="BZ1009" s="167"/>
      <c r="CA1009" s="167"/>
      <c r="CB1009" s="264"/>
      <c r="CC1009" s="264"/>
      <c r="CD1009" s="264"/>
      <c r="CE1009" s="264"/>
      <c r="CF1009" s="264"/>
      <c r="CG1009" s="264"/>
      <c r="CH1009" s="264"/>
      <c r="CI1009" s="264"/>
      <c r="CJ1009" s="264"/>
      <c r="CK1009" s="264"/>
      <c r="CL1009" s="264"/>
      <c r="CM1009" s="264"/>
      <c r="CN1009" s="265"/>
    </row>
    <row r="1010" spans="4:92" ht="14.25" customHeight="1" x14ac:dyDescent="0.35">
      <c r="D1010" s="153"/>
      <c r="E1010" s="154"/>
      <c r="F1010" s="154"/>
      <c r="G1010" s="154"/>
      <c r="H1010" s="154"/>
      <c r="I1010" s="154"/>
      <c r="J1010" s="154"/>
      <c r="K1010" s="154"/>
      <c r="L1010" s="154"/>
      <c r="M1010" s="154"/>
      <c r="N1010" s="154"/>
      <c r="O1010" s="154"/>
      <c r="P1010" s="154"/>
      <c r="Q1010" s="154"/>
      <c r="R1010" s="154"/>
      <c r="S1010" s="154"/>
      <c r="T1010" s="154"/>
      <c r="U1010" s="154"/>
      <c r="V1010" s="154"/>
      <c r="W1010" s="154"/>
      <c r="X1010" s="154"/>
      <c r="Y1010" s="154"/>
      <c r="Z1010" s="154"/>
      <c r="AA1010" s="154"/>
      <c r="AB1010" s="154"/>
      <c r="AC1010" s="154"/>
      <c r="AD1010" s="154"/>
      <c r="AE1010" s="154"/>
      <c r="AF1010" s="154"/>
      <c r="AG1010" s="154"/>
      <c r="AH1010" s="154"/>
      <c r="AI1010" s="154"/>
      <c r="AJ1010" s="154"/>
      <c r="AK1010" s="154"/>
      <c r="AL1010" s="154"/>
      <c r="AM1010" s="154"/>
      <c r="AN1010" s="155"/>
      <c r="AO1010" s="166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8"/>
      <c r="BL1010" s="166"/>
      <c r="BM1010" s="167"/>
      <c r="BN1010" s="167"/>
      <c r="BO1010" s="167"/>
      <c r="BP1010" s="167"/>
      <c r="BQ1010" s="167"/>
      <c r="BR1010" s="167"/>
      <c r="BS1010" s="167"/>
      <c r="BT1010" s="167"/>
      <c r="BU1010" s="167"/>
      <c r="BV1010" s="167"/>
      <c r="BW1010" s="167"/>
      <c r="BX1010" s="167"/>
      <c r="BY1010" s="167"/>
      <c r="BZ1010" s="167"/>
      <c r="CA1010" s="167"/>
      <c r="CB1010" s="264"/>
      <c r="CC1010" s="264"/>
      <c r="CD1010" s="264"/>
      <c r="CE1010" s="264"/>
      <c r="CF1010" s="264"/>
      <c r="CG1010" s="264"/>
      <c r="CH1010" s="264"/>
      <c r="CI1010" s="264"/>
      <c r="CJ1010" s="264"/>
      <c r="CK1010" s="264"/>
      <c r="CL1010" s="264"/>
      <c r="CM1010" s="264"/>
      <c r="CN1010" s="265"/>
    </row>
    <row r="1011" spans="4:92" ht="14.25" customHeight="1" x14ac:dyDescent="0.35">
      <c r="D1011" s="153"/>
      <c r="E1011" s="154"/>
      <c r="F1011" s="154"/>
      <c r="G1011" s="154"/>
      <c r="H1011" s="154"/>
      <c r="I1011" s="154"/>
      <c r="J1011" s="154"/>
      <c r="K1011" s="154"/>
      <c r="L1011" s="154"/>
      <c r="M1011" s="154"/>
      <c r="N1011" s="154"/>
      <c r="O1011" s="154"/>
      <c r="P1011" s="154"/>
      <c r="Q1011" s="154"/>
      <c r="R1011" s="154"/>
      <c r="S1011" s="154"/>
      <c r="T1011" s="154"/>
      <c r="U1011" s="154"/>
      <c r="V1011" s="154"/>
      <c r="W1011" s="154"/>
      <c r="X1011" s="154"/>
      <c r="Y1011" s="154"/>
      <c r="Z1011" s="154"/>
      <c r="AA1011" s="154"/>
      <c r="AB1011" s="154"/>
      <c r="AC1011" s="154"/>
      <c r="AD1011" s="154"/>
      <c r="AE1011" s="154"/>
      <c r="AF1011" s="154"/>
      <c r="AG1011" s="154"/>
      <c r="AH1011" s="154"/>
      <c r="AI1011" s="154"/>
      <c r="AJ1011" s="154"/>
      <c r="AK1011" s="154"/>
      <c r="AL1011" s="154"/>
      <c r="AM1011" s="154"/>
      <c r="AN1011" s="155"/>
      <c r="AO1011" s="166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8"/>
      <c r="BL1011" s="166"/>
      <c r="BM1011" s="167"/>
      <c r="BN1011" s="167"/>
      <c r="BO1011" s="167"/>
      <c r="BP1011" s="167"/>
      <c r="BQ1011" s="167"/>
      <c r="BR1011" s="167"/>
      <c r="BS1011" s="167"/>
      <c r="BT1011" s="167"/>
      <c r="BU1011" s="167"/>
      <c r="BV1011" s="167"/>
      <c r="BW1011" s="167"/>
      <c r="BX1011" s="167"/>
      <c r="BY1011" s="167"/>
      <c r="BZ1011" s="167"/>
      <c r="CA1011" s="167"/>
      <c r="CB1011" s="264"/>
      <c r="CC1011" s="264"/>
      <c r="CD1011" s="264"/>
      <c r="CE1011" s="264"/>
      <c r="CF1011" s="264"/>
      <c r="CG1011" s="264"/>
      <c r="CH1011" s="264"/>
      <c r="CI1011" s="264"/>
      <c r="CJ1011" s="264"/>
      <c r="CK1011" s="264"/>
      <c r="CL1011" s="264"/>
      <c r="CM1011" s="264"/>
      <c r="CN1011" s="265"/>
    </row>
    <row r="1012" spans="4:92" ht="14.25" customHeight="1" x14ac:dyDescent="0.35">
      <c r="D1012" s="153"/>
      <c r="E1012" s="154"/>
      <c r="F1012" s="154"/>
      <c r="G1012" s="154"/>
      <c r="H1012" s="154"/>
      <c r="I1012" s="154"/>
      <c r="J1012" s="154"/>
      <c r="K1012" s="154"/>
      <c r="L1012" s="154"/>
      <c r="M1012" s="154"/>
      <c r="N1012" s="154"/>
      <c r="O1012" s="154"/>
      <c r="P1012" s="154"/>
      <c r="Q1012" s="154"/>
      <c r="R1012" s="154"/>
      <c r="S1012" s="154"/>
      <c r="T1012" s="154"/>
      <c r="U1012" s="154"/>
      <c r="V1012" s="154"/>
      <c r="W1012" s="154"/>
      <c r="X1012" s="154"/>
      <c r="Y1012" s="154"/>
      <c r="Z1012" s="154"/>
      <c r="AA1012" s="154"/>
      <c r="AB1012" s="154"/>
      <c r="AC1012" s="154"/>
      <c r="AD1012" s="154"/>
      <c r="AE1012" s="154"/>
      <c r="AF1012" s="154"/>
      <c r="AG1012" s="154"/>
      <c r="AH1012" s="154"/>
      <c r="AI1012" s="154"/>
      <c r="AJ1012" s="154"/>
      <c r="AK1012" s="154"/>
      <c r="AL1012" s="154"/>
      <c r="AM1012" s="154"/>
      <c r="AN1012" s="155"/>
      <c r="AO1012" s="166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8"/>
      <c r="BL1012" s="166"/>
      <c r="BM1012" s="167"/>
      <c r="BN1012" s="167"/>
      <c r="BO1012" s="167"/>
      <c r="BP1012" s="167"/>
      <c r="BQ1012" s="167"/>
      <c r="BR1012" s="167"/>
      <c r="BS1012" s="167"/>
      <c r="BT1012" s="167"/>
      <c r="BU1012" s="167"/>
      <c r="BV1012" s="167"/>
      <c r="BW1012" s="167"/>
      <c r="BX1012" s="167"/>
      <c r="BY1012" s="167"/>
      <c r="BZ1012" s="167"/>
      <c r="CA1012" s="167"/>
      <c r="CB1012" s="264"/>
      <c r="CC1012" s="264"/>
      <c r="CD1012" s="264"/>
      <c r="CE1012" s="264"/>
      <c r="CF1012" s="264"/>
      <c r="CG1012" s="264"/>
      <c r="CH1012" s="264"/>
      <c r="CI1012" s="264"/>
      <c r="CJ1012" s="264"/>
      <c r="CK1012" s="264"/>
      <c r="CL1012" s="264"/>
      <c r="CM1012" s="264"/>
      <c r="CN1012" s="265"/>
    </row>
    <row r="1013" spans="4:92" ht="14.25" customHeight="1" x14ac:dyDescent="0.35">
      <c r="D1013" s="153"/>
      <c r="E1013" s="154"/>
      <c r="F1013" s="154"/>
      <c r="G1013" s="154"/>
      <c r="H1013" s="154"/>
      <c r="I1013" s="154"/>
      <c r="J1013" s="154"/>
      <c r="K1013" s="154"/>
      <c r="L1013" s="154"/>
      <c r="M1013" s="154"/>
      <c r="N1013" s="154"/>
      <c r="O1013" s="154"/>
      <c r="P1013" s="154"/>
      <c r="Q1013" s="154"/>
      <c r="R1013" s="154"/>
      <c r="S1013" s="154"/>
      <c r="T1013" s="154"/>
      <c r="U1013" s="154"/>
      <c r="V1013" s="154"/>
      <c r="W1013" s="154"/>
      <c r="X1013" s="154"/>
      <c r="Y1013" s="154"/>
      <c r="Z1013" s="154"/>
      <c r="AA1013" s="154"/>
      <c r="AB1013" s="154"/>
      <c r="AC1013" s="154"/>
      <c r="AD1013" s="154"/>
      <c r="AE1013" s="154"/>
      <c r="AF1013" s="154"/>
      <c r="AG1013" s="154"/>
      <c r="AH1013" s="154"/>
      <c r="AI1013" s="154"/>
      <c r="AJ1013" s="154"/>
      <c r="AK1013" s="154"/>
      <c r="AL1013" s="154"/>
      <c r="AM1013" s="154"/>
      <c r="AN1013" s="155"/>
      <c r="AO1013" s="166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8"/>
      <c r="BL1013" s="166"/>
      <c r="BM1013" s="167"/>
      <c r="BN1013" s="167"/>
      <c r="BO1013" s="167"/>
      <c r="BP1013" s="167"/>
      <c r="BQ1013" s="167"/>
      <c r="BR1013" s="167"/>
      <c r="BS1013" s="167"/>
      <c r="BT1013" s="167"/>
      <c r="BU1013" s="167"/>
      <c r="BV1013" s="167"/>
      <c r="BW1013" s="167"/>
      <c r="BX1013" s="167"/>
      <c r="BY1013" s="167"/>
      <c r="BZ1013" s="167"/>
      <c r="CA1013" s="167"/>
      <c r="CB1013" s="167"/>
      <c r="CC1013" s="167"/>
      <c r="CD1013" s="167"/>
      <c r="CE1013" s="167"/>
      <c r="CF1013" s="167"/>
      <c r="CG1013" s="167"/>
      <c r="CH1013" s="167"/>
      <c r="CI1013" s="167"/>
      <c r="CJ1013" s="167"/>
      <c r="CK1013" s="167"/>
      <c r="CL1013" s="167"/>
      <c r="CM1013" s="167"/>
      <c r="CN1013" s="168"/>
    </row>
    <row r="1014" spans="4:92" ht="14.25" customHeight="1" x14ac:dyDescent="0.35">
      <c r="D1014" s="153"/>
      <c r="E1014" s="154"/>
      <c r="F1014" s="154"/>
      <c r="G1014" s="154"/>
      <c r="H1014" s="154"/>
      <c r="I1014" s="154"/>
      <c r="J1014" s="154"/>
      <c r="K1014" s="154"/>
      <c r="L1014" s="154"/>
      <c r="M1014" s="154"/>
      <c r="N1014" s="154"/>
      <c r="O1014" s="154"/>
      <c r="P1014" s="154"/>
      <c r="Q1014" s="154"/>
      <c r="R1014" s="154"/>
      <c r="S1014" s="154"/>
      <c r="T1014" s="154"/>
      <c r="U1014" s="154"/>
      <c r="V1014" s="154"/>
      <c r="W1014" s="154"/>
      <c r="X1014" s="154"/>
      <c r="Y1014" s="154"/>
      <c r="Z1014" s="154"/>
      <c r="AA1014" s="154"/>
      <c r="AB1014" s="154"/>
      <c r="AC1014" s="154"/>
      <c r="AD1014" s="154"/>
      <c r="AE1014" s="154"/>
      <c r="AF1014" s="154"/>
      <c r="AG1014" s="154"/>
      <c r="AH1014" s="154"/>
      <c r="AI1014" s="154"/>
      <c r="AJ1014" s="154"/>
      <c r="AK1014" s="154"/>
      <c r="AL1014" s="154"/>
      <c r="AM1014" s="154"/>
      <c r="AN1014" s="155"/>
      <c r="AO1014" s="166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8"/>
      <c r="BL1014" s="166"/>
      <c r="BM1014" s="167"/>
      <c r="BN1014" s="167"/>
      <c r="BO1014" s="167"/>
      <c r="BP1014" s="167"/>
      <c r="BQ1014" s="167"/>
      <c r="BR1014" s="167"/>
      <c r="BS1014" s="167"/>
      <c r="BT1014" s="167"/>
      <c r="BU1014" s="167"/>
      <c r="BV1014" s="167"/>
      <c r="BW1014" s="167"/>
      <c r="BX1014" s="167"/>
      <c r="BY1014" s="167"/>
      <c r="BZ1014" s="167"/>
      <c r="CA1014" s="167"/>
      <c r="CB1014" s="167"/>
      <c r="CC1014" s="167"/>
      <c r="CD1014" s="167"/>
      <c r="CE1014" s="167"/>
      <c r="CF1014" s="167"/>
      <c r="CG1014" s="167"/>
      <c r="CH1014" s="167"/>
      <c r="CI1014" s="167"/>
      <c r="CJ1014" s="167"/>
      <c r="CK1014" s="167"/>
      <c r="CL1014" s="167"/>
      <c r="CM1014" s="167"/>
      <c r="CN1014" s="168"/>
    </row>
    <row r="1015" spans="4:92" ht="14.25" customHeight="1" x14ac:dyDescent="0.35">
      <c r="D1015" s="153"/>
      <c r="E1015" s="154"/>
      <c r="F1015" s="154"/>
      <c r="G1015" s="154"/>
      <c r="H1015" s="154"/>
      <c r="I1015" s="154"/>
      <c r="J1015" s="154"/>
      <c r="K1015" s="154"/>
      <c r="L1015" s="154"/>
      <c r="M1015" s="154"/>
      <c r="N1015" s="154"/>
      <c r="O1015" s="154"/>
      <c r="P1015" s="154"/>
      <c r="Q1015" s="154"/>
      <c r="R1015" s="154"/>
      <c r="S1015" s="154"/>
      <c r="T1015" s="154"/>
      <c r="U1015" s="154"/>
      <c r="V1015" s="154"/>
      <c r="W1015" s="154"/>
      <c r="X1015" s="154"/>
      <c r="Y1015" s="154"/>
      <c r="Z1015" s="154"/>
      <c r="AA1015" s="154"/>
      <c r="AB1015" s="154"/>
      <c r="AC1015" s="154"/>
      <c r="AD1015" s="154"/>
      <c r="AE1015" s="154"/>
      <c r="AF1015" s="154"/>
      <c r="AG1015" s="154"/>
      <c r="AH1015" s="154"/>
      <c r="AI1015" s="154"/>
      <c r="AJ1015" s="154"/>
      <c r="AK1015" s="154"/>
      <c r="AL1015" s="154"/>
      <c r="AM1015" s="154"/>
      <c r="AN1015" s="155"/>
      <c r="AO1015" s="166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8"/>
      <c r="BL1015" s="166"/>
      <c r="BM1015" s="167"/>
      <c r="BN1015" s="167"/>
      <c r="BO1015" s="167"/>
      <c r="BP1015" s="167"/>
      <c r="BQ1015" s="167"/>
      <c r="BR1015" s="167"/>
      <c r="BS1015" s="167"/>
      <c r="BT1015" s="167"/>
      <c r="BU1015" s="167"/>
      <c r="BV1015" s="167"/>
      <c r="BW1015" s="167"/>
      <c r="BX1015" s="167"/>
      <c r="BY1015" s="167"/>
      <c r="BZ1015" s="167"/>
      <c r="CA1015" s="167"/>
      <c r="CB1015" s="167"/>
      <c r="CC1015" s="167"/>
      <c r="CD1015" s="167"/>
      <c r="CE1015" s="167"/>
      <c r="CF1015" s="167"/>
      <c r="CG1015" s="167"/>
      <c r="CH1015" s="167"/>
      <c r="CI1015" s="167"/>
      <c r="CJ1015" s="167"/>
      <c r="CK1015" s="167"/>
      <c r="CL1015" s="167"/>
      <c r="CM1015" s="167"/>
      <c r="CN1015" s="168"/>
    </row>
    <row r="1016" spans="4:92" ht="14.25" customHeight="1" x14ac:dyDescent="0.35">
      <c r="D1016" s="140" t="s">
        <v>692</v>
      </c>
      <c r="E1016" s="140"/>
      <c r="F1016" s="140"/>
      <c r="G1016" s="140"/>
      <c r="H1016" s="140"/>
      <c r="I1016" s="140"/>
      <c r="J1016" s="140"/>
      <c r="K1016" s="140"/>
      <c r="L1016" s="140"/>
      <c r="M1016" s="140"/>
      <c r="N1016" s="140"/>
      <c r="O1016" s="140"/>
      <c r="P1016" s="140"/>
      <c r="Q1016" s="140"/>
      <c r="R1016" s="140"/>
      <c r="S1016" s="140"/>
      <c r="T1016" s="140"/>
      <c r="U1016" s="140"/>
      <c r="V1016" s="140" t="s">
        <v>731</v>
      </c>
      <c r="W1016" s="140"/>
      <c r="X1016" s="140"/>
      <c r="Y1016" s="140"/>
      <c r="Z1016" s="140"/>
      <c r="AA1016" s="140"/>
      <c r="AB1016" s="140"/>
      <c r="AC1016" s="140"/>
      <c r="AD1016" s="140"/>
      <c r="AE1016" s="140"/>
      <c r="AF1016" s="140"/>
      <c r="AG1016" s="140"/>
      <c r="AH1016" s="140"/>
      <c r="AI1016" s="140"/>
      <c r="AJ1016" s="140"/>
      <c r="AK1016" s="140"/>
      <c r="AL1016" s="140"/>
      <c r="AM1016" s="140"/>
      <c r="AN1016" s="140"/>
      <c r="AO1016" s="140"/>
      <c r="AP1016" s="140"/>
      <c r="AQ1016" s="140"/>
      <c r="AR1016" s="140"/>
      <c r="AS1016" s="140"/>
      <c r="AT1016" s="140"/>
      <c r="AU1016" s="140"/>
      <c r="AV1016" s="140"/>
      <c r="AW1016" s="140"/>
      <c r="AX1016" s="140"/>
      <c r="AY1016" s="140"/>
      <c r="AZ1016" s="140"/>
      <c r="BA1016" s="140"/>
      <c r="BB1016" s="140"/>
      <c r="BC1016" s="140"/>
      <c r="BD1016" s="140"/>
      <c r="BE1016" s="140"/>
      <c r="BF1016" s="140"/>
      <c r="BG1016" s="140"/>
      <c r="BH1016" s="140"/>
      <c r="BI1016" s="140"/>
      <c r="BJ1016" s="140"/>
      <c r="BK1016" s="140"/>
      <c r="BL1016" s="140"/>
      <c r="BM1016" s="140"/>
      <c r="BN1016" s="140"/>
      <c r="BO1016" s="140"/>
      <c r="BP1016" s="140"/>
      <c r="BQ1016" s="140"/>
      <c r="BR1016" s="140"/>
      <c r="BS1016" s="140"/>
      <c r="BT1016" s="140"/>
      <c r="BU1016" s="140"/>
      <c r="BV1016" s="140"/>
      <c r="BW1016" s="140"/>
      <c r="BX1016" s="140"/>
      <c r="BY1016" s="140"/>
      <c r="BZ1016" s="140"/>
      <c r="CA1016" s="140"/>
      <c r="CB1016" s="140"/>
      <c r="CC1016" s="140"/>
      <c r="CD1016" s="140"/>
      <c r="CE1016" s="140"/>
      <c r="CF1016" s="140"/>
      <c r="CG1016" s="140"/>
      <c r="CH1016" s="140"/>
      <c r="CI1016" s="140"/>
      <c r="CJ1016" s="140"/>
      <c r="CK1016" s="140"/>
      <c r="CL1016" s="140"/>
      <c r="CM1016" s="140"/>
      <c r="CN1016" s="140"/>
    </row>
    <row r="1017" spans="4:92" ht="14.25" customHeight="1" x14ac:dyDescent="0.35"/>
    <row r="1018" spans="4:92" ht="14.25" customHeight="1" x14ac:dyDescent="0.35">
      <c r="D1018" s="225" t="s">
        <v>728</v>
      </c>
      <c r="E1018" s="225"/>
      <c r="F1018" s="225"/>
      <c r="G1018" s="225"/>
      <c r="H1018" s="225"/>
      <c r="I1018" s="225"/>
      <c r="J1018" s="225"/>
      <c r="K1018" s="225"/>
      <c r="L1018" s="225"/>
      <c r="M1018" s="225"/>
      <c r="N1018" s="225"/>
      <c r="O1018" s="225"/>
      <c r="P1018" s="225"/>
      <c r="Q1018" s="225"/>
      <c r="R1018" s="225"/>
      <c r="S1018" s="225"/>
      <c r="T1018" s="225"/>
      <c r="U1018" s="225"/>
      <c r="V1018" s="225"/>
      <c r="W1018" s="225"/>
      <c r="X1018" s="225"/>
      <c r="Y1018" s="225"/>
      <c r="Z1018" s="225"/>
      <c r="AA1018" s="225"/>
      <c r="AB1018" s="225"/>
      <c r="AC1018" s="225"/>
      <c r="AD1018" s="225"/>
      <c r="AE1018" s="225"/>
      <c r="AF1018" s="225"/>
      <c r="AG1018" s="225"/>
      <c r="AH1018" s="225"/>
      <c r="AI1018" s="225"/>
      <c r="AJ1018" s="225"/>
      <c r="AK1018" s="225"/>
      <c r="AL1018" s="225"/>
      <c r="AM1018" s="225"/>
      <c r="AN1018" s="225"/>
      <c r="AO1018" s="225"/>
      <c r="AP1018" s="225"/>
      <c r="AQ1018" s="225"/>
      <c r="AR1018" s="225"/>
      <c r="AS1018" s="225"/>
      <c r="AT1018" s="225"/>
      <c r="AW1018" s="250" t="s">
        <v>523</v>
      </c>
      <c r="AX1018" s="250"/>
      <c r="AY1018" s="250"/>
      <c r="AZ1018" s="250"/>
      <c r="BA1018" s="250"/>
      <c r="BB1018" s="250"/>
      <c r="BC1018" s="250"/>
      <c r="BD1018" s="250"/>
      <c r="BE1018" s="250"/>
      <c r="BF1018" s="250"/>
      <c r="BG1018" s="250"/>
      <c r="BH1018" s="250"/>
      <c r="BI1018" s="250"/>
      <c r="BJ1018" s="250"/>
      <c r="BK1018" s="250"/>
      <c r="BL1018" s="250"/>
      <c r="BM1018" s="250"/>
      <c r="BN1018" s="250"/>
      <c r="BO1018" s="250"/>
      <c r="BP1018" s="250"/>
      <c r="BQ1018" s="250"/>
      <c r="BR1018" s="250"/>
      <c r="BS1018" s="250"/>
      <c r="BT1018" s="250"/>
      <c r="BU1018" s="250"/>
      <c r="BV1018" s="250"/>
      <c r="BW1018" s="250"/>
      <c r="BX1018" s="250"/>
      <c r="BY1018" s="250"/>
      <c r="BZ1018" s="250"/>
      <c r="CA1018" s="250"/>
      <c r="CB1018" s="250"/>
      <c r="CC1018" s="250"/>
      <c r="CD1018" s="250"/>
      <c r="CE1018" s="250"/>
      <c r="CF1018" s="250"/>
      <c r="CG1018" s="250"/>
      <c r="CH1018" s="250"/>
      <c r="CI1018" s="250"/>
      <c r="CJ1018" s="250"/>
      <c r="CK1018" s="250"/>
      <c r="CL1018" s="250"/>
      <c r="CM1018" s="250"/>
    </row>
    <row r="1019" spans="4:92" ht="14.25" customHeight="1" x14ac:dyDescent="0.35">
      <c r="D1019" s="225"/>
      <c r="E1019" s="225"/>
      <c r="F1019" s="225"/>
      <c r="G1019" s="225"/>
      <c r="H1019" s="225"/>
      <c r="I1019" s="225"/>
      <c r="J1019" s="225"/>
      <c r="K1019" s="225"/>
      <c r="L1019" s="225"/>
      <c r="M1019" s="225"/>
      <c r="N1019" s="225"/>
      <c r="O1019" s="225"/>
      <c r="P1019" s="225"/>
      <c r="Q1019" s="225"/>
      <c r="R1019" s="225"/>
      <c r="S1019" s="225"/>
      <c r="T1019" s="225"/>
      <c r="U1019" s="225"/>
      <c r="V1019" s="225"/>
      <c r="W1019" s="225"/>
      <c r="X1019" s="225"/>
      <c r="Y1019" s="225"/>
      <c r="Z1019" s="225"/>
      <c r="AA1019" s="225"/>
      <c r="AB1019" s="225"/>
      <c r="AC1019" s="225"/>
      <c r="AD1019" s="225"/>
      <c r="AE1019" s="225"/>
      <c r="AF1019" s="225"/>
      <c r="AG1019" s="225"/>
      <c r="AH1019" s="225"/>
      <c r="AI1019" s="225"/>
      <c r="AJ1019" s="225"/>
      <c r="AK1019" s="225"/>
      <c r="AL1019" s="225"/>
      <c r="AM1019" s="225"/>
      <c r="AN1019" s="225"/>
      <c r="AO1019" s="225"/>
      <c r="AP1019" s="225"/>
      <c r="AQ1019" s="225"/>
      <c r="AR1019" s="225"/>
      <c r="AS1019" s="225"/>
      <c r="AT1019" s="225"/>
      <c r="AW1019" s="250"/>
      <c r="AX1019" s="250"/>
      <c r="AY1019" s="250"/>
      <c r="AZ1019" s="250"/>
      <c r="BA1019" s="250"/>
      <c r="BB1019" s="250"/>
      <c r="BC1019" s="250"/>
      <c r="BD1019" s="250"/>
      <c r="BE1019" s="250"/>
      <c r="BF1019" s="250"/>
      <c r="BG1019" s="250"/>
      <c r="BH1019" s="250"/>
      <c r="BI1019" s="250"/>
      <c r="BJ1019" s="250"/>
      <c r="BK1019" s="250"/>
      <c r="BL1019" s="250"/>
      <c r="BM1019" s="250"/>
      <c r="BN1019" s="250"/>
      <c r="BO1019" s="250"/>
      <c r="BP1019" s="250"/>
      <c r="BQ1019" s="250"/>
      <c r="BR1019" s="250"/>
      <c r="BS1019" s="250"/>
      <c r="BT1019" s="250"/>
      <c r="BU1019" s="250"/>
      <c r="BV1019" s="250"/>
      <c r="BW1019" s="250"/>
      <c r="BX1019" s="250"/>
      <c r="BY1019" s="250"/>
      <c r="BZ1019" s="250"/>
      <c r="CA1019" s="250"/>
      <c r="CB1019" s="250"/>
      <c r="CC1019" s="250"/>
      <c r="CD1019" s="250"/>
      <c r="CE1019" s="250"/>
      <c r="CF1019" s="250"/>
      <c r="CG1019" s="250"/>
      <c r="CH1019" s="250"/>
      <c r="CI1019" s="250"/>
      <c r="CJ1019" s="250"/>
      <c r="CK1019" s="250"/>
      <c r="CL1019" s="250"/>
      <c r="CM1019" s="250"/>
    </row>
    <row r="1020" spans="4:92" ht="14.25" customHeight="1" x14ac:dyDescent="0.35">
      <c r="D1020" s="172" t="s">
        <v>518</v>
      </c>
      <c r="E1020" s="172"/>
      <c r="F1020" s="172"/>
      <c r="G1020" s="172"/>
      <c r="H1020" s="172"/>
      <c r="I1020" s="172"/>
      <c r="J1020" s="172"/>
      <c r="K1020" s="172"/>
      <c r="L1020" s="172"/>
      <c r="M1020" s="172"/>
      <c r="N1020" s="172"/>
      <c r="O1020" s="172"/>
      <c r="P1020" s="172"/>
      <c r="Q1020" s="172"/>
      <c r="R1020" s="172"/>
      <c r="S1020" s="172"/>
      <c r="T1020" s="172"/>
      <c r="U1020" s="172"/>
      <c r="V1020" s="172"/>
      <c r="W1020" s="172"/>
      <c r="X1020" s="172"/>
      <c r="Y1020" s="172"/>
      <c r="Z1020" s="172" t="s">
        <v>519</v>
      </c>
      <c r="AA1020" s="172"/>
      <c r="AB1020" s="172"/>
      <c r="AC1020" s="172"/>
      <c r="AD1020" s="172"/>
      <c r="AE1020" s="172"/>
      <c r="AF1020" s="172"/>
      <c r="AG1020" s="172"/>
      <c r="AH1020" s="172"/>
      <c r="AI1020" s="172"/>
      <c r="AJ1020" s="172"/>
      <c r="AK1020" s="172"/>
      <c r="AL1020" s="172"/>
      <c r="AM1020" s="172"/>
      <c r="AN1020" s="172"/>
      <c r="AO1020" s="172"/>
      <c r="AP1020" s="172"/>
      <c r="AQ1020" s="172"/>
      <c r="AR1020" s="172"/>
      <c r="AS1020" s="172"/>
      <c r="AT1020" s="172"/>
      <c r="AU1020" s="7"/>
      <c r="AV1020" s="160" t="s">
        <v>524</v>
      </c>
      <c r="AW1020" s="161"/>
      <c r="AX1020" s="161"/>
      <c r="AY1020" s="161"/>
      <c r="AZ1020" s="161"/>
      <c r="BA1020" s="161"/>
      <c r="BB1020" s="161"/>
      <c r="BC1020" s="161"/>
      <c r="BD1020" s="161"/>
      <c r="BE1020" s="161"/>
      <c r="BF1020" s="161"/>
      <c r="BG1020" s="161"/>
      <c r="BH1020" s="161"/>
      <c r="BI1020" s="161"/>
      <c r="BJ1020" s="161"/>
      <c r="BK1020" s="162"/>
      <c r="BL1020" s="160" t="s">
        <v>525</v>
      </c>
      <c r="BM1020" s="161"/>
      <c r="BN1020" s="161"/>
      <c r="BO1020" s="161"/>
      <c r="BP1020" s="161"/>
      <c r="BQ1020" s="161"/>
      <c r="BR1020" s="161"/>
      <c r="BS1020" s="172" t="s">
        <v>526</v>
      </c>
      <c r="BT1020" s="172"/>
      <c r="BU1020" s="172"/>
      <c r="BV1020" s="172"/>
      <c r="BW1020" s="172"/>
      <c r="BX1020" s="172"/>
      <c r="BY1020" s="172"/>
      <c r="BZ1020" s="172" t="s">
        <v>527</v>
      </c>
      <c r="CA1020" s="172"/>
      <c r="CB1020" s="172"/>
      <c r="CC1020" s="172"/>
      <c r="CD1020" s="172"/>
      <c r="CE1020" s="172"/>
      <c r="CF1020" s="172"/>
      <c r="CG1020" s="160" t="s">
        <v>528</v>
      </c>
      <c r="CH1020" s="161"/>
      <c r="CI1020" s="161"/>
      <c r="CJ1020" s="161"/>
      <c r="CK1020" s="161"/>
      <c r="CL1020" s="161"/>
      <c r="CM1020" s="161"/>
      <c r="CN1020" s="162"/>
    </row>
    <row r="1021" spans="4:92" ht="14.25" customHeight="1" x14ac:dyDescent="0.35">
      <c r="D1021" s="172"/>
      <c r="E1021" s="172"/>
      <c r="F1021" s="172"/>
      <c r="G1021" s="172"/>
      <c r="H1021" s="172"/>
      <c r="I1021" s="172"/>
      <c r="J1021" s="172"/>
      <c r="K1021" s="172"/>
      <c r="L1021" s="172"/>
      <c r="M1021" s="172"/>
      <c r="N1021" s="172"/>
      <c r="O1021" s="172"/>
      <c r="P1021" s="172"/>
      <c r="Q1021" s="172"/>
      <c r="R1021" s="172"/>
      <c r="S1021" s="172"/>
      <c r="T1021" s="172"/>
      <c r="U1021" s="172"/>
      <c r="V1021" s="172"/>
      <c r="W1021" s="172"/>
      <c r="X1021" s="172"/>
      <c r="Y1021" s="172"/>
      <c r="Z1021" s="215" t="s">
        <v>520</v>
      </c>
      <c r="AA1021" s="216"/>
      <c r="AB1021" s="216"/>
      <c r="AC1021" s="216"/>
      <c r="AD1021" s="216"/>
      <c r="AE1021" s="217"/>
      <c r="AF1021" s="215" t="s">
        <v>521</v>
      </c>
      <c r="AG1021" s="216"/>
      <c r="AH1021" s="216"/>
      <c r="AI1021" s="216"/>
      <c r="AJ1021" s="216"/>
      <c r="AK1021" s="216"/>
      <c r="AL1021" s="216"/>
      <c r="AM1021" s="217"/>
      <c r="AN1021" s="215" t="s">
        <v>522</v>
      </c>
      <c r="AO1021" s="216"/>
      <c r="AP1021" s="216"/>
      <c r="AQ1021" s="216"/>
      <c r="AR1021" s="216"/>
      <c r="AS1021" s="216"/>
      <c r="AT1021" s="217"/>
      <c r="AU1021" s="7"/>
      <c r="AV1021" s="163"/>
      <c r="AW1021" s="164"/>
      <c r="AX1021" s="164"/>
      <c r="AY1021" s="164"/>
      <c r="AZ1021" s="164"/>
      <c r="BA1021" s="164"/>
      <c r="BB1021" s="164"/>
      <c r="BC1021" s="164"/>
      <c r="BD1021" s="164"/>
      <c r="BE1021" s="164"/>
      <c r="BF1021" s="164"/>
      <c r="BG1021" s="164"/>
      <c r="BH1021" s="164"/>
      <c r="BI1021" s="164"/>
      <c r="BJ1021" s="164"/>
      <c r="BK1021" s="165"/>
      <c r="BL1021" s="299"/>
      <c r="BM1021" s="300"/>
      <c r="BN1021" s="300"/>
      <c r="BO1021" s="300"/>
      <c r="BP1021" s="300"/>
      <c r="BQ1021" s="300"/>
      <c r="BR1021" s="300"/>
      <c r="BS1021" s="172"/>
      <c r="BT1021" s="172"/>
      <c r="BU1021" s="172"/>
      <c r="BV1021" s="172"/>
      <c r="BW1021" s="172"/>
      <c r="BX1021" s="172"/>
      <c r="BY1021" s="172"/>
      <c r="BZ1021" s="172"/>
      <c r="CA1021" s="172"/>
      <c r="CB1021" s="172"/>
      <c r="CC1021" s="172"/>
      <c r="CD1021" s="172"/>
      <c r="CE1021" s="172"/>
      <c r="CF1021" s="172"/>
      <c r="CG1021" s="163"/>
      <c r="CH1021" s="164"/>
      <c r="CI1021" s="164"/>
      <c r="CJ1021" s="164"/>
      <c r="CK1021" s="164"/>
      <c r="CL1021" s="164"/>
      <c r="CM1021" s="164"/>
      <c r="CN1021" s="165"/>
    </row>
    <row r="1022" spans="4:92" ht="14.25" customHeight="1" x14ac:dyDescent="0.35">
      <c r="D1022" s="153"/>
      <c r="E1022" s="154"/>
      <c r="F1022" s="154"/>
      <c r="G1022" s="154"/>
      <c r="H1022" s="154"/>
      <c r="I1022" s="154"/>
      <c r="J1022" s="154"/>
      <c r="K1022" s="154"/>
      <c r="L1022" s="154"/>
      <c r="M1022" s="154"/>
      <c r="N1022" s="154"/>
      <c r="O1022" s="154"/>
      <c r="P1022" s="154"/>
      <c r="Q1022" s="154"/>
      <c r="R1022" s="154"/>
      <c r="S1022" s="154"/>
      <c r="T1022" s="154"/>
      <c r="U1022" s="154"/>
      <c r="V1022" s="154"/>
      <c r="W1022" s="154"/>
      <c r="X1022" s="154"/>
      <c r="Y1022" s="155"/>
      <c r="Z1022" s="153"/>
      <c r="AA1022" s="154"/>
      <c r="AB1022" s="154"/>
      <c r="AC1022" s="154"/>
      <c r="AD1022" s="154"/>
      <c r="AE1022" s="155"/>
      <c r="AF1022" s="153"/>
      <c r="AG1022" s="154"/>
      <c r="AH1022" s="154"/>
      <c r="AI1022" s="154"/>
      <c r="AJ1022" s="154"/>
      <c r="AK1022" s="154"/>
      <c r="AL1022" s="154"/>
      <c r="AM1022" s="155"/>
      <c r="AN1022" s="153"/>
      <c r="AO1022" s="154"/>
      <c r="AP1022" s="154"/>
      <c r="AQ1022" s="154"/>
      <c r="AR1022" s="154"/>
      <c r="AS1022" s="154"/>
      <c r="AT1022" s="155"/>
      <c r="AV1022" s="173"/>
      <c r="AW1022" s="173"/>
      <c r="AX1022" s="173"/>
      <c r="AY1022" s="173"/>
      <c r="AZ1022" s="173"/>
      <c r="BA1022" s="173"/>
      <c r="BB1022" s="173"/>
      <c r="BC1022" s="173"/>
      <c r="BD1022" s="173"/>
      <c r="BE1022" s="173"/>
      <c r="BF1022" s="173"/>
      <c r="BG1022" s="173"/>
      <c r="BH1022" s="173"/>
      <c r="BI1022" s="173"/>
      <c r="BJ1022" s="173"/>
      <c r="BK1022" s="173"/>
      <c r="BL1022" s="169"/>
      <c r="BM1022" s="169"/>
      <c r="BN1022" s="169"/>
      <c r="BO1022" s="169"/>
      <c r="BP1022" s="169"/>
      <c r="BQ1022" s="169"/>
      <c r="BR1022" s="169"/>
      <c r="BS1022" s="153"/>
      <c r="BT1022" s="154"/>
      <c r="BU1022" s="154"/>
      <c r="BV1022" s="154"/>
      <c r="BW1022" s="154"/>
      <c r="BX1022" s="154"/>
      <c r="BY1022" s="155"/>
      <c r="BZ1022" s="153"/>
      <c r="CA1022" s="154"/>
      <c r="CB1022" s="154"/>
      <c r="CC1022" s="154"/>
      <c r="CD1022" s="154"/>
      <c r="CE1022" s="154"/>
      <c r="CF1022" s="155"/>
      <c r="CG1022" s="169"/>
      <c r="CH1022" s="169"/>
      <c r="CI1022" s="169"/>
      <c r="CJ1022" s="169"/>
      <c r="CK1022" s="169"/>
      <c r="CL1022" s="169"/>
      <c r="CM1022" s="169"/>
      <c r="CN1022" s="169"/>
    </row>
    <row r="1023" spans="4:92" ht="14.25" customHeight="1" x14ac:dyDescent="0.35">
      <c r="D1023" s="153"/>
      <c r="E1023" s="154"/>
      <c r="F1023" s="154"/>
      <c r="G1023" s="154"/>
      <c r="H1023" s="154"/>
      <c r="I1023" s="154"/>
      <c r="J1023" s="154"/>
      <c r="K1023" s="154"/>
      <c r="L1023" s="154"/>
      <c r="M1023" s="154"/>
      <c r="N1023" s="154"/>
      <c r="O1023" s="154"/>
      <c r="P1023" s="154"/>
      <c r="Q1023" s="154"/>
      <c r="R1023" s="154"/>
      <c r="S1023" s="154"/>
      <c r="T1023" s="154"/>
      <c r="U1023" s="154"/>
      <c r="V1023" s="154"/>
      <c r="W1023" s="154"/>
      <c r="X1023" s="154"/>
      <c r="Y1023" s="155"/>
      <c r="Z1023" s="153"/>
      <c r="AA1023" s="154"/>
      <c r="AB1023" s="154"/>
      <c r="AC1023" s="154"/>
      <c r="AD1023" s="154"/>
      <c r="AE1023" s="155"/>
      <c r="AF1023" s="153"/>
      <c r="AG1023" s="154"/>
      <c r="AH1023" s="154"/>
      <c r="AI1023" s="154"/>
      <c r="AJ1023" s="154"/>
      <c r="AK1023" s="154"/>
      <c r="AL1023" s="154"/>
      <c r="AM1023" s="155"/>
      <c r="AN1023" s="153"/>
      <c r="AO1023" s="154"/>
      <c r="AP1023" s="154"/>
      <c r="AQ1023" s="154"/>
      <c r="AR1023" s="154"/>
      <c r="AS1023" s="154"/>
      <c r="AT1023" s="155"/>
      <c r="AV1023" s="173"/>
      <c r="AW1023" s="173"/>
      <c r="AX1023" s="173"/>
      <c r="AY1023" s="173"/>
      <c r="AZ1023" s="173"/>
      <c r="BA1023" s="173"/>
      <c r="BB1023" s="173"/>
      <c r="BC1023" s="173"/>
      <c r="BD1023" s="173"/>
      <c r="BE1023" s="173"/>
      <c r="BF1023" s="173"/>
      <c r="BG1023" s="173"/>
      <c r="BH1023" s="173"/>
      <c r="BI1023" s="173"/>
      <c r="BJ1023" s="173"/>
      <c r="BK1023" s="173"/>
      <c r="BL1023" s="169"/>
      <c r="BM1023" s="169"/>
      <c r="BN1023" s="169"/>
      <c r="BO1023" s="169"/>
      <c r="BP1023" s="169"/>
      <c r="BQ1023" s="169"/>
      <c r="BR1023" s="169"/>
      <c r="BS1023" s="153"/>
      <c r="BT1023" s="154"/>
      <c r="BU1023" s="154"/>
      <c r="BV1023" s="154"/>
      <c r="BW1023" s="154"/>
      <c r="BX1023" s="154"/>
      <c r="BY1023" s="155"/>
      <c r="BZ1023" s="153"/>
      <c r="CA1023" s="154"/>
      <c r="CB1023" s="154"/>
      <c r="CC1023" s="154"/>
      <c r="CD1023" s="154"/>
      <c r="CE1023" s="154"/>
      <c r="CF1023" s="155"/>
      <c r="CG1023" s="169"/>
      <c r="CH1023" s="169"/>
      <c r="CI1023" s="169"/>
      <c r="CJ1023" s="169"/>
      <c r="CK1023" s="169"/>
      <c r="CL1023" s="169"/>
      <c r="CM1023" s="169"/>
      <c r="CN1023" s="169"/>
    </row>
    <row r="1024" spans="4:92" ht="14.25" customHeight="1" x14ac:dyDescent="0.35">
      <c r="D1024" s="153"/>
      <c r="E1024" s="154"/>
      <c r="F1024" s="154"/>
      <c r="G1024" s="154"/>
      <c r="H1024" s="154"/>
      <c r="I1024" s="154"/>
      <c r="J1024" s="154"/>
      <c r="K1024" s="154"/>
      <c r="L1024" s="154"/>
      <c r="M1024" s="154"/>
      <c r="N1024" s="154"/>
      <c r="O1024" s="154"/>
      <c r="P1024" s="154"/>
      <c r="Q1024" s="154"/>
      <c r="R1024" s="154"/>
      <c r="S1024" s="154"/>
      <c r="T1024" s="154"/>
      <c r="U1024" s="154"/>
      <c r="V1024" s="154"/>
      <c r="W1024" s="154"/>
      <c r="X1024" s="154"/>
      <c r="Y1024" s="155"/>
      <c r="Z1024" s="153"/>
      <c r="AA1024" s="154"/>
      <c r="AB1024" s="154"/>
      <c r="AC1024" s="154"/>
      <c r="AD1024" s="154"/>
      <c r="AE1024" s="155"/>
      <c r="AF1024" s="153"/>
      <c r="AG1024" s="154"/>
      <c r="AH1024" s="154"/>
      <c r="AI1024" s="154"/>
      <c r="AJ1024" s="154"/>
      <c r="AK1024" s="154"/>
      <c r="AL1024" s="154"/>
      <c r="AM1024" s="155"/>
      <c r="AN1024" s="153"/>
      <c r="AO1024" s="154"/>
      <c r="AP1024" s="154"/>
      <c r="AQ1024" s="154"/>
      <c r="AR1024" s="154"/>
      <c r="AS1024" s="154"/>
      <c r="AT1024" s="155"/>
      <c r="AV1024" s="173"/>
      <c r="AW1024" s="173"/>
      <c r="AX1024" s="173"/>
      <c r="AY1024" s="173"/>
      <c r="AZ1024" s="173"/>
      <c r="BA1024" s="173"/>
      <c r="BB1024" s="173"/>
      <c r="BC1024" s="173"/>
      <c r="BD1024" s="173"/>
      <c r="BE1024" s="173"/>
      <c r="BF1024" s="173"/>
      <c r="BG1024" s="173"/>
      <c r="BH1024" s="173"/>
      <c r="BI1024" s="173"/>
      <c r="BJ1024" s="173"/>
      <c r="BK1024" s="173"/>
      <c r="BL1024" s="169"/>
      <c r="BM1024" s="169"/>
      <c r="BN1024" s="169"/>
      <c r="BO1024" s="169"/>
      <c r="BP1024" s="169"/>
      <c r="BQ1024" s="169"/>
      <c r="BR1024" s="169"/>
      <c r="BS1024" s="153"/>
      <c r="BT1024" s="154"/>
      <c r="BU1024" s="154"/>
      <c r="BV1024" s="154"/>
      <c r="BW1024" s="154"/>
      <c r="BX1024" s="154"/>
      <c r="BY1024" s="155"/>
      <c r="BZ1024" s="153"/>
      <c r="CA1024" s="154"/>
      <c r="CB1024" s="154"/>
      <c r="CC1024" s="154"/>
      <c r="CD1024" s="154"/>
      <c r="CE1024" s="154"/>
      <c r="CF1024" s="155"/>
      <c r="CG1024" s="169"/>
      <c r="CH1024" s="169"/>
      <c r="CI1024" s="169"/>
      <c r="CJ1024" s="169"/>
      <c r="CK1024" s="169"/>
      <c r="CL1024" s="169"/>
      <c r="CM1024" s="169"/>
      <c r="CN1024" s="169"/>
    </row>
    <row r="1025" spans="4:144" ht="14.25" customHeight="1" x14ac:dyDescent="0.35">
      <c r="D1025" s="153"/>
      <c r="E1025" s="154"/>
      <c r="F1025" s="154"/>
      <c r="G1025" s="154"/>
      <c r="H1025" s="154"/>
      <c r="I1025" s="154"/>
      <c r="J1025" s="154"/>
      <c r="K1025" s="154"/>
      <c r="L1025" s="154"/>
      <c r="M1025" s="154"/>
      <c r="N1025" s="154"/>
      <c r="O1025" s="154"/>
      <c r="P1025" s="154"/>
      <c r="Q1025" s="154"/>
      <c r="R1025" s="154"/>
      <c r="S1025" s="154"/>
      <c r="T1025" s="154"/>
      <c r="U1025" s="154"/>
      <c r="V1025" s="154"/>
      <c r="W1025" s="154"/>
      <c r="X1025" s="154"/>
      <c r="Y1025" s="155"/>
      <c r="Z1025" s="153"/>
      <c r="AA1025" s="154"/>
      <c r="AB1025" s="154"/>
      <c r="AC1025" s="154"/>
      <c r="AD1025" s="154"/>
      <c r="AE1025" s="155"/>
      <c r="AF1025" s="153"/>
      <c r="AG1025" s="154"/>
      <c r="AH1025" s="154"/>
      <c r="AI1025" s="154"/>
      <c r="AJ1025" s="154"/>
      <c r="AK1025" s="154"/>
      <c r="AL1025" s="154"/>
      <c r="AM1025" s="155"/>
      <c r="AN1025" s="153"/>
      <c r="AO1025" s="154"/>
      <c r="AP1025" s="154"/>
      <c r="AQ1025" s="154"/>
      <c r="AR1025" s="154"/>
      <c r="AS1025" s="154"/>
      <c r="AT1025" s="155"/>
      <c r="AV1025" s="173"/>
      <c r="AW1025" s="173"/>
      <c r="AX1025" s="173"/>
      <c r="AY1025" s="173"/>
      <c r="AZ1025" s="173"/>
      <c r="BA1025" s="173"/>
      <c r="BB1025" s="173"/>
      <c r="BC1025" s="173"/>
      <c r="BD1025" s="173"/>
      <c r="BE1025" s="173"/>
      <c r="BF1025" s="173"/>
      <c r="BG1025" s="173"/>
      <c r="BH1025" s="173"/>
      <c r="BI1025" s="173"/>
      <c r="BJ1025" s="173"/>
      <c r="BK1025" s="173"/>
      <c r="BL1025" s="169"/>
      <c r="BM1025" s="169"/>
      <c r="BN1025" s="169"/>
      <c r="BO1025" s="169"/>
      <c r="BP1025" s="169"/>
      <c r="BQ1025" s="169"/>
      <c r="BR1025" s="169"/>
      <c r="BS1025" s="153"/>
      <c r="BT1025" s="154"/>
      <c r="BU1025" s="154"/>
      <c r="BV1025" s="154"/>
      <c r="BW1025" s="154"/>
      <c r="BX1025" s="154"/>
      <c r="BY1025" s="155"/>
      <c r="BZ1025" s="153"/>
      <c r="CA1025" s="154"/>
      <c r="CB1025" s="154"/>
      <c r="CC1025" s="154"/>
      <c r="CD1025" s="154"/>
      <c r="CE1025" s="154"/>
      <c r="CF1025" s="155"/>
      <c r="CG1025" s="169"/>
      <c r="CH1025" s="169"/>
      <c r="CI1025" s="169"/>
      <c r="CJ1025" s="169"/>
      <c r="CK1025" s="169"/>
      <c r="CL1025" s="169"/>
      <c r="CM1025" s="169"/>
      <c r="CN1025" s="169"/>
    </row>
    <row r="1026" spans="4:144" ht="14.25" customHeight="1" x14ac:dyDescent="0.35">
      <c r="D1026" s="153"/>
      <c r="E1026" s="154"/>
      <c r="F1026" s="154"/>
      <c r="G1026" s="154"/>
      <c r="H1026" s="154"/>
      <c r="I1026" s="154"/>
      <c r="J1026" s="154"/>
      <c r="K1026" s="154"/>
      <c r="L1026" s="154"/>
      <c r="M1026" s="154"/>
      <c r="N1026" s="154"/>
      <c r="O1026" s="154"/>
      <c r="P1026" s="154"/>
      <c r="Q1026" s="154"/>
      <c r="R1026" s="154"/>
      <c r="S1026" s="154"/>
      <c r="T1026" s="154"/>
      <c r="U1026" s="154"/>
      <c r="V1026" s="154"/>
      <c r="W1026" s="154"/>
      <c r="X1026" s="154"/>
      <c r="Y1026" s="155"/>
      <c r="Z1026" s="153"/>
      <c r="AA1026" s="154"/>
      <c r="AB1026" s="154"/>
      <c r="AC1026" s="154"/>
      <c r="AD1026" s="154"/>
      <c r="AE1026" s="155"/>
      <c r="AF1026" s="153"/>
      <c r="AG1026" s="154"/>
      <c r="AH1026" s="154"/>
      <c r="AI1026" s="154"/>
      <c r="AJ1026" s="154"/>
      <c r="AK1026" s="154"/>
      <c r="AL1026" s="154"/>
      <c r="AM1026" s="155"/>
      <c r="AN1026" s="153"/>
      <c r="AO1026" s="154"/>
      <c r="AP1026" s="154"/>
      <c r="AQ1026" s="154"/>
      <c r="AR1026" s="154"/>
      <c r="AS1026" s="154"/>
      <c r="AT1026" s="155"/>
      <c r="AV1026" s="173"/>
      <c r="AW1026" s="173"/>
      <c r="AX1026" s="173"/>
      <c r="AY1026" s="173"/>
      <c r="AZ1026" s="173"/>
      <c r="BA1026" s="173"/>
      <c r="BB1026" s="173"/>
      <c r="BC1026" s="173"/>
      <c r="BD1026" s="173"/>
      <c r="BE1026" s="173"/>
      <c r="BF1026" s="173"/>
      <c r="BG1026" s="173"/>
      <c r="BH1026" s="173"/>
      <c r="BI1026" s="173"/>
      <c r="BJ1026" s="173"/>
      <c r="BK1026" s="173"/>
      <c r="BL1026" s="169"/>
      <c r="BM1026" s="169"/>
      <c r="BN1026" s="169"/>
      <c r="BO1026" s="169"/>
      <c r="BP1026" s="169"/>
      <c r="BQ1026" s="169"/>
      <c r="BR1026" s="169"/>
      <c r="BS1026" s="153"/>
      <c r="BT1026" s="154"/>
      <c r="BU1026" s="154"/>
      <c r="BV1026" s="154"/>
      <c r="BW1026" s="154"/>
      <c r="BX1026" s="154"/>
      <c r="BY1026" s="155"/>
      <c r="BZ1026" s="153"/>
      <c r="CA1026" s="154"/>
      <c r="CB1026" s="154"/>
      <c r="CC1026" s="154"/>
      <c r="CD1026" s="154"/>
      <c r="CE1026" s="154"/>
      <c r="CF1026" s="155"/>
      <c r="CG1026" s="169"/>
      <c r="CH1026" s="169"/>
      <c r="CI1026" s="169"/>
      <c r="CJ1026" s="169"/>
      <c r="CK1026" s="169"/>
      <c r="CL1026" s="169"/>
      <c r="CM1026" s="169"/>
      <c r="CN1026" s="169"/>
    </row>
    <row r="1027" spans="4:144" ht="14.25" customHeight="1" x14ac:dyDescent="0.35">
      <c r="D1027" s="153"/>
      <c r="E1027" s="154"/>
      <c r="F1027" s="154"/>
      <c r="G1027" s="154"/>
      <c r="H1027" s="154"/>
      <c r="I1027" s="154"/>
      <c r="J1027" s="154"/>
      <c r="K1027" s="154"/>
      <c r="L1027" s="154"/>
      <c r="M1027" s="154"/>
      <c r="N1027" s="154"/>
      <c r="O1027" s="154"/>
      <c r="P1027" s="154"/>
      <c r="Q1027" s="154"/>
      <c r="R1027" s="154"/>
      <c r="S1027" s="154"/>
      <c r="T1027" s="154"/>
      <c r="U1027" s="154"/>
      <c r="V1027" s="154"/>
      <c r="W1027" s="154"/>
      <c r="X1027" s="154"/>
      <c r="Y1027" s="155"/>
      <c r="Z1027" s="153"/>
      <c r="AA1027" s="154"/>
      <c r="AB1027" s="154"/>
      <c r="AC1027" s="154"/>
      <c r="AD1027" s="154"/>
      <c r="AE1027" s="155"/>
      <c r="AF1027" s="153"/>
      <c r="AG1027" s="154"/>
      <c r="AH1027" s="154"/>
      <c r="AI1027" s="154"/>
      <c r="AJ1027" s="154"/>
      <c r="AK1027" s="154"/>
      <c r="AL1027" s="154"/>
      <c r="AM1027" s="155"/>
      <c r="AN1027" s="153"/>
      <c r="AO1027" s="154"/>
      <c r="AP1027" s="154"/>
      <c r="AQ1027" s="154"/>
      <c r="AR1027" s="154"/>
      <c r="AS1027" s="154"/>
      <c r="AT1027" s="155"/>
      <c r="AV1027" s="173"/>
      <c r="AW1027" s="173"/>
      <c r="AX1027" s="173"/>
      <c r="AY1027" s="173"/>
      <c r="AZ1027" s="173"/>
      <c r="BA1027" s="173"/>
      <c r="BB1027" s="173"/>
      <c r="BC1027" s="173"/>
      <c r="BD1027" s="173"/>
      <c r="BE1027" s="173"/>
      <c r="BF1027" s="173"/>
      <c r="BG1027" s="173"/>
      <c r="BH1027" s="173"/>
      <c r="BI1027" s="173"/>
      <c r="BJ1027" s="173"/>
      <c r="BK1027" s="173"/>
      <c r="BL1027" s="169"/>
      <c r="BM1027" s="169"/>
      <c r="BN1027" s="169"/>
      <c r="BO1027" s="169"/>
      <c r="BP1027" s="169"/>
      <c r="BQ1027" s="169"/>
      <c r="BR1027" s="169"/>
      <c r="BS1027" s="153"/>
      <c r="BT1027" s="154"/>
      <c r="BU1027" s="154"/>
      <c r="BV1027" s="154"/>
      <c r="BW1027" s="154"/>
      <c r="BX1027" s="154"/>
      <c r="BY1027" s="155"/>
      <c r="BZ1027" s="153"/>
      <c r="CA1027" s="154"/>
      <c r="CB1027" s="154"/>
      <c r="CC1027" s="154"/>
      <c r="CD1027" s="154"/>
      <c r="CE1027" s="154"/>
      <c r="CF1027" s="155"/>
      <c r="CG1027" s="169"/>
      <c r="CH1027" s="169"/>
      <c r="CI1027" s="169"/>
      <c r="CJ1027" s="169"/>
      <c r="CK1027" s="169"/>
      <c r="CL1027" s="169"/>
      <c r="CM1027" s="169"/>
      <c r="CN1027" s="169"/>
    </row>
    <row r="1028" spans="4:144" ht="14.25" customHeight="1" x14ac:dyDescent="0.35">
      <c r="D1028" s="153"/>
      <c r="E1028" s="154"/>
      <c r="F1028" s="154"/>
      <c r="G1028" s="154"/>
      <c r="H1028" s="154"/>
      <c r="I1028" s="154"/>
      <c r="J1028" s="154"/>
      <c r="K1028" s="154"/>
      <c r="L1028" s="154"/>
      <c r="M1028" s="154"/>
      <c r="N1028" s="154"/>
      <c r="O1028" s="154"/>
      <c r="P1028" s="154"/>
      <c r="Q1028" s="154"/>
      <c r="R1028" s="154"/>
      <c r="S1028" s="154"/>
      <c r="T1028" s="154"/>
      <c r="U1028" s="154"/>
      <c r="V1028" s="154"/>
      <c r="W1028" s="154"/>
      <c r="X1028" s="154"/>
      <c r="Y1028" s="155"/>
      <c r="Z1028" s="153"/>
      <c r="AA1028" s="154"/>
      <c r="AB1028" s="154"/>
      <c r="AC1028" s="154"/>
      <c r="AD1028" s="154"/>
      <c r="AE1028" s="155"/>
      <c r="AF1028" s="153"/>
      <c r="AG1028" s="154"/>
      <c r="AH1028" s="154"/>
      <c r="AI1028" s="154"/>
      <c r="AJ1028" s="154"/>
      <c r="AK1028" s="154"/>
      <c r="AL1028" s="154"/>
      <c r="AM1028" s="155"/>
      <c r="AN1028" s="153"/>
      <c r="AO1028" s="154"/>
      <c r="AP1028" s="154"/>
      <c r="AQ1028" s="154"/>
      <c r="AR1028" s="154"/>
      <c r="AS1028" s="154"/>
      <c r="AT1028" s="155"/>
      <c r="AV1028" s="173"/>
      <c r="AW1028" s="173"/>
      <c r="AX1028" s="173"/>
      <c r="AY1028" s="173"/>
      <c r="AZ1028" s="173"/>
      <c r="BA1028" s="173"/>
      <c r="BB1028" s="173"/>
      <c r="BC1028" s="173"/>
      <c r="BD1028" s="173"/>
      <c r="BE1028" s="173"/>
      <c r="BF1028" s="173"/>
      <c r="BG1028" s="173"/>
      <c r="BH1028" s="173"/>
      <c r="BI1028" s="173"/>
      <c r="BJ1028" s="173"/>
      <c r="BK1028" s="173"/>
      <c r="BL1028" s="169"/>
      <c r="BM1028" s="169"/>
      <c r="BN1028" s="169"/>
      <c r="BO1028" s="169"/>
      <c r="BP1028" s="169"/>
      <c r="BQ1028" s="169"/>
      <c r="BR1028" s="169"/>
      <c r="BS1028" s="153"/>
      <c r="BT1028" s="154"/>
      <c r="BU1028" s="154"/>
      <c r="BV1028" s="154"/>
      <c r="BW1028" s="154"/>
      <c r="BX1028" s="154"/>
      <c r="BY1028" s="155"/>
      <c r="BZ1028" s="153"/>
      <c r="CA1028" s="154"/>
      <c r="CB1028" s="154"/>
      <c r="CC1028" s="154"/>
      <c r="CD1028" s="154"/>
      <c r="CE1028" s="154"/>
      <c r="CF1028" s="155"/>
      <c r="CG1028" s="169"/>
      <c r="CH1028" s="169"/>
      <c r="CI1028" s="169"/>
      <c r="CJ1028" s="169"/>
      <c r="CK1028" s="169"/>
      <c r="CL1028" s="169"/>
      <c r="CM1028" s="169"/>
      <c r="CN1028" s="169"/>
    </row>
    <row r="1029" spans="4:144" ht="14.25" customHeight="1" x14ac:dyDescent="0.35">
      <c r="D1029" s="153"/>
      <c r="E1029" s="154"/>
      <c r="F1029" s="154"/>
      <c r="G1029" s="154"/>
      <c r="H1029" s="154"/>
      <c r="I1029" s="154"/>
      <c r="J1029" s="154"/>
      <c r="K1029" s="154"/>
      <c r="L1029" s="154"/>
      <c r="M1029" s="154"/>
      <c r="N1029" s="154"/>
      <c r="O1029" s="154"/>
      <c r="P1029" s="154"/>
      <c r="Q1029" s="154"/>
      <c r="R1029" s="154"/>
      <c r="S1029" s="154"/>
      <c r="T1029" s="154"/>
      <c r="U1029" s="154"/>
      <c r="V1029" s="154"/>
      <c r="W1029" s="154"/>
      <c r="X1029" s="154"/>
      <c r="Y1029" s="155"/>
      <c r="Z1029" s="153"/>
      <c r="AA1029" s="154"/>
      <c r="AB1029" s="154"/>
      <c r="AC1029" s="154"/>
      <c r="AD1029" s="154"/>
      <c r="AE1029" s="155"/>
      <c r="AF1029" s="153"/>
      <c r="AG1029" s="154"/>
      <c r="AH1029" s="154"/>
      <c r="AI1029" s="154"/>
      <c r="AJ1029" s="154"/>
      <c r="AK1029" s="154"/>
      <c r="AL1029" s="154"/>
      <c r="AM1029" s="155"/>
      <c r="AN1029" s="153"/>
      <c r="AO1029" s="154"/>
      <c r="AP1029" s="154"/>
      <c r="AQ1029" s="154"/>
      <c r="AR1029" s="154"/>
      <c r="AS1029" s="154"/>
      <c r="AT1029" s="155"/>
      <c r="AV1029" s="173"/>
      <c r="AW1029" s="173"/>
      <c r="AX1029" s="173"/>
      <c r="AY1029" s="173"/>
      <c r="AZ1029" s="173"/>
      <c r="BA1029" s="173"/>
      <c r="BB1029" s="173"/>
      <c r="BC1029" s="173"/>
      <c r="BD1029" s="173"/>
      <c r="BE1029" s="173"/>
      <c r="BF1029" s="173"/>
      <c r="BG1029" s="173"/>
      <c r="BH1029" s="173"/>
      <c r="BI1029" s="173"/>
      <c r="BJ1029" s="173"/>
      <c r="BK1029" s="173"/>
      <c r="BL1029" s="169"/>
      <c r="BM1029" s="169"/>
      <c r="BN1029" s="169"/>
      <c r="BO1029" s="169"/>
      <c r="BP1029" s="169"/>
      <c r="BQ1029" s="169"/>
      <c r="BR1029" s="169"/>
      <c r="BS1029" s="153"/>
      <c r="BT1029" s="154"/>
      <c r="BU1029" s="154"/>
      <c r="BV1029" s="154"/>
      <c r="BW1029" s="154"/>
      <c r="BX1029" s="154"/>
      <c r="BY1029" s="155"/>
      <c r="BZ1029" s="153"/>
      <c r="CA1029" s="154"/>
      <c r="CB1029" s="154"/>
      <c r="CC1029" s="154"/>
      <c r="CD1029" s="154"/>
      <c r="CE1029" s="154"/>
      <c r="CF1029" s="155"/>
      <c r="CG1029" s="169"/>
      <c r="CH1029" s="169"/>
      <c r="CI1029" s="169"/>
      <c r="CJ1029" s="169"/>
      <c r="CK1029" s="169"/>
      <c r="CL1029" s="169"/>
      <c r="CM1029" s="169"/>
      <c r="CN1029" s="169"/>
    </row>
    <row r="1030" spans="4:144" ht="14.25" customHeight="1" x14ac:dyDescent="0.35">
      <c r="D1030" s="153"/>
      <c r="E1030" s="154"/>
      <c r="F1030" s="154"/>
      <c r="G1030" s="154"/>
      <c r="H1030" s="154"/>
      <c r="I1030" s="154"/>
      <c r="J1030" s="154"/>
      <c r="K1030" s="154"/>
      <c r="L1030" s="154"/>
      <c r="M1030" s="154"/>
      <c r="N1030" s="154"/>
      <c r="O1030" s="154"/>
      <c r="P1030" s="154"/>
      <c r="Q1030" s="154"/>
      <c r="R1030" s="154"/>
      <c r="S1030" s="154"/>
      <c r="T1030" s="154"/>
      <c r="U1030" s="154"/>
      <c r="V1030" s="154"/>
      <c r="W1030" s="154"/>
      <c r="X1030" s="154"/>
      <c r="Y1030" s="155"/>
      <c r="Z1030" s="153"/>
      <c r="AA1030" s="154"/>
      <c r="AB1030" s="154"/>
      <c r="AC1030" s="154"/>
      <c r="AD1030" s="154"/>
      <c r="AE1030" s="155"/>
      <c r="AF1030" s="153"/>
      <c r="AG1030" s="154"/>
      <c r="AH1030" s="154"/>
      <c r="AI1030" s="154"/>
      <c r="AJ1030" s="154"/>
      <c r="AK1030" s="154"/>
      <c r="AL1030" s="154"/>
      <c r="AM1030" s="155"/>
      <c r="AN1030" s="153"/>
      <c r="AO1030" s="154"/>
      <c r="AP1030" s="154"/>
      <c r="AQ1030" s="154"/>
      <c r="AR1030" s="154"/>
      <c r="AS1030" s="154"/>
      <c r="AT1030" s="155"/>
      <c r="AV1030" s="173"/>
      <c r="AW1030" s="173"/>
      <c r="AX1030" s="173"/>
      <c r="AY1030" s="173"/>
      <c r="AZ1030" s="173"/>
      <c r="BA1030" s="173"/>
      <c r="BB1030" s="173"/>
      <c r="BC1030" s="173"/>
      <c r="BD1030" s="173"/>
      <c r="BE1030" s="173"/>
      <c r="BF1030" s="173"/>
      <c r="BG1030" s="173"/>
      <c r="BH1030" s="173"/>
      <c r="BI1030" s="173"/>
      <c r="BJ1030" s="173"/>
      <c r="BK1030" s="173"/>
      <c r="BL1030" s="169"/>
      <c r="BM1030" s="169"/>
      <c r="BN1030" s="169"/>
      <c r="BO1030" s="169"/>
      <c r="BP1030" s="169"/>
      <c r="BQ1030" s="169"/>
      <c r="BR1030" s="169"/>
      <c r="BS1030" s="153"/>
      <c r="BT1030" s="154"/>
      <c r="BU1030" s="154"/>
      <c r="BV1030" s="154"/>
      <c r="BW1030" s="154"/>
      <c r="BX1030" s="154"/>
      <c r="BY1030" s="155"/>
      <c r="BZ1030" s="153"/>
      <c r="CA1030" s="154"/>
      <c r="CB1030" s="154"/>
      <c r="CC1030" s="154"/>
      <c r="CD1030" s="154"/>
      <c r="CE1030" s="154"/>
      <c r="CF1030" s="155"/>
      <c r="CG1030" s="169"/>
      <c r="CH1030" s="169"/>
      <c r="CI1030" s="169"/>
      <c r="CJ1030" s="169"/>
      <c r="CK1030" s="169"/>
      <c r="CL1030" s="169"/>
      <c r="CM1030" s="169"/>
      <c r="CN1030" s="169"/>
    </row>
    <row r="1031" spans="4:144" ht="14.25" customHeight="1" x14ac:dyDescent="0.35">
      <c r="D1031" s="153"/>
      <c r="E1031" s="154"/>
      <c r="F1031" s="154"/>
      <c r="G1031" s="154"/>
      <c r="H1031" s="154"/>
      <c r="I1031" s="154"/>
      <c r="J1031" s="154"/>
      <c r="K1031" s="154"/>
      <c r="L1031" s="154"/>
      <c r="M1031" s="154"/>
      <c r="N1031" s="154"/>
      <c r="O1031" s="154"/>
      <c r="P1031" s="154"/>
      <c r="Q1031" s="154"/>
      <c r="R1031" s="154"/>
      <c r="S1031" s="154"/>
      <c r="T1031" s="154"/>
      <c r="U1031" s="154"/>
      <c r="V1031" s="154"/>
      <c r="W1031" s="154"/>
      <c r="X1031" s="154"/>
      <c r="Y1031" s="155"/>
      <c r="Z1031" s="153"/>
      <c r="AA1031" s="154"/>
      <c r="AB1031" s="154"/>
      <c r="AC1031" s="154"/>
      <c r="AD1031" s="154"/>
      <c r="AE1031" s="155"/>
      <c r="AF1031" s="153"/>
      <c r="AG1031" s="154"/>
      <c r="AH1031" s="154"/>
      <c r="AI1031" s="154"/>
      <c r="AJ1031" s="154"/>
      <c r="AK1031" s="154"/>
      <c r="AL1031" s="154"/>
      <c r="AM1031" s="155"/>
      <c r="AN1031" s="153"/>
      <c r="AO1031" s="154"/>
      <c r="AP1031" s="154"/>
      <c r="AQ1031" s="154"/>
      <c r="AR1031" s="154"/>
      <c r="AS1031" s="154"/>
      <c r="AT1031" s="155"/>
      <c r="AV1031" s="173"/>
      <c r="AW1031" s="173"/>
      <c r="AX1031" s="173"/>
      <c r="AY1031" s="173"/>
      <c r="AZ1031" s="173"/>
      <c r="BA1031" s="173"/>
      <c r="BB1031" s="173"/>
      <c r="BC1031" s="173"/>
      <c r="BD1031" s="173"/>
      <c r="BE1031" s="173"/>
      <c r="BF1031" s="173"/>
      <c r="BG1031" s="173"/>
      <c r="BH1031" s="173"/>
      <c r="BI1031" s="173"/>
      <c r="BJ1031" s="173"/>
      <c r="BK1031" s="173"/>
      <c r="BL1031" s="169"/>
      <c r="BM1031" s="169"/>
      <c r="BN1031" s="169"/>
      <c r="BO1031" s="169"/>
      <c r="BP1031" s="169"/>
      <c r="BQ1031" s="169"/>
      <c r="BR1031" s="169"/>
      <c r="BS1031" s="153"/>
      <c r="BT1031" s="154"/>
      <c r="BU1031" s="154"/>
      <c r="BV1031" s="154"/>
      <c r="BW1031" s="154"/>
      <c r="BX1031" s="154"/>
      <c r="BY1031" s="155"/>
      <c r="BZ1031" s="153"/>
      <c r="CA1031" s="154"/>
      <c r="CB1031" s="154"/>
      <c r="CC1031" s="154"/>
      <c r="CD1031" s="154"/>
      <c r="CE1031" s="154"/>
      <c r="CF1031" s="155"/>
      <c r="CG1031" s="169"/>
      <c r="CH1031" s="169"/>
      <c r="CI1031" s="169"/>
      <c r="CJ1031" s="169"/>
      <c r="CK1031" s="169"/>
      <c r="CL1031" s="169"/>
      <c r="CM1031" s="169"/>
      <c r="CN1031" s="169"/>
    </row>
    <row r="1032" spans="4:144" ht="14.25" customHeight="1" x14ac:dyDescent="0.35">
      <c r="D1032" s="153"/>
      <c r="E1032" s="154"/>
      <c r="F1032" s="154"/>
      <c r="G1032" s="154"/>
      <c r="H1032" s="154"/>
      <c r="I1032" s="154"/>
      <c r="J1032" s="154"/>
      <c r="K1032" s="154"/>
      <c r="L1032" s="154"/>
      <c r="M1032" s="154"/>
      <c r="N1032" s="154"/>
      <c r="O1032" s="154"/>
      <c r="P1032" s="154"/>
      <c r="Q1032" s="154"/>
      <c r="R1032" s="154"/>
      <c r="S1032" s="154"/>
      <c r="T1032" s="154"/>
      <c r="U1032" s="154"/>
      <c r="V1032" s="154"/>
      <c r="W1032" s="154"/>
      <c r="X1032" s="154"/>
      <c r="Y1032" s="155"/>
      <c r="Z1032" s="153"/>
      <c r="AA1032" s="154"/>
      <c r="AB1032" s="154"/>
      <c r="AC1032" s="154"/>
      <c r="AD1032" s="154"/>
      <c r="AE1032" s="155"/>
      <c r="AF1032" s="153"/>
      <c r="AG1032" s="154"/>
      <c r="AH1032" s="154"/>
      <c r="AI1032" s="154"/>
      <c r="AJ1032" s="154"/>
      <c r="AK1032" s="154"/>
      <c r="AL1032" s="154"/>
      <c r="AM1032" s="155"/>
      <c r="AN1032" s="153"/>
      <c r="AO1032" s="154"/>
      <c r="AP1032" s="154"/>
      <c r="AQ1032" s="154"/>
      <c r="AR1032" s="154"/>
      <c r="AS1032" s="154"/>
      <c r="AT1032" s="155"/>
      <c r="AV1032" s="173"/>
      <c r="AW1032" s="173"/>
      <c r="AX1032" s="173"/>
      <c r="AY1032" s="173"/>
      <c r="AZ1032" s="173"/>
      <c r="BA1032" s="173"/>
      <c r="BB1032" s="173"/>
      <c r="BC1032" s="173"/>
      <c r="BD1032" s="173"/>
      <c r="BE1032" s="173"/>
      <c r="BF1032" s="173"/>
      <c r="BG1032" s="173"/>
      <c r="BH1032" s="173"/>
      <c r="BI1032" s="173"/>
      <c r="BJ1032" s="173"/>
      <c r="BK1032" s="173"/>
      <c r="BL1032" s="169"/>
      <c r="BM1032" s="169"/>
      <c r="BN1032" s="169"/>
      <c r="BO1032" s="169"/>
      <c r="BP1032" s="169"/>
      <c r="BQ1032" s="169"/>
      <c r="BR1032" s="169"/>
      <c r="BS1032" s="153"/>
      <c r="BT1032" s="154"/>
      <c r="BU1032" s="154"/>
      <c r="BV1032" s="154"/>
      <c r="BW1032" s="154"/>
      <c r="BX1032" s="154"/>
      <c r="BY1032" s="155"/>
      <c r="BZ1032" s="153"/>
      <c r="CA1032" s="154"/>
      <c r="CB1032" s="154"/>
      <c r="CC1032" s="154"/>
      <c r="CD1032" s="154"/>
      <c r="CE1032" s="154"/>
      <c r="CF1032" s="155"/>
      <c r="CG1032" s="169"/>
      <c r="CH1032" s="169"/>
      <c r="CI1032" s="169"/>
      <c r="CJ1032" s="169"/>
      <c r="CK1032" s="169"/>
      <c r="CL1032" s="169"/>
      <c r="CM1032" s="169"/>
      <c r="CN1032" s="169"/>
    </row>
    <row r="1033" spans="4:144" ht="14.25" customHeight="1" x14ac:dyDescent="0.35">
      <c r="D1033" s="140" t="s">
        <v>529</v>
      </c>
      <c r="E1033" s="140"/>
      <c r="F1033" s="140"/>
      <c r="G1033" s="140"/>
      <c r="H1033" s="140"/>
      <c r="I1033" s="140"/>
      <c r="J1033" s="140"/>
      <c r="K1033" s="140"/>
      <c r="L1033" s="140"/>
      <c r="M1033" s="140"/>
      <c r="N1033" s="140"/>
      <c r="O1033" s="140"/>
      <c r="P1033" s="140"/>
      <c r="Q1033" s="140"/>
      <c r="R1033" s="140"/>
      <c r="S1033" s="140"/>
      <c r="T1033" s="140"/>
      <c r="U1033" s="140"/>
      <c r="V1033" s="140"/>
      <c r="W1033" s="140"/>
      <c r="X1033" s="140"/>
      <c r="Y1033" s="140"/>
      <c r="Z1033" s="140"/>
      <c r="AA1033" s="140"/>
      <c r="AB1033" s="140"/>
      <c r="AC1033" s="140"/>
      <c r="AD1033" s="140"/>
      <c r="AE1033" s="140"/>
      <c r="AF1033" s="140"/>
      <c r="AG1033" s="140"/>
      <c r="AH1033" s="140"/>
      <c r="AI1033" s="140"/>
      <c r="AJ1033" s="140"/>
      <c r="AK1033" s="140"/>
      <c r="AL1033" s="140"/>
      <c r="AM1033" s="140"/>
      <c r="AN1033" s="140"/>
      <c r="AO1033" s="140"/>
      <c r="AP1033" s="140"/>
      <c r="AQ1033" s="140"/>
      <c r="AR1033" s="140"/>
      <c r="AS1033" s="140"/>
      <c r="AT1033" s="140"/>
      <c r="AU1033" s="96"/>
      <c r="AV1033" s="298" t="s">
        <v>529</v>
      </c>
      <c r="AW1033" s="298"/>
      <c r="AX1033" s="298"/>
      <c r="AY1033" s="298"/>
      <c r="AZ1033" s="298"/>
      <c r="BA1033" s="298"/>
      <c r="BB1033" s="298"/>
      <c r="BC1033" s="298"/>
      <c r="BD1033" s="298"/>
      <c r="BE1033" s="298"/>
      <c r="BF1033" s="298"/>
      <c r="BG1033" s="298"/>
      <c r="BH1033" s="298"/>
      <c r="BI1033" s="298"/>
      <c r="BJ1033" s="298"/>
      <c r="BK1033" s="298"/>
      <c r="BL1033" s="298"/>
      <c r="BM1033" s="298"/>
      <c r="BN1033" s="298"/>
      <c r="BO1033" s="298"/>
      <c r="BP1033" s="298"/>
      <c r="BQ1033" s="298"/>
      <c r="BR1033" s="298"/>
      <c r="BS1033" s="298"/>
      <c r="BT1033" s="298"/>
      <c r="BU1033" s="298"/>
      <c r="BV1033" s="298"/>
      <c r="BW1033" s="298"/>
      <c r="BX1033" s="298"/>
      <c r="BY1033" s="298"/>
      <c r="BZ1033" s="298"/>
      <c r="CA1033" s="298"/>
      <c r="CB1033" s="298"/>
      <c r="CC1033" s="298"/>
      <c r="CD1033" s="298"/>
      <c r="CE1033" s="298"/>
      <c r="CF1033" s="298"/>
      <c r="CG1033" s="298"/>
      <c r="CH1033" s="298"/>
      <c r="CI1033" s="298"/>
      <c r="CJ1033" s="298"/>
      <c r="CK1033" s="298"/>
      <c r="CL1033" s="298"/>
      <c r="CM1033" s="298"/>
      <c r="CN1033" s="96"/>
    </row>
    <row r="1034" spans="4:144" ht="14.25" customHeight="1" x14ac:dyDescent="0.35">
      <c r="D1034" s="141"/>
      <c r="E1034" s="141"/>
      <c r="F1034" s="141"/>
      <c r="G1034" s="141"/>
      <c r="H1034" s="141"/>
      <c r="I1034" s="141"/>
      <c r="J1034" s="141"/>
      <c r="K1034" s="141"/>
      <c r="L1034" s="141"/>
      <c r="M1034" s="141"/>
      <c r="N1034" s="141"/>
      <c r="O1034" s="141"/>
      <c r="P1034" s="141"/>
      <c r="Q1034" s="141"/>
      <c r="R1034" s="141"/>
      <c r="S1034" s="141"/>
      <c r="T1034" s="141"/>
      <c r="U1034" s="141"/>
      <c r="V1034" s="141"/>
      <c r="W1034" s="141"/>
      <c r="X1034" s="141"/>
      <c r="Y1034" s="141"/>
      <c r="Z1034" s="141"/>
      <c r="AA1034" s="141"/>
      <c r="AB1034" s="141"/>
      <c r="AC1034" s="141"/>
      <c r="AD1034" s="141"/>
      <c r="AE1034" s="141"/>
      <c r="AF1034" s="141"/>
      <c r="AG1034" s="141"/>
      <c r="AH1034" s="141"/>
      <c r="AI1034" s="141"/>
      <c r="AJ1034" s="141"/>
      <c r="AK1034" s="141"/>
      <c r="AL1034" s="141"/>
      <c r="AM1034" s="141"/>
      <c r="AN1034" s="141"/>
      <c r="AO1034" s="141"/>
      <c r="AP1034" s="141"/>
      <c r="AQ1034" s="141"/>
      <c r="AR1034" s="141"/>
      <c r="AS1034" s="141"/>
      <c r="AT1034" s="141"/>
      <c r="AU1034" s="96"/>
      <c r="AV1034" s="141"/>
      <c r="AW1034" s="141"/>
      <c r="AX1034" s="141"/>
      <c r="AY1034" s="141"/>
      <c r="AZ1034" s="141"/>
      <c r="BA1034" s="141"/>
      <c r="BB1034" s="141"/>
      <c r="BC1034" s="141"/>
      <c r="BD1034" s="141"/>
      <c r="BE1034" s="141"/>
      <c r="BF1034" s="141"/>
      <c r="BG1034" s="141"/>
      <c r="BH1034" s="141"/>
      <c r="BI1034" s="141"/>
      <c r="BJ1034" s="141"/>
      <c r="BK1034" s="141"/>
      <c r="BL1034" s="141"/>
      <c r="BM1034" s="141"/>
      <c r="BN1034" s="141"/>
      <c r="BO1034" s="141"/>
      <c r="BP1034" s="141"/>
      <c r="BQ1034" s="141"/>
      <c r="BR1034" s="141"/>
      <c r="BS1034" s="141"/>
      <c r="BT1034" s="141"/>
      <c r="BU1034" s="141"/>
      <c r="BV1034" s="141"/>
      <c r="BW1034" s="141"/>
      <c r="BX1034" s="141"/>
      <c r="BY1034" s="141"/>
      <c r="BZ1034" s="141"/>
      <c r="CA1034" s="141"/>
      <c r="CB1034" s="141"/>
      <c r="CC1034" s="141"/>
      <c r="CD1034" s="141"/>
      <c r="CE1034" s="141"/>
      <c r="CF1034" s="141"/>
      <c r="CG1034" s="141"/>
      <c r="CH1034" s="141"/>
      <c r="CI1034" s="141"/>
      <c r="CJ1034" s="141"/>
      <c r="CK1034" s="141"/>
      <c r="CL1034" s="141"/>
      <c r="CM1034" s="141"/>
      <c r="CN1034" s="96"/>
    </row>
    <row r="1035" spans="4:144" ht="14.25" customHeight="1" x14ac:dyDescent="0.35">
      <c r="D1035" s="159" t="s">
        <v>530</v>
      </c>
      <c r="E1035" s="159"/>
      <c r="F1035" s="159"/>
      <c r="G1035" s="159"/>
      <c r="H1035" s="159"/>
      <c r="I1035" s="159"/>
      <c r="J1035" s="159"/>
      <c r="K1035" s="159"/>
      <c r="L1035" s="159"/>
      <c r="M1035" s="159"/>
      <c r="N1035" s="159"/>
      <c r="O1035" s="159"/>
      <c r="P1035" s="159"/>
      <c r="Q1035" s="159"/>
      <c r="R1035" s="159"/>
      <c r="S1035" s="159"/>
      <c r="T1035" s="159"/>
      <c r="U1035" s="159"/>
      <c r="V1035" s="159"/>
      <c r="W1035" s="159"/>
      <c r="X1035" s="159"/>
      <c r="Y1035" s="159"/>
      <c r="Z1035" s="159"/>
      <c r="AA1035" s="159"/>
      <c r="AB1035" s="159"/>
      <c r="AC1035" s="159"/>
      <c r="AD1035" s="159"/>
      <c r="AE1035" s="159"/>
      <c r="AF1035" s="159"/>
      <c r="AG1035" s="159"/>
      <c r="AH1035" s="159"/>
      <c r="AI1035" s="159"/>
      <c r="AJ1035" s="159"/>
      <c r="AK1035" s="159"/>
      <c r="AL1035" s="159"/>
      <c r="AM1035" s="159"/>
      <c r="AN1035" s="159"/>
      <c r="AO1035" s="159"/>
      <c r="AP1035" s="159"/>
      <c r="AQ1035" s="159"/>
      <c r="AR1035" s="159"/>
      <c r="AS1035" s="159"/>
      <c r="AT1035" s="159"/>
    </row>
    <row r="1036" spans="4:144" ht="14.25" customHeight="1" x14ac:dyDescent="0.35">
      <c r="D1036" s="159"/>
      <c r="E1036" s="159"/>
      <c r="F1036" s="159"/>
      <c r="G1036" s="159"/>
      <c r="H1036" s="159"/>
      <c r="I1036" s="159"/>
      <c r="J1036" s="159"/>
      <c r="K1036" s="159"/>
      <c r="L1036" s="159"/>
      <c r="M1036" s="159"/>
      <c r="N1036" s="159"/>
      <c r="O1036" s="159"/>
      <c r="P1036" s="159"/>
      <c r="Q1036" s="159"/>
      <c r="R1036" s="159"/>
      <c r="S1036" s="159"/>
      <c r="T1036" s="159"/>
      <c r="U1036" s="159"/>
      <c r="V1036" s="159"/>
      <c r="W1036" s="159"/>
      <c r="X1036" s="159"/>
      <c r="Y1036" s="159"/>
      <c r="Z1036" s="159"/>
      <c r="AA1036" s="159"/>
      <c r="AB1036" s="159"/>
      <c r="AC1036" s="159"/>
      <c r="AD1036" s="159"/>
      <c r="AE1036" s="159"/>
      <c r="AF1036" s="159"/>
      <c r="AG1036" s="159"/>
      <c r="AH1036" s="159"/>
      <c r="AI1036" s="159"/>
      <c r="AJ1036" s="159"/>
      <c r="AK1036" s="159"/>
      <c r="AL1036" s="159"/>
      <c r="AM1036" s="159"/>
      <c r="AN1036" s="159"/>
      <c r="AO1036" s="159"/>
      <c r="AP1036" s="159"/>
      <c r="AQ1036" s="159"/>
      <c r="AR1036" s="159"/>
      <c r="AS1036" s="159"/>
      <c r="AT1036" s="159"/>
      <c r="EM1036" s="557" t="s">
        <v>557</v>
      </c>
      <c r="EN1036" s="557">
        <f>AA1041/$AA$1040*100</f>
        <v>0.86956521739130432</v>
      </c>
    </row>
    <row r="1037" spans="4:144" ht="14.25" customHeight="1" x14ac:dyDescent="0.35">
      <c r="D1037" s="220"/>
      <c r="E1037" s="220"/>
      <c r="F1037" s="220"/>
      <c r="G1037" s="220"/>
      <c r="H1037" s="220"/>
      <c r="I1037" s="220"/>
      <c r="J1037" s="220"/>
      <c r="K1037" s="220"/>
      <c r="L1037" s="220"/>
      <c r="M1037" s="220"/>
      <c r="N1037" s="220"/>
      <c r="O1037" s="220"/>
      <c r="P1037" s="220"/>
      <c r="Q1037" s="220"/>
      <c r="R1037" s="220"/>
      <c r="S1037" s="220"/>
      <c r="T1037" s="220"/>
      <c r="U1037" s="220"/>
      <c r="V1037" s="220"/>
      <c r="W1037" s="220"/>
      <c r="X1037" s="220"/>
      <c r="Y1037" s="220"/>
      <c r="Z1037" s="220"/>
      <c r="AA1037" s="220"/>
      <c r="AB1037" s="220"/>
      <c r="AC1037" s="220"/>
      <c r="AD1037" s="220"/>
      <c r="AE1037" s="220"/>
      <c r="AF1037" s="220"/>
      <c r="AG1037" s="220"/>
      <c r="AH1037" s="220"/>
      <c r="AI1037" s="220"/>
      <c r="AJ1037" s="220"/>
      <c r="AK1037" s="220"/>
      <c r="AL1037" s="220"/>
      <c r="AM1037" s="220"/>
      <c r="AN1037" s="220"/>
      <c r="AO1037" s="220"/>
      <c r="AP1037" s="220"/>
      <c r="AQ1037" s="220"/>
      <c r="AR1037" s="220"/>
      <c r="AS1037" s="220"/>
      <c r="AT1037" s="220"/>
      <c r="EM1037" s="557" t="s">
        <v>555</v>
      </c>
      <c r="EN1037" s="557">
        <f>AA1042/$AA$1040*100</f>
        <v>0.86956521739130432</v>
      </c>
    </row>
    <row r="1038" spans="4:144" ht="14.25" customHeight="1" x14ac:dyDescent="0.35">
      <c r="D1038" s="160" t="s">
        <v>531</v>
      </c>
      <c r="E1038" s="161"/>
      <c r="F1038" s="161"/>
      <c r="G1038" s="161"/>
      <c r="H1038" s="161"/>
      <c r="I1038" s="161"/>
      <c r="J1038" s="161"/>
      <c r="K1038" s="161"/>
      <c r="L1038" s="161"/>
      <c r="M1038" s="161"/>
      <c r="N1038" s="161"/>
      <c r="O1038" s="161"/>
      <c r="P1038" s="161"/>
      <c r="Q1038" s="161"/>
      <c r="R1038" s="161"/>
      <c r="S1038" s="161"/>
      <c r="T1038" s="161"/>
      <c r="U1038" s="161"/>
      <c r="V1038" s="161"/>
      <c r="W1038" s="161"/>
      <c r="X1038" s="161"/>
      <c r="Y1038" s="161"/>
      <c r="Z1038" s="162"/>
      <c r="AA1038" s="160" t="s">
        <v>532</v>
      </c>
      <c r="AB1038" s="161"/>
      <c r="AC1038" s="161"/>
      <c r="AD1038" s="161"/>
      <c r="AE1038" s="161"/>
      <c r="AF1038" s="161"/>
      <c r="AG1038" s="161"/>
      <c r="AH1038" s="161"/>
      <c r="AI1038" s="161"/>
      <c r="AJ1038" s="161"/>
      <c r="AK1038" s="161"/>
      <c r="AL1038" s="161"/>
      <c r="AM1038" s="161"/>
      <c r="AN1038" s="161"/>
      <c r="AO1038" s="161"/>
      <c r="AP1038" s="161"/>
      <c r="AQ1038" s="161"/>
      <c r="AR1038" s="161"/>
      <c r="AS1038" s="161"/>
      <c r="AT1038" s="162"/>
      <c r="EM1038" s="557" t="s">
        <v>556</v>
      </c>
      <c r="EN1038" s="557">
        <f>AA1043/$AA$1040*100</f>
        <v>98.260869565217391</v>
      </c>
    </row>
    <row r="1039" spans="4:144" ht="14.25" customHeight="1" x14ac:dyDescent="0.35">
      <c r="D1039" s="163"/>
      <c r="E1039" s="164"/>
      <c r="F1039" s="164"/>
      <c r="G1039" s="164"/>
      <c r="H1039" s="164"/>
      <c r="I1039" s="164"/>
      <c r="J1039" s="164"/>
      <c r="K1039" s="164"/>
      <c r="L1039" s="164"/>
      <c r="M1039" s="164"/>
      <c r="N1039" s="164"/>
      <c r="O1039" s="164"/>
      <c r="P1039" s="164"/>
      <c r="Q1039" s="164"/>
      <c r="R1039" s="164"/>
      <c r="S1039" s="164"/>
      <c r="T1039" s="164"/>
      <c r="U1039" s="164"/>
      <c r="V1039" s="164"/>
      <c r="W1039" s="164"/>
      <c r="X1039" s="164"/>
      <c r="Y1039" s="164"/>
      <c r="Z1039" s="165"/>
      <c r="AA1039" s="163"/>
      <c r="AB1039" s="164"/>
      <c r="AC1039" s="164"/>
      <c r="AD1039" s="164"/>
      <c r="AE1039" s="164"/>
      <c r="AF1039" s="164"/>
      <c r="AG1039" s="164"/>
      <c r="AH1039" s="164"/>
      <c r="AI1039" s="164"/>
      <c r="AJ1039" s="164"/>
      <c r="AK1039" s="164"/>
      <c r="AL1039" s="164"/>
      <c r="AM1039" s="164"/>
      <c r="AN1039" s="164"/>
      <c r="AO1039" s="164"/>
      <c r="AP1039" s="164"/>
      <c r="AQ1039" s="164"/>
      <c r="AR1039" s="164"/>
      <c r="AS1039" s="164"/>
      <c r="AT1039" s="165"/>
    </row>
    <row r="1040" spans="4:144" ht="14.25" customHeight="1" x14ac:dyDescent="0.35">
      <c r="D1040" s="153" t="s">
        <v>533</v>
      </c>
      <c r="E1040" s="154"/>
      <c r="F1040" s="154"/>
      <c r="G1040" s="154"/>
      <c r="H1040" s="154"/>
      <c r="I1040" s="154"/>
      <c r="J1040" s="154"/>
      <c r="K1040" s="154"/>
      <c r="L1040" s="154"/>
      <c r="M1040" s="154"/>
      <c r="N1040" s="154"/>
      <c r="O1040" s="154"/>
      <c r="P1040" s="154"/>
      <c r="Q1040" s="154"/>
      <c r="R1040" s="154"/>
      <c r="S1040" s="154"/>
      <c r="T1040" s="154"/>
      <c r="U1040" s="154"/>
      <c r="V1040" s="154"/>
      <c r="W1040" s="154"/>
      <c r="X1040" s="154"/>
      <c r="Y1040" s="154"/>
      <c r="Z1040" s="155"/>
      <c r="AA1040" s="546">
        <v>115</v>
      </c>
      <c r="AB1040" s="547"/>
      <c r="AC1040" s="547"/>
      <c r="AD1040" s="547"/>
      <c r="AE1040" s="547"/>
      <c r="AF1040" s="547"/>
      <c r="AG1040" s="547"/>
      <c r="AH1040" s="547"/>
      <c r="AI1040" s="547"/>
      <c r="AJ1040" s="547"/>
      <c r="AK1040" s="547"/>
      <c r="AL1040" s="547"/>
      <c r="AM1040" s="547"/>
      <c r="AN1040" s="547"/>
      <c r="AO1040" s="547"/>
      <c r="AP1040" s="547"/>
      <c r="AQ1040" s="547"/>
      <c r="AR1040" s="547"/>
      <c r="AS1040" s="547"/>
      <c r="AT1040" s="548"/>
    </row>
    <row r="1041" spans="4:145" ht="14.25" customHeight="1" x14ac:dyDescent="0.35">
      <c r="D1041" s="153" t="s">
        <v>534</v>
      </c>
      <c r="E1041" s="154"/>
      <c r="F1041" s="154"/>
      <c r="G1041" s="154"/>
      <c r="H1041" s="154"/>
      <c r="I1041" s="154"/>
      <c r="J1041" s="154"/>
      <c r="K1041" s="154"/>
      <c r="L1041" s="154"/>
      <c r="M1041" s="154"/>
      <c r="N1041" s="154"/>
      <c r="O1041" s="154"/>
      <c r="P1041" s="154"/>
      <c r="Q1041" s="154"/>
      <c r="R1041" s="154"/>
      <c r="S1041" s="154"/>
      <c r="T1041" s="154"/>
      <c r="U1041" s="154"/>
      <c r="V1041" s="154"/>
      <c r="W1041" s="154"/>
      <c r="X1041" s="154"/>
      <c r="Y1041" s="154"/>
      <c r="Z1041" s="155"/>
      <c r="AA1041" s="546">
        <v>1</v>
      </c>
      <c r="AB1041" s="547"/>
      <c r="AC1041" s="547"/>
      <c r="AD1041" s="547"/>
      <c r="AE1041" s="547"/>
      <c r="AF1041" s="547"/>
      <c r="AG1041" s="547"/>
      <c r="AH1041" s="547"/>
      <c r="AI1041" s="547"/>
      <c r="AJ1041" s="547"/>
      <c r="AK1041" s="547"/>
      <c r="AL1041" s="547"/>
      <c r="AM1041" s="547"/>
      <c r="AN1041" s="547"/>
      <c r="AO1041" s="547"/>
      <c r="AP1041" s="547"/>
      <c r="AQ1041" s="547"/>
      <c r="AR1041" s="547"/>
      <c r="AS1041" s="547"/>
      <c r="AT1041" s="548"/>
    </row>
    <row r="1042" spans="4:145" ht="14.25" customHeight="1" x14ac:dyDescent="0.35">
      <c r="D1042" s="153" t="s">
        <v>535</v>
      </c>
      <c r="E1042" s="154"/>
      <c r="F1042" s="154"/>
      <c r="G1042" s="154"/>
      <c r="H1042" s="154"/>
      <c r="I1042" s="154"/>
      <c r="J1042" s="154"/>
      <c r="K1042" s="154"/>
      <c r="L1042" s="154"/>
      <c r="M1042" s="154"/>
      <c r="N1042" s="154"/>
      <c r="O1042" s="154"/>
      <c r="P1042" s="154"/>
      <c r="Q1042" s="154"/>
      <c r="R1042" s="154"/>
      <c r="S1042" s="154"/>
      <c r="T1042" s="154"/>
      <c r="U1042" s="154"/>
      <c r="V1042" s="154"/>
      <c r="W1042" s="154"/>
      <c r="X1042" s="154"/>
      <c r="Y1042" s="154"/>
      <c r="Z1042" s="155"/>
      <c r="AA1042" s="546">
        <v>1</v>
      </c>
      <c r="AB1042" s="547"/>
      <c r="AC1042" s="547"/>
      <c r="AD1042" s="547"/>
      <c r="AE1042" s="547"/>
      <c r="AF1042" s="547"/>
      <c r="AG1042" s="547"/>
      <c r="AH1042" s="547"/>
      <c r="AI1042" s="547"/>
      <c r="AJ1042" s="547"/>
      <c r="AK1042" s="547"/>
      <c r="AL1042" s="547"/>
      <c r="AM1042" s="547"/>
      <c r="AN1042" s="547"/>
      <c r="AO1042" s="547"/>
      <c r="AP1042" s="547"/>
      <c r="AQ1042" s="547"/>
      <c r="AR1042" s="547"/>
      <c r="AS1042" s="547"/>
      <c r="AT1042" s="548"/>
    </row>
    <row r="1043" spans="4:145" ht="14.25" customHeight="1" x14ac:dyDescent="0.35">
      <c r="D1043" s="153" t="s">
        <v>536</v>
      </c>
      <c r="E1043" s="154"/>
      <c r="F1043" s="154"/>
      <c r="G1043" s="154"/>
      <c r="H1043" s="154"/>
      <c r="I1043" s="154"/>
      <c r="J1043" s="154"/>
      <c r="K1043" s="154"/>
      <c r="L1043" s="154"/>
      <c r="M1043" s="154"/>
      <c r="N1043" s="154"/>
      <c r="O1043" s="154"/>
      <c r="P1043" s="154"/>
      <c r="Q1043" s="154"/>
      <c r="R1043" s="154"/>
      <c r="S1043" s="154"/>
      <c r="T1043" s="154"/>
      <c r="U1043" s="154"/>
      <c r="V1043" s="154"/>
      <c r="W1043" s="154"/>
      <c r="X1043" s="154"/>
      <c r="Y1043" s="154"/>
      <c r="Z1043" s="155"/>
      <c r="AA1043" s="546">
        <v>113</v>
      </c>
      <c r="AB1043" s="547"/>
      <c r="AC1043" s="547"/>
      <c r="AD1043" s="547"/>
      <c r="AE1043" s="547"/>
      <c r="AF1043" s="547"/>
      <c r="AG1043" s="547"/>
      <c r="AH1043" s="547"/>
      <c r="AI1043" s="547"/>
      <c r="AJ1043" s="547"/>
      <c r="AK1043" s="547"/>
      <c r="AL1043" s="547"/>
      <c r="AM1043" s="547"/>
      <c r="AN1043" s="547"/>
      <c r="AO1043" s="547"/>
      <c r="AP1043" s="547"/>
      <c r="AQ1043" s="547"/>
      <c r="AR1043" s="547"/>
      <c r="AS1043" s="547"/>
      <c r="AT1043" s="548"/>
    </row>
    <row r="1044" spans="4:145" ht="14.25" customHeight="1" x14ac:dyDescent="0.35">
      <c r="D1044" s="140" t="s">
        <v>529</v>
      </c>
      <c r="E1044" s="140"/>
      <c r="F1044" s="140"/>
      <c r="G1044" s="140"/>
      <c r="H1044" s="140"/>
      <c r="I1044" s="140"/>
      <c r="J1044" s="140"/>
      <c r="K1044" s="140"/>
      <c r="L1044" s="140"/>
      <c r="M1044" s="140"/>
      <c r="N1044" s="140"/>
      <c r="O1044" s="140"/>
      <c r="P1044" s="140"/>
      <c r="Q1044" s="140"/>
      <c r="R1044" s="140"/>
      <c r="S1044" s="140"/>
      <c r="T1044" s="140"/>
      <c r="U1044" s="140"/>
      <c r="V1044" s="140"/>
      <c r="W1044" s="140"/>
      <c r="X1044" s="140"/>
      <c r="Y1044" s="140"/>
      <c r="Z1044" s="140"/>
      <c r="AA1044" s="140"/>
      <c r="AB1044" s="140"/>
      <c r="AC1044" s="140"/>
      <c r="AD1044" s="140"/>
      <c r="AE1044" s="140"/>
      <c r="AF1044" s="140"/>
      <c r="AG1044" s="140"/>
      <c r="AH1044" s="140"/>
      <c r="AI1044" s="140"/>
      <c r="AJ1044" s="140"/>
      <c r="AK1044" s="140"/>
      <c r="AL1044" s="140"/>
      <c r="AM1044" s="140"/>
      <c r="AN1044" s="140"/>
      <c r="AO1044" s="140"/>
      <c r="AP1044" s="140"/>
      <c r="AQ1044" s="140"/>
      <c r="AR1044" s="140"/>
      <c r="AS1044" s="140"/>
      <c r="AT1044" s="140"/>
    </row>
    <row r="1045" spans="4:145" ht="14.25" customHeight="1" x14ac:dyDescent="0.35">
      <c r="D1045" s="37"/>
      <c r="E1045" s="37"/>
      <c r="F1045" s="37"/>
      <c r="G1045" s="37"/>
      <c r="H1045" s="37"/>
      <c r="I1045" s="37"/>
      <c r="J1045" s="37"/>
      <c r="K1045" s="37"/>
      <c r="L1045" s="37"/>
      <c r="M1045" s="37"/>
      <c r="N1045" s="37"/>
      <c r="O1045" s="37"/>
      <c r="P1045" s="37"/>
      <c r="Q1045" s="37"/>
      <c r="R1045" s="37"/>
      <c r="S1045" s="37"/>
      <c r="T1045" s="37"/>
      <c r="U1045" s="37"/>
      <c r="V1045" s="37"/>
      <c r="W1045" s="37"/>
      <c r="X1045" s="37"/>
      <c r="Y1045" s="37"/>
      <c r="Z1045" s="37"/>
      <c r="AA1045" s="37"/>
      <c r="AB1045" s="37"/>
      <c r="AC1045" s="37"/>
      <c r="AD1045" s="37"/>
      <c r="AE1045" s="37"/>
      <c r="AF1045" s="37"/>
      <c r="AG1045" s="37"/>
      <c r="AH1045" s="37"/>
      <c r="AI1045" s="37"/>
      <c r="AJ1045" s="37"/>
      <c r="AK1045" s="37"/>
      <c r="AL1045" s="37"/>
      <c r="AM1045" s="37"/>
      <c r="AN1045" s="37"/>
      <c r="AO1045" s="37"/>
      <c r="AP1045" s="37"/>
      <c r="AQ1045" s="37"/>
      <c r="AR1045" s="37"/>
      <c r="AS1045" s="37"/>
      <c r="AT1045" s="37"/>
    </row>
    <row r="1046" spans="4:145" ht="14.25" customHeight="1" x14ac:dyDescent="0.35">
      <c r="D1046" s="159" t="s">
        <v>537</v>
      </c>
      <c r="E1046" s="159"/>
      <c r="F1046" s="159"/>
      <c r="G1046" s="159"/>
      <c r="H1046" s="159"/>
      <c r="I1046" s="159"/>
      <c r="J1046" s="159"/>
      <c r="K1046" s="159"/>
      <c r="L1046" s="159"/>
      <c r="M1046" s="159"/>
      <c r="N1046" s="159"/>
      <c r="O1046" s="159"/>
      <c r="P1046" s="159"/>
      <c r="Q1046" s="159"/>
      <c r="R1046" s="159"/>
      <c r="S1046" s="159"/>
      <c r="T1046" s="159"/>
      <c r="U1046" s="159"/>
      <c r="V1046" s="159"/>
      <c r="W1046" s="159"/>
      <c r="X1046" s="159"/>
      <c r="Y1046" s="159"/>
      <c r="Z1046" s="159"/>
      <c r="AA1046" s="159"/>
      <c r="AB1046" s="159"/>
      <c r="AC1046" s="159"/>
      <c r="AD1046" s="159"/>
      <c r="AE1046" s="159"/>
      <c r="AF1046" s="159"/>
      <c r="AG1046" s="159"/>
      <c r="AH1046" s="159"/>
      <c r="AI1046" s="159"/>
      <c r="AJ1046" s="159"/>
      <c r="AK1046" s="159"/>
      <c r="AL1046" s="159"/>
      <c r="AM1046" s="159"/>
      <c r="AN1046" s="159"/>
      <c r="AO1046" s="159"/>
      <c r="AP1046" s="159"/>
      <c r="AQ1046" s="159"/>
      <c r="AR1046" s="159"/>
      <c r="AS1046" s="159"/>
      <c r="AT1046" s="159"/>
    </row>
    <row r="1047" spans="4:145" ht="14.25" customHeight="1" x14ac:dyDescent="0.35">
      <c r="D1047" s="220"/>
      <c r="E1047" s="220"/>
      <c r="F1047" s="220"/>
      <c r="G1047" s="220"/>
      <c r="H1047" s="220"/>
      <c r="I1047" s="220"/>
      <c r="J1047" s="220"/>
      <c r="K1047" s="220"/>
      <c r="L1047" s="220"/>
      <c r="M1047" s="220"/>
      <c r="N1047" s="220"/>
      <c r="O1047" s="220"/>
      <c r="P1047" s="220"/>
      <c r="Q1047" s="220"/>
      <c r="R1047" s="220"/>
      <c r="S1047" s="220"/>
      <c r="T1047" s="220"/>
      <c r="U1047" s="220"/>
      <c r="V1047" s="220"/>
      <c r="W1047" s="220"/>
      <c r="X1047" s="220"/>
      <c r="Y1047" s="220"/>
      <c r="Z1047" s="220"/>
      <c r="AA1047" s="220"/>
      <c r="AB1047" s="220"/>
      <c r="AC1047" s="220"/>
      <c r="AD1047" s="220"/>
      <c r="AE1047" s="220"/>
      <c r="AF1047" s="220"/>
      <c r="AG1047" s="220"/>
      <c r="AH1047" s="220"/>
      <c r="AI1047" s="220"/>
      <c r="AJ1047" s="220"/>
      <c r="AK1047" s="220"/>
      <c r="AL1047" s="220"/>
      <c r="AM1047" s="220"/>
      <c r="AN1047" s="220"/>
      <c r="AO1047" s="220"/>
      <c r="AP1047" s="220"/>
      <c r="AQ1047" s="220"/>
      <c r="AR1047" s="220"/>
      <c r="AS1047" s="220"/>
      <c r="AT1047" s="220"/>
    </row>
    <row r="1048" spans="4:145" ht="14.25" customHeight="1" x14ac:dyDescent="0.35">
      <c r="D1048" s="160" t="s">
        <v>538</v>
      </c>
      <c r="E1048" s="161"/>
      <c r="F1048" s="161"/>
      <c r="G1048" s="161"/>
      <c r="H1048" s="161"/>
      <c r="I1048" s="161"/>
      <c r="J1048" s="161"/>
      <c r="K1048" s="161"/>
      <c r="L1048" s="161"/>
      <c r="M1048" s="161"/>
      <c r="N1048" s="161"/>
      <c r="O1048" s="161"/>
      <c r="P1048" s="161"/>
      <c r="Q1048" s="161"/>
      <c r="R1048" s="161"/>
      <c r="S1048" s="161"/>
      <c r="T1048" s="161"/>
      <c r="U1048" s="161"/>
      <c r="V1048" s="161"/>
      <c r="W1048" s="161"/>
      <c r="X1048" s="161"/>
      <c r="Y1048" s="161"/>
      <c r="Z1048" s="162"/>
      <c r="AA1048" s="160" t="s">
        <v>539</v>
      </c>
      <c r="AB1048" s="161"/>
      <c r="AC1048" s="161"/>
      <c r="AD1048" s="161"/>
      <c r="AE1048" s="161"/>
      <c r="AF1048" s="161"/>
      <c r="AG1048" s="161"/>
      <c r="AH1048" s="161"/>
      <c r="AI1048" s="161"/>
      <c r="AJ1048" s="161"/>
      <c r="AK1048" s="161"/>
      <c r="AL1048" s="161"/>
      <c r="AM1048" s="161"/>
      <c r="AN1048" s="161"/>
      <c r="AO1048" s="161"/>
      <c r="AP1048" s="161"/>
      <c r="AQ1048" s="161"/>
      <c r="AR1048" s="161"/>
      <c r="AS1048" s="161"/>
      <c r="AT1048" s="162"/>
    </row>
    <row r="1049" spans="4:145" ht="14.25" customHeight="1" x14ac:dyDescent="0.35">
      <c r="D1049" s="163"/>
      <c r="E1049" s="164"/>
      <c r="F1049" s="164"/>
      <c r="G1049" s="164"/>
      <c r="H1049" s="164"/>
      <c r="I1049" s="164"/>
      <c r="J1049" s="164"/>
      <c r="K1049" s="164"/>
      <c r="L1049" s="164"/>
      <c r="M1049" s="164"/>
      <c r="N1049" s="164"/>
      <c r="O1049" s="164"/>
      <c r="P1049" s="164"/>
      <c r="Q1049" s="164"/>
      <c r="R1049" s="164"/>
      <c r="S1049" s="164"/>
      <c r="T1049" s="164"/>
      <c r="U1049" s="164"/>
      <c r="V1049" s="164"/>
      <c r="W1049" s="164"/>
      <c r="X1049" s="164"/>
      <c r="Y1049" s="164"/>
      <c r="Z1049" s="165"/>
      <c r="AA1049" s="163"/>
      <c r="AB1049" s="164"/>
      <c r="AC1049" s="164"/>
      <c r="AD1049" s="164"/>
      <c r="AE1049" s="164"/>
      <c r="AF1049" s="164"/>
      <c r="AG1049" s="164"/>
      <c r="AH1049" s="164"/>
      <c r="AI1049" s="164"/>
      <c r="AJ1049" s="164"/>
      <c r="AK1049" s="164"/>
      <c r="AL1049" s="164"/>
      <c r="AM1049" s="164"/>
      <c r="AN1049" s="164"/>
      <c r="AO1049" s="164"/>
      <c r="AP1049" s="164"/>
      <c r="AQ1049" s="164"/>
      <c r="AR1049" s="164"/>
      <c r="AS1049" s="164"/>
      <c r="AT1049" s="165"/>
    </row>
    <row r="1050" spans="4:145" ht="14.25" customHeight="1" x14ac:dyDescent="0.35">
      <c r="D1050" s="153" t="s">
        <v>540</v>
      </c>
      <c r="E1050" s="154"/>
      <c r="F1050" s="154"/>
      <c r="G1050" s="154"/>
      <c r="H1050" s="154"/>
      <c r="I1050" s="154"/>
      <c r="J1050" s="154"/>
      <c r="K1050" s="154"/>
      <c r="L1050" s="154"/>
      <c r="M1050" s="154"/>
      <c r="N1050" s="154"/>
      <c r="O1050" s="154"/>
      <c r="P1050" s="154"/>
      <c r="Q1050" s="154"/>
      <c r="R1050" s="154"/>
      <c r="S1050" s="154"/>
      <c r="T1050" s="154"/>
      <c r="U1050" s="154"/>
      <c r="V1050" s="154"/>
      <c r="W1050" s="154"/>
      <c r="X1050" s="154"/>
      <c r="Y1050" s="154"/>
      <c r="Z1050" s="155"/>
      <c r="AA1050" s="153"/>
      <c r="AB1050" s="154"/>
      <c r="AC1050" s="154"/>
      <c r="AD1050" s="154"/>
      <c r="AE1050" s="154"/>
      <c r="AF1050" s="154"/>
      <c r="AG1050" s="154"/>
      <c r="AH1050" s="154"/>
      <c r="AI1050" s="154"/>
      <c r="AJ1050" s="154"/>
      <c r="AK1050" s="154"/>
      <c r="AL1050" s="154"/>
      <c r="AM1050" s="154"/>
      <c r="AN1050" s="154"/>
      <c r="AO1050" s="154"/>
      <c r="AP1050" s="154"/>
      <c r="AQ1050" s="154"/>
      <c r="AR1050" s="154"/>
      <c r="AS1050" s="154"/>
      <c r="AT1050" s="155"/>
    </row>
    <row r="1051" spans="4:145" ht="14.25" customHeight="1" x14ac:dyDescent="0.35">
      <c r="D1051" s="153" t="s">
        <v>541</v>
      </c>
      <c r="E1051" s="154"/>
      <c r="F1051" s="154"/>
      <c r="G1051" s="154"/>
      <c r="H1051" s="154"/>
      <c r="I1051" s="154"/>
      <c r="J1051" s="154"/>
      <c r="K1051" s="154"/>
      <c r="L1051" s="154"/>
      <c r="M1051" s="154"/>
      <c r="N1051" s="154"/>
      <c r="O1051" s="154"/>
      <c r="P1051" s="154"/>
      <c r="Q1051" s="154"/>
      <c r="R1051" s="154"/>
      <c r="S1051" s="154"/>
      <c r="T1051" s="154"/>
      <c r="U1051" s="154"/>
      <c r="V1051" s="154"/>
      <c r="W1051" s="154"/>
      <c r="X1051" s="154"/>
      <c r="Y1051" s="154"/>
      <c r="Z1051" s="155"/>
      <c r="AA1051" s="224">
        <v>0.03</v>
      </c>
      <c r="AB1051" s="154"/>
      <c r="AC1051" s="154"/>
      <c r="AD1051" s="154"/>
      <c r="AE1051" s="154"/>
      <c r="AF1051" s="154"/>
      <c r="AG1051" s="154"/>
      <c r="AH1051" s="154"/>
      <c r="AI1051" s="154"/>
      <c r="AJ1051" s="154"/>
      <c r="AK1051" s="154"/>
      <c r="AL1051" s="154"/>
      <c r="AM1051" s="154"/>
      <c r="AN1051" s="154"/>
      <c r="AO1051" s="154"/>
      <c r="AP1051" s="154"/>
      <c r="AQ1051" s="154"/>
      <c r="AR1051" s="154"/>
      <c r="AS1051" s="154"/>
      <c r="AT1051" s="155"/>
      <c r="AV1051" s="468" t="s">
        <v>529</v>
      </c>
      <c r="AW1051" s="468"/>
      <c r="AX1051" s="468"/>
      <c r="AY1051" s="468"/>
      <c r="AZ1051" s="468"/>
      <c r="BA1051" s="468"/>
      <c r="BB1051" s="468"/>
      <c r="BC1051" s="468"/>
      <c r="BD1051" s="468"/>
      <c r="BE1051" s="468"/>
      <c r="BF1051" s="468"/>
      <c r="BG1051" s="468"/>
      <c r="BH1051" s="468"/>
      <c r="BI1051" s="468"/>
      <c r="BJ1051" s="468"/>
      <c r="BK1051" s="468"/>
      <c r="BL1051" s="468"/>
      <c r="BM1051" s="468"/>
      <c r="BN1051" s="468"/>
      <c r="BO1051" s="468"/>
      <c r="BP1051" s="468"/>
      <c r="BQ1051" s="468"/>
      <c r="BR1051" s="468"/>
      <c r="BS1051" s="468"/>
      <c r="BT1051" s="468"/>
      <c r="BU1051" s="468"/>
      <c r="BV1051" s="468"/>
      <c r="BW1051" s="468"/>
      <c r="BX1051" s="468"/>
      <c r="BY1051" s="468"/>
      <c r="BZ1051" s="468"/>
      <c r="CA1051" s="468"/>
      <c r="CB1051" s="468"/>
      <c r="CC1051" s="468"/>
      <c r="CD1051" s="468"/>
      <c r="CE1051" s="468"/>
      <c r="CF1051" s="468"/>
      <c r="CG1051" s="468"/>
      <c r="CH1051" s="468"/>
      <c r="CI1051" s="468"/>
      <c r="CJ1051" s="468"/>
      <c r="CK1051" s="468"/>
      <c r="CL1051" s="468"/>
    </row>
    <row r="1052" spans="4:145" ht="14.25" customHeight="1" x14ac:dyDescent="0.35">
      <c r="D1052" s="153" t="s">
        <v>542</v>
      </c>
      <c r="E1052" s="154"/>
      <c r="F1052" s="154"/>
      <c r="G1052" s="154"/>
      <c r="H1052" s="154"/>
      <c r="I1052" s="154"/>
      <c r="J1052" s="154"/>
      <c r="K1052" s="154"/>
      <c r="L1052" s="154"/>
      <c r="M1052" s="154"/>
      <c r="N1052" s="154"/>
      <c r="O1052" s="154"/>
      <c r="P1052" s="154"/>
      <c r="Q1052" s="154"/>
      <c r="R1052" s="154"/>
      <c r="S1052" s="154"/>
      <c r="T1052" s="154"/>
      <c r="U1052" s="154"/>
      <c r="V1052" s="154"/>
      <c r="W1052" s="154"/>
      <c r="X1052" s="154"/>
      <c r="Y1052" s="154"/>
      <c r="Z1052" s="155"/>
      <c r="AA1052" s="153"/>
      <c r="AB1052" s="154"/>
      <c r="AC1052" s="154"/>
      <c r="AD1052" s="154"/>
      <c r="AE1052" s="154"/>
      <c r="AF1052" s="154"/>
      <c r="AG1052" s="154"/>
      <c r="AH1052" s="154"/>
      <c r="AI1052" s="154"/>
      <c r="AJ1052" s="154"/>
      <c r="AK1052" s="154"/>
      <c r="AL1052" s="154"/>
      <c r="AM1052" s="154"/>
      <c r="AN1052" s="154"/>
      <c r="AO1052" s="154"/>
      <c r="AP1052" s="154"/>
      <c r="AQ1052" s="154"/>
      <c r="AR1052" s="154"/>
      <c r="AS1052" s="154"/>
      <c r="AT1052" s="155"/>
    </row>
    <row r="1053" spans="4:145" ht="14.25" customHeight="1" x14ac:dyDescent="0.35">
      <c r="D1053" s="153" t="s">
        <v>543</v>
      </c>
      <c r="E1053" s="154"/>
      <c r="F1053" s="154"/>
      <c r="G1053" s="154"/>
      <c r="H1053" s="154"/>
      <c r="I1053" s="154"/>
      <c r="J1053" s="154"/>
      <c r="K1053" s="154"/>
      <c r="L1053" s="154"/>
      <c r="M1053" s="154"/>
      <c r="N1053" s="154"/>
      <c r="O1053" s="154"/>
      <c r="P1053" s="154"/>
      <c r="Q1053" s="154"/>
      <c r="R1053" s="154"/>
      <c r="S1053" s="154"/>
      <c r="T1053" s="154"/>
      <c r="U1053" s="154"/>
      <c r="V1053" s="154"/>
      <c r="W1053" s="154"/>
      <c r="X1053" s="154"/>
      <c r="Y1053" s="154"/>
      <c r="Z1053" s="155"/>
      <c r="AA1053" s="224">
        <v>0.63</v>
      </c>
      <c r="AB1053" s="154"/>
      <c r="AC1053" s="154"/>
      <c r="AD1053" s="154"/>
      <c r="AE1053" s="154"/>
      <c r="AF1053" s="154"/>
      <c r="AG1053" s="154"/>
      <c r="AH1053" s="154"/>
      <c r="AI1053" s="154"/>
      <c r="AJ1053" s="154"/>
      <c r="AK1053" s="154"/>
      <c r="AL1053" s="154"/>
      <c r="AM1053" s="154"/>
      <c r="AN1053" s="154"/>
      <c r="AO1053" s="154"/>
      <c r="AP1053" s="154"/>
      <c r="AQ1053" s="154"/>
      <c r="AR1053" s="154"/>
      <c r="AS1053" s="154"/>
      <c r="AT1053" s="155"/>
    </row>
    <row r="1054" spans="4:145" ht="14.25" customHeight="1" x14ac:dyDescent="0.35">
      <c r="D1054" s="153" t="s">
        <v>544</v>
      </c>
      <c r="E1054" s="154"/>
      <c r="F1054" s="154"/>
      <c r="G1054" s="154"/>
      <c r="H1054" s="154"/>
      <c r="I1054" s="154"/>
      <c r="J1054" s="154"/>
      <c r="K1054" s="154"/>
      <c r="L1054" s="154"/>
      <c r="M1054" s="154"/>
      <c r="N1054" s="154"/>
      <c r="O1054" s="154"/>
      <c r="P1054" s="154"/>
      <c r="Q1054" s="154"/>
      <c r="R1054" s="154"/>
      <c r="S1054" s="154"/>
      <c r="T1054" s="154"/>
      <c r="U1054" s="154"/>
      <c r="V1054" s="154"/>
      <c r="W1054" s="154"/>
      <c r="X1054" s="154"/>
      <c r="Y1054" s="154"/>
      <c r="Z1054" s="155"/>
      <c r="AA1054" s="153"/>
      <c r="AB1054" s="154"/>
      <c r="AC1054" s="154"/>
      <c r="AD1054" s="154"/>
      <c r="AE1054" s="154"/>
      <c r="AF1054" s="154"/>
      <c r="AG1054" s="154"/>
      <c r="AH1054" s="154"/>
      <c r="AI1054" s="154"/>
      <c r="AJ1054" s="154"/>
      <c r="AK1054" s="154"/>
      <c r="AL1054" s="154"/>
      <c r="AM1054" s="154"/>
      <c r="AN1054" s="154"/>
      <c r="AO1054" s="154"/>
      <c r="AP1054" s="154"/>
      <c r="AQ1054" s="154"/>
      <c r="AR1054" s="154"/>
      <c r="AS1054" s="154"/>
      <c r="AT1054" s="155"/>
      <c r="EM1054" s="557" t="s">
        <v>558</v>
      </c>
      <c r="EN1054" s="597" t="e">
        <f>EO1054/$EO$1057*100</f>
        <v>#DIV/0!</v>
      </c>
      <c r="EO1054" s="557">
        <f>AA1067</f>
        <v>0</v>
      </c>
    </row>
    <row r="1055" spans="4:145" ht="14.25" customHeight="1" x14ac:dyDescent="0.35">
      <c r="D1055" s="153" t="s">
        <v>545</v>
      </c>
      <c r="E1055" s="154"/>
      <c r="F1055" s="154"/>
      <c r="G1055" s="154"/>
      <c r="H1055" s="154"/>
      <c r="I1055" s="154"/>
      <c r="J1055" s="154"/>
      <c r="K1055" s="154"/>
      <c r="L1055" s="154"/>
      <c r="M1055" s="154"/>
      <c r="N1055" s="154"/>
      <c r="O1055" s="154"/>
      <c r="P1055" s="154"/>
      <c r="Q1055" s="154"/>
      <c r="R1055" s="154"/>
      <c r="S1055" s="154"/>
      <c r="T1055" s="154"/>
      <c r="U1055" s="154"/>
      <c r="V1055" s="154"/>
      <c r="W1055" s="154"/>
      <c r="X1055" s="154"/>
      <c r="Y1055" s="154"/>
      <c r="Z1055" s="155"/>
      <c r="AA1055" s="224">
        <v>0.03</v>
      </c>
      <c r="AB1055" s="154"/>
      <c r="AC1055" s="154"/>
      <c r="AD1055" s="154"/>
      <c r="AE1055" s="154"/>
      <c r="AF1055" s="154"/>
      <c r="AG1055" s="154"/>
      <c r="AH1055" s="154"/>
      <c r="AI1055" s="154"/>
      <c r="AJ1055" s="154"/>
      <c r="AK1055" s="154"/>
      <c r="AL1055" s="154"/>
      <c r="AM1055" s="154"/>
      <c r="AN1055" s="154"/>
      <c r="AO1055" s="154"/>
      <c r="AP1055" s="154"/>
      <c r="AQ1055" s="154"/>
      <c r="AR1055" s="154"/>
      <c r="AS1055" s="154"/>
      <c r="AT1055" s="155"/>
      <c r="EM1055" s="557" t="s">
        <v>559</v>
      </c>
      <c r="EN1055" s="597" t="e">
        <f t="shared" ref="EN1055:EN1056" si="35">EO1055/$EO$1057*100</f>
        <v>#DIV/0!</v>
      </c>
      <c r="EO1055" s="557">
        <f>AA1068</f>
        <v>0</v>
      </c>
    </row>
    <row r="1056" spans="4:145" ht="14.25" customHeight="1" x14ac:dyDescent="0.35">
      <c r="D1056" s="153" t="s">
        <v>546</v>
      </c>
      <c r="E1056" s="154"/>
      <c r="F1056" s="154"/>
      <c r="G1056" s="154"/>
      <c r="H1056" s="154"/>
      <c r="I1056" s="154"/>
      <c r="J1056" s="154"/>
      <c r="K1056" s="154"/>
      <c r="L1056" s="154"/>
      <c r="M1056" s="154"/>
      <c r="N1056" s="154"/>
      <c r="O1056" s="154"/>
      <c r="P1056" s="154"/>
      <c r="Q1056" s="154"/>
      <c r="R1056" s="154"/>
      <c r="S1056" s="154"/>
      <c r="T1056" s="154"/>
      <c r="U1056" s="154"/>
      <c r="V1056" s="154"/>
      <c r="W1056" s="154"/>
      <c r="X1056" s="154"/>
      <c r="Y1056" s="154"/>
      <c r="Z1056" s="155"/>
      <c r="AA1056" s="153"/>
      <c r="AB1056" s="154"/>
      <c r="AC1056" s="154"/>
      <c r="AD1056" s="154"/>
      <c r="AE1056" s="154"/>
      <c r="AF1056" s="154"/>
      <c r="AG1056" s="154"/>
      <c r="AH1056" s="154"/>
      <c r="AI1056" s="154"/>
      <c r="AJ1056" s="154"/>
      <c r="AK1056" s="154"/>
      <c r="AL1056" s="154"/>
      <c r="AM1056" s="154"/>
      <c r="AN1056" s="154"/>
      <c r="AO1056" s="154"/>
      <c r="AP1056" s="154"/>
      <c r="AQ1056" s="154"/>
      <c r="AR1056" s="154"/>
      <c r="AS1056" s="154"/>
      <c r="AT1056" s="155"/>
      <c r="EM1056" s="557" t="s">
        <v>560</v>
      </c>
      <c r="EN1056" s="597" t="e">
        <f t="shared" si="35"/>
        <v>#DIV/0!</v>
      </c>
      <c r="EO1056" s="557">
        <f>AA1069</f>
        <v>0</v>
      </c>
    </row>
    <row r="1057" spans="1:145" ht="14.25" customHeight="1" x14ac:dyDescent="0.35">
      <c r="D1057" s="153" t="s">
        <v>547</v>
      </c>
      <c r="E1057" s="154"/>
      <c r="F1057" s="154"/>
      <c r="G1057" s="154"/>
      <c r="H1057" s="154"/>
      <c r="I1057" s="154"/>
      <c r="J1057" s="154"/>
      <c r="K1057" s="154"/>
      <c r="L1057" s="154"/>
      <c r="M1057" s="154"/>
      <c r="N1057" s="154"/>
      <c r="O1057" s="154"/>
      <c r="P1057" s="154"/>
      <c r="Q1057" s="154"/>
      <c r="R1057" s="154"/>
      <c r="S1057" s="154"/>
      <c r="T1057" s="154"/>
      <c r="U1057" s="154"/>
      <c r="V1057" s="154"/>
      <c r="W1057" s="154"/>
      <c r="X1057" s="154"/>
      <c r="Y1057" s="154"/>
      <c r="Z1057" s="155"/>
      <c r="AA1057" s="224">
        <v>0.03</v>
      </c>
      <c r="AB1057" s="154"/>
      <c r="AC1057" s="154"/>
      <c r="AD1057" s="154"/>
      <c r="AE1057" s="154"/>
      <c r="AF1057" s="154"/>
      <c r="AG1057" s="154"/>
      <c r="AH1057" s="154"/>
      <c r="AI1057" s="154"/>
      <c r="AJ1057" s="154"/>
      <c r="AK1057" s="154"/>
      <c r="AL1057" s="154"/>
      <c r="AM1057" s="154"/>
      <c r="AN1057" s="154"/>
      <c r="AO1057" s="154"/>
      <c r="AP1057" s="154"/>
      <c r="AQ1057" s="154"/>
      <c r="AR1057" s="154"/>
      <c r="AS1057" s="154"/>
      <c r="AT1057" s="155"/>
      <c r="EM1057" s="557" t="s">
        <v>528</v>
      </c>
      <c r="EO1057" s="557">
        <f>EO1054+EO1055+EO1056</f>
        <v>0</v>
      </c>
    </row>
    <row r="1058" spans="1:145" ht="14.25" customHeight="1" x14ac:dyDescent="0.35">
      <c r="D1058" s="153" t="s">
        <v>548</v>
      </c>
      <c r="E1058" s="154"/>
      <c r="F1058" s="154"/>
      <c r="G1058" s="154"/>
      <c r="H1058" s="154"/>
      <c r="I1058" s="154"/>
      <c r="J1058" s="154"/>
      <c r="K1058" s="154"/>
      <c r="L1058" s="154"/>
      <c r="M1058" s="154"/>
      <c r="N1058" s="154"/>
      <c r="O1058" s="154"/>
      <c r="P1058" s="154"/>
      <c r="Q1058" s="154"/>
      <c r="R1058" s="154"/>
      <c r="S1058" s="154"/>
      <c r="T1058" s="154"/>
      <c r="U1058" s="154"/>
      <c r="V1058" s="154"/>
      <c r="W1058" s="154"/>
      <c r="X1058" s="154"/>
      <c r="Y1058" s="154"/>
      <c r="Z1058" s="155"/>
      <c r="AA1058" s="224">
        <v>0.13</v>
      </c>
      <c r="AB1058" s="154"/>
      <c r="AC1058" s="154"/>
      <c r="AD1058" s="154"/>
      <c r="AE1058" s="154"/>
      <c r="AF1058" s="154"/>
      <c r="AG1058" s="154"/>
      <c r="AH1058" s="154"/>
      <c r="AI1058" s="154"/>
      <c r="AJ1058" s="154"/>
      <c r="AK1058" s="154"/>
      <c r="AL1058" s="154"/>
      <c r="AM1058" s="154"/>
      <c r="AN1058" s="154"/>
      <c r="AO1058" s="154"/>
      <c r="AP1058" s="154"/>
      <c r="AQ1058" s="154"/>
      <c r="AR1058" s="154"/>
      <c r="AS1058" s="154"/>
      <c r="AT1058" s="155"/>
    </row>
    <row r="1059" spans="1:145" ht="14.25" customHeight="1" x14ac:dyDescent="0.35">
      <c r="D1059" s="153" t="s">
        <v>549</v>
      </c>
      <c r="E1059" s="154"/>
      <c r="F1059" s="154"/>
      <c r="G1059" s="154"/>
      <c r="H1059" s="154"/>
      <c r="I1059" s="154"/>
      <c r="J1059" s="154"/>
      <c r="K1059" s="154"/>
      <c r="L1059" s="154"/>
      <c r="M1059" s="154"/>
      <c r="N1059" s="154"/>
      <c r="O1059" s="154"/>
      <c r="P1059" s="154"/>
      <c r="Q1059" s="154"/>
      <c r="R1059" s="154"/>
      <c r="S1059" s="154"/>
      <c r="T1059" s="154"/>
      <c r="U1059" s="154"/>
      <c r="V1059" s="154"/>
      <c r="W1059" s="154"/>
      <c r="X1059" s="154"/>
      <c r="Y1059" s="154"/>
      <c r="Z1059" s="155"/>
      <c r="AA1059" s="153"/>
      <c r="AB1059" s="154"/>
      <c r="AC1059" s="154"/>
      <c r="AD1059" s="154"/>
      <c r="AE1059" s="154"/>
      <c r="AF1059" s="154"/>
      <c r="AG1059" s="154"/>
      <c r="AH1059" s="154"/>
      <c r="AI1059" s="154"/>
      <c r="AJ1059" s="154"/>
      <c r="AK1059" s="154"/>
      <c r="AL1059" s="154"/>
      <c r="AM1059" s="154"/>
      <c r="AN1059" s="154"/>
      <c r="AO1059" s="154"/>
      <c r="AP1059" s="154"/>
      <c r="AQ1059" s="154"/>
      <c r="AR1059" s="154"/>
      <c r="AS1059" s="154"/>
      <c r="AT1059" s="155"/>
    </row>
    <row r="1060" spans="1:145" ht="14.25" customHeight="1" x14ac:dyDescent="0.35">
      <c r="D1060" s="140" t="s">
        <v>529</v>
      </c>
      <c r="E1060" s="140"/>
      <c r="F1060" s="140"/>
      <c r="G1060" s="140"/>
      <c r="H1060" s="140"/>
      <c r="I1060" s="140"/>
      <c r="J1060" s="140"/>
      <c r="K1060" s="140"/>
      <c r="L1060" s="140"/>
      <c r="M1060" s="140"/>
      <c r="N1060" s="140"/>
      <c r="O1060" s="140"/>
      <c r="P1060" s="140"/>
      <c r="Q1060" s="140"/>
      <c r="R1060" s="140"/>
      <c r="S1060" s="140"/>
      <c r="T1060" s="140"/>
      <c r="U1060" s="140"/>
      <c r="V1060" s="140"/>
      <c r="W1060" s="140"/>
      <c r="X1060" s="140"/>
      <c r="Y1060" s="140"/>
      <c r="Z1060" s="140"/>
      <c r="AA1060" s="140"/>
      <c r="AB1060" s="140"/>
      <c r="AC1060" s="140"/>
      <c r="AD1060" s="140"/>
      <c r="AE1060" s="140"/>
      <c r="AF1060" s="140"/>
      <c r="AG1060" s="140"/>
      <c r="AH1060" s="140"/>
      <c r="AI1060" s="140"/>
      <c r="AJ1060" s="140"/>
      <c r="AK1060" s="140"/>
      <c r="AL1060" s="140"/>
      <c r="AM1060" s="140"/>
      <c r="AN1060" s="140"/>
      <c r="AO1060" s="140"/>
      <c r="AP1060" s="140"/>
      <c r="AQ1060" s="140"/>
      <c r="AR1060" s="140"/>
      <c r="AS1060" s="140"/>
      <c r="AT1060" s="140"/>
    </row>
    <row r="1061" spans="1:145" ht="14.25" customHeight="1" x14ac:dyDescent="0.35"/>
    <row r="1062" spans="1:145" ht="14.25" customHeight="1" x14ac:dyDescent="0.35">
      <c r="D1062" s="159" t="s">
        <v>550</v>
      </c>
      <c r="E1062" s="159"/>
      <c r="F1062" s="159"/>
      <c r="G1062" s="159"/>
      <c r="H1062" s="159"/>
      <c r="I1062" s="159"/>
      <c r="J1062" s="159"/>
      <c r="K1062" s="159"/>
      <c r="L1062" s="159"/>
      <c r="M1062" s="159"/>
      <c r="N1062" s="159"/>
      <c r="O1062" s="159"/>
      <c r="P1062" s="159"/>
      <c r="Q1062" s="159"/>
      <c r="R1062" s="159"/>
      <c r="S1062" s="159"/>
      <c r="T1062" s="159"/>
      <c r="U1062" s="159"/>
      <c r="V1062" s="159"/>
      <c r="W1062" s="159"/>
      <c r="X1062" s="159"/>
      <c r="Y1062" s="159"/>
      <c r="Z1062" s="159"/>
      <c r="AA1062" s="159"/>
      <c r="AB1062" s="159"/>
      <c r="AC1062" s="159"/>
      <c r="AD1062" s="159"/>
      <c r="AE1062" s="159"/>
      <c r="AF1062" s="159"/>
      <c r="AG1062" s="159"/>
      <c r="AH1062" s="159"/>
      <c r="AI1062" s="159"/>
      <c r="AJ1062" s="159"/>
      <c r="AK1062" s="159"/>
      <c r="AL1062" s="159"/>
      <c r="AM1062" s="159"/>
      <c r="AN1062" s="159"/>
      <c r="AO1062" s="159"/>
      <c r="AP1062" s="159"/>
      <c r="AQ1062" s="159"/>
      <c r="AR1062" s="159"/>
      <c r="AS1062" s="159"/>
      <c r="AT1062" s="159"/>
    </row>
    <row r="1063" spans="1:145" ht="14.25" customHeight="1" x14ac:dyDescent="0.35">
      <c r="D1063" s="159"/>
      <c r="E1063" s="159"/>
      <c r="F1063" s="159"/>
      <c r="G1063" s="159"/>
      <c r="H1063" s="159"/>
      <c r="I1063" s="159"/>
      <c r="J1063" s="159"/>
      <c r="K1063" s="159"/>
      <c r="L1063" s="159"/>
      <c r="M1063" s="159"/>
      <c r="N1063" s="159"/>
      <c r="O1063" s="159"/>
      <c r="P1063" s="159"/>
      <c r="Q1063" s="159"/>
      <c r="R1063" s="159"/>
      <c r="S1063" s="159"/>
      <c r="T1063" s="159"/>
      <c r="U1063" s="159"/>
      <c r="V1063" s="159"/>
      <c r="W1063" s="159"/>
      <c r="X1063" s="159"/>
      <c r="Y1063" s="159"/>
      <c r="Z1063" s="159"/>
      <c r="AA1063" s="159"/>
      <c r="AB1063" s="159"/>
      <c r="AC1063" s="159"/>
      <c r="AD1063" s="159"/>
      <c r="AE1063" s="159"/>
      <c r="AF1063" s="159"/>
      <c r="AG1063" s="159"/>
      <c r="AH1063" s="159"/>
      <c r="AI1063" s="159"/>
      <c r="AJ1063" s="159"/>
      <c r="AK1063" s="159"/>
      <c r="AL1063" s="159"/>
      <c r="AM1063" s="159"/>
      <c r="AN1063" s="159"/>
      <c r="AO1063" s="159"/>
      <c r="AP1063" s="159"/>
      <c r="AQ1063" s="159"/>
      <c r="AR1063" s="159"/>
      <c r="AS1063" s="159"/>
      <c r="AT1063" s="159"/>
    </row>
    <row r="1064" spans="1:145" ht="14.25" customHeight="1" x14ac:dyDescent="0.35">
      <c r="D1064" s="220"/>
      <c r="E1064" s="220"/>
      <c r="F1064" s="220"/>
      <c r="G1064" s="220"/>
      <c r="H1064" s="220"/>
      <c r="I1064" s="220"/>
      <c r="J1064" s="220"/>
      <c r="K1064" s="220"/>
      <c r="L1064" s="220"/>
      <c r="M1064" s="220"/>
      <c r="N1064" s="220"/>
      <c r="O1064" s="220"/>
      <c r="P1064" s="220"/>
      <c r="Q1064" s="220"/>
      <c r="R1064" s="220"/>
      <c r="S1064" s="220"/>
      <c r="T1064" s="220"/>
      <c r="U1064" s="220"/>
      <c r="V1064" s="220"/>
      <c r="W1064" s="220"/>
      <c r="X1064" s="220"/>
      <c r="Y1064" s="220"/>
      <c r="Z1064" s="220"/>
      <c r="AA1064" s="220"/>
      <c r="AB1064" s="220"/>
      <c r="AC1064" s="220"/>
      <c r="AD1064" s="220"/>
      <c r="AE1064" s="220"/>
      <c r="AF1064" s="220"/>
      <c r="AG1064" s="220"/>
      <c r="AH1064" s="220"/>
      <c r="AI1064" s="220"/>
      <c r="AJ1064" s="220"/>
      <c r="AK1064" s="220"/>
      <c r="AL1064" s="220"/>
      <c r="AM1064" s="220"/>
      <c r="AN1064" s="220"/>
      <c r="AO1064" s="220"/>
      <c r="AP1064" s="220"/>
      <c r="AQ1064" s="220"/>
      <c r="AR1064" s="220"/>
      <c r="AS1064" s="220"/>
      <c r="AT1064" s="220"/>
    </row>
    <row r="1065" spans="1:145" ht="14.25" customHeight="1" x14ac:dyDescent="0.35">
      <c r="D1065" s="160" t="s">
        <v>552</v>
      </c>
      <c r="E1065" s="161"/>
      <c r="F1065" s="161"/>
      <c r="G1065" s="161"/>
      <c r="H1065" s="161"/>
      <c r="I1065" s="161"/>
      <c r="J1065" s="161"/>
      <c r="K1065" s="161"/>
      <c r="L1065" s="161"/>
      <c r="M1065" s="161"/>
      <c r="N1065" s="161"/>
      <c r="O1065" s="161"/>
      <c r="P1065" s="161"/>
      <c r="Q1065" s="161"/>
      <c r="R1065" s="161"/>
      <c r="S1065" s="161"/>
      <c r="T1065" s="161"/>
      <c r="U1065" s="161"/>
      <c r="V1065" s="161"/>
      <c r="W1065" s="161"/>
      <c r="X1065" s="161"/>
      <c r="Y1065" s="161"/>
      <c r="Z1065" s="162"/>
      <c r="AA1065" s="160" t="s">
        <v>551</v>
      </c>
      <c r="AB1065" s="161"/>
      <c r="AC1065" s="161"/>
      <c r="AD1065" s="161"/>
      <c r="AE1065" s="161"/>
      <c r="AF1065" s="161"/>
      <c r="AG1065" s="161"/>
      <c r="AH1065" s="161"/>
      <c r="AI1065" s="161"/>
      <c r="AJ1065" s="161"/>
      <c r="AK1065" s="161"/>
      <c r="AL1065" s="161"/>
      <c r="AM1065" s="161"/>
      <c r="AN1065" s="161"/>
      <c r="AO1065" s="161"/>
      <c r="AP1065" s="161"/>
      <c r="AQ1065" s="161"/>
      <c r="AR1065" s="161"/>
      <c r="AS1065" s="161"/>
      <c r="AT1065" s="162"/>
    </row>
    <row r="1066" spans="1:145" ht="14.25" customHeight="1" x14ac:dyDescent="0.35">
      <c r="D1066" s="163"/>
      <c r="E1066" s="164"/>
      <c r="F1066" s="164"/>
      <c r="G1066" s="164"/>
      <c r="H1066" s="164"/>
      <c r="I1066" s="164"/>
      <c r="J1066" s="164"/>
      <c r="K1066" s="164"/>
      <c r="L1066" s="164"/>
      <c r="M1066" s="164"/>
      <c r="N1066" s="164"/>
      <c r="O1066" s="164"/>
      <c r="P1066" s="164"/>
      <c r="Q1066" s="164"/>
      <c r="R1066" s="164"/>
      <c r="S1066" s="164"/>
      <c r="T1066" s="164"/>
      <c r="U1066" s="164"/>
      <c r="V1066" s="164"/>
      <c r="W1066" s="164"/>
      <c r="X1066" s="164"/>
      <c r="Y1066" s="164"/>
      <c r="Z1066" s="165"/>
      <c r="AA1066" s="163"/>
      <c r="AB1066" s="164"/>
      <c r="AC1066" s="164"/>
      <c r="AD1066" s="164"/>
      <c r="AE1066" s="164"/>
      <c r="AF1066" s="164"/>
      <c r="AG1066" s="164"/>
      <c r="AH1066" s="164"/>
      <c r="AI1066" s="164"/>
      <c r="AJ1066" s="164"/>
      <c r="AK1066" s="164"/>
      <c r="AL1066" s="164"/>
      <c r="AM1066" s="164"/>
      <c r="AN1066" s="164"/>
      <c r="AO1066" s="164"/>
      <c r="AP1066" s="164"/>
      <c r="AQ1066" s="164"/>
      <c r="AR1066" s="164"/>
      <c r="AS1066" s="164"/>
      <c r="AT1066" s="165"/>
    </row>
    <row r="1067" spans="1:145" ht="14.25" customHeight="1" x14ac:dyDescent="0.35">
      <c r="D1067" s="153" t="s">
        <v>554</v>
      </c>
      <c r="E1067" s="154"/>
      <c r="F1067" s="154"/>
      <c r="G1067" s="154"/>
      <c r="H1067" s="154"/>
      <c r="I1067" s="154"/>
      <c r="J1067" s="154"/>
      <c r="K1067" s="154"/>
      <c r="L1067" s="154"/>
      <c r="M1067" s="154"/>
      <c r="N1067" s="154"/>
      <c r="O1067" s="154"/>
      <c r="P1067" s="154"/>
      <c r="Q1067" s="154"/>
      <c r="R1067" s="154"/>
      <c r="S1067" s="154"/>
      <c r="T1067" s="154"/>
      <c r="U1067" s="154"/>
      <c r="V1067" s="154"/>
      <c r="W1067" s="154"/>
      <c r="X1067" s="154"/>
      <c r="Y1067" s="154"/>
      <c r="Z1067" s="155"/>
      <c r="AA1067" s="221"/>
      <c r="AB1067" s="222"/>
      <c r="AC1067" s="222"/>
      <c r="AD1067" s="222"/>
      <c r="AE1067" s="222"/>
      <c r="AF1067" s="222"/>
      <c r="AG1067" s="222"/>
      <c r="AH1067" s="222"/>
      <c r="AI1067" s="222"/>
      <c r="AJ1067" s="222"/>
      <c r="AK1067" s="222"/>
      <c r="AL1067" s="222"/>
      <c r="AM1067" s="222"/>
      <c r="AN1067" s="222"/>
      <c r="AO1067" s="222"/>
      <c r="AP1067" s="222"/>
      <c r="AQ1067" s="222"/>
      <c r="AR1067" s="222"/>
      <c r="AS1067" s="222"/>
      <c r="AT1067" s="223"/>
    </row>
    <row r="1068" spans="1:145" ht="14.25" customHeight="1" x14ac:dyDescent="0.35">
      <c r="D1068" s="153" t="s">
        <v>553</v>
      </c>
      <c r="E1068" s="154"/>
      <c r="F1068" s="154"/>
      <c r="G1068" s="154"/>
      <c r="H1068" s="154"/>
      <c r="I1068" s="154"/>
      <c r="J1068" s="154"/>
      <c r="K1068" s="154"/>
      <c r="L1068" s="154"/>
      <c r="M1068" s="154"/>
      <c r="N1068" s="154"/>
      <c r="O1068" s="154"/>
      <c r="P1068" s="154"/>
      <c r="Q1068" s="154"/>
      <c r="R1068" s="154"/>
      <c r="S1068" s="154"/>
      <c r="T1068" s="154"/>
      <c r="U1068" s="154"/>
      <c r="V1068" s="154"/>
      <c r="W1068" s="154"/>
      <c r="X1068" s="154"/>
      <c r="Y1068" s="154"/>
      <c r="Z1068" s="155"/>
      <c r="AA1068" s="221"/>
      <c r="AB1068" s="222"/>
      <c r="AC1068" s="222"/>
      <c r="AD1068" s="222"/>
      <c r="AE1068" s="222"/>
      <c r="AF1068" s="222"/>
      <c r="AG1068" s="222"/>
      <c r="AH1068" s="222"/>
      <c r="AI1068" s="222"/>
      <c r="AJ1068" s="222"/>
      <c r="AK1068" s="222"/>
      <c r="AL1068" s="222"/>
      <c r="AM1068" s="222"/>
      <c r="AN1068" s="222"/>
      <c r="AO1068" s="222"/>
      <c r="AP1068" s="222"/>
      <c r="AQ1068" s="222"/>
      <c r="AR1068" s="222"/>
      <c r="AS1068" s="222"/>
      <c r="AT1068" s="223"/>
    </row>
    <row r="1069" spans="1:145" ht="14.25" customHeight="1" x14ac:dyDescent="0.35">
      <c r="D1069" s="153" t="s">
        <v>560</v>
      </c>
      <c r="E1069" s="154"/>
      <c r="F1069" s="154"/>
      <c r="G1069" s="154"/>
      <c r="H1069" s="154"/>
      <c r="I1069" s="154"/>
      <c r="J1069" s="154"/>
      <c r="K1069" s="154"/>
      <c r="L1069" s="154"/>
      <c r="M1069" s="154"/>
      <c r="N1069" s="154"/>
      <c r="O1069" s="154"/>
      <c r="P1069" s="154"/>
      <c r="Q1069" s="154"/>
      <c r="R1069" s="154"/>
      <c r="S1069" s="154"/>
      <c r="T1069" s="154"/>
      <c r="U1069" s="154"/>
      <c r="V1069" s="154"/>
      <c r="W1069" s="154"/>
      <c r="X1069" s="154"/>
      <c r="Y1069" s="154"/>
      <c r="Z1069" s="155"/>
      <c r="AA1069" s="221"/>
      <c r="AB1069" s="222"/>
      <c r="AC1069" s="222"/>
      <c r="AD1069" s="222"/>
      <c r="AE1069" s="222"/>
      <c r="AF1069" s="222"/>
      <c r="AG1069" s="222"/>
      <c r="AH1069" s="222"/>
      <c r="AI1069" s="222"/>
      <c r="AJ1069" s="222"/>
      <c r="AK1069" s="222"/>
      <c r="AL1069" s="222"/>
      <c r="AM1069" s="222"/>
      <c r="AN1069" s="222"/>
      <c r="AO1069" s="222"/>
      <c r="AP1069" s="222"/>
      <c r="AQ1069" s="222"/>
      <c r="AR1069" s="222"/>
      <c r="AS1069" s="222"/>
      <c r="AT1069" s="22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3"/>
      <c r="BN1069" s="3"/>
      <c r="BO1069" s="3"/>
      <c r="BP1069" s="3"/>
      <c r="BQ1069" s="3"/>
      <c r="BR1069" s="3"/>
      <c r="BS1069" s="3"/>
      <c r="BT1069" s="3"/>
      <c r="BU1069" s="3"/>
      <c r="BV1069" s="3"/>
      <c r="BW1069" s="3"/>
      <c r="BX1069" s="3"/>
      <c r="BY1069" s="3"/>
      <c r="BZ1069" s="3"/>
      <c r="CA1069" s="3"/>
      <c r="CB1069" s="3"/>
      <c r="CC1069" s="3"/>
      <c r="CD1069" s="3"/>
      <c r="CE1069" s="3"/>
      <c r="CF1069" s="3"/>
      <c r="CG1069" s="3"/>
      <c r="CH1069" s="3"/>
      <c r="CI1069" s="3"/>
      <c r="CJ1069" s="3"/>
      <c r="CK1069" s="3"/>
      <c r="CL1069" s="3"/>
    </row>
    <row r="1070" spans="1:145" ht="14.25" customHeight="1" x14ac:dyDescent="0.35">
      <c r="D1070" s="140" t="s">
        <v>529</v>
      </c>
      <c r="E1070" s="140"/>
      <c r="F1070" s="140"/>
      <c r="G1070" s="140"/>
      <c r="H1070" s="140"/>
      <c r="I1070" s="140"/>
      <c r="J1070" s="140"/>
      <c r="K1070" s="140"/>
      <c r="L1070" s="140"/>
      <c r="M1070" s="140"/>
      <c r="N1070" s="140"/>
      <c r="O1070" s="140"/>
      <c r="P1070" s="140"/>
      <c r="Q1070" s="140"/>
      <c r="R1070" s="140"/>
      <c r="S1070" s="140"/>
      <c r="T1070" s="140"/>
      <c r="U1070" s="140"/>
      <c r="V1070" s="140"/>
      <c r="W1070" s="140"/>
      <c r="X1070" s="140"/>
      <c r="Y1070" s="140"/>
      <c r="Z1070" s="140"/>
      <c r="AA1070" s="140"/>
      <c r="AB1070" s="140"/>
      <c r="AC1070" s="140"/>
      <c r="AD1070" s="140"/>
      <c r="AE1070" s="140"/>
      <c r="AF1070" s="140"/>
      <c r="AG1070" s="140"/>
      <c r="AH1070" s="140"/>
      <c r="AI1070" s="140"/>
      <c r="AJ1070" s="140"/>
      <c r="AK1070" s="140"/>
      <c r="AL1070" s="140"/>
      <c r="AM1070" s="140"/>
      <c r="AN1070" s="140"/>
      <c r="AO1070" s="140"/>
      <c r="AP1070" s="140"/>
      <c r="AQ1070" s="140"/>
      <c r="AR1070" s="140"/>
      <c r="AS1070" s="140"/>
      <c r="AT1070" s="140"/>
      <c r="AV1070" s="468" t="s">
        <v>529</v>
      </c>
      <c r="AW1070" s="468"/>
      <c r="AX1070" s="468"/>
      <c r="AY1070" s="468"/>
      <c r="AZ1070" s="468"/>
      <c r="BA1070" s="468"/>
      <c r="BB1070" s="468"/>
      <c r="BC1070" s="468"/>
      <c r="BD1070" s="468"/>
      <c r="BE1070" s="468"/>
      <c r="BF1070" s="468"/>
      <c r="BG1070" s="468"/>
      <c r="BH1070" s="468"/>
      <c r="BI1070" s="468"/>
      <c r="BJ1070" s="468"/>
      <c r="BK1070" s="468"/>
      <c r="BL1070" s="468"/>
      <c r="BM1070" s="468"/>
      <c r="BN1070" s="468"/>
      <c r="BO1070" s="468"/>
      <c r="BP1070" s="468"/>
      <c r="BQ1070" s="468"/>
      <c r="BR1070" s="468"/>
      <c r="BS1070" s="468"/>
      <c r="BT1070" s="468"/>
      <c r="BU1070" s="468"/>
      <c r="BV1070" s="468"/>
      <c r="BW1070" s="468"/>
      <c r="BX1070" s="468"/>
      <c r="BY1070" s="468"/>
      <c r="BZ1070" s="468"/>
      <c r="CA1070" s="468"/>
      <c r="CB1070" s="468"/>
      <c r="CC1070" s="468"/>
      <c r="CD1070" s="468"/>
      <c r="CE1070" s="468"/>
      <c r="CF1070" s="468"/>
      <c r="CG1070" s="468"/>
      <c r="CH1070" s="468"/>
      <c r="CI1070" s="468"/>
      <c r="CJ1070" s="468"/>
      <c r="CK1070" s="468"/>
      <c r="CL1070" s="468"/>
    </row>
    <row r="1071" spans="1:145" ht="14.25" customHeight="1" x14ac:dyDescent="0.35"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  <c r="AA1071" s="8"/>
      <c r="AB1071" s="8"/>
      <c r="AC1071" s="8"/>
      <c r="AD1071" s="8"/>
      <c r="AE1071" s="8"/>
      <c r="AF1071" s="8"/>
      <c r="AG1071" s="8"/>
      <c r="AH1071" s="8"/>
      <c r="AI1071" s="8"/>
      <c r="AJ1071" s="8"/>
      <c r="AK1071" s="8"/>
      <c r="AL1071" s="8"/>
      <c r="AM1071" s="8"/>
      <c r="AN1071" s="8"/>
      <c r="AO1071" s="8"/>
      <c r="AP1071" s="8"/>
      <c r="AQ1071" s="8"/>
      <c r="AR1071" s="8"/>
      <c r="AS1071" s="8"/>
      <c r="AT1071" s="8"/>
    </row>
    <row r="1072" spans="1:145" ht="14.25" customHeight="1" x14ac:dyDescent="0.35">
      <c r="A1072" s="145"/>
      <c r="B1072" s="145"/>
      <c r="C1072" s="145"/>
      <c r="D1072" s="145"/>
      <c r="E1072" s="145"/>
      <c r="F1072" s="145"/>
      <c r="G1072" s="145"/>
      <c r="H1072" s="145"/>
      <c r="I1072" s="145"/>
      <c r="J1072" s="145"/>
      <c r="K1072" s="145"/>
      <c r="L1072" s="145"/>
      <c r="M1072" s="145"/>
      <c r="N1072" s="145"/>
      <c r="O1072" s="145"/>
      <c r="P1072" s="145"/>
      <c r="Q1072" s="145"/>
      <c r="R1072" s="145"/>
      <c r="S1072" s="145"/>
      <c r="T1072" s="145"/>
      <c r="U1072" s="145"/>
      <c r="V1072" s="145"/>
      <c r="W1072" s="145"/>
      <c r="X1072" s="145"/>
      <c r="Y1072" s="145"/>
      <c r="Z1072" s="145"/>
      <c r="AA1072" s="145"/>
      <c r="AB1072" s="145"/>
      <c r="AC1072" s="145"/>
      <c r="AD1072" s="145"/>
      <c r="AE1072" s="145"/>
      <c r="AF1072" s="145"/>
      <c r="AG1072" s="145"/>
      <c r="AH1072" s="145"/>
      <c r="AI1072" s="145"/>
      <c r="AJ1072" s="145"/>
      <c r="AK1072" s="145"/>
      <c r="AL1072" s="145"/>
      <c r="AM1072" s="145"/>
      <c r="AN1072" s="145"/>
      <c r="AO1072" s="145"/>
      <c r="AP1072" s="145"/>
      <c r="AQ1072" s="145"/>
      <c r="AR1072" s="145"/>
      <c r="AS1072" s="145"/>
      <c r="AT1072" s="145"/>
      <c r="AU1072" s="145"/>
      <c r="AV1072" s="145"/>
      <c r="AW1072" s="145"/>
      <c r="AX1072" s="145"/>
      <c r="AY1072" s="145"/>
      <c r="AZ1072" s="145"/>
      <c r="BA1072" s="145"/>
      <c r="BB1072" s="145"/>
      <c r="BC1072" s="145"/>
      <c r="BD1072" s="145"/>
      <c r="BE1072" s="145"/>
      <c r="BF1072" s="145"/>
      <c r="BG1072" s="145"/>
      <c r="BH1072" s="145"/>
      <c r="BI1072" s="145"/>
      <c r="BJ1072" s="145"/>
      <c r="BK1072" s="145"/>
      <c r="BL1072" s="145"/>
      <c r="BM1072" s="145"/>
      <c r="BN1072" s="145"/>
      <c r="BO1072" s="145"/>
      <c r="BP1072" s="145"/>
      <c r="BQ1072" s="145"/>
      <c r="BR1072" s="145"/>
      <c r="BS1072" s="145"/>
      <c r="BT1072" s="145"/>
      <c r="BU1072" s="145"/>
      <c r="BV1072" s="145"/>
      <c r="BW1072" s="145"/>
      <c r="BX1072" s="145"/>
      <c r="BY1072" s="145"/>
      <c r="BZ1072" s="145"/>
      <c r="CA1072" s="145"/>
      <c r="CB1072" s="145"/>
      <c r="CC1072" s="145"/>
      <c r="CD1072" s="145"/>
      <c r="CE1072" s="145"/>
      <c r="CF1072" s="145"/>
      <c r="CG1072" s="145"/>
      <c r="CH1072" s="145"/>
      <c r="CI1072" s="145"/>
      <c r="CJ1072" s="145"/>
      <c r="CK1072" s="145"/>
      <c r="CL1072" s="145"/>
      <c r="CM1072" s="145"/>
      <c r="CN1072" s="145"/>
      <c r="CO1072" s="2"/>
      <c r="CP1072" s="580"/>
      <c r="CQ1072" s="580"/>
      <c r="CR1072" s="580"/>
      <c r="CS1072" s="580"/>
      <c r="CT1072" s="580"/>
      <c r="CU1072" s="580"/>
    </row>
    <row r="1073" spans="1:110" ht="14.25" customHeight="1" x14ac:dyDescent="0.35">
      <c r="A1073" s="145"/>
      <c r="B1073" s="145"/>
      <c r="C1073" s="145"/>
      <c r="D1073" s="145"/>
      <c r="E1073" s="145"/>
      <c r="F1073" s="145"/>
      <c r="G1073" s="145"/>
      <c r="H1073" s="145"/>
      <c r="I1073" s="145"/>
      <c r="J1073" s="145"/>
      <c r="K1073" s="145"/>
      <c r="L1073" s="145"/>
      <c r="M1073" s="145"/>
      <c r="N1073" s="145"/>
      <c r="O1073" s="145"/>
      <c r="P1073" s="145"/>
      <c r="Q1073" s="145"/>
      <c r="R1073" s="145"/>
      <c r="S1073" s="145"/>
      <c r="T1073" s="145"/>
      <c r="U1073" s="145"/>
      <c r="V1073" s="145"/>
      <c r="W1073" s="145"/>
      <c r="X1073" s="145"/>
      <c r="Y1073" s="145"/>
      <c r="Z1073" s="145"/>
      <c r="AA1073" s="145"/>
      <c r="AB1073" s="145"/>
      <c r="AC1073" s="145"/>
      <c r="AD1073" s="145"/>
      <c r="AE1073" s="145"/>
      <c r="AF1073" s="145"/>
      <c r="AG1073" s="145"/>
      <c r="AH1073" s="145"/>
      <c r="AI1073" s="145"/>
      <c r="AJ1073" s="145"/>
      <c r="AK1073" s="145"/>
      <c r="AL1073" s="145"/>
      <c r="AM1073" s="145"/>
      <c r="AN1073" s="145"/>
      <c r="AO1073" s="145"/>
      <c r="AP1073" s="145"/>
      <c r="AQ1073" s="145"/>
      <c r="AR1073" s="145"/>
      <c r="AS1073" s="145"/>
      <c r="AT1073" s="145"/>
      <c r="AU1073" s="145"/>
      <c r="AV1073" s="145"/>
      <c r="AW1073" s="145"/>
      <c r="AX1073" s="145"/>
      <c r="AY1073" s="145"/>
      <c r="AZ1073" s="145"/>
      <c r="BA1073" s="145"/>
      <c r="BB1073" s="145"/>
      <c r="BC1073" s="145"/>
      <c r="BD1073" s="145"/>
      <c r="BE1073" s="145"/>
      <c r="BF1073" s="145"/>
      <c r="BG1073" s="145"/>
      <c r="BH1073" s="145"/>
      <c r="BI1073" s="145"/>
      <c r="BJ1073" s="145"/>
      <c r="BK1073" s="145"/>
      <c r="BL1073" s="145"/>
      <c r="BM1073" s="145"/>
      <c r="BN1073" s="145"/>
      <c r="BO1073" s="145"/>
      <c r="BP1073" s="145"/>
      <c r="BQ1073" s="145"/>
      <c r="BR1073" s="145"/>
      <c r="BS1073" s="145"/>
      <c r="BT1073" s="145"/>
      <c r="BU1073" s="145"/>
      <c r="BV1073" s="145"/>
      <c r="BW1073" s="145"/>
      <c r="BX1073" s="145"/>
      <c r="BY1073" s="145"/>
      <c r="BZ1073" s="145"/>
      <c r="CA1073" s="145"/>
      <c r="CB1073" s="145"/>
      <c r="CC1073" s="145"/>
      <c r="CD1073" s="145"/>
      <c r="CE1073" s="145"/>
      <c r="CF1073" s="145"/>
      <c r="CG1073" s="145"/>
      <c r="CH1073" s="145"/>
      <c r="CI1073" s="145"/>
      <c r="CJ1073" s="145"/>
      <c r="CK1073" s="145"/>
      <c r="CL1073" s="145"/>
      <c r="CM1073" s="145"/>
      <c r="CN1073" s="145"/>
      <c r="CO1073" s="2"/>
      <c r="CP1073" s="580"/>
      <c r="CQ1073" s="580"/>
      <c r="CR1073" s="580"/>
      <c r="CS1073" s="580"/>
      <c r="CT1073" s="580"/>
      <c r="CU1073" s="580"/>
    </row>
    <row r="1074" spans="1:110" ht="14.25" customHeight="1" x14ac:dyDescent="0.35">
      <c r="CM1074" s="248"/>
      <c r="CN1074" s="248"/>
    </row>
    <row r="1075" spans="1:110" ht="14.25" customHeight="1" x14ac:dyDescent="0.35">
      <c r="D1075" s="132" t="s">
        <v>561</v>
      </c>
      <c r="E1075" s="132"/>
      <c r="F1075" s="132"/>
      <c r="G1075" s="132"/>
      <c r="H1075" s="132"/>
      <c r="I1075" s="132"/>
      <c r="J1075" s="132"/>
      <c r="K1075" s="132"/>
      <c r="L1075" s="132"/>
      <c r="M1075" s="132"/>
      <c r="N1075" s="132"/>
      <c r="O1075" s="132"/>
      <c r="P1075" s="132"/>
      <c r="Q1075" s="132"/>
      <c r="R1075" s="132"/>
      <c r="S1075" s="132"/>
      <c r="T1075" s="132"/>
      <c r="U1075" s="132"/>
      <c r="V1075" s="132"/>
      <c r="W1075" s="132"/>
      <c r="X1075" s="132"/>
      <c r="Y1075" s="132"/>
      <c r="Z1075" s="132"/>
      <c r="AA1075" s="132"/>
      <c r="AB1075" s="132"/>
      <c r="AC1075" s="132"/>
      <c r="AD1075" s="132"/>
      <c r="AE1075" s="132"/>
      <c r="AF1075" s="132"/>
      <c r="AG1075" s="132"/>
      <c r="AH1075" s="132"/>
      <c r="AI1075" s="132"/>
      <c r="AJ1075" s="132"/>
      <c r="AK1075" s="132"/>
      <c r="AL1075" s="132"/>
      <c r="AM1075" s="132"/>
      <c r="AN1075" s="132"/>
      <c r="AO1075" s="132"/>
      <c r="AP1075" s="132"/>
      <c r="AQ1075" s="132"/>
      <c r="AR1075" s="132"/>
      <c r="AS1075" s="132"/>
      <c r="AT1075" s="132"/>
      <c r="AU1075" s="2"/>
      <c r="AV1075" s="250" t="s">
        <v>564</v>
      </c>
      <c r="AW1075" s="250"/>
      <c r="AX1075" s="250"/>
      <c r="AY1075" s="250"/>
      <c r="AZ1075" s="250"/>
      <c r="BA1075" s="250"/>
      <c r="BB1075" s="250"/>
      <c r="BC1075" s="250"/>
      <c r="BD1075" s="250"/>
      <c r="BE1075" s="250"/>
      <c r="BF1075" s="250"/>
      <c r="BG1075" s="250"/>
      <c r="BH1075" s="250"/>
      <c r="BI1075" s="250"/>
      <c r="BJ1075" s="250"/>
      <c r="BK1075" s="250"/>
      <c r="BL1075" s="250"/>
      <c r="BM1075" s="250"/>
      <c r="BN1075" s="250"/>
      <c r="BO1075" s="250"/>
      <c r="BP1075" s="250"/>
      <c r="BQ1075" s="250"/>
      <c r="BR1075" s="250"/>
      <c r="BS1075" s="250"/>
      <c r="BT1075" s="250"/>
      <c r="BU1075" s="250"/>
      <c r="BV1075" s="250"/>
      <c r="BW1075" s="250"/>
      <c r="BX1075" s="250"/>
      <c r="BY1075" s="250"/>
      <c r="BZ1075" s="250"/>
      <c r="CA1075" s="250"/>
      <c r="CB1075" s="250"/>
      <c r="CC1075" s="250"/>
      <c r="CD1075" s="250"/>
      <c r="CE1075" s="250"/>
      <c r="CF1075" s="250"/>
      <c r="CG1075" s="250"/>
      <c r="CH1075" s="250"/>
      <c r="CI1075" s="250"/>
      <c r="CJ1075" s="250"/>
      <c r="CK1075" s="250"/>
      <c r="CL1075" s="250"/>
      <c r="CM1075" s="250"/>
      <c r="CN1075" s="250"/>
      <c r="CO1075" s="2"/>
    </row>
    <row r="1076" spans="1:110" ht="14.25" customHeight="1" x14ac:dyDescent="0.35">
      <c r="D1076" s="121"/>
      <c r="E1076" s="121"/>
      <c r="F1076" s="121"/>
      <c r="G1076" s="121"/>
      <c r="H1076" s="121"/>
      <c r="I1076" s="121"/>
      <c r="J1076" s="121"/>
      <c r="K1076" s="121"/>
      <c r="L1076" s="121"/>
      <c r="M1076" s="121"/>
      <c r="N1076" s="121"/>
      <c r="O1076" s="121"/>
      <c r="P1076" s="121"/>
      <c r="Q1076" s="121"/>
      <c r="R1076" s="121"/>
      <c r="S1076" s="121"/>
      <c r="T1076" s="121"/>
      <c r="U1076" s="121"/>
      <c r="V1076" s="121"/>
      <c r="W1076" s="121"/>
      <c r="X1076" s="121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21"/>
      <c r="AM1076" s="121"/>
      <c r="AN1076" s="121"/>
      <c r="AO1076" s="121"/>
      <c r="AP1076" s="121"/>
      <c r="AQ1076" s="121"/>
      <c r="AR1076" s="121"/>
      <c r="AS1076" s="121"/>
      <c r="AT1076" s="121"/>
      <c r="AU1076" s="2"/>
      <c r="AV1076" s="251"/>
      <c r="AW1076" s="251"/>
      <c r="AX1076" s="251"/>
      <c r="AY1076" s="251"/>
      <c r="AZ1076" s="251"/>
      <c r="BA1076" s="251"/>
      <c r="BB1076" s="251"/>
      <c r="BC1076" s="251"/>
      <c r="BD1076" s="251"/>
      <c r="BE1076" s="251"/>
      <c r="BF1076" s="251"/>
      <c r="BG1076" s="251"/>
      <c r="BH1076" s="251"/>
      <c r="BI1076" s="251"/>
      <c r="BJ1076" s="251"/>
      <c r="BK1076" s="251"/>
      <c r="BL1076" s="251"/>
      <c r="BM1076" s="251"/>
      <c r="BN1076" s="251"/>
      <c r="BO1076" s="251"/>
      <c r="BP1076" s="251"/>
      <c r="BQ1076" s="251"/>
      <c r="BR1076" s="251"/>
      <c r="BS1076" s="251"/>
      <c r="BT1076" s="251"/>
      <c r="BU1076" s="251"/>
      <c r="BV1076" s="251"/>
      <c r="BW1076" s="251"/>
      <c r="BX1076" s="251"/>
      <c r="BY1076" s="251"/>
      <c r="BZ1076" s="251"/>
      <c r="CA1076" s="251"/>
      <c r="CB1076" s="251"/>
      <c r="CC1076" s="251"/>
      <c r="CD1076" s="251"/>
      <c r="CE1076" s="251"/>
      <c r="CF1076" s="251"/>
      <c r="CG1076" s="251"/>
      <c r="CH1076" s="251"/>
      <c r="CI1076" s="251"/>
      <c r="CJ1076" s="251"/>
      <c r="CK1076" s="251"/>
      <c r="CL1076" s="251"/>
      <c r="CM1076" s="251"/>
      <c r="CN1076" s="251"/>
      <c r="CO1076" s="2"/>
    </row>
    <row r="1077" spans="1:110" ht="14.25" customHeight="1" x14ac:dyDescent="0.35">
      <c r="D1077" s="160" t="s">
        <v>24</v>
      </c>
      <c r="E1077" s="161"/>
      <c r="F1077" s="161"/>
      <c r="G1077" s="161"/>
      <c r="H1077" s="161"/>
      <c r="I1077" s="161"/>
      <c r="J1077" s="161"/>
      <c r="K1077" s="161"/>
      <c r="L1077" s="161"/>
      <c r="M1077" s="161"/>
      <c r="N1077" s="161"/>
      <c r="O1077" s="161"/>
      <c r="P1077" s="161"/>
      <c r="Q1077" s="161"/>
      <c r="R1077" s="161"/>
      <c r="S1077" s="161"/>
      <c r="T1077" s="161"/>
      <c r="U1077" s="161"/>
      <c r="V1077" s="161"/>
      <c r="W1077" s="161"/>
      <c r="X1077" s="161"/>
      <c r="Y1077" s="162"/>
      <c r="Z1077" s="215" t="s">
        <v>48</v>
      </c>
      <c r="AA1077" s="216"/>
      <c r="AB1077" s="216"/>
      <c r="AC1077" s="216"/>
      <c r="AD1077" s="216"/>
      <c r="AE1077" s="216"/>
      <c r="AF1077" s="216"/>
      <c r="AG1077" s="216"/>
      <c r="AH1077" s="216"/>
      <c r="AI1077" s="216"/>
      <c r="AJ1077" s="216"/>
      <c r="AK1077" s="216"/>
      <c r="AL1077" s="216"/>
      <c r="AM1077" s="217"/>
      <c r="AN1077" s="160" t="s">
        <v>496</v>
      </c>
      <c r="AO1077" s="161"/>
      <c r="AP1077" s="161"/>
      <c r="AQ1077" s="161"/>
      <c r="AR1077" s="161"/>
      <c r="AS1077" s="161"/>
      <c r="AT1077" s="162"/>
      <c r="AU1077" s="2"/>
      <c r="AV1077" s="160" t="s">
        <v>24</v>
      </c>
      <c r="AW1077" s="161"/>
      <c r="AX1077" s="161"/>
      <c r="AY1077" s="161"/>
      <c r="AZ1077" s="161"/>
      <c r="BA1077" s="161"/>
      <c r="BB1077" s="161"/>
      <c r="BC1077" s="161"/>
      <c r="BD1077" s="161"/>
      <c r="BE1077" s="161"/>
      <c r="BF1077" s="161"/>
      <c r="BG1077" s="161"/>
      <c r="BH1077" s="161"/>
      <c r="BI1077" s="161"/>
      <c r="BJ1077" s="161"/>
      <c r="BK1077" s="161"/>
      <c r="BL1077" s="161"/>
      <c r="BM1077" s="161"/>
      <c r="BN1077" s="161"/>
      <c r="BO1077" s="161"/>
      <c r="BP1077" s="161"/>
      <c r="BQ1077" s="162"/>
      <c r="BR1077" s="215" t="s">
        <v>48</v>
      </c>
      <c r="BS1077" s="216"/>
      <c r="BT1077" s="216"/>
      <c r="BU1077" s="216"/>
      <c r="BV1077" s="216"/>
      <c r="BW1077" s="216"/>
      <c r="BX1077" s="216"/>
      <c r="BY1077" s="216"/>
      <c r="BZ1077" s="216"/>
      <c r="CA1077" s="216"/>
      <c r="CB1077" s="216"/>
      <c r="CC1077" s="216"/>
      <c r="CD1077" s="216"/>
      <c r="CE1077" s="216"/>
      <c r="CF1077" s="172" t="s">
        <v>496</v>
      </c>
      <c r="CG1077" s="172"/>
      <c r="CH1077" s="172"/>
      <c r="CI1077" s="172"/>
      <c r="CJ1077" s="172"/>
      <c r="CK1077" s="172"/>
      <c r="CL1077" s="172"/>
      <c r="CM1077" s="172"/>
      <c r="CN1077" s="172"/>
      <c r="CO1077" s="2"/>
      <c r="CP1077" s="580"/>
      <c r="CQ1077" s="580"/>
      <c r="CR1077" s="580"/>
      <c r="CS1077" s="580"/>
      <c r="CT1077" s="580"/>
      <c r="CU1077" s="580"/>
      <c r="CV1077" s="580"/>
      <c r="CW1077" s="580"/>
      <c r="CX1077" s="580"/>
      <c r="CY1077" s="580"/>
      <c r="CZ1077" s="580"/>
      <c r="DA1077" s="580"/>
      <c r="DB1077" s="580"/>
      <c r="DC1077" s="580"/>
      <c r="DD1077" s="580"/>
      <c r="DE1077" s="580"/>
      <c r="DF1077" s="580"/>
    </row>
    <row r="1078" spans="1:110" ht="14.25" customHeight="1" x14ac:dyDescent="0.35">
      <c r="D1078" s="163"/>
      <c r="E1078" s="164"/>
      <c r="F1078" s="164"/>
      <c r="G1078" s="164"/>
      <c r="H1078" s="164"/>
      <c r="I1078" s="164"/>
      <c r="J1078" s="164"/>
      <c r="K1078" s="164"/>
      <c r="L1078" s="164"/>
      <c r="M1078" s="164"/>
      <c r="N1078" s="164"/>
      <c r="O1078" s="164"/>
      <c r="P1078" s="164"/>
      <c r="Q1078" s="164"/>
      <c r="R1078" s="164"/>
      <c r="S1078" s="164"/>
      <c r="T1078" s="164"/>
      <c r="U1078" s="164"/>
      <c r="V1078" s="164"/>
      <c r="W1078" s="164"/>
      <c r="X1078" s="164"/>
      <c r="Y1078" s="165"/>
      <c r="Z1078" s="215" t="s">
        <v>562</v>
      </c>
      <c r="AA1078" s="216"/>
      <c r="AB1078" s="216"/>
      <c r="AC1078" s="216"/>
      <c r="AD1078" s="216"/>
      <c r="AE1078" s="217"/>
      <c r="AF1078" s="215" t="s">
        <v>128</v>
      </c>
      <c r="AG1078" s="216"/>
      <c r="AH1078" s="216"/>
      <c r="AI1078" s="216"/>
      <c r="AJ1078" s="216"/>
      <c r="AK1078" s="216"/>
      <c r="AL1078" s="216"/>
      <c r="AM1078" s="217"/>
      <c r="AN1078" s="163"/>
      <c r="AO1078" s="164"/>
      <c r="AP1078" s="164"/>
      <c r="AQ1078" s="164"/>
      <c r="AR1078" s="164"/>
      <c r="AS1078" s="164"/>
      <c r="AT1078" s="165"/>
      <c r="AU1078" s="2"/>
      <c r="AV1078" s="163"/>
      <c r="AW1078" s="164"/>
      <c r="AX1078" s="164"/>
      <c r="AY1078" s="164"/>
      <c r="AZ1078" s="164"/>
      <c r="BA1078" s="164"/>
      <c r="BB1078" s="164"/>
      <c r="BC1078" s="164"/>
      <c r="BD1078" s="164"/>
      <c r="BE1078" s="164"/>
      <c r="BF1078" s="164"/>
      <c r="BG1078" s="164"/>
      <c r="BH1078" s="164"/>
      <c r="BI1078" s="164"/>
      <c r="BJ1078" s="164"/>
      <c r="BK1078" s="164"/>
      <c r="BL1078" s="164"/>
      <c r="BM1078" s="164"/>
      <c r="BN1078" s="164"/>
      <c r="BO1078" s="164"/>
      <c r="BP1078" s="164"/>
      <c r="BQ1078" s="165"/>
      <c r="BR1078" s="172" t="s">
        <v>562</v>
      </c>
      <c r="BS1078" s="172"/>
      <c r="BT1078" s="172"/>
      <c r="BU1078" s="172"/>
      <c r="BV1078" s="172"/>
      <c r="BW1078" s="172"/>
      <c r="BX1078" s="172" t="s">
        <v>128</v>
      </c>
      <c r="BY1078" s="172"/>
      <c r="BZ1078" s="172"/>
      <c r="CA1078" s="172"/>
      <c r="CB1078" s="172"/>
      <c r="CC1078" s="172"/>
      <c r="CD1078" s="172"/>
      <c r="CE1078" s="172"/>
      <c r="CF1078" s="172"/>
      <c r="CG1078" s="172"/>
      <c r="CH1078" s="172"/>
      <c r="CI1078" s="172"/>
      <c r="CJ1078" s="172"/>
      <c r="CK1078" s="172"/>
      <c r="CL1078" s="172"/>
      <c r="CM1078" s="172"/>
      <c r="CN1078" s="172"/>
      <c r="CO1078" s="2"/>
      <c r="CP1078" s="580"/>
      <c r="CQ1078" s="580"/>
      <c r="CR1078" s="580"/>
      <c r="CS1078" s="580"/>
      <c r="CT1078" s="580"/>
      <c r="CU1078" s="580"/>
      <c r="CV1078" s="580"/>
      <c r="CW1078" s="580"/>
      <c r="CX1078" s="580"/>
      <c r="CY1078" s="580"/>
      <c r="CZ1078" s="580"/>
      <c r="DA1078" s="580"/>
      <c r="DB1078" s="580"/>
      <c r="DC1078" s="580"/>
      <c r="DD1078" s="580"/>
      <c r="DE1078" s="580"/>
      <c r="DF1078" s="580"/>
    </row>
    <row r="1079" spans="1:110" ht="14.25" customHeight="1" x14ac:dyDescent="0.35">
      <c r="D1079" s="153" t="s">
        <v>1013</v>
      </c>
      <c r="E1079" s="154"/>
      <c r="F1079" s="154"/>
      <c r="G1079" s="154"/>
      <c r="H1079" s="154"/>
      <c r="I1079" s="154"/>
      <c r="J1079" s="154"/>
      <c r="K1079" s="154"/>
      <c r="L1079" s="154"/>
      <c r="M1079" s="154"/>
      <c r="N1079" s="154"/>
      <c r="O1079" s="154"/>
      <c r="P1079" s="154"/>
      <c r="Q1079" s="154"/>
      <c r="R1079" s="154"/>
      <c r="S1079" s="154"/>
      <c r="T1079" s="154"/>
      <c r="U1079" s="154"/>
      <c r="V1079" s="154"/>
      <c r="W1079" s="154"/>
      <c r="X1079" s="154"/>
      <c r="Y1079" s="155"/>
      <c r="Z1079" s="153" t="s">
        <v>694</v>
      </c>
      <c r="AA1079" s="154"/>
      <c r="AB1079" s="154"/>
      <c r="AC1079" s="154"/>
      <c r="AD1079" s="154"/>
      <c r="AE1079" s="155"/>
      <c r="AF1079" s="153"/>
      <c r="AG1079" s="154"/>
      <c r="AH1079" s="154"/>
      <c r="AI1079" s="154"/>
      <c r="AJ1079" s="154"/>
      <c r="AK1079" s="154"/>
      <c r="AL1079" s="154"/>
      <c r="AM1079" s="155"/>
      <c r="AN1079" s="153" t="s">
        <v>1032</v>
      </c>
      <c r="AO1079" s="154"/>
      <c r="AP1079" s="154"/>
      <c r="AQ1079" s="154"/>
      <c r="AR1079" s="154"/>
      <c r="AS1079" s="154"/>
      <c r="AT1079" s="155"/>
      <c r="AU1079" s="2"/>
      <c r="AV1079" s="169" t="s">
        <v>1033</v>
      </c>
      <c r="AW1079" s="169"/>
      <c r="AX1079" s="169"/>
      <c r="AY1079" s="169"/>
      <c r="AZ1079" s="169"/>
      <c r="BA1079" s="169"/>
      <c r="BB1079" s="169"/>
      <c r="BC1079" s="169"/>
      <c r="BD1079" s="169"/>
      <c r="BE1079" s="169"/>
      <c r="BF1079" s="169"/>
      <c r="BG1079" s="169"/>
      <c r="BH1079" s="169"/>
      <c r="BI1079" s="169"/>
      <c r="BJ1079" s="169"/>
      <c r="BK1079" s="169"/>
      <c r="BL1079" s="169"/>
      <c r="BM1079" s="169"/>
      <c r="BN1079" s="169"/>
      <c r="BO1079" s="169"/>
      <c r="BP1079" s="169"/>
      <c r="BQ1079" s="169"/>
      <c r="BR1079" s="169" t="s">
        <v>694</v>
      </c>
      <c r="BS1079" s="169"/>
      <c r="BT1079" s="169"/>
      <c r="BU1079" s="169"/>
      <c r="BV1079" s="169"/>
      <c r="BW1079" s="169"/>
      <c r="BX1079" s="169"/>
      <c r="BY1079" s="169"/>
      <c r="BZ1079" s="169"/>
      <c r="CA1079" s="169"/>
      <c r="CB1079" s="169"/>
      <c r="CC1079" s="169"/>
      <c r="CD1079" s="169"/>
      <c r="CE1079" s="169"/>
      <c r="CF1079" s="169" t="s">
        <v>1031</v>
      </c>
      <c r="CG1079" s="169"/>
      <c r="CH1079" s="169"/>
      <c r="CI1079" s="169"/>
      <c r="CJ1079" s="169"/>
      <c r="CK1079" s="169"/>
      <c r="CL1079" s="169"/>
      <c r="CM1079" s="169"/>
      <c r="CN1079" s="169"/>
      <c r="CO1079" s="2"/>
      <c r="CP1079" s="580"/>
      <c r="CQ1079" s="580"/>
      <c r="CR1079" s="580"/>
      <c r="CS1079" s="580"/>
      <c r="CT1079" s="580"/>
      <c r="CU1079" s="580"/>
      <c r="CV1079" s="580"/>
      <c r="CW1079" s="580"/>
      <c r="CX1079" s="580"/>
      <c r="CY1079" s="580"/>
      <c r="CZ1079" s="580"/>
      <c r="DA1079" s="580"/>
      <c r="DB1079" s="580"/>
      <c r="DC1079" s="580"/>
      <c r="DD1079" s="580"/>
      <c r="DE1079" s="580"/>
      <c r="DF1079" s="580"/>
    </row>
    <row r="1080" spans="1:110" ht="14.25" customHeight="1" x14ac:dyDescent="0.35">
      <c r="D1080" s="153" t="s">
        <v>1014</v>
      </c>
      <c r="E1080" s="154"/>
      <c r="F1080" s="154"/>
      <c r="G1080" s="154"/>
      <c r="H1080" s="154"/>
      <c r="I1080" s="154"/>
      <c r="J1080" s="154"/>
      <c r="K1080" s="154"/>
      <c r="L1080" s="154"/>
      <c r="M1080" s="154"/>
      <c r="N1080" s="154"/>
      <c r="O1080" s="154"/>
      <c r="P1080" s="154"/>
      <c r="Q1080" s="154"/>
      <c r="R1080" s="154"/>
      <c r="S1080" s="154"/>
      <c r="T1080" s="154"/>
      <c r="U1080" s="154"/>
      <c r="V1080" s="154"/>
      <c r="W1080" s="154"/>
      <c r="X1080" s="154"/>
      <c r="Y1080" s="155"/>
      <c r="Z1080" s="153" t="s">
        <v>694</v>
      </c>
      <c r="AA1080" s="154"/>
      <c r="AB1080" s="154"/>
      <c r="AC1080" s="154"/>
      <c r="AD1080" s="154"/>
      <c r="AE1080" s="155"/>
      <c r="AF1080" s="153"/>
      <c r="AG1080" s="154"/>
      <c r="AH1080" s="154"/>
      <c r="AI1080" s="154"/>
      <c r="AJ1080" s="154"/>
      <c r="AK1080" s="154"/>
      <c r="AL1080" s="154"/>
      <c r="AM1080" s="155"/>
      <c r="AN1080" s="153" t="s">
        <v>1031</v>
      </c>
      <c r="AO1080" s="154"/>
      <c r="AP1080" s="154"/>
      <c r="AQ1080" s="154"/>
      <c r="AR1080" s="154"/>
      <c r="AS1080" s="154"/>
      <c r="AT1080" s="155"/>
      <c r="AU1080" s="2"/>
      <c r="AV1080" s="169" t="s">
        <v>1034</v>
      </c>
      <c r="AW1080" s="169"/>
      <c r="AX1080" s="169"/>
      <c r="AY1080" s="169"/>
      <c r="AZ1080" s="169"/>
      <c r="BA1080" s="169"/>
      <c r="BB1080" s="169"/>
      <c r="BC1080" s="169"/>
      <c r="BD1080" s="169"/>
      <c r="BE1080" s="169"/>
      <c r="BF1080" s="169"/>
      <c r="BG1080" s="169"/>
      <c r="BH1080" s="169"/>
      <c r="BI1080" s="169"/>
      <c r="BJ1080" s="169"/>
      <c r="BK1080" s="169"/>
      <c r="BL1080" s="169"/>
      <c r="BM1080" s="169"/>
      <c r="BN1080" s="169"/>
      <c r="BO1080" s="169"/>
      <c r="BP1080" s="169"/>
      <c r="BQ1080" s="169"/>
      <c r="BR1080" s="169" t="s">
        <v>694</v>
      </c>
      <c r="BS1080" s="169"/>
      <c r="BT1080" s="169"/>
      <c r="BU1080" s="169"/>
      <c r="BV1080" s="169"/>
      <c r="BW1080" s="169"/>
      <c r="BX1080" s="169"/>
      <c r="BY1080" s="169"/>
      <c r="BZ1080" s="169"/>
      <c r="CA1080" s="169"/>
      <c r="CB1080" s="169"/>
      <c r="CC1080" s="169"/>
      <c r="CD1080" s="169"/>
      <c r="CE1080" s="169"/>
      <c r="CF1080" s="169" t="s">
        <v>1031</v>
      </c>
      <c r="CG1080" s="169"/>
      <c r="CH1080" s="169"/>
      <c r="CI1080" s="169"/>
      <c r="CJ1080" s="169"/>
      <c r="CK1080" s="169"/>
      <c r="CL1080" s="169"/>
      <c r="CM1080" s="169"/>
      <c r="CN1080" s="169"/>
      <c r="CO1080" s="2"/>
      <c r="CP1080" s="580"/>
      <c r="CQ1080" s="580"/>
      <c r="CR1080" s="580"/>
      <c r="CS1080" s="580"/>
      <c r="CT1080" s="580"/>
      <c r="CU1080" s="580"/>
      <c r="CV1080" s="580"/>
      <c r="CW1080" s="580"/>
      <c r="CX1080" s="580"/>
      <c r="CY1080" s="580"/>
      <c r="CZ1080" s="580"/>
      <c r="DA1080" s="580"/>
      <c r="DB1080" s="580"/>
      <c r="DC1080" s="580"/>
      <c r="DD1080" s="580"/>
      <c r="DE1080" s="580"/>
      <c r="DF1080" s="580"/>
    </row>
    <row r="1081" spans="1:110" ht="14.25" customHeight="1" x14ac:dyDescent="0.35">
      <c r="D1081" s="153" t="s">
        <v>1015</v>
      </c>
      <c r="E1081" s="154"/>
      <c r="F1081" s="154"/>
      <c r="G1081" s="154"/>
      <c r="H1081" s="154"/>
      <c r="I1081" s="154"/>
      <c r="J1081" s="154"/>
      <c r="K1081" s="154"/>
      <c r="L1081" s="154"/>
      <c r="M1081" s="154"/>
      <c r="N1081" s="154"/>
      <c r="O1081" s="154"/>
      <c r="P1081" s="154"/>
      <c r="Q1081" s="154"/>
      <c r="R1081" s="154"/>
      <c r="S1081" s="154"/>
      <c r="T1081" s="154"/>
      <c r="U1081" s="154"/>
      <c r="V1081" s="154"/>
      <c r="W1081" s="154"/>
      <c r="X1081" s="154"/>
      <c r="Y1081" s="155"/>
      <c r="Z1081" s="153" t="s">
        <v>694</v>
      </c>
      <c r="AA1081" s="154"/>
      <c r="AB1081" s="154"/>
      <c r="AC1081" s="154"/>
      <c r="AD1081" s="154"/>
      <c r="AE1081" s="155"/>
      <c r="AF1081" s="153"/>
      <c r="AG1081" s="154"/>
      <c r="AH1081" s="154"/>
      <c r="AI1081" s="154"/>
      <c r="AJ1081" s="154"/>
      <c r="AK1081" s="154"/>
      <c r="AL1081" s="154"/>
      <c r="AM1081" s="155"/>
      <c r="AN1081" s="153" t="s">
        <v>1031</v>
      </c>
      <c r="AO1081" s="154"/>
      <c r="AP1081" s="154"/>
      <c r="AQ1081" s="154"/>
      <c r="AR1081" s="154"/>
      <c r="AS1081" s="154"/>
      <c r="AT1081" s="155"/>
      <c r="AU1081" s="2"/>
      <c r="AV1081" s="169" t="s">
        <v>1035</v>
      </c>
      <c r="AW1081" s="169"/>
      <c r="AX1081" s="169"/>
      <c r="AY1081" s="169"/>
      <c r="AZ1081" s="169"/>
      <c r="BA1081" s="169"/>
      <c r="BB1081" s="169"/>
      <c r="BC1081" s="169"/>
      <c r="BD1081" s="169"/>
      <c r="BE1081" s="169"/>
      <c r="BF1081" s="169"/>
      <c r="BG1081" s="169"/>
      <c r="BH1081" s="169"/>
      <c r="BI1081" s="169"/>
      <c r="BJ1081" s="169"/>
      <c r="BK1081" s="169"/>
      <c r="BL1081" s="169"/>
      <c r="BM1081" s="169"/>
      <c r="BN1081" s="169"/>
      <c r="BO1081" s="169"/>
      <c r="BP1081" s="169"/>
      <c r="BQ1081" s="169"/>
      <c r="BR1081" s="169" t="s">
        <v>694</v>
      </c>
      <c r="BS1081" s="169"/>
      <c r="BT1081" s="169"/>
      <c r="BU1081" s="169"/>
      <c r="BV1081" s="169"/>
      <c r="BW1081" s="169"/>
      <c r="BX1081" s="169"/>
      <c r="BY1081" s="169"/>
      <c r="BZ1081" s="169"/>
      <c r="CA1081" s="169"/>
      <c r="CB1081" s="169"/>
      <c r="CC1081" s="169"/>
      <c r="CD1081" s="169"/>
      <c r="CE1081" s="169"/>
      <c r="CF1081" s="169" t="s">
        <v>1031</v>
      </c>
      <c r="CG1081" s="169"/>
      <c r="CH1081" s="169"/>
      <c r="CI1081" s="169"/>
      <c r="CJ1081" s="169"/>
      <c r="CK1081" s="169"/>
      <c r="CL1081" s="169"/>
      <c r="CM1081" s="169"/>
      <c r="CN1081" s="169"/>
      <c r="CO1081" s="2"/>
      <c r="CP1081" s="580"/>
      <c r="CQ1081" s="580"/>
      <c r="CR1081" s="580"/>
      <c r="CS1081" s="580"/>
      <c r="CT1081" s="580"/>
      <c r="CU1081" s="580"/>
      <c r="CV1081" s="580"/>
      <c r="CW1081" s="580"/>
      <c r="CX1081" s="580"/>
      <c r="CY1081" s="580"/>
      <c r="CZ1081" s="580"/>
      <c r="DA1081" s="580"/>
      <c r="DB1081" s="580"/>
      <c r="DC1081" s="580"/>
      <c r="DD1081" s="580"/>
      <c r="DE1081" s="580"/>
      <c r="DF1081" s="580"/>
    </row>
    <row r="1082" spans="1:110" ht="14.25" customHeight="1" x14ac:dyDescent="0.35">
      <c r="D1082" s="153" t="s">
        <v>1016</v>
      </c>
      <c r="E1082" s="154"/>
      <c r="F1082" s="154"/>
      <c r="G1082" s="154"/>
      <c r="H1082" s="154"/>
      <c r="I1082" s="154"/>
      <c r="J1082" s="154"/>
      <c r="K1082" s="154"/>
      <c r="L1082" s="154"/>
      <c r="M1082" s="154"/>
      <c r="N1082" s="154"/>
      <c r="O1082" s="154"/>
      <c r="P1082" s="154"/>
      <c r="Q1082" s="154"/>
      <c r="R1082" s="154"/>
      <c r="S1082" s="154"/>
      <c r="T1082" s="154"/>
      <c r="U1082" s="154"/>
      <c r="V1082" s="154"/>
      <c r="W1082" s="154"/>
      <c r="X1082" s="154"/>
      <c r="Y1082" s="155"/>
      <c r="Z1082" s="153" t="s">
        <v>694</v>
      </c>
      <c r="AA1082" s="154"/>
      <c r="AB1082" s="154"/>
      <c r="AC1082" s="154"/>
      <c r="AD1082" s="154"/>
      <c r="AE1082" s="155"/>
      <c r="AF1082" s="153"/>
      <c r="AG1082" s="154"/>
      <c r="AH1082" s="154"/>
      <c r="AI1082" s="154"/>
      <c r="AJ1082" s="154"/>
      <c r="AK1082" s="154"/>
      <c r="AL1082" s="154"/>
      <c r="AM1082" s="155"/>
      <c r="AN1082" s="153" t="s">
        <v>1031</v>
      </c>
      <c r="AO1082" s="154"/>
      <c r="AP1082" s="154"/>
      <c r="AQ1082" s="154"/>
      <c r="AR1082" s="154"/>
      <c r="AS1082" s="154"/>
      <c r="AT1082" s="155"/>
      <c r="AU1082" s="2"/>
      <c r="AV1082" s="169"/>
      <c r="AW1082" s="169"/>
      <c r="AX1082" s="169"/>
      <c r="AY1082" s="169"/>
      <c r="AZ1082" s="169"/>
      <c r="BA1082" s="169"/>
      <c r="BB1082" s="169"/>
      <c r="BC1082" s="169"/>
      <c r="BD1082" s="169"/>
      <c r="BE1082" s="169"/>
      <c r="BF1082" s="169"/>
      <c r="BG1082" s="169"/>
      <c r="BH1082" s="169"/>
      <c r="BI1082" s="169"/>
      <c r="BJ1082" s="169"/>
      <c r="BK1082" s="169"/>
      <c r="BL1082" s="169"/>
      <c r="BM1082" s="169"/>
      <c r="BN1082" s="169"/>
      <c r="BO1082" s="169"/>
      <c r="BP1082" s="169"/>
      <c r="BQ1082" s="169"/>
      <c r="BR1082" s="169"/>
      <c r="BS1082" s="169"/>
      <c r="BT1082" s="169"/>
      <c r="BU1082" s="169"/>
      <c r="BV1082" s="169"/>
      <c r="BW1082" s="169"/>
      <c r="BX1082" s="169"/>
      <c r="BY1082" s="169"/>
      <c r="BZ1082" s="169"/>
      <c r="CA1082" s="169"/>
      <c r="CB1082" s="169"/>
      <c r="CC1082" s="169"/>
      <c r="CD1082" s="169"/>
      <c r="CE1082" s="169"/>
      <c r="CF1082" s="169"/>
      <c r="CG1082" s="169"/>
      <c r="CH1082" s="169"/>
      <c r="CI1082" s="169"/>
      <c r="CJ1082" s="169"/>
      <c r="CK1082" s="169"/>
      <c r="CL1082" s="169"/>
      <c r="CM1082" s="169"/>
      <c r="CN1082" s="169"/>
      <c r="CO1082" s="2"/>
      <c r="CP1082" s="580"/>
      <c r="CQ1082" s="580"/>
      <c r="CR1082" s="580"/>
      <c r="CS1082" s="580"/>
      <c r="CT1082" s="580"/>
      <c r="CU1082" s="580"/>
      <c r="CV1082" s="580"/>
      <c r="CW1082" s="580"/>
      <c r="CX1082" s="580"/>
      <c r="CY1082" s="580"/>
      <c r="CZ1082" s="580"/>
      <c r="DA1082" s="580"/>
      <c r="DB1082" s="580"/>
      <c r="DC1082" s="580"/>
      <c r="DD1082" s="580"/>
      <c r="DE1082" s="580"/>
      <c r="DF1082" s="580"/>
    </row>
    <row r="1083" spans="1:110" ht="14.25" customHeight="1" x14ac:dyDescent="0.35">
      <c r="D1083" s="153" t="s">
        <v>1017</v>
      </c>
      <c r="E1083" s="154"/>
      <c r="F1083" s="154"/>
      <c r="G1083" s="154"/>
      <c r="H1083" s="154"/>
      <c r="I1083" s="154"/>
      <c r="J1083" s="154"/>
      <c r="K1083" s="154"/>
      <c r="L1083" s="154"/>
      <c r="M1083" s="154"/>
      <c r="N1083" s="154"/>
      <c r="O1083" s="154"/>
      <c r="P1083" s="154"/>
      <c r="Q1083" s="154"/>
      <c r="R1083" s="154"/>
      <c r="S1083" s="154"/>
      <c r="T1083" s="154"/>
      <c r="U1083" s="154"/>
      <c r="V1083" s="154"/>
      <c r="W1083" s="154"/>
      <c r="X1083" s="154"/>
      <c r="Y1083" s="155"/>
      <c r="Z1083" s="153" t="s">
        <v>694</v>
      </c>
      <c r="AA1083" s="154"/>
      <c r="AB1083" s="154"/>
      <c r="AC1083" s="154"/>
      <c r="AD1083" s="154"/>
      <c r="AE1083" s="155"/>
      <c r="AF1083" s="153"/>
      <c r="AG1083" s="154"/>
      <c r="AH1083" s="154"/>
      <c r="AI1083" s="154"/>
      <c r="AJ1083" s="154"/>
      <c r="AK1083" s="154"/>
      <c r="AL1083" s="154"/>
      <c r="AM1083" s="155"/>
      <c r="AN1083" s="153" t="s">
        <v>1031</v>
      </c>
      <c r="AO1083" s="154"/>
      <c r="AP1083" s="154"/>
      <c r="AQ1083" s="154"/>
      <c r="AR1083" s="154"/>
      <c r="AS1083" s="154"/>
      <c r="AT1083" s="155"/>
      <c r="AU1083" s="2"/>
      <c r="AV1083" s="169"/>
      <c r="AW1083" s="169"/>
      <c r="AX1083" s="169"/>
      <c r="AY1083" s="169"/>
      <c r="AZ1083" s="169"/>
      <c r="BA1083" s="169"/>
      <c r="BB1083" s="169"/>
      <c r="BC1083" s="169"/>
      <c r="BD1083" s="169"/>
      <c r="BE1083" s="169"/>
      <c r="BF1083" s="169"/>
      <c r="BG1083" s="169"/>
      <c r="BH1083" s="169"/>
      <c r="BI1083" s="169"/>
      <c r="BJ1083" s="169"/>
      <c r="BK1083" s="169"/>
      <c r="BL1083" s="169"/>
      <c r="BM1083" s="169"/>
      <c r="BN1083" s="169"/>
      <c r="BO1083" s="169"/>
      <c r="BP1083" s="169"/>
      <c r="BQ1083" s="169"/>
      <c r="BR1083" s="169"/>
      <c r="BS1083" s="169"/>
      <c r="BT1083" s="169"/>
      <c r="BU1083" s="169"/>
      <c r="BV1083" s="169"/>
      <c r="BW1083" s="169"/>
      <c r="BX1083" s="169"/>
      <c r="BY1083" s="169"/>
      <c r="BZ1083" s="169"/>
      <c r="CA1083" s="169"/>
      <c r="CB1083" s="169"/>
      <c r="CC1083" s="169"/>
      <c r="CD1083" s="169"/>
      <c r="CE1083" s="169"/>
      <c r="CF1083" s="169"/>
      <c r="CG1083" s="169"/>
      <c r="CH1083" s="169"/>
      <c r="CI1083" s="169"/>
      <c r="CJ1083" s="169"/>
      <c r="CK1083" s="169"/>
      <c r="CL1083" s="169"/>
      <c r="CM1083" s="169"/>
      <c r="CN1083" s="169"/>
      <c r="CO1083" s="2"/>
      <c r="CP1083" s="580"/>
      <c r="CQ1083" s="580"/>
      <c r="CR1083" s="580"/>
      <c r="CS1083" s="580"/>
      <c r="CT1083" s="580"/>
      <c r="CU1083" s="580"/>
      <c r="CV1083" s="580"/>
      <c r="CW1083" s="580"/>
      <c r="CX1083" s="580"/>
      <c r="CY1083" s="580"/>
      <c r="CZ1083" s="580"/>
      <c r="DA1083" s="580"/>
      <c r="DB1083" s="580"/>
      <c r="DC1083" s="580"/>
      <c r="DD1083" s="580"/>
      <c r="DE1083" s="580"/>
      <c r="DF1083" s="580"/>
    </row>
    <row r="1084" spans="1:110" ht="14.25" customHeight="1" x14ac:dyDescent="0.35">
      <c r="D1084" s="153" t="s">
        <v>1018</v>
      </c>
      <c r="E1084" s="154"/>
      <c r="F1084" s="154"/>
      <c r="G1084" s="154"/>
      <c r="H1084" s="154"/>
      <c r="I1084" s="154"/>
      <c r="J1084" s="154"/>
      <c r="K1084" s="154"/>
      <c r="L1084" s="154"/>
      <c r="M1084" s="154"/>
      <c r="N1084" s="154"/>
      <c r="O1084" s="154"/>
      <c r="P1084" s="154"/>
      <c r="Q1084" s="154"/>
      <c r="R1084" s="154"/>
      <c r="S1084" s="154"/>
      <c r="T1084" s="154"/>
      <c r="U1084" s="154"/>
      <c r="V1084" s="154"/>
      <c r="W1084" s="154"/>
      <c r="X1084" s="154"/>
      <c r="Y1084" s="155"/>
      <c r="Z1084" s="153" t="s">
        <v>694</v>
      </c>
      <c r="AA1084" s="154"/>
      <c r="AB1084" s="154"/>
      <c r="AC1084" s="154"/>
      <c r="AD1084" s="154"/>
      <c r="AE1084" s="155"/>
      <c r="AF1084" s="153"/>
      <c r="AG1084" s="154"/>
      <c r="AH1084" s="154"/>
      <c r="AI1084" s="154"/>
      <c r="AJ1084" s="154"/>
      <c r="AK1084" s="154"/>
      <c r="AL1084" s="154"/>
      <c r="AM1084" s="155"/>
      <c r="AN1084" s="153" t="s">
        <v>1032</v>
      </c>
      <c r="AO1084" s="154"/>
      <c r="AP1084" s="154"/>
      <c r="AQ1084" s="154"/>
      <c r="AR1084" s="154"/>
      <c r="AS1084" s="154"/>
      <c r="AT1084" s="155"/>
      <c r="AU1084" s="2"/>
      <c r="AV1084" s="169"/>
      <c r="AW1084" s="169"/>
      <c r="AX1084" s="169"/>
      <c r="AY1084" s="169"/>
      <c r="AZ1084" s="169"/>
      <c r="BA1084" s="169"/>
      <c r="BB1084" s="169"/>
      <c r="BC1084" s="169"/>
      <c r="BD1084" s="169"/>
      <c r="BE1084" s="169"/>
      <c r="BF1084" s="169"/>
      <c r="BG1084" s="169"/>
      <c r="BH1084" s="169"/>
      <c r="BI1084" s="169"/>
      <c r="BJ1084" s="169"/>
      <c r="BK1084" s="169"/>
      <c r="BL1084" s="169"/>
      <c r="BM1084" s="169"/>
      <c r="BN1084" s="169"/>
      <c r="BO1084" s="169"/>
      <c r="BP1084" s="169"/>
      <c r="BQ1084" s="169"/>
      <c r="BR1084" s="169"/>
      <c r="BS1084" s="169"/>
      <c r="BT1084" s="169"/>
      <c r="BU1084" s="169"/>
      <c r="BV1084" s="169"/>
      <c r="BW1084" s="169"/>
      <c r="BX1084" s="169"/>
      <c r="BY1084" s="169"/>
      <c r="BZ1084" s="169"/>
      <c r="CA1084" s="169"/>
      <c r="CB1084" s="169"/>
      <c r="CC1084" s="169"/>
      <c r="CD1084" s="169"/>
      <c r="CE1084" s="169"/>
      <c r="CF1084" s="169"/>
      <c r="CG1084" s="169"/>
      <c r="CH1084" s="169"/>
      <c r="CI1084" s="169"/>
      <c r="CJ1084" s="169"/>
      <c r="CK1084" s="169"/>
      <c r="CL1084" s="169"/>
      <c r="CM1084" s="169"/>
      <c r="CN1084" s="169"/>
      <c r="CO1084" s="2"/>
      <c r="CP1084" s="580"/>
      <c r="CQ1084" s="580"/>
      <c r="CR1084" s="580"/>
      <c r="CS1084" s="580"/>
      <c r="CT1084" s="580"/>
      <c r="CU1084" s="580"/>
      <c r="CV1084" s="580"/>
      <c r="CW1084" s="580"/>
      <c r="CX1084" s="580"/>
      <c r="CY1084" s="580"/>
      <c r="CZ1084" s="580"/>
      <c r="DA1084" s="580"/>
      <c r="DB1084" s="580"/>
      <c r="DC1084" s="580"/>
      <c r="DD1084" s="580"/>
      <c r="DE1084" s="580"/>
      <c r="DF1084" s="580"/>
    </row>
    <row r="1085" spans="1:110" ht="14.25" customHeight="1" x14ac:dyDescent="0.35">
      <c r="D1085" s="153" t="s">
        <v>1019</v>
      </c>
      <c r="E1085" s="154"/>
      <c r="F1085" s="154"/>
      <c r="G1085" s="154"/>
      <c r="H1085" s="154"/>
      <c r="I1085" s="154"/>
      <c r="J1085" s="154"/>
      <c r="K1085" s="154"/>
      <c r="L1085" s="154"/>
      <c r="M1085" s="154"/>
      <c r="N1085" s="154"/>
      <c r="O1085" s="154"/>
      <c r="P1085" s="154"/>
      <c r="Q1085" s="154"/>
      <c r="R1085" s="154"/>
      <c r="S1085" s="154"/>
      <c r="T1085" s="154"/>
      <c r="U1085" s="154"/>
      <c r="V1085" s="154"/>
      <c r="W1085" s="154"/>
      <c r="X1085" s="154"/>
      <c r="Y1085" s="155"/>
      <c r="Z1085" s="153" t="s">
        <v>694</v>
      </c>
      <c r="AA1085" s="154"/>
      <c r="AB1085" s="154"/>
      <c r="AC1085" s="154"/>
      <c r="AD1085" s="154"/>
      <c r="AE1085" s="155"/>
      <c r="AF1085" s="153"/>
      <c r="AG1085" s="154"/>
      <c r="AH1085" s="154"/>
      <c r="AI1085" s="154"/>
      <c r="AJ1085" s="154"/>
      <c r="AK1085" s="154"/>
      <c r="AL1085" s="154"/>
      <c r="AM1085" s="155"/>
      <c r="AN1085" s="153" t="s">
        <v>1032</v>
      </c>
      <c r="AO1085" s="154"/>
      <c r="AP1085" s="154"/>
      <c r="AQ1085" s="154"/>
      <c r="AR1085" s="154"/>
      <c r="AS1085" s="154"/>
      <c r="AT1085" s="155"/>
      <c r="AU1085" s="2"/>
      <c r="AV1085" s="169"/>
      <c r="AW1085" s="169"/>
      <c r="AX1085" s="169"/>
      <c r="AY1085" s="169"/>
      <c r="AZ1085" s="169"/>
      <c r="BA1085" s="169"/>
      <c r="BB1085" s="169"/>
      <c r="BC1085" s="169"/>
      <c r="BD1085" s="169"/>
      <c r="BE1085" s="169"/>
      <c r="BF1085" s="169"/>
      <c r="BG1085" s="169"/>
      <c r="BH1085" s="169"/>
      <c r="BI1085" s="169"/>
      <c r="BJ1085" s="169"/>
      <c r="BK1085" s="169"/>
      <c r="BL1085" s="169"/>
      <c r="BM1085" s="169"/>
      <c r="BN1085" s="169"/>
      <c r="BO1085" s="169"/>
      <c r="BP1085" s="169"/>
      <c r="BQ1085" s="169"/>
      <c r="BR1085" s="169"/>
      <c r="BS1085" s="169"/>
      <c r="BT1085" s="169"/>
      <c r="BU1085" s="169"/>
      <c r="BV1085" s="169"/>
      <c r="BW1085" s="169"/>
      <c r="BX1085" s="169"/>
      <c r="BY1085" s="169"/>
      <c r="BZ1085" s="169"/>
      <c r="CA1085" s="169"/>
      <c r="CB1085" s="169"/>
      <c r="CC1085" s="169"/>
      <c r="CD1085" s="169"/>
      <c r="CE1085" s="169"/>
      <c r="CF1085" s="169"/>
      <c r="CG1085" s="169"/>
      <c r="CH1085" s="169"/>
      <c r="CI1085" s="169"/>
      <c r="CJ1085" s="169"/>
      <c r="CK1085" s="169"/>
      <c r="CL1085" s="169"/>
      <c r="CM1085" s="169"/>
      <c r="CN1085" s="169"/>
      <c r="CO1085" s="2"/>
      <c r="CP1085" s="580"/>
      <c r="CQ1085" s="580"/>
      <c r="CR1085" s="580"/>
      <c r="CS1085" s="580"/>
      <c r="CT1085" s="580"/>
      <c r="CU1085" s="580"/>
      <c r="CV1085" s="580"/>
      <c r="CW1085" s="580"/>
      <c r="CX1085" s="580"/>
      <c r="CY1085" s="580"/>
      <c r="CZ1085" s="580"/>
      <c r="DA1085" s="580"/>
      <c r="DB1085" s="580"/>
      <c r="DC1085" s="580"/>
      <c r="DD1085" s="580"/>
      <c r="DE1085" s="580"/>
      <c r="DF1085" s="580"/>
    </row>
    <row r="1086" spans="1:110" ht="14.25" customHeight="1" x14ac:dyDescent="0.35">
      <c r="D1086" s="153" t="s">
        <v>1020</v>
      </c>
      <c r="E1086" s="154"/>
      <c r="F1086" s="154"/>
      <c r="G1086" s="154"/>
      <c r="H1086" s="154"/>
      <c r="I1086" s="154"/>
      <c r="J1086" s="154"/>
      <c r="K1086" s="154"/>
      <c r="L1086" s="154"/>
      <c r="M1086" s="154"/>
      <c r="N1086" s="154"/>
      <c r="O1086" s="154"/>
      <c r="P1086" s="154"/>
      <c r="Q1086" s="154"/>
      <c r="R1086" s="154"/>
      <c r="S1086" s="154"/>
      <c r="T1086" s="154"/>
      <c r="U1086" s="154"/>
      <c r="V1086" s="154"/>
      <c r="W1086" s="154"/>
      <c r="X1086" s="154"/>
      <c r="Y1086" s="155"/>
      <c r="Z1086" s="153" t="s">
        <v>694</v>
      </c>
      <c r="AA1086" s="154"/>
      <c r="AB1086" s="154"/>
      <c r="AC1086" s="154"/>
      <c r="AD1086" s="154"/>
      <c r="AE1086" s="155"/>
      <c r="AF1086" s="153"/>
      <c r="AG1086" s="154"/>
      <c r="AH1086" s="154"/>
      <c r="AI1086" s="154"/>
      <c r="AJ1086" s="154"/>
      <c r="AK1086" s="154"/>
      <c r="AL1086" s="154"/>
      <c r="AM1086" s="155"/>
      <c r="AN1086" s="153" t="s">
        <v>1032</v>
      </c>
      <c r="AO1086" s="154"/>
      <c r="AP1086" s="154"/>
      <c r="AQ1086" s="154"/>
      <c r="AR1086" s="154"/>
      <c r="AS1086" s="154"/>
      <c r="AT1086" s="155"/>
      <c r="AU1086" s="2"/>
      <c r="AV1086" s="169"/>
      <c r="AW1086" s="169"/>
      <c r="AX1086" s="169"/>
      <c r="AY1086" s="169"/>
      <c r="AZ1086" s="169"/>
      <c r="BA1086" s="169"/>
      <c r="BB1086" s="169"/>
      <c r="BC1086" s="169"/>
      <c r="BD1086" s="169"/>
      <c r="BE1086" s="169"/>
      <c r="BF1086" s="169"/>
      <c r="BG1086" s="169"/>
      <c r="BH1086" s="169"/>
      <c r="BI1086" s="169"/>
      <c r="BJ1086" s="169"/>
      <c r="BK1086" s="169"/>
      <c r="BL1086" s="169"/>
      <c r="BM1086" s="169"/>
      <c r="BN1086" s="169"/>
      <c r="BO1086" s="169"/>
      <c r="BP1086" s="169"/>
      <c r="BQ1086" s="169"/>
      <c r="BR1086" s="169"/>
      <c r="BS1086" s="169"/>
      <c r="BT1086" s="169"/>
      <c r="BU1086" s="169"/>
      <c r="BV1086" s="169"/>
      <c r="BW1086" s="169"/>
      <c r="BX1086" s="169"/>
      <c r="BY1086" s="169"/>
      <c r="BZ1086" s="169"/>
      <c r="CA1086" s="169"/>
      <c r="CB1086" s="169"/>
      <c r="CC1086" s="169"/>
      <c r="CD1086" s="169"/>
      <c r="CE1086" s="169"/>
      <c r="CF1086" s="169"/>
      <c r="CG1086" s="169"/>
      <c r="CH1086" s="169"/>
      <c r="CI1086" s="169"/>
      <c r="CJ1086" s="169"/>
      <c r="CK1086" s="169"/>
      <c r="CL1086" s="169"/>
      <c r="CM1086" s="169"/>
      <c r="CN1086" s="169"/>
      <c r="CO1086" s="2"/>
      <c r="CP1086" s="580"/>
      <c r="CQ1086" s="580"/>
      <c r="CR1086" s="580"/>
      <c r="CS1086" s="580"/>
      <c r="CT1086" s="580"/>
      <c r="CU1086" s="580"/>
      <c r="CV1086" s="580"/>
      <c r="CW1086" s="580"/>
      <c r="CX1086" s="580"/>
      <c r="CY1086" s="580"/>
      <c r="CZ1086" s="580"/>
      <c r="DA1086" s="580"/>
      <c r="DB1086" s="580"/>
      <c r="DC1086" s="580"/>
      <c r="DD1086" s="580"/>
      <c r="DE1086" s="580"/>
      <c r="DF1086" s="580"/>
    </row>
    <row r="1087" spans="1:110" ht="14.25" customHeight="1" x14ac:dyDescent="0.35">
      <c r="D1087" s="153" t="s">
        <v>1021</v>
      </c>
      <c r="E1087" s="154"/>
      <c r="F1087" s="154"/>
      <c r="G1087" s="154"/>
      <c r="H1087" s="154"/>
      <c r="I1087" s="154"/>
      <c r="J1087" s="154"/>
      <c r="K1087" s="154"/>
      <c r="L1087" s="154"/>
      <c r="M1087" s="154"/>
      <c r="N1087" s="154"/>
      <c r="O1087" s="154"/>
      <c r="P1087" s="154"/>
      <c r="Q1087" s="154"/>
      <c r="R1087" s="154"/>
      <c r="S1087" s="154"/>
      <c r="T1087" s="154"/>
      <c r="U1087" s="154"/>
      <c r="V1087" s="154"/>
      <c r="W1087" s="154"/>
      <c r="X1087" s="154"/>
      <c r="Y1087" s="155"/>
      <c r="Z1087" s="153" t="s">
        <v>694</v>
      </c>
      <c r="AA1087" s="154"/>
      <c r="AB1087" s="154"/>
      <c r="AC1087" s="154"/>
      <c r="AD1087" s="154"/>
      <c r="AE1087" s="155"/>
      <c r="AF1087" s="153"/>
      <c r="AG1087" s="154"/>
      <c r="AH1087" s="154"/>
      <c r="AI1087" s="154"/>
      <c r="AJ1087" s="154"/>
      <c r="AK1087" s="154"/>
      <c r="AL1087" s="154"/>
      <c r="AM1087" s="155"/>
      <c r="AN1087" s="153" t="s">
        <v>1032</v>
      </c>
      <c r="AO1087" s="154"/>
      <c r="AP1087" s="154"/>
      <c r="AQ1087" s="154"/>
      <c r="AR1087" s="154"/>
      <c r="AS1087" s="154"/>
      <c r="AT1087" s="155"/>
      <c r="AU1087" s="2"/>
      <c r="AV1087" s="169"/>
      <c r="AW1087" s="169"/>
      <c r="AX1087" s="169"/>
      <c r="AY1087" s="169"/>
      <c r="AZ1087" s="169"/>
      <c r="BA1087" s="169"/>
      <c r="BB1087" s="169"/>
      <c r="BC1087" s="169"/>
      <c r="BD1087" s="169"/>
      <c r="BE1087" s="169"/>
      <c r="BF1087" s="169"/>
      <c r="BG1087" s="169"/>
      <c r="BH1087" s="169"/>
      <c r="BI1087" s="169"/>
      <c r="BJ1087" s="169"/>
      <c r="BK1087" s="169"/>
      <c r="BL1087" s="169"/>
      <c r="BM1087" s="169"/>
      <c r="BN1087" s="169"/>
      <c r="BO1087" s="169"/>
      <c r="BP1087" s="169"/>
      <c r="BQ1087" s="169"/>
      <c r="BR1087" s="169"/>
      <c r="BS1087" s="169"/>
      <c r="BT1087" s="169"/>
      <c r="BU1087" s="169"/>
      <c r="BV1087" s="169"/>
      <c r="BW1087" s="169"/>
      <c r="BX1087" s="169"/>
      <c r="BY1087" s="169"/>
      <c r="BZ1087" s="169"/>
      <c r="CA1087" s="169"/>
      <c r="CB1087" s="169"/>
      <c r="CC1087" s="169"/>
      <c r="CD1087" s="169"/>
      <c r="CE1087" s="169"/>
      <c r="CF1087" s="169"/>
      <c r="CG1087" s="169"/>
      <c r="CH1087" s="169"/>
      <c r="CI1087" s="169"/>
      <c r="CJ1087" s="169"/>
      <c r="CK1087" s="169"/>
      <c r="CL1087" s="169"/>
      <c r="CM1087" s="169"/>
      <c r="CN1087" s="169"/>
      <c r="CO1087" s="2"/>
      <c r="CP1087" s="580"/>
      <c r="CQ1087" s="580"/>
      <c r="CR1087" s="580"/>
      <c r="CS1087" s="580"/>
      <c r="CT1087" s="580"/>
      <c r="CU1087" s="580"/>
      <c r="CV1087" s="580"/>
      <c r="CW1087" s="580"/>
      <c r="CX1087" s="580"/>
      <c r="CY1087" s="580"/>
      <c r="CZ1087" s="580"/>
      <c r="DA1087" s="580"/>
      <c r="DB1087" s="580"/>
      <c r="DC1087" s="580"/>
      <c r="DD1087" s="580"/>
      <c r="DE1087" s="580"/>
      <c r="DF1087" s="580"/>
    </row>
    <row r="1088" spans="1:110" ht="14.25" customHeight="1" x14ac:dyDescent="0.35">
      <c r="D1088" s="153" t="s">
        <v>1022</v>
      </c>
      <c r="E1088" s="154"/>
      <c r="F1088" s="154"/>
      <c r="G1088" s="154"/>
      <c r="H1088" s="154"/>
      <c r="I1088" s="154"/>
      <c r="J1088" s="154"/>
      <c r="K1088" s="154"/>
      <c r="L1088" s="154"/>
      <c r="M1088" s="154"/>
      <c r="N1088" s="154"/>
      <c r="O1088" s="154"/>
      <c r="P1088" s="154"/>
      <c r="Q1088" s="154"/>
      <c r="R1088" s="154"/>
      <c r="S1088" s="154"/>
      <c r="T1088" s="154"/>
      <c r="U1088" s="154"/>
      <c r="V1088" s="154"/>
      <c r="W1088" s="154"/>
      <c r="X1088" s="154"/>
      <c r="Y1088" s="155"/>
      <c r="Z1088" s="153" t="s">
        <v>694</v>
      </c>
      <c r="AA1088" s="154"/>
      <c r="AB1088" s="154"/>
      <c r="AC1088" s="154"/>
      <c r="AD1088" s="154"/>
      <c r="AE1088" s="155"/>
      <c r="AF1088" s="153"/>
      <c r="AG1088" s="154"/>
      <c r="AH1088" s="154"/>
      <c r="AI1088" s="154"/>
      <c r="AJ1088" s="154"/>
      <c r="AK1088" s="154"/>
      <c r="AL1088" s="154"/>
      <c r="AM1088" s="155"/>
      <c r="AN1088" s="153" t="s">
        <v>1031</v>
      </c>
      <c r="AO1088" s="154"/>
      <c r="AP1088" s="154"/>
      <c r="AQ1088" s="154"/>
      <c r="AR1088" s="154"/>
      <c r="AS1088" s="154"/>
      <c r="AT1088" s="155"/>
      <c r="AU1088" s="2"/>
      <c r="AV1088" s="169"/>
      <c r="AW1088" s="169"/>
      <c r="AX1088" s="169"/>
      <c r="AY1088" s="169"/>
      <c r="AZ1088" s="169"/>
      <c r="BA1088" s="169"/>
      <c r="BB1088" s="169"/>
      <c r="BC1088" s="169"/>
      <c r="BD1088" s="169"/>
      <c r="BE1088" s="169"/>
      <c r="BF1088" s="169"/>
      <c r="BG1088" s="169"/>
      <c r="BH1088" s="169"/>
      <c r="BI1088" s="169"/>
      <c r="BJ1088" s="169"/>
      <c r="BK1088" s="169"/>
      <c r="BL1088" s="169"/>
      <c r="BM1088" s="169"/>
      <c r="BN1088" s="169"/>
      <c r="BO1088" s="169"/>
      <c r="BP1088" s="169"/>
      <c r="BQ1088" s="169"/>
      <c r="BR1088" s="169"/>
      <c r="BS1088" s="169"/>
      <c r="BT1088" s="169"/>
      <c r="BU1088" s="169"/>
      <c r="BV1088" s="169"/>
      <c r="BW1088" s="169"/>
      <c r="BX1088" s="169"/>
      <c r="BY1088" s="169"/>
      <c r="BZ1088" s="169"/>
      <c r="CA1088" s="169"/>
      <c r="CB1088" s="169"/>
      <c r="CC1088" s="169"/>
      <c r="CD1088" s="169"/>
      <c r="CE1088" s="169"/>
      <c r="CF1088" s="169"/>
      <c r="CG1088" s="169"/>
      <c r="CH1088" s="169"/>
      <c r="CI1088" s="169"/>
      <c r="CJ1088" s="169"/>
      <c r="CK1088" s="169"/>
      <c r="CL1088" s="169"/>
      <c r="CM1088" s="169"/>
      <c r="CN1088" s="169"/>
      <c r="CO1088" s="2"/>
      <c r="CP1088" s="580"/>
      <c r="CQ1088" s="580"/>
      <c r="CR1088" s="580"/>
      <c r="CS1088" s="580"/>
      <c r="CT1088" s="580"/>
      <c r="CU1088" s="580"/>
      <c r="CV1088" s="580"/>
      <c r="CW1088" s="580"/>
      <c r="CX1088" s="580"/>
      <c r="CY1088" s="580"/>
      <c r="CZ1088" s="580"/>
      <c r="DA1088" s="580"/>
      <c r="DB1088" s="580"/>
      <c r="DC1088" s="580"/>
      <c r="DD1088" s="580"/>
      <c r="DE1088" s="580"/>
      <c r="DF1088" s="580"/>
    </row>
    <row r="1089" spans="4:110" ht="14.25" customHeight="1" x14ac:dyDescent="0.35">
      <c r="D1089" s="153" t="s">
        <v>1023</v>
      </c>
      <c r="E1089" s="154"/>
      <c r="F1089" s="154"/>
      <c r="G1089" s="154"/>
      <c r="H1089" s="154"/>
      <c r="I1089" s="154"/>
      <c r="J1089" s="154"/>
      <c r="K1089" s="154"/>
      <c r="L1089" s="154"/>
      <c r="M1089" s="154"/>
      <c r="N1089" s="154"/>
      <c r="O1089" s="154"/>
      <c r="P1089" s="154"/>
      <c r="Q1089" s="154"/>
      <c r="R1089" s="154"/>
      <c r="S1089" s="154"/>
      <c r="T1089" s="154"/>
      <c r="U1089" s="154"/>
      <c r="V1089" s="154"/>
      <c r="W1089" s="154"/>
      <c r="X1089" s="154"/>
      <c r="Y1089" s="155"/>
      <c r="Z1089" s="153" t="s">
        <v>694</v>
      </c>
      <c r="AA1089" s="154"/>
      <c r="AB1089" s="154"/>
      <c r="AC1089" s="154"/>
      <c r="AD1089" s="154"/>
      <c r="AE1089" s="155"/>
      <c r="AF1089" s="153"/>
      <c r="AG1089" s="154"/>
      <c r="AH1089" s="154"/>
      <c r="AI1089" s="154"/>
      <c r="AJ1089" s="154"/>
      <c r="AK1089" s="154"/>
      <c r="AL1089" s="154"/>
      <c r="AM1089" s="155"/>
      <c r="AN1089" s="153" t="s">
        <v>1031</v>
      </c>
      <c r="AO1089" s="154"/>
      <c r="AP1089" s="154"/>
      <c r="AQ1089" s="154"/>
      <c r="AR1089" s="154"/>
      <c r="AS1089" s="154"/>
      <c r="AT1089" s="155"/>
      <c r="AU1089" s="2"/>
      <c r="AV1089" s="169"/>
      <c r="AW1089" s="169"/>
      <c r="AX1089" s="169"/>
      <c r="AY1089" s="169"/>
      <c r="AZ1089" s="169"/>
      <c r="BA1089" s="169"/>
      <c r="BB1089" s="169"/>
      <c r="BC1089" s="169"/>
      <c r="BD1089" s="169"/>
      <c r="BE1089" s="169"/>
      <c r="BF1089" s="169"/>
      <c r="BG1089" s="169"/>
      <c r="BH1089" s="169"/>
      <c r="BI1089" s="169"/>
      <c r="BJ1089" s="169"/>
      <c r="BK1089" s="169"/>
      <c r="BL1089" s="169"/>
      <c r="BM1089" s="169"/>
      <c r="BN1089" s="169"/>
      <c r="BO1089" s="169"/>
      <c r="BP1089" s="169"/>
      <c r="BQ1089" s="169"/>
      <c r="BR1089" s="169"/>
      <c r="BS1089" s="169"/>
      <c r="BT1089" s="169"/>
      <c r="BU1089" s="169"/>
      <c r="BV1089" s="169"/>
      <c r="BW1089" s="169"/>
      <c r="BX1089" s="169"/>
      <c r="BY1089" s="169"/>
      <c r="BZ1089" s="169"/>
      <c r="CA1089" s="169"/>
      <c r="CB1089" s="169"/>
      <c r="CC1089" s="169"/>
      <c r="CD1089" s="169"/>
      <c r="CE1089" s="169"/>
      <c r="CF1089" s="169"/>
      <c r="CG1089" s="169"/>
      <c r="CH1089" s="169"/>
      <c r="CI1089" s="169"/>
      <c r="CJ1089" s="169"/>
      <c r="CK1089" s="169"/>
      <c r="CL1089" s="169"/>
      <c r="CM1089" s="169"/>
      <c r="CN1089" s="169"/>
      <c r="CO1089" s="2"/>
      <c r="CP1089" s="580"/>
      <c r="CQ1089" s="580"/>
      <c r="CR1089" s="580"/>
      <c r="CS1089" s="580"/>
      <c r="CT1089" s="580"/>
      <c r="CU1089" s="580"/>
      <c r="CV1089" s="580"/>
      <c r="CW1089" s="580"/>
      <c r="CX1089" s="580"/>
      <c r="CY1089" s="580"/>
      <c r="CZ1089" s="580"/>
      <c r="DA1089" s="580"/>
      <c r="DB1089" s="580"/>
      <c r="DC1089" s="580"/>
      <c r="DD1089" s="580"/>
      <c r="DE1089" s="580"/>
      <c r="DF1089" s="580"/>
    </row>
    <row r="1090" spans="4:110" ht="14.25" customHeight="1" x14ac:dyDescent="0.35">
      <c r="D1090" s="153" t="s">
        <v>1024</v>
      </c>
      <c r="E1090" s="154"/>
      <c r="F1090" s="154"/>
      <c r="G1090" s="154"/>
      <c r="H1090" s="154"/>
      <c r="I1090" s="154"/>
      <c r="J1090" s="154"/>
      <c r="K1090" s="154"/>
      <c r="L1090" s="154"/>
      <c r="M1090" s="154"/>
      <c r="N1090" s="154"/>
      <c r="O1090" s="154"/>
      <c r="P1090" s="154"/>
      <c r="Q1090" s="154"/>
      <c r="R1090" s="154"/>
      <c r="S1090" s="154"/>
      <c r="T1090" s="154"/>
      <c r="U1090" s="154"/>
      <c r="V1090" s="154"/>
      <c r="W1090" s="154"/>
      <c r="X1090" s="154"/>
      <c r="Y1090" s="155"/>
      <c r="Z1090" s="153" t="s">
        <v>694</v>
      </c>
      <c r="AA1090" s="154"/>
      <c r="AB1090" s="154"/>
      <c r="AC1090" s="154"/>
      <c r="AD1090" s="154"/>
      <c r="AE1090" s="155"/>
      <c r="AF1090" s="153"/>
      <c r="AG1090" s="154"/>
      <c r="AH1090" s="154"/>
      <c r="AI1090" s="154"/>
      <c r="AJ1090" s="154"/>
      <c r="AK1090" s="154"/>
      <c r="AL1090" s="154"/>
      <c r="AM1090" s="155"/>
      <c r="AN1090" s="153" t="s">
        <v>1031</v>
      </c>
      <c r="AO1090" s="154"/>
      <c r="AP1090" s="154"/>
      <c r="AQ1090" s="154"/>
      <c r="AR1090" s="154"/>
      <c r="AS1090" s="154"/>
      <c r="AT1090" s="155"/>
      <c r="AU1090" s="2"/>
      <c r="AV1090" s="169"/>
      <c r="AW1090" s="169"/>
      <c r="AX1090" s="169"/>
      <c r="AY1090" s="169"/>
      <c r="AZ1090" s="169"/>
      <c r="BA1090" s="169"/>
      <c r="BB1090" s="169"/>
      <c r="BC1090" s="169"/>
      <c r="BD1090" s="169"/>
      <c r="BE1090" s="169"/>
      <c r="BF1090" s="169"/>
      <c r="BG1090" s="169"/>
      <c r="BH1090" s="169"/>
      <c r="BI1090" s="169"/>
      <c r="BJ1090" s="169"/>
      <c r="BK1090" s="169"/>
      <c r="BL1090" s="169"/>
      <c r="BM1090" s="169"/>
      <c r="BN1090" s="169"/>
      <c r="BO1090" s="169"/>
      <c r="BP1090" s="169"/>
      <c r="BQ1090" s="169"/>
      <c r="BR1090" s="169"/>
      <c r="BS1090" s="169"/>
      <c r="BT1090" s="169"/>
      <c r="BU1090" s="169"/>
      <c r="BV1090" s="169"/>
      <c r="BW1090" s="169"/>
      <c r="BX1090" s="169"/>
      <c r="BY1090" s="169"/>
      <c r="BZ1090" s="169"/>
      <c r="CA1090" s="169"/>
      <c r="CB1090" s="169"/>
      <c r="CC1090" s="169"/>
      <c r="CD1090" s="169"/>
      <c r="CE1090" s="169"/>
      <c r="CF1090" s="169"/>
      <c r="CG1090" s="169"/>
      <c r="CH1090" s="169"/>
      <c r="CI1090" s="169"/>
      <c r="CJ1090" s="169"/>
      <c r="CK1090" s="169"/>
      <c r="CL1090" s="169"/>
      <c r="CM1090" s="169"/>
      <c r="CN1090" s="169"/>
      <c r="CO1090" s="2"/>
      <c r="CP1090" s="580"/>
      <c r="CQ1090" s="580"/>
      <c r="CR1090" s="580"/>
      <c r="CS1090" s="580"/>
      <c r="CT1090" s="580"/>
      <c r="CU1090" s="580"/>
      <c r="CV1090" s="580"/>
      <c r="CW1090" s="580"/>
      <c r="CX1090" s="580"/>
      <c r="CY1090" s="580"/>
      <c r="CZ1090" s="580"/>
      <c r="DA1090" s="580"/>
      <c r="DB1090" s="580"/>
      <c r="DC1090" s="580"/>
      <c r="DD1090" s="580"/>
      <c r="DE1090" s="580"/>
      <c r="DF1090" s="580"/>
    </row>
    <row r="1091" spans="4:110" ht="14.25" customHeight="1" x14ac:dyDescent="0.35">
      <c r="D1091" s="153" t="s">
        <v>1025</v>
      </c>
      <c r="E1091" s="154"/>
      <c r="F1091" s="154"/>
      <c r="G1091" s="154"/>
      <c r="H1091" s="154"/>
      <c r="I1091" s="154"/>
      <c r="J1091" s="154"/>
      <c r="K1091" s="154"/>
      <c r="L1091" s="154"/>
      <c r="M1091" s="154"/>
      <c r="N1091" s="154"/>
      <c r="O1091" s="154"/>
      <c r="P1091" s="154"/>
      <c r="Q1091" s="154"/>
      <c r="R1091" s="154"/>
      <c r="S1091" s="154"/>
      <c r="T1091" s="154"/>
      <c r="U1091" s="154"/>
      <c r="V1091" s="154"/>
      <c r="W1091" s="154"/>
      <c r="X1091" s="154"/>
      <c r="Y1091" s="155"/>
      <c r="Z1091" s="153" t="s">
        <v>694</v>
      </c>
      <c r="AA1091" s="154"/>
      <c r="AB1091" s="154"/>
      <c r="AC1091" s="154"/>
      <c r="AD1091" s="154"/>
      <c r="AE1091" s="155"/>
      <c r="AF1091" s="153"/>
      <c r="AG1091" s="154"/>
      <c r="AH1091" s="154"/>
      <c r="AI1091" s="154"/>
      <c r="AJ1091" s="154"/>
      <c r="AK1091" s="154"/>
      <c r="AL1091" s="154"/>
      <c r="AM1091" s="155"/>
      <c r="AN1091" s="153" t="s">
        <v>1031</v>
      </c>
      <c r="AO1091" s="154"/>
      <c r="AP1091" s="154"/>
      <c r="AQ1091" s="154"/>
      <c r="AR1091" s="154"/>
      <c r="AS1091" s="154"/>
      <c r="AT1091" s="155"/>
      <c r="AU1091" s="2"/>
      <c r="AV1091" s="169"/>
      <c r="AW1091" s="169"/>
      <c r="AX1091" s="169"/>
      <c r="AY1091" s="169"/>
      <c r="AZ1091" s="169"/>
      <c r="BA1091" s="169"/>
      <c r="BB1091" s="169"/>
      <c r="BC1091" s="169"/>
      <c r="BD1091" s="169"/>
      <c r="BE1091" s="169"/>
      <c r="BF1091" s="169"/>
      <c r="BG1091" s="169"/>
      <c r="BH1091" s="169"/>
      <c r="BI1091" s="169"/>
      <c r="BJ1091" s="169"/>
      <c r="BK1091" s="169"/>
      <c r="BL1091" s="169"/>
      <c r="BM1091" s="169"/>
      <c r="BN1091" s="169"/>
      <c r="BO1091" s="169"/>
      <c r="BP1091" s="169"/>
      <c r="BQ1091" s="169"/>
      <c r="BR1091" s="169"/>
      <c r="BS1091" s="169"/>
      <c r="BT1091" s="169"/>
      <c r="BU1091" s="169"/>
      <c r="BV1091" s="169"/>
      <c r="BW1091" s="169"/>
      <c r="BX1091" s="169"/>
      <c r="BY1091" s="169"/>
      <c r="BZ1091" s="169"/>
      <c r="CA1091" s="169"/>
      <c r="CB1091" s="169"/>
      <c r="CC1091" s="169"/>
      <c r="CD1091" s="169"/>
      <c r="CE1091" s="169"/>
      <c r="CF1091" s="169"/>
      <c r="CG1091" s="169"/>
      <c r="CH1091" s="169"/>
      <c r="CI1091" s="169"/>
      <c r="CJ1091" s="169"/>
      <c r="CK1091" s="169"/>
      <c r="CL1091" s="169"/>
      <c r="CM1091" s="169"/>
      <c r="CN1091" s="169"/>
      <c r="CO1091" s="2"/>
      <c r="CP1091" s="580"/>
      <c r="CQ1091" s="580"/>
      <c r="CR1091" s="580"/>
      <c r="CS1091" s="580"/>
      <c r="CT1091" s="580"/>
      <c r="CU1091" s="580"/>
      <c r="CV1091" s="580"/>
      <c r="CW1091" s="580"/>
      <c r="CX1091" s="580"/>
      <c r="CY1091" s="580"/>
      <c r="CZ1091" s="580"/>
      <c r="DA1091" s="580"/>
      <c r="DB1091" s="580"/>
      <c r="DC1091" s="580"/>
      <c r="DD1091" s="580"/>
      <c r="DE1091" s="580"/>
      <c r="DF1091" s="580"/>
    </row>
    <row r="1092" spans="4:110" ht="14.25" customHeight="1" x14ac:dyDescent="0.35">
      <c r="D1092" s="153" t="s">
        <v>1026</v>
      </c>
      <c r="E1092" s="154"/>
      <c r="F1092" s="154"/>
      <c r="G1092" s="154"/>
      <c r="H1092" s="154"/>
      <c r="I1092" s="154"/>
      <c r="J1092" s="154"/>
      <c r="K1092" s="154"/>
      <c r="L1092" s="154"/>
      <c r="M1092" s="154"/>
      <c r="N1092" s="154"/>
      <c r="O1092" s="154"/>
      <c r="P1092" s="154"/>
      <c r="Q1092" s="154"/>
      <c r="R1092" s="154"/>
      <c r="S1092" s="154"/>
      <c r="T1092" s="154"/>
      <c r="U1092" s="154"/>
      <c r="V1092" s="154"/>
      <c r="W1092" s="154"/>
      <c r="X1092" s="154"/>
      <c r="Y1092" s="155"/>
      <c r="Z1092" s="153" t="s">
        <v>694</v>
      </c>
      <c r="AA1092" s="154"/>
      <c r="AB1092" s="154"/>
      <c r="AC1092" s="154"/>
      <c r="AD1092" s="154"/>
      <c r="AE1092" s="155"/>
      <c r="AF1092" s="153"/>
      <c r="AG1092" s="154"/>
      <c r="AH1092" s="154"/>
      <c r="AI1092" s="154"/>
      <c r="AJ1092" s="154"/>
      <c r="AK1092" s="154"/>
      <c r="AL1092" s="154"/>
      <c r="AM1092" s="155"/>
      <c r="AN1092" s="153" t="s">
        <v>494</v>
      </c>
      <c r="AO1092" s="154"/>
      <c r="AP1092" s="154"/>
      <c r="AQ1092" s="154"/>
      <c r="AR1092" s="154"/>
      <c r="AS1092" s="154"/>
      <c r="AT1092" s="155"/>
      <c r="AU1092" s="2"/>
      <c r="AV1092" s="169"/>
      <c r="AW1092" s="169"/>
      <c r="AX1092" s="169"/>
      <c r="AY1092" s="169"/>
      <c r="AZ1092" s="169"/>
      <c r="BA1092" s="169"/>
      <c r="BB1092" s="169"/>
      <c r="BC1092" s="169"/>
      <c r="BD1092" s="169"/>
      <c r="BE1092" s="169"/>
      <c r="BF1092" s="169"/>
      <c r="BG1092" s="169"/>
      <c r="BH1092" s="169"/>
      <c r="BI1092" s="169"/>
      <c r="BJ1092" s="169"/>
      <c r="BK1092" s="169"/>
      <c r="BL1092" s="169"/>
      <c r="BM1092" s="169"/>
      <c r="BN1092" s="169"/>
      <c r="BO1092" s="169"/>
      <c r="BP1092" s="169"/>
      <c r="BQ1092" s="169"/>
      <c r="BR1092" s="169"/>
      <c r="BS1092" s="169"/>
      <c r="BT1092" s="169"/>
      <c r="BU1092" s="169"/>
      <c r="BV1092" s="169"/>
      <c r="BW1092" s="169"/>
      <c r="BX1092" s="169"/>
      <c r="BY1092" s="169"/>
      <c r="BZ1092" s="169"/>
      <c r="CA1092" s="169"/>
      <c r="CB1092" s="169"/>
      <c r="CC1092" s="169"/>
      <c r="CD1092" s="169"/>
      <c r="CE1092" s="169"/>
      <c r="CF1092" s="169"/>
      <c r="CG1092" s="169"/>
      <c r="CH1092" s="169"/>
      <c r="CI1092" s="169"/>
      <c r="CJ1092" s="169"/>
      <c r="CK1092" s="169"/>
      <c r="CL1092" s="169"/>
      <c r="CM1092" s="169"/>
      <c r="CN1092" s="169"/>
      <c r="CO1092" s="2"/>
      <c r="CP1092" s="580"/>
      <c r="CQ1092" s="580"/>
      <c r="CR1092" s="580"/>
      <c r="CS1092" s="580"/>
      <c r="CT1092" s="580"/>
      <c r="CU1092" s="580"/>
      <c r="CV1092" s="580"/>
      <c r="CW1092" s="580"/>
      <c r="CX1092" s="580"/>
      <c r="CY1092" s="580"/>
      <c r="CZ1092" s="580"/>
      <c r="DA1092" s="580"/>
      <c r="DB1092" s="580"/>
      <c r="DC1092" s="580"/>
      <c r="DD1092" s="580"/>
      <c r="DE1092" s="580"/>
      <c r="DF1092" s="580"/>
    </row>
    <row r="1093" spans="4:110" ht="14.25" customHeight="1" x14ac:dyDescent="0.35">
      <c r="D1093" s="153" t="s">
        <v>1027</v>
      </c>
      <c r="E1093" s="154"/>
      <c r="F1093" s="154"/>
      <c r="G1093" s="154"/>
      <c r="H1093" s="154"/>
      <c r="I1093" s="154"/>
      <c r="J1093" s="154"/>
      <c r="K1093" s="154"/>
      <c r="L1093" s="154"/>
      <c r="M1093" s="154"/>
      <c r="N1093" s="154"/>
      <c r="O1093" s="154"/>
      <c r="P1093" s="154"/>
      <c r="Q1093" s="154"/>
      <c r="R1093" s="154"/>
      <c r="S1093" s="154"/>
      <c r="T1093" s="154"/>
      <c r="U1093" s="154"/>
      <c r="V1093" s="154"/>
      <c r="W1093" s="154"/>
      <c r="X1093" s="154"/>
      <c r="Y1093" s="155"/>
      <c r="Z1093" s="153"/>
      <c r="AA1093" s="154"/>
      <c r="AB1093" s="154"/>
      <c r="AC1093" s="154"/>
      <c r="AD1093" s="154"/>
      <c r="AE1093" s="155"/>
      <c r="AF1093" s="153" t="s">
        <v>694</v>
      </c>
      <c r="AG1093" s="154"/>
      <c r="AH1093" s="154"/>
      <c r="AI1093" s="154"/>
      <c r="AJ1093" s="154"/>
      <c r="AK1093" s="154"/>
      <c r="AL1093" s="154"/>
      <c r="AM1093" s="155"/>
      <c r="AN1093" s="153" t="s">
        <v>1032</v>
      </c>
      <c r="AO1093" s="154"/>
      <c r="AP1093" s="154"/>
      <c r="AQ1093" s="154"/>
      <c r="AR1093" s="154"/>
      <c r="AS1093" s="154"/>
      <c r="AT1093" s="155"/>
      <c r="AU1093" s="2"/>
      <c r="AV1093" s="169"/>
      <c r="AW1093" s="169"/>
      <c r="AX1093" s="169"/>
      <c r="AY1093" s="169"/>
      <c r="AZ1093" s="169"/>
      <c r="BA1093" s="169"/>
      <c r="BB1093" s="169"/>
      <c r="BC1093" s="169"/>
      <c r="BD1093" s="169"/>
      <c r="BE1093" s="169"/>
      <c r="BF1093" s="169"/>
      <c r="BG1093" s="169"/>
      <c r="BH1093" s="169"/>
      <c r="BI1093" s="169"/>
      <c r="BJ1093" s="169"/>
      <c r="BK1093" s="169"/>
      <c r="BL1093" s="169"/>
      <c r="BM1093" s="169"/>
      <c r="BN1093" s="169"/>
      <c r="BO1093" s="169"/>
      <c r="BP1093" s="169"/>
      <c r="BQ1093" s="169"/>
      <c r="BR1093" s="169"/>
      <c r="BS1093" s="169"/>
      <c r="BT1093" s="169"/>
      <c r="BU1093" s="169"/>
      <c r="BV1093" s="169"/>
      <c r="BW1093" s="169"/>
      <c r="BX1093" s="169"/>
      <c r="BY1093" s="169"/>
      <c r="BZ1093" s="169"/>
      <c r="CA1093" s="169"/>
      <c r="CB1093" s="169"/>
      <c r="CC1093" s="169"/>
      <c r="CD1093" s="169"/>
      <c r="CE1093" s="169"/>
      <c r="CF1093" s="169"/>
      <c r="CG1093" s="169"/>
      <c r="CH1093" s="169"/>
      <c r="CI1093" s="169"/>
      <c r="CJ1093" s="169"/>
      <c r="CK1093" s="169"/>
      <c r="CL1093" s="169"/>
      <c r="CM1093" s="169"/>
      <c r="CN1093" s="169"/>
      <c r="CO1093" s="2"/>
      <c r="CP1093" s="580"/>
      <c r="CQ1093" s="580"/>
      <c r="CR1093" s="580"/>
      <c r="CS1093" s="580"/>
      <c r="CT1093" s="580"/>
      <c r="CU1093" s="580"/>
      <c r="CV1093" s="580"/>
      <c r="CW1093" s="580"/>
      <c r="CX1093" s="580"/>
      <c r="CY1093" s="580"/>
      <c r="CZ1093" s="580"/>
      <c r="DA1093" s="580"/>
      <c r="DB1093" s="580"/>
      <c r="DC1093" s="580"/>
      <c r="DD1093" s="580"/>
      <c r="DE1093" s="580"/>
      <c r="DF1093" s="580"/>
    </row>
    <row r="1094" spans="4:110" ht="14.25" customHeight="1" x14ac:dyDescent="0.35">
      <c r="D1094" s="153" t="s">
        <v>1028</v>
      </c>
      <c r="E1094" s="154"/>
      <c r="F1094" s="154"/>
      <c r="G1094" s="154"/>
      <c r="H1094" s="154"/>
      <c r="I1094" s="154"/>
      <c r="J1094" s="154"/>
      <c r="K1094" s="154"/>
      <c r="L1094" s="154"/>
      <c r="M1094" s="154"/>
      <c r="N1094" s="154"/>
      <c r="O1094" s="154"/>
      <c r="P1094" s="154"/>
      <c r="Q1094" s="154"/>
      <c r="R1094" s="154"/>
      <c r="S1094" s="154"/>
      <c r="T1094" s="154"/>
      <c r="U1094" s="154"/>
      <c r="V1094" s="154"/>
      <c r="W1094" s="154"/>
      <c r="X1094" s="154"/>
      <c r="Y1094" s="155"/>
      <c r="Z1094" s="153"/>
      <c r="AA1094" s="154"/>
      <c r="AB1094" s="154"/>
      <c r="AC1094" s="154"/>
      <c r="AD1094" s="154"/>
      <c r="AE1094" s="155"/>
      <c r="AF1094" s="153" t="s">
        <v>694</v>
      </c>
      <c r="AG1094" s="154"/>
      <c r="AH1094" s="154"/>
      <c r="AI1094" s="154"/>
      <c r="AJ1094" s="154"/>
      <c r="AK1094" s="154"/>
      <c r="AL1094" s="154"/>
      <c r="AM1094" s="155"/>
      <c r="AN1094" s="153" t="s">
        <v>1032</v>
      </c>
      <c r="AO1094" s="154"/>
      <c r="AP1094" s="154"/>
      <c r="AQ1094" s="154"/>
      <c r="AR1094" s="154"/>
      <c r="AS1094" s="154"/>
      <c r="AT1094" s="155"/>
      <c r="AU1094" s="2"/>
      <c r="AV1094" s="169"/>
      <c r="AW1094" s="169"/>
      <c r="AX1094" s="169"/>
      <c r="AY1094" s="169"/>
      <c r="AZ1094" s="169"/>
      <c r="BA1094" s="169"/>
      <c r="BB1094" s="169"/>
      <c r="BC1094" s="169"/>
      <c r="BD1094" s="169"/>
      <c r="BE1094" s="169"/>
      <c r="BF1094" s="169"/>
      <c r="BG1094" s="169"/>
      <c r="BH1094" s="169"/>
      <c r="BI1094" s="169"/>
      <c r="BJ1094" s="169"/>
      <c r="BK1094" s="169"/>
      <c r="BL1094" s="169"/>
      <c r="BM1094" s="169"/>
      <c r="BN1094" s="169"/>
      <c r="BO1094" s="169"/>
      <c r="BP1094" s="169"/>
      <c r="BQ1094" s="169"/>
      <c r="BR1094" s="169"/>
      <c r="BS1094" s="169"/>
      <c r="BT1094" s="169"/>
      <c r="BU1094" s="169"/>
      <c r="BV1094" s="169"/>
      <c r="BW1094" s="169"/>
      <c r="BX1094" s="169"/>
      <c r="BY1094" s="169"/>
      <c r="BZ1094" s="169"/>
      <c r="CA1094" s="169"/>
      <c r="CB1094" s="169"/>
      <c r="CC1094" s="169"/>
      <c r="CD1094" s="169"/>
      <c r="CE1094" s="169"/>
      <c r="CF1094" s="169"/>
      <c r="CG1094" s="169"/>
      <c r="CH1094" s="169"/>
      <c r="CI1094" s="169"/>
      <c r="CJ1094" s="169"/>
      <c r="CK1094" s="169"/>
      <c r="CL1094" s="169"/>
      <c r="CM1094" s="169"/>
      <c r="CN1094" s="169"/>
      <c r="CO1094" s="2"/>
      <c r="CP1094" s="580"/>
      <c r="CQ1094" s="580"/>
      <c r="CR1094" s="580"/>
      <c r="CS1094" s="580"/>
      <c r="CT1094" s="580"/>
      <c r="CU1094" s="580"/>
      <c r="CV1094" s="580"/>
      <c r="CW1094" s="580"/>
      <c r="CX1094" s="580"/>
      <c r="CY1094" s="580"/>
      <c r="CZ1094" s="580"/>
      <c r="DA1094" s="580"/>
      <c r="DB1094" s="580"/>
      <c r="DC1094" s="580"/>
      <c r="DD1094" s="580"/>
      <c r="DE1094" s="580"/>
      <c r="DF1094" s="580"/>
    </row>
    <row r="1095" spans="4:110" ht="14.25" customHeight="1" x14ac:dyDescent="0.35">
      <c r="D1095" s="153" t="s">
        <v>1029</v>
      </c>
      <c r="E1095" s="154"/>
      <c r="F1095" s="154"/>
      <c r="G1095" s="154"/>
      <c r="H1095" s="154"/>
      <c r="I1095" s="154"/>
      <c r="J1095" s="154"/>
      <c r="K1095" s="154"/>
      <c r="L1095" s="154"/>
      <c r="M1095" s="154"/>
      <c r="N1095" s="154"/>
      <c r="O1095" s="154"/>
      <c r="P1095" s="154"/>
      <c r="Q1095" s="154"/>
      <c r="R1095" s="154"/>
      <c r="S1095" s="154"/>
      <c r="T1095" s="154"/>
      <c r="U1095" s="154"/>
      <c r="V1095" s="154"/>
      <c r="W1095" s="154"/>
      <c r="X1095" s="154"/>
      <c r="Y1095" s="155"/>
      <c r="Z1095" s="153"/>
      <c r="AA1095" s="154"/>
      <c r="AB1095" s="154"/>
      <c r="AC1095" s="154"/>
      <c r="AD1095" s="154"/>
      <c r="AE1095" s="155"/>
      <c r="AF1095" s="153" t="s">
        <v>694</v>
      </c>
      <c r="AG1095" s="154"/>
      <c r="AH1095" s="154"/>
      <c r="AI1095" s="154"/>
      <c r="AJ1095" s="154"/>
      <c r="AK1095" s="154"/>
      <c r="AL1095" s="154"/>
      <c r="AM1095" s="155"/>
      <c r="AN1095" s="153" t="s">
        <v>1032</v>
      </c>
      <c r="AO1095" s="154"/>
      <c r="AP1095" s="154"/>
      <c r="AQ1095" s="154"/>
      <c r="AR1095" s="154"/>
      <c r="AS1095" s="154"/>
      <c r="AT1095" s="155"/>
      <c r="AU1095" s="2"/>
      <c r="AV1095" s="312"/>
      <c r="AW1095" s="312"/>
      <c r="AX1095" s="312"/>
      <c r="AY1095" s="312"/>
      <c r="AZ1095" s="312"/>
      <c r="BA1095" s="312"/>
      <c r="BB1095" s="312"/>
      <c r="BC1095" s="312"/>
      <c r="BD1095" s="312"/>
      <c r="BE1095" s="312"/>
      <c r="BF1095" s="312"/>
      <c r="BG1095" s="312"/>
      <c r="BH1095" s="312"/>
      <c r="BI1095" s="312"/>
      <c r="BJ1095" s="312"/>
      <c r="BK1095" s="312"/>
      <c r="BL1095" s="312"/>
      <c r="BM1095" s="312"/>
      <c r="BN1095" s="312"/>
      <c r="BO1095" s="312"/>
      <c r="BP1095" s="312"/>
      <c r="BQ1095" s="312"/>
      <c r="BR1095" s="312"/>
      <c r="BS1095" s="312"/>
      <c r="BT1095" s="312"/>
      <c r="BU1095" s="312"/>
      <c r="BV1095" s="312"/>
      <c r="BW1095" s="312"/>
      <c r="BX1095" s="312"/>
      <c r="BY1095" s="312"/>
      <c r="BZ1095" s="312"/>
      <c r="CA1095" s="312"/>
      <c r="CB1095" s="312"/>
      <c r="CC1095" s="312"/>
      <c r="CD1095" s="312"/>
      <c r="CE1095" s="312"/>
      <c r="CF1095" s="312"/>
      <c r="CG1095" s="312"/>
      <c r="CH1095" s="312"/>
      <c r="CI1095" s="312"/>
      <c r="CJ1095" s="312"/>
      <c r="CK1095" s="312"/>
      <c r="CL1095" s="312"/>
      <c r="CM1095" s="312"/>
      <c r="CN1095" s="312"/>
      <c r="CO1095" s="2"/>
      <c r="CP1095" s="580"/>
      <c r="CQ1095" s="580"/>
      <c r="CR1095" s="580"/>
      <c r="CS1095" s="580"/>
      <c r="CT1095" s="580"/>
      <c r="CU1095" s="580"/>
      <c r="CV1095" s="580"/>
      <c r="CW1095" s="580"/>
      <c r="CX1095" s="580"/>
      <c r="CY1095" s="580"/>
      <c r="CZ1095" s="580"/>
      <c r="DA1095" s="580"/>
      <c r="DB1095" s="580"/>
      <c r="DC1095" s="580"/>
      <c r="DD1095" s="580"/>
      <c r="DE1095" s="580"/>
      <c r="DF1095" s="580"/>
    </row>
    <row r="1096" spans="4:110" ht="14.25" customHeight="1" x14ac:dyDescent="0.35">
      <c r="D1096" s="153" t="s">
        <v>1030</v>
      </c>
      <c r="E1096" s="154"/>
      <c r="F1096" s="154"/>
      <c r="G1096" s="154"/>
      <c r="H1096" s="154"/>
      <c r="I1096" s="154"/>
      <c r="J1096" s="154"/>
      <c r="K1096" s="154"/>
      <c r="L1096" s="154"/>
      <c r="M1096" s="154"/>
      <c r="N1096" s="154"/>
      <c r="O1096" s="154"/>
      <c r="P1096" s="154"/>
      <c r="Q1096" s="154"/>
      <c r="R1096" s="154"/>
      <c r="S1096" s="154"/>
      <c r="T1096" s="154"/>
      <c r="U1096" s="154"/>
      <c r="V1096" s="154"/>
      <c r="W1096" s="154"/>
      <c r="X1096" s="154"/>
      <c r="Y1096" s="155"/>
      <c r="Z1096" s="153"/>
      <c r="AA1096" s="154"/>
      <c r="AB1096" s="154"/>
      <c r="AC1096" s="154"/>
      <c r="AD1096" s="154"/>
      <c r="AE1096" s="155"/>
      <c r="AF1096" s="153" t="s">
        <v>694</v>
      </c>
      <c r="AG1096" s="154"/>
      <c r="AH1096" s="154"/>
      <c r="AI1096" s="154"/>
      <c r="AJ1096" s="154"/>
      <c r="AK1096" s="154"/>
      <c r="AL1096" s="154"/>
      <c r="AM1096" s="155"/>
      <c r="AN1096" s="153" t="s">
        <v>494</v>
      </c>
      <c r="AO1096" s="154"/>
      <c r="AP1096" s="154"/>
      <c r="AQ1096" s="154"/>
      <c r="AR1096" s="154"/>
      <c r="AS1096" s="154"/>
      <c r="AT1096" s="155"/>
      <c r="AU1096" s="2"/>
      <c r="AV1096" s="312"/>
      <c r="AW1096" s="312"/>
      <c r="AX1096" s="312"/>
      <c r="AY1096" s="312"/>
      <c r="AZ1096" s="312"/>
      <c r="BA1096" s="312"/>
      <c r="BB1096" s="312"/>
      <c r="BC1096" s="312"/>
      <c r="BD1096" s="312"/>
      <c r="BE1096" s="312"/>
      <c r="BF1096" s="312"/>
      <c r="BG1096" s="312"/>
      <c r="BH1096" s="312"/>
      <c r="BI1096" s="312"/>
      <c r="BJ1096" s="312"/>
      <c r="BK1096" s="312"/>
      <c r="BL1096" s="312"/>
      <c r="BM1096" s="312"/>
      <c r="BN1096" s="312"/>
      <c r="BO1096" s="312"/>
      <c r="BP1096" s="312"/>
      <c r="BQ1096" s="312"/>
      <c r="BR1096" s="169"/>
      <c r="BS1096" s="169"/>
      <c r="BT1096" s="169"/>
      <c r="BU1096" s="169"/>
      <c r="BV1096" s="169"/>
      <c r="BW1096" s="169"/>
      <c r="BX1096" s="169"/>
      <c r="BY1096" s="169"/>
      <c r="BZ1096" s="169"/>
      <c r="CA1096" s="169"/>
      <c r="CB1096" s="169"/>
      <c r="CC1096" s="169"/>
      <c r="CD1096" s="169"/>
      <c r="CE1096" s="169"/>
      <c r="CF1096" s="169"/>
      <c r="CG1096" s="169"/>
      <c r="CH1096" s="169"/>
      <c r="CI1096" s="169"/>
      <c r="CJ1096" s="169"/>
      <c r="CK1096" s="169"/>
      <c r="CL1096" s="169"/>
      <c r="CM1096" s="169"/>
      <c r="CN1096" s="169"/>
      <c r="CO1096" s="2"/>
      <c r="CP1096" s="580"/>
      <c r="CQ1096" s="580"/>
      <c r="CR1096" s="580"/>
      <c r="CS1096" s="580"/>
      <c r="CT1096" s="580"/>
      <c r="CU1096" s="580"/>
      <c r="CV1096" s="580"/>
      <c r="CW1096" s="580"/>
      <c r="CX1096" s="580"/>
      <c r="CY1096" s="580"/>
      <c r="CZ1096" s="580"/>
      <c r="DA1096" s="580"/>
      <c r="DB1096" s="580"/>
      <c r="DC1096" s="580"/>
      <c r="DD1096" s="580"/>
      <c r="DE1096" s="580"/>
      <c r="DF1096" s="580"/>
    </row>
    <row r="1097" spans="4:110" ht="14.25" customHeight="1" x14ac:dyDescent="0.35">
      <c r="D1097" s="140" t="s">
        <v>563</v>
      </c>
      <c r="E1097" s="140"/>
      <c r="F1097" s="140"/>
      <c r="G1097" s="140"/>
      <c r="H1097" s="140"/>
      <c r="I1097" s="140"/>
      <c r="J1097" s="140"/>
      <c r="K1097" s="140"/>
      <c r="L1097" s="140"/>
      <c r="M1097" s="140"/>
      <c r="N1097" s="140"/>
      <c r="O1097" s="140"/>
      <c r="P1097" s="140"/>
      <c r="Q1097" s="140"/>
      <c r="R1097" s="140"/>
      <c r="S1097" s="140"/>
      <c r="T1097" s="140"/>
      <c r="U1097" s="140"/>
      <c r="V1097" s="140"/>
      <c r="W1097" s="140"/>
      <c r="X1097" s="140"/>
      <c r="Y1097" s="140"/>
      <c r="Z1097" s="140"/>
      <c r="AA1097" s="140"/>
      <c r="AB1097" s="140"/>
      <c r="AC1097" s="140"/>
      <c r="AD1097" s="140"/>
      <c r="AE1097" s="140"/>
      <c r="AF1097" s="140"/>
      <c r="AG1097" s="140"/>
      <c r="AH1097" s="140"/>
      <c r="AI1097" s="140"/>
      <c r="AJ1097" s="140"/>
      <c r="AK1097" s="140"/>
      <c r="AL1097" s="140"/>
      <c r="AM1097" s="140"/>
      <c r="AN1097" s="140"/>
      <c r="AO1097" s="140"/>
      <c r="AP1097" s="140"/>
      <c r="AQ1097" s="140"/>
      <c r="AR1097" s="140"/>
      <c r="AS1097" s="140"/>
      <c r="AT1097" s="140"/>
      <c r="AU1097" s="2"/>
      <c r="AV1097" s="317" t="s">
        <v>572</v>
      </c>
      <c r="AW1097" s="317"/>
      <c r="AX1097" s="317"/>
      <c r="AY1097" s="317"/>
      <c r="AZ1097" s="317"/>
      <c r="BA1097" s="317"/>
      <c r="BB1097" s="317"/>
      <c r="BC1097" s="317"/>
      <c r="BD1097" s="317"/>
      <c r="BE1097" s="317"/>
      <c r="BF1097" s="317"/>
      <c r="BG1097" s="317"/>
      <c r="BH1097" s="317"/>
      <c r="BI1097" s="317"/>
      <c r="BJ1097" s="317"/>
      <c r="BK1097" s="317"/>
      <c r="BL1097" s="317"/>
      <c r="BM1097" s="317"/>
      <c r="BN1097" s="317"/>
      <c r="BO1097" s="317"/>
      <c r="BP1097" s="317"/>
      <c r="BQ1097" s="317"/>
      <c r="BR1097" s="96"/>
      <c r="BS1097" s="96"/>
      <c r="BT1097" s="96"/>
      <c r="BU1097" s="96"/>
      <c r="BV1097" s="96"/>
      <c r="BW1097" s="96"/>
      <c r="BX1097" s="96"/>
      <c r="BY1097" s="96"/>
      <c r="BZ1097" s="96"/>
      <c r="CA1097" s="96"/>
      <c r="CB1097" s="96"/>
      <c r="CC1097" s="96"/>
      <c r="CD1097" s="96"/>
      <c r="CE1097" s="96"/>
      <c r="CF1097" s="96"/>
      <c r="CG1097" s="96"/>
      <c r="CH1097" s="96"/>
      <c r="CI1097" s="96"/>
      <c r="CJ1097" s="96"/>
      <c r="CK1097" s="96"/>
      <c r="CL1097" s="96"/>
      <c r="CM1097" s="96"/>
      <c r="CN1097" s="96"/>
      <c r="CO1097" s="2"/>
      <c r="CP1097" s="580"/>
      <c r="CQ1097" s="580"/>
      <c r="CR1097" s="580"/>
      <c r="CS1097" s="580"/>
      <c r="CT1097" s="580"/>
      <c r="CU1097" s="580"/>
      <c r="CV1097" s="580"/>
      <c r="CW1097" s="580"/>
      <c r="CX1097" s="580"/>
      <c r="CY1097" s="580"/>
      <c r="CZ1097" s="580"/>
      <c r="DA1097" s="580"/>
      <c r="DB1097" s="580"/>
      <c r="DC1097" s="580"/>
      <c r="DD1097" s="580"/>
      <c r="DE1097" s="580"/>
      <c r="DF1097" s="580"/>
    </row>
    <row r="1098" spans="4:110" ht="14.25" customHeight="1" x14ac:dyDescent="0.35">
      <c r="AV1098" s="97"/>
      <c r="AW1098" s="97"/>
      <c r="AX1098" s="97"/>
      <c r="AY1098" s="97"/>
      <c r="AZ1098" s="97"/>
      <c r="BA1098" s="97"/>
      <c r="BB1098" s="97"/>
      <c r="BC1098" s="97"/>
      <c r="BD1098" s="97"/>
      <c r="BE1098" s="97"/>
      <c r="BF1098" s="97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7"/>
      <c r="BS1098" s="97"/>
      <c r="BT1098" s="97"/>
      <c r="BU1098" s="97"/>
      <c r="BV1098" s="97"/>
      <c r="BW1098" s="97"/>
      <c r="BX1098" s="97"/>
      <c r="BY1098" s="97"/>
      <c r="BZ1098" s="97"/>
      <c r="CA1098" s="97"/>
      <c r="CB1098" s="97"/>
      <c r="CC1098" s="97"/>
      <c r="CD1098" s="97"/>
      <c r="CE1098" s="97"/>
      <c r="CF1098" s="97"/>
      <c r="CG1098" s="97"/>
      <c r="CH1098" s="97"/>
      <c r="CI1098" s="97"/>
      <c r="CJ1098" s="97"/>
      <c r="CK1098" s="97"/>
      <c r="CL1098" s="97"/>
      <c r="CM1098" s="97"/>
      <c r="CN1098" s="97"/>
    </row>
    <row r="1099" spans="4:110" ht="14.25" customHeight="1" x14ac:dyDescent="0.35">
      <c r="D1099" s="132" t="s">
        <v>565</v>
      </c>
      <c r="E1099" s="132"/>
      <c r="F1099" s="132"/>
      <c r="G1099" s="132"/>
      <c r="H1099" s="132"/>
      <c r="I1099" s="132"/>
      <c r="J1099" s="132"/>
      <c r="K1099" s="132"/>
      <c r="L1099" s="132"/>
      <c r="M1099" s="132"/>
      <c r="N1099" s="132"/>
      <c r="O1099" s="132"/>
      <c r="P1099" s="132"/>
      <c r="Q1099" s="132"/>
      <c r="R1099" s="132"/>
      <c r="S1099" s="132"/>
      <c r="T1099" s="132"/>
      <c r="U1099" s="132"/>
      <c r="V1099" s="132"/>
      <c r="W1099" s="132"/>
      <c r="X1099" s="132"/>
      <c r="Y1099" s="132"/>
      <c r="Z1099" s="132"/>
      <c r="AA1099" s="132"/>
      <c r="AB1099" s="132"/>
      <c r="AC1099" s="132"/>
      <c r="AD1099" s="132"/>
      <c r="AE1099" s="132"/>
      <c r="AF1099" s="132"/>
      <c r="AG1099" s="132"/>
      <c r="AH1099" s="132"/>
      <c r="AI1099" s="132"/>
      <c r="AJ1099" s="132"/>
      <c r="AK1099" s="132"/>
      <c r="AL1099" s="132"/>
      <c r="AM1099" s="132"/>
      <c r="AN1099" s="132"/>
      <c r="AO1099" s="132"/>
      <c r="AP1099" s="132"/>
      <c r="AQ1099" s="132"/>
      <c r="AR1099" s="132"/>
      <c r="AS1099" s="132"/>
      <c r="AT1099" s="132"/>
      <c r="AV1099" s="250" t="s">
        <v>571</v>
      </c>
      <c r="AW1099" s="250"/>
      <c r="AX1099" s="250"/>
      <c r="AY1099" s="250"/>
      <c r="AZ1099" s="250"/>
      <c r="BA1099" s="250"/>
      <c r="BB1099" s="250"/>
      <c r="BC1099" s="250"/>
      <c r="BD1099" s="250"/>
      <c r="BE1099" s="250"/>
      <c r="BF1099" s="250"/>
      <c r="BG1099" s="250"/>
      <c r="BH1099" s="250"/>
      <c r="BI1099" s="250"/>
      <c r="BJ1099" s="250"/>
      <c r="BK1099" s="250"/>
      <c r="BL1099" s="250"/>
      <c r="BM1099" s="250"/>
      <c r="BN1099" s="250"/>
      <c r="BO1099" s="250"/>
      <c r="BP1099" s="250"/>
      <c r="BQ1099" s="250"/>
      <c r="BR1099" s="250"/>
      <c r="BS1099" s="250"/>
      <c r="BT1099" s="250"/>
      <c r="BU1099" s="250"/>
      <c r="BV1099" s="250"/>
      <c r="BW1099" s="250"/>
      <c r="BX1099" s="250"/>
      <c r="BY1099" s="250"/>
      <c r="BZ1099" s="250"/>
      <c r="CA1099" s="250"/>
      <c r="CB1099" s="250"/>
      <c r="CC1099" s="250"/>
      <c r="CD1099" s="250"/>
      <c r="CE1099" s="250"/>
      <c r="CF1099" s="250"/>
      <c r="CG1099" s="250"/>
      <c r="CH1099" s="250"/>
      <c r="CI1099" s="250"/>
      <c r="CJ1099" s="250"/>
      <c r="CK1099" s="250"/>
      <c r="CL1099" s="250"/>
      <c r="CM1099" s="250"/>
      <c r="CN1099" s="250"/>
    </row>
    <row r="1100" spans="4:110" ht="14.25" customHeight="1" x14ac:dyDescent="0.35">
      <c r="D1100" s="121"/>
      <c r="E1100" s="121"/>
      <c r="F1100" s="121"/>
      <c r="G1100" s="121"/>
      <c r="H1100" s="121"/>
      <c r="I1100" s="121"/>
      <c r="J1100" s="121"/>
      <c r="K1100" s="121"/>
      <c r="L1100" s="121"/>
      <c r="M1100" s="121"/>
      <c r="N1100" s="121"/>
      <c r="O1100" s="121"/>
      <c r="P1100" s="121"/>
      <c r="Q1100" s="121"/>
      <c r="R1100" s="121"/>
      <c r="S1100" s="121"/>
      <c r="T1100" s="121"/>
      <c r="U1100" s="121"/>
      <c r="V1100" s="121"/>
      <c r="W1100" s="121"/>
      <c r="X1100" s="121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21"/>
      <c r="AM1100" s="121"/>
      <c r="AN1100" s="121"/>
      <c r="AO1100" s="121"/>
      <c r="AP1100" s="121"/>
      <c r="AQ1100" s="121"/>
      <c r="AR1100" s="121"/>
      <c r="AS1100" s="121"/>
      <c r="AT1100" s="121"/>
      <c r="AV1100" s="251"/>
      <c r="AW1100" s="251"/>
      <c r="AX1100" s="251"/>
      <c r="AY1100" s="251"/>
      <c r="AZ1100" s="251"/>
      <c r="BA1100" s="251"/>
      <c r="BB1100" s="251"/>
      <c r="BC1100" s="251"/>
      <c r="BD1100" s="251"/>
      <c r="BE1100" s="251"/>
      <c r="BF1100" s="251"/>
      <c r="BG1100" s="251"/>
      <c r="BH1100" s="251"/>
      <c r="BI1100" s="251"/>
      <c r="BJ1100" s="251"/>
      <c r="BK1100" s="251"/>
      <c r="BL1100" s="251"/>
      <c r="BM1100" s="251"/>
      <c r="BN1100" s="251"/>
      <c r="BO1100" s="251"/>
      <c r="BP1100" s="251"/>
      <c r="BQ1100" s="251"/>
      <c r="BR1100" s="251"/>
      <c r="BS1100" s="251"/>
      <c r="BT1100" s="251"/>
      <c r="BU1100" s="251"/>
      <c r="BV1100" s="251"/>
      <c r="BW1100" s="251"/>
      <c r="BX1100" s="251"/>
      <c r="BY1100" s="251"/>
      <c r="BZ1100" s="251"/>
      <c r="CA1100" s="251"/>
      <c r="CB1100" s="251"/>
      <c r="CC1100" s="251"/>
      <c r="CD1100" s="251"/>
      <c r="CE1100" s="251"/>
      <c r="CF1100" s="251"/>
      <c r="CG1100" s="251"/>
      <c r="CH1100" s="251"/>
      <c r="CI1100" s="251"/>
      <c r="CJ1100" s="251"/>
      <c r="CK1100" s="251"/>
      <c r="CL1100" s="251"/>
      <c r="CM1100" s="251"/>
      <c r="CN1100" s="251"/>
    </row>
    <row r="1101" spans="4:110" ht="14.25" customHeight="1" x14ac:dyDescent="0.35">
      <c r="D1101" s="160" t="s">
        <v>566</v>
      </c>
      <c r="E1101" s="161"/>
      <c r="F1101" s="161"/>
      <c r="G1101" s="161"/>
      <c r="H1101" s="161"/>
      <c r="I1101" s="161"/>
      <c r="J1101" s="161"/>
      <c r="K1101" s="161"/>
      <c r="L1101" s="161"/>
      <c r="M1101" s="161"/>
      <c r="N1101" s="161"/>
      <c r="O1101" s="161"/>
      <c r="P1101" s="161"/>
      <c r="Q1101" s="161"/>
      <c r="R1101" s="161"/>
      <c r="S1101" s="161"/>
      <c r="T1101" s="161"/>
      <c r="U1101" s="161"/>
      <c r="V1101" s="161"/>
      <c r="W1101" s="161"/>
      <c r="X1101" s="161"/>
      <c r="Y1101" s="162"/>
      <c r="Z1101" s="160" t="s">
        <v>568</v>
      </c>
      <c r="AA1101" s="161"/>
      <c r="AB1101" s="161"/>
      <c r="AC1101" s="161"/>
      <c r="AD1101" s="161"/>
      <c r="AE1101" s="162"/>
      <c r="AF1101" s="215" t="s">
        <v>48</v>
      </c>
      <c r="AG1101" s="216"/>
      <c r="AH1101" s="216"/>
      <c r="AI1101" s="216"/>
      <c r="AJ1101" s="216"/>
      <c r="AK1101" s="216"/>
      <c r="AL1101" s="216"/>
      <c r="AM1101" s="216"/>
      <c r="AN1101" s="216"/>
      <c r="AO1101" s="216"/>
      <c r="AP1101" s="216"/>
      <c r="AQ1101" s="216"/>
      <c r="AR1101" s="216"/>
      <c r="AS1101" s="216"/>
      <c r="AT1101" s="217"/>
      <c r="AV1101" s="160" t="s">
        <v>24</v>
      </c>
      <c r="AW1101" s="161"/>
      <c r="AX1101" s="161"/>
      <c r="AY1101" s="161"/>
      <c r="AZ1101" s="161"/>
      <c r="BA1101" s="161"/>
      <c r="BB1101" s="161"/>
      <c r="BC1101" s="161"/>
      <c r="BD1101" s="161"/>
      <c r="BE1101" s="161"/>
      <c r="BF1101" s="161"/>
      <c r="BG1101" s="161"/>
      <c r="BH1101" s="161"/>
      <c r="BI1101" s="161"/>
      <c r="BJ1101" s="161"/>
      <c r="BK1101" s="161"/>
      <c r="BL1101" s="161"/>
      <c r="BM1101" s="161"/>
      <c r="BN1101" s="161"/>
      <c r="BO1101" s="161"/>
      <c r="BP1101" s="161"/>
      <c r="BQ1101" s="161"/>
      <c r="BR1101" s="172" t="s">
        <v>569</v>
      </c>
      <c r="BS1101" s="172"/>
      <c r="BT1101" s="172"/>
      <c r="BU1101" s="172"/>
      <c r="BV1101" s="172"/>
      <c r="BW1101" s="172"/>
      <c r="BX1101" s="172" t="s">
        <v>570</v>
      </c>
      <c r="BY1101" s="172"/>
      <c r="BZ1101" s="172"/>
      <c r="CA1101" s="172"/>
      <c r="CB1101" s="172"/>
      <c r="CC1101" s="172"/>
      <c r="CD1101" s="172" t="s">
        <v>48</v>
      </c>
      <c r="CE1101" s="172"/>
      <c r="CF1101" s="172"/>
      <c r="CG1101" s="172"/>
      <c r="CH1101" s="172"/>
      <c r="CI1101" s="172"/>
      <c r="CJ1101" s="172"/>
      <c r="CK1101" s="172"/>
      <c r="CL1101" s="172"/>
      <c r="CM1101" s="172"/>
      <c r="CN1101" s="172"/>
      <c r="CO1101" s="136"/>
    </row>
    <row r="1102" spans="4:110" ht="14.25" customHeight="1" x14ac:dyDescent="0.35">
      <c r="D1102" s="163"/>
      <c r="E1102" s="164"/>
      <c r="F1102" s="164"/>
      <c r="G1102" s="164"/>
      <c r="H1102" s="164"/>
      <c r="I1102" s="164"/>
      <c r="J1102" s="164"/>
      <c r="K1102" s="164"/>
      <c r="L1102" s="164"/>
      <c r="M1102" s="164"/>
      <c r="N1102" s="164"/>
      <c r="O1102" s="164"/>
      <c r="P1102" s="164"/>
      <c r="Q1102" s="164"/>
      <c r="R1102" s="164"/>
      <c r="S1102" s="164"/>
      <c r="T1102" s="164"/>
      <c r="U1102" s="164"/>
      <c r="V1102" s="164"/>
      <c r="W1102" s="164"/>
      <c r="X1102" s="164"/>
      <c r="Y1102" s="165"/>
      <c r="Z1102" s="163"/>
      <c r="AA1102" s="164"/>
      <c r="AB1102" s="164"/>
      <c r="AC1102" s="164"/>
      <c r="AD1102" s="164"/>
      <c r="AE1102" s="165"/>
      <c r="AF1102" s="215" t="s">
        <v>567</v>
      </c>
      <c r="AG1102" s="216"/>
      <c r="AH1102" s="216"/>
      <c r="AI1102" s="216"/>
      <c r="AJ1102" s="216"/>
      <c r="AK1102" s="216"/>
      <c r="AL1102" s="216"/>
      <c r="AM1102" s="217"/>
      <c r="AN1102" s="215" t="s">
        <v>128</v>
      </c>
      <c r="AO1102" s="216"/>
      <c r="AP1102" s="216"/>
      <c r="AQ1102" s="216"/>
      <c r="AR1102" s="216"/>
      <c r="AS1102" s="216"/>
      <c r="AT1102" s="217"/>
      <c r="AV1102" s="163"/>
      <c r="AW1102" s="164"/>
      <c r="AX1102" s="164"/>
      <c r="AY1102" s="164"/>
      <c r="AZ1102" s="164"/>
      <c r="BA1102" s="164"/>
      <c r="BB1102" s="164"/>
      <c r="BC1102" s="164"/>
      <c r="BD1102" s="164"/>
      <c r="BE1102" s="164"/>
      <c r="BF1102" s="164"/>
      <c r="BG1102" s="164"/>
      <c r="BH1102" s="164"/>
      <c r="BI1102" s="164"/>
      <c r="BJ1102" s="164"/>
      <c r="BK1102" s="164"/>
      <c r="BL1102" s="164"/>
      <c r="BM1102" s="164"/>
      <c r="BN1102" s="164"/>
      <c r="BO1102" s="164"/>
      <c r="BP1102" s="164"/>
      <c r="BQ1102" s="164"/>
      <c r="BR1102" s="172"/>
      <c r="BS1102" s="172"/>
      <c r="BT1102" s="172"/>
      <c r="BU1102" s="172"/>
      <c r="BV1102" s="172"/>
      <c r="BW1102" s="172"/>
      <c r="BX1102" s="172"/>
      <c r="BY1102" s="172"/>
      <c r="BZ1102" s="172"/>
      <c r="CA1102" s="172"/>
      <c r="CB1102" s="172"/>
      <c r="CC1102" s="172"/>
      <c r="CD1102" s="172" t="s">
        <v>188</v>
      </c>
      <c r="CE1102" s="172"/>
      <c r="CF1102" s="172"/>
      <c r="CG1102" s="172"/>
      <c r="CH1102" s="172"/>
      <c r="CI1102" s="172"/>
      <c r="CJ1102" s="172" t="s">
        <v>128</v>
      </c>
      <c r="CK1102" s="172"/>
      <c r="CL1102" s="172"/>
      <c r="CM1102" s="172"/>
      <c r="CN1102" s="172"/>
    </row>
    <row r="1103" spans="4:110" ht="14.25" customHeight="1" x14ac:dyDescent="0.35">
      <c r="D1103" s="153" t="s">
        <v>1036</v>
      </c>
      <c r="E1103" s="154"/>
      <c r="F1103" s="154"/>
      <c r="G1103" s="154"/>
      <c r="H1103" s="154"/>
      <c r="I1103" s="154"/>
      <c r="J1103" s="154"/>
      <c r="K1103" s="154"/>
      <c r="L1103" s="154"/>
      <c r="M1103" s="154"/>
      <c r="N1103" s="154"/>
      <c r="O1103" s="154"/>
      <c r="P1103" s="154"/>
      <c r="Q1103" s="154"/>
      <c r="R1103" s="154"/>
      <c r="S1103" s="154"/>
      <c r="T1103" s="154"/>
      <c r="U1103" s="154"/>
      <c r="V1103" s="154"/>
      <c r="W1103" s="154"/>
      <c r="X1103" s="154"/>
      <c r="Y1103" s="155"/>
      <c r="Z1103" s="153">
        <v>31</v>
      </c>
      <c r="AA1103" s="154"/>
      <c r="AB1103" s="154"/>
      <c r="AC1103" s="154"/>
      <c r="AD1103" s="154"/>
      <c r="AE1103" s="155"/>
      <c r="AF1103" s="153" t="s">
        <v>694</v>
      </c>
      <c r="AG1103" s="154"/>
      <c r="AH1103" s="154"/>
      <c r="AI1103" s="154"/>
      <c r="AJ1103" s="154"/>
      <c r="AK1103" s="154"/>
      <c r="AL1103" s="154"/>
      <c r="AM1103" s="155"/>
      <c r="AN1103" s="153"/>
      <c r="AO1103" s="154"/>
      <c r="AP1103" s="154"/>
      <c r="AQ1103" s="154"/>
      <c r="AR1103" s="154"/>
      <c r="AS1103" s="154"/>
      <c r="AT1103" s="155"/>
      <c r="AV1103" s="153"/>
      <c r="AW1103" s="154"/>
      <c r="AX1103" s="154"/>
      <c r="AY1103" s="154"/>
      <c r="AZ1103" s="154"/>
      <c r="BA1103" s="154"/>
      <c r="BB1103" s="154"/>
      <c r="BC1103" s="154"/>
      <c r="BD1103" s="154"/>
      <c r="BE1103" s="154"/>
      <c r="BF1103" s="154"/>
      <c r="BG1103" s="154"/>
      <c r="BH1103" s="154"/>
      <c r="BI1103" s="154"/>
      <c r="BJ1103" s="154"/>
      <c r="BK1103" s="154"/>
      <c r="BL1103" s="154"/>
      <c r="BM1103" s="154"/>
      <c r="BN1103" s="154"/>
      <c r="BO1103" s="154"/>
      <c r="BP1103" s="154"/>
      <c r="BQ1103" s="154"/>
      <c r="BR1103" s="169"/>
      <c r="BS1103" s="169"/>
      <c r="BT1103" s="169"/>
      <c r="BU1103" s="169"/>
      <c r="BV1103" s="169"/>
      <c r="BW1103" s="169"/>
      <c r="BX1103" s="169"/>
      <c r="BY1103" s="169"/>
      <c r="BZ1103" s="169"/>
      <c r="CA1103" s="169"/>
      <c r="CB1103" s="169"/>
      <c r="CC1103" s="169"/>
      <c r="CD1103" s="169"/>
      <c r="CE1103" s="169"/>
      <c r="CF1103" s="169"/>
      <c r="CG1103" s="169"/>
      <c r="CH1103" s="169"/>
      <c r="CI1103" s="169"/>
      <c r="CJ1103" s="169"/>
      <c r="CK1103" s="169"/>
      <c r="CL1103" s="169"/>
      <c r="CM1103" s="169"/>
      <c r="CN1103" s="169"/>
    </row>
    <row r="1104" spans="4:110" ht="14.25" customHeight="1" x14ac:dyDescent="0.35">
      <c r="D1104" s="153" t="s">
        <v>1037</v>
      </c>
      <c r="E1104" s="154"/>
      <c r="F1104" s="154"/>
      <c r="G1104" s="154"/>
      <c r="H1104" s="154"/>
      <c r="I1104" s="154"/>
      <c r="J1104" s="154"/>
      <c r="K1104" s="154"/>
      <c r="L1104" s="154"/>
      <c r="M1104" s="154"/>
      <c r="N1104" s="154"/>
      <c r="O1104" s="154"/>
      <c r="P1104" s="154"/>
      <c r="Q1104" s="154"/>
      <c r="R1104" s="154"/>
      <c r="S1104" s="154"/>
      <c r="T1104" s="154"/>
      <c r="U1104" s="154"/>
      <c r="V1104" s="154"/>
      <c r="W1104" s="154"/>
      <c r="X1104" s="154"/>
      <c r="Y1104" s="155"/>
      <c r="Z1104" s="153">
        <v>36</v>
      </c>
      <c r="AA1104" s="154"/>
      <c r="AB1104" s="154"/>
      <c r="AC1104" s="154"/>
      <c r="AD1104" s="154"/>
      <c r="AE1104" s="155"/>
      <c r="AF1104" s="153" t="s">
        <v>694</v>
      </c>
      <c r="AG1104" s="154"/>
      <c r="AH1104" s="154"/>
      <c r="AI1104" s="154"/>
      <c r="AJ1104" s="154"/>
      <c r="AK1104" s="154"/>
      <c r="AL1104" s="154"/>
      <c r="AM1104" s="155"/>
      <c r="AN1104" s="153"/>
      <c r="AO1104" s="154"/>
      <c r="AP1104" s="154"/>
      <c r="AQ1104" s="154"/>
      <c r="AR1104" s="154"/>
      <c r="AS1104" s="154"/>
      <c r="AT1104" s="155"/>
      <c r="AV1104" s="153"/>
      <c r="AW1104" s="154"/>
      <c r="AX1104" s="154"/>
      <c r="AY1104" s="154"/>
      <c r="AZ1104" s="154"/>
      <c r="BA1104" s="154"/>
      <c r="BB1104" s="154"/>
      <c r="BC1104" s="154"/>
      <c r="BD1104" s="154"/>
      <c r="BE1104" s="154"/>
      <c r="BF1104" s="154"/>
      <c r="BG1104" s="154"/>
      <c r="BH1104" s="154"/>
      <c r="BI1104" s="154"/>
      <c r="BJ1104" s="154"/>
      <c r="BK1104" s="154"/>
      <c r="BL1104" s="154"/>
      <c r="BM1104" s="154"/>
      <c r="BN1104" s="154"/>
      <c r="BO1104" s="154"/>
      <c r="BP1104" s="154"/>
      <c r="BQ1104" s="154"/>
      <c r="BR1104" s="169"/>
      <c r="BS1104" s="169"/>
      <c r="BT1104" s="169"/>
      <c r="BU1104" s="169"/>
      <c r="BV1104" s="169"/>
      <c r="BW1104" s="169"/>
      <c r="BX1104" s="169"/>
      <c r="BY1104" s="169"/>
      <c r="BZ1104" s="169"/>
      <c r="CA1104" s="169"/>
      <c r="CB1104" s="169"/>
      <c r="CC1104" s="169"/>
      <c r="CD1104" s="169"/>
      <c r="CE1104" s="169"/>
      <c r="CF1104" s="169"/>
      <c r="CG1104" s="169"/>
      <c r="CH1104" s="169"/>
      <c r="CI1104" s="169"/>
      <c r="CJ1104" s="169"/>
      <c r="CK1104" s="169"/>
      <c r="CL1104" s="169"/>
      <c r="CM1104" s="169"/>
      <c r="CN1104" s="169"/>
    </row>
    <row r="1105" spans="1:102" ht="14.25" customHeight="1" x14ac:dyDescent="0.35">
      <c r="D1105" s="153" t="s">
        <v>1038</v>
      </c>
      <c r="E1105" s="154"/>
      <c r="F1105" s="154"/>
      <c r="G1105" s="154"/>
      <c r="H1105" s="154"/>
      <c r="I1105" s="154"/>
      <c r="J1105" s="154"/>
      <c r="K1105" s="154"/>
      <c r="L1105" s="154"/>
      <c r="M1105" s="154"/>
      <c r="N1105" s="154"/>
      <c r="O1105" s="154"/>
      <c r="P1105" s="154"/>
      <c r="Q1105" s="154"/>
      <c r="R1105" s="154"/>
      <c r="S1105" s="154"/>
      <c r="T1105" s="154"/>
      <c r="U1105" s="154"/>
      <c r="V1105" s="154"/>
      <c r="W1105" s="154"/>
      <c r="X1105" s="154"/>
      <c r="Y1105" s="155"/>
      <c r="Z1105" s="153">
        <v>17</v>
      </c>
      <c r="AA1105" s="154"/>
      <c r="AB1105" s="154"/>
      <c r="AC1105" s="154"/>
      <c r="AD1105" s="154"/>
      <c r="AE1105" s="155"/>
      <c r="AF1105" s="153" t="s">
        <v>694</v>
      </c>
      <c r="AG1105" s="154"/>
      <c r="AH1105" s="154"/>
      <c r="AI1105" s="154"/>
      <c r="AJ1105" s="154"/>
      <c r="AK1105" s="154"/>
      <c r="AL1105" s="154"/>
      <c r="AM1105" s="155"/>
      <c r="AN1105" s="153"/>
      <c r="AO1105" s="154"/>
      <c r="AP1105" s="154"/>
      <c r="AQ1105" s="154"/>
      <c r="AR1105" s="154"/>
      <c r="AS1105" s="154"/>
      <c r="AT1105" s="155"/>
      <c r="AV1105" s="153"/>
      <c r="AW1105" s="154"/>
      <c r="AX1105" s="154"/>
      <c r="AY1105" s="154"/>
      <c r="AZ1105" s="154"/>
      <c r="BA1105" s="154"/>
      <c r="BB1105" s="154"/>
      <c r="BC1105" s="154"/>
      <c r="BD1105" s="154"/>
      <c r="BE1105" s="154"/>
      <c r="BF1105" s="154"/>
      <c r="BG1105" s="154"/>
      <c r="BH1105" s="154"/>
      <c r="BI1105" s="154"/>
      <c r="BJ1105" s="154"/>
      <c r="BK1105" s="154"/>
      <c r="BL1105" s="154"/>
      <c r="BM1105" s="154"/>
      <c r="BN1105" s="154"/>
      <c r="BO1105" s="154"/>
      <c r="BP1105" s="154"/>
      <c r="BQ1105" s="154"/>
      <c r="BR1105" s="169"/>
      <c r="BS1105" s="169"/>
      <c r="BT1105" s="169"/>
      <c r="BU1105" s="169"/>
      <c r="BV1105" s="169"/>
      <c r="BW1105" s="169"/>
      <c r="BX1105" s="169"/>
      <c r="BY1105" s="169"/>
      <c r="BZ1105" s="169"/>
      <c r="CA1105" s="169"/>
      <c r="CB1105" s="169"/>
      <c r="CC1105" s="169"/>
      <c r="CD1105" s="169"/>
      <c r="CE1105" s="169"/>
      <c r="CF1105" s="169"/>
      <c r="CG1105" s="169"/>
      <c r="CH1105" s="169"/>
      <c r="CI1105" s="169"/>
      <c r="CJ1105" s="169"/>
      <c r="CK1105" s="169"/>
      <c r="CL1105" s="169"/>
      <c r="CM1105" s="169"/>
      <c r="CN1105" s="169"/>
    </row>
    <row r="1106" spans="1:102" ht="14.25" customHeight="1" x14ac:dyDescent="0.35">
      <c r="D1106" s="153" t="s">
        <v>1039</v>
      </c>
      <c r="E1106" s="154"/>
      <c r="F1106" s="154"/>
      <c r="G1106" s="154"/>
      <c r="H1106" s="154"/>
      <c r="I1106" s="154"/>
      <c r="J1106" s="154"/>
      <c r="K1106" s="154"/>
      <c r="L1106" s="154"/>
      <c r="M1106" s="154"/>
      <c r="N1106" s="154"/>
      <c r="O1106" s="154"/>
      <c r="P1106" s="154"/>
      <c r="Q1106" s="154"/>
      <c r="R1106" s="154"/>
      <c r="S1106" s="154"/>
      <c r="T1106" s="154"/>
      <c r="U1106" s="154"/>
      <c r="V1106" s="154"/>
      <c r="W1106" s="154"/>
      <c r="X1106" s="154"/>
      <c r="Y1106" s="155"/>
      <c r="Z1106" s="153">
        <v>25</v>
      </c>
      <c r="AA1106" s="154"/>
      <c r="AB1106" s="154"/>
      <c r="AC1106" s="154"/>
      <c r="AD1106" s="154"/>
      <c r="AE1106" s="155"/>
      <c r="AF1106" s="153" t="s">
        <v>694</v>
      </c>
      <c r="AG1106" s="154"/>
      <c r="AH1106" s="154"/>
      <c r="AI1106" s="154"/>
      <c r="AJ1106" s="154"/>
      <c r="AK1106" s="154"/>
      <c r="AL1106" s="154"/>
      <c r="AM1106" s="155"/>
      <c r="AN1106" s="153"/>
      <c r="AO1106" s="154"/>
      <c r="AP1106" s="154"/>
      <c r="AQ1106" s="154"/>
      <c r="AR1106" s="154"/>
      <c r="AS1106" s="154"/>
      <c r="AT1106" s="155"/>
      <c r="AV1106" s="153"/>
      <c r="AW1106" s="154"/>
      <c r="AX1106" s="154"/>
      <c r="AY1106" s="154"/>
      <c r="AZ1106" s="154"/>
      <c r="BA1106" s="154"/>
      <c r="BB1106" s="154"/>
      <c r="BC1106" s="154"/>
      <c r="BD1106" s="154"/>
      <c r="BE1106" s="154"/>
      <c r="BF1106" s="154"/>
      <c r="BG1106" s="154"/>
      <c r="BH1106" s="154"/>
      <c r="BI1106" s="154"/>
      <c r="BJ1106" s="154"/>
      <c r="BK1106" s="154"/>
      <c r="BL1106" s="154"/>
      <c r="BM1106" s="154"/>
      <c r="BN1106" s="154"/>
      <c r="BO1106" s="154"/>
      <c r="BP1106" s="154"/>
      <c r="BQ1106" s="154"/>
      <c r="BR1106" s="169"/>
      <c r="BS1106" s="169"/>
      <c r="BT1106" s="169"/>
      <c r="BU1106" s="169"/>
      <c r="BV1106" s="169"/>
      <c r="BW1106" s="169"/>
      <c r="BX1106" s="169"/>
      <c r="BY1106" s="169"/>
      <c r="BZ1106" s="169"/>
      <c r="CA1106" s="169"/>
      <c r="CB1106" s="169"/>
      <c r="CC1106" s="169"/>
      <c r="CD1106" s="169"/>
      <c r="CE1106" s="169"/>
      <c r="CF1106" s="169"/>
      <c r="CG1106" s="169"/>
      <c r="CH1106" s="169"/>
      <c r="CI1106" s="169"/>
      <c r="CJ1106" s="169"/>
      <c r="CK1106" s="169"/>
      <c r="CL1106" s="169"/>
      <c r="CM1106" s="169"/>
      <c r="CN1106" s="169"/>
    </row>
    <row r="1107" spans="1:102" ht="14.25" customHeight="1" x14ac:dyDescent="0.35">
      <c r="D1107" s="153" t="s">
        <v>1040</v>
      </c>
      <c r="E1107" s="154"/>
      <c r="F1107" s="154"/>
      <c r="G1107" s="154"/>
      <c r="H1107" s="154"/>
      <c r="I1107" s="154"/>
      <c r="J1107" s="154"/>
      <c r="K1107" s="154"/>
      <c r="L1107" s="154"/>
      <c r="M1107" s="154"/>
      <c r="N1107" s="154"/>
      <c r="O1107" s="154"/>
      <c r="P1107" s="154"/>
      <c r="Q1107" s="154"/>
      <c r="R1107" s="154"/>
      <c r="S1107" s="154"/>
      <c r="T1107" s="154"/>
      <c r="U1107" s="154"/>
      <c r="V1107" s="154"/>
      <c r="W1107" s="154"/>
      <c r="X1107" s="154"/>
      <c r="Y1107" s="155"/>
      <c r="Z1107" s="153">
        <v>31</v>
      </c>
      <c r="AA1107" s="154"/>
      <c r="AB1107" s="154"/>
      <c r="AC1107" s="154"/>
      <c r="AD1107" s="154"/>
      <c r="AE1107" s="155"/>
      <c r="AF1107" s="153" t="s">
        <v>694</v>
      </c>
      <c r="AG1107" s="154"/>
      <c r="AH1107" s="154"/>
      <c r="AI1107" s="154"/>
      <c r="AJ1107" s="154"/>
      <c r="AK1107" s="154"/>
      <c r="AL1107" s="154"/>
      <c r="AM1107" s="155"/>
      <c r="AN1107" s="153"/>
      <c r="AO1107" s="154"/>
      <c r="AP1107" s="154"/>
      <c r="AQ1107" s="154"/>
      <c r="AR1107" s="154"/>
      <c r="AS1107" s="154"/>
      <c r="AT1107" s="155"/>
      <c r="AV1107" s="153"/>
      <c r="AW1107" s="154"/>
      <c r="AX1107" s="154"/>
      <c r="AY1107" s="154"/>
      <c r="AZ1107" s="154"/>
      <c r="BA1107" s="154"/>
      <c r="BB1107" s="154"/>
      <c r="BC1107" s="154"/>
      <c r="BD1107" s="154"/>
      <c r="BE1107" s="154"/>
      <c r="BF1107" s="154"/>
      <c r="BG1107" s="154"/>
      <c r="BH1107" s="154"/>
      <c r="BI1107" s="154"/>
      <c r="BJ1107" s="154"/>
      <c r="BK1107" s="154"/>
      <c r="BL1107" s="154"/>
      <c r="BM1107" s="154"/>
      <c r="BN1107" s="154"/>
      <c r="BO1107" s="154"/>
      <c r="BP1107" s="154"/>
      <c r="BQ1107" s="154"/>
      <c r="BR1107" s="169"/>
      <c r="BS1107" s="169"/>
      <c r="BT1107" s="169"/>
      <c r="BU1107" s="169"/>
      <c r="BV1107" s="169"/>
      <c r="BW1107" s="169"/>
      <c r="BX1107" s="169"/>
      <c r="BY1107" s="169"/>
      <c r="BZ1107" s="169"/>
      <c r="CA1107" s="169"/>
      <c r="CB1107" s="169"/>
      <c r="CC1107" s="169"/>
      <c r="CD1107" s="169"/>
      <c r="CE1107" s="169"/>
      <c r="CF1107" s="169"/>
      <c r="CG1107" s="169"/>
      <c r="CH1107" s="169"/>
      <c r="CI1107" s="169"/>
      <c r="CJ1107" s="169"/>
      <c r="CK1107" s="169"/>
      <c r="CL1107" s="169"/>
      <c r="CM1107" s="169"/>
      <c r="CN1107" s="169"/>
    </row>
    <row r="1108" spans="1:102" ht="14.25" customHeight="1" x14ac:dyDescent="0.35">
      <c r="D1108" s="153" t="s">
        <v>1041</v>
      </c>
      <c r="E1108" s="154"/>
      <c r="F1108" s="154"/>
      <c r="G1108" s="154"/>
      <c r="H1108" s="154"/>
      <c r="I1108" s="154"/>
      <c r="J1108" s="154"/>
      <c r="K1108" s="154"/>
      <c r="L1108" s="154"/>
      <c r="M1108" s="154"/>
      <c r="N1108" s="154"/>
      <c r="O1108" s="154"/>
      <c r="P1108" s="154"/>
      <c r="Q1108" s="154"/>
      <c r="R1108" s="154"/>
      <c r="S1108" s="154"/>
      <c r="T1108" s="154"/>
      <c r="U1108" s="154"/>
      <c r="V1108" s="154"/>
      <c r="W1108" s="154"/>
      <c r="X1108" s="154"/>
      <c r="Y1108" s="155"/>
      <c r="Z1108" s="153">
        <v>140</v>
      </c>
      <c r="AA1108" s="154"/>
      <c r="AB1108" s="154"/>
      <c r="AC1108" s="154"/>
      <c r="AD1108" s="154"/>
      <c r="AE1108" s="155"/>
      <c r="AF1108" s="153"/>
      <c r="AG1108" s="154"/>
      <c r="AH1108" s="154"/>
      <c r="AI1108" s="154"/>
      <c r="AJ1108" s="154"/>
      <c r="AK1108" s="154"/>
      <c r="AL1108" s="154"/>
      <c r="AM1108" s="155"/>
      <c r="AN1108" s="153"/>
      <c r="AO1108" s="154"/>
      <c r="AP1108" s="154"/>
      <c r="AQ1108" s="154"/>
      <c r="AR1108" s="154"/>
      <c r="AS1108" s="154"/>
      <c r="AT1108" s="155"/>
      <c r="AV1108" s="153"/>
      <c r="AW1108" s="154"/>
      <c r="AX1108" s="154"/>
      <c r="AY1108" s="154"/>
      <c r="AZ1108" s="154"/>
      <c r="BA1108" s="154"/>
      <c r="BB1108" s="154"/>
      <c r="BC1108" s="154"/>
      <c r="BD1108" s="154"/>
      <c r="BE1108" s="154"/>
      <c r="BF1108" s="154"/>
      <c r="BG1108" s="154"/>
      <c r="BH1108" s="154"/>
      <c r="BI1108" s="154"/>
      <c r="BJ1108" s="154"/>
      <c r="BK1108" s="154"/>
      <c r="BL1108" s="154"/>
      <c r="BM1108" s="154"/>
      <c r="BN1108" s="154"/>
      <c r="BO1108" s="154"/>
      <c r="BP1108" s="154"/>
      <c r="BQ1108" s="154"/>
      <c r="BR1108" s="169"/>
      <c r="BS1108" s="169"/>
      <c r="BT1108" s="169"/>
      <c r="BU1108" s="169"/>
      <c r="BV1108" s="169"/>
      <c r="BW1108" s="169"/>
      <c r="BX1108" s="169"/>
      <c r="BY1108" s="169"/>
      <c r="BZ1108" s="169"/>
      <c r="CA1108" s="169"/>
      <c r="CB1108" s="169"/>
      <c r="CC1108" s="169"/>
      <c r="CD1108" s="169"/>
      <c r="CE1108" s="169"/>
      <c r="CF1108" s="169"/>
      <c r="CG1108" s="169"/>
      <c r="CH1108" s="169"/>
      <c r="CI1108" s="169"/>
      <c r="CJ1108" s="169"/>
      <c r="CK1108" s="169"/>
      <c r="CL1108" s="169"/>
      <c r="CM1108" s="169"/>
      <c r="CN1108" s="169"/>
    </row>
    <row r="1109" spans="1:102" ht="14.25" customHeight="1" x14ac:dyDescent="0.35">
      <c r="D1109" s="140" t="s">
        <v>563</v>
      </c>
      <c r="E1109" s="140"/>
      <c r="F1109" s="140"/>
      <c r="G1109" s="140"/>
      <c r="H1109" s="140"/>
      <c r="I1109" s="140"/>
      <c r="J1109" s="140"/>
      <c r="K1109" s="140"/>
      <c r="L1109" s="140"/>
      <c r="M1109" s="140"/>
      <c r="N1109" s="140"/>
      <c r="O1109" s="140"/>
      <c r="P1109" s="140"/>
      <c r="Q1109" s="140"/>
      <c r="R1109" s="140"/>
      <c r="S1109" s="140"/>
      <c r="T1109" s="140"/>
      <c r="U1109" s="140"/>
      <c r="V1109" s="140"/>
      <c r="W1109" s="140"/>
      <c r="X1109" s="140"/>
      <c r="Y1109" s="140"/>
      <c r="Z1109" s="140"/>
      <c r="AA1109" s="140"/>
      <c r="AB1109" s="140"/>
      <c r="AC1109" s="140"/>
      <c r="AD1109" s="140"/>
      <c r="AE1109" s="140"/>
      <c r="AF1109" s="140"/>
      <c r="AG1109" s="140"/>
      <c r="AH1109" s="140"/>
      <c r="AI1109" s="140"/>
      <c r="AJ1109" s="140"/>
      <c r="AK1109" s="140"/>
      <c r="AL1109" s="140"/>
      <c r="AM1109" s="140"/>
      <c r="AN1109" s="140"/>
      <c r="AO1109" s="140"/>
      <c r="AP1109" s="140"/>
      <c r="AQ1109" s="140"/>
      <c r="AR1109" s="140"/>
      <c r="AS1109" s="140"/>
      <c r="AT1109" s="140"/>
      <c r="AV1109" s="298" t="s">
        <v>563</v>
      </c>
      <c r="AW1109" s="298"/>
      <c r="AX1109" s="298"/>
      <c r="AY1109" s="298"/>
      <c r="AZ1109" s="298"/>
      <c r="BA1109" s="298"/>
      <c r="BB1109" s="298"/>
      <c r="BC1109" s="298"/>
      <c r="BD1109" s="298"/>
      <c r="BE1109" s="298"/>
      <c r="BF1109" s="298"/>
      <c r="BG1109" s="298"/>
      <c r="BH1109" s="298"/>
      <c r="BI1109" s="298"/>
      <c r="BJ1109" s="298"/>
      <c r="BK1109" s="298"/>
      <c r="BL1109" s="298"/>
      <c r="BM1109" s="298"/>
      <c r="BN1109" s="298"/>
      <c r="BO1109" s="298"/>
      <c r="BP1109" s="298"/>
      <c r="BQ1109" s="298"/>
      <c r="BR1109" s="469"/>
      <c r="BS1109" s="469"/>
      <c r="BT1109" s="469"/>
      <c r="BU1109" s="469"/>
      <c r="BV1109" s="469"/>
      <c r="BW1109" s="469"/>
      <c r="BX1109" s="469"/>
      <c r="BY1109" s="469"/>
      <c r="BZ1109" s="469"/>
      <c r="CA1109" s="469"/>
      <c r="CB1109" s="469"/>
      <c r="CC1109" s="469"/>
      <c r="CD1109" s="469"/>
      <c r="CE1109" s="469"/>
      <c r="CF1109" s="469"/>
      <c r="CG1109" s="469"/>
      <c r="CH1109" s="469"/>
      <c r="CI1109" s="469"/>
      <c r="CJ1109" s="469"/>
      <c r="CK1109" s="469"/>
      <c r="CL1109" s="469"/>
    </row>
    <row r="1110" spans="1:102" ht="14.25" customHeight="1" x14ac:dyDescent="0.35"/>
    <row r="1111" spans="1:102" ht="14.25" customHeight="1" x14ac:dyDescent="0.35">
      <c r="A1111" s="145"/>
      <c r="B1111" s="145"/>
      <c r="C1111" s="145"/>
      <c r="D1111" s="145"/>
      <c r="E1111" s="145"/>
      <c r="F1111" s="145"/>
      <c r="G1111" s="145"/>
      <c r="H1111" s="145"/>
      <c r="I1111" s="145"/>
      <c r="J1111" s="145"/>
      <c r="K1111" s="145"/>
      <c r="L1111" s="145"/>
      <c r="M1111" s="145"/>
      <c r="N1111" s="145"/>
      <c r="O1111" s="145"/>
      <c r="P1111" s="145"/>
      <c r="Q1111" s="145"/>
      <c r="R1111" s="145"/>
      <c r="S1111" s="145"/>
      <c r="T1111" s="145"/>
      <c r="U1111" s="145"/>
      <c r="V1111" s="145"/>
      <c r="W1111" s="145"/>
      <c r="X1111" s="145"/>
      <c r="Y1111" s="145"/>
      <c r="Z1111" s="145"/>
      <c r="AA1111" s="145"/>
      <c r="AB1111" s="145"/>
      <c r="AC1111" s="145"/>
      <c r="AD1111" s="145"/>
      <c r="AE1111" s="145"/>
      <c r="AF1111" s="145"/>
      <c r="AG1111" s="145"/>
      <c r="AH1111" s="145"/>
      <c r="AI1111" s="145"/>
      <c r="AJ1111" s="145"/>
      <c r="AK1111" s="145"/>
      <c r="AL1111" s="145"/>
      <c r="AM1111" s="145"/>
      <c r="AN1111" s="145"/>
      <c r="AO1111" s="145"/>
      <c r="AP1111" s="145"/>
      <c r="AQ1111" s="145"/>
      <c r="AR1111" s="145"/>
      <c r="AS1111" s="145"/>
      <c r="AT1111" s="145"/>
      <c r="AU1111" s="145"/>
      <c r="AV1111" s="145"/>
      <c r="AW1111" s="145"/>
      <c r="AX1111" s="145"/>
      <c r="AY1111" s="145"/>
      <c r="AZ1111" s="145"/>
      <c r="BA1111" s="145"/>
      <c r="BB1111" s="145"/>
      <c r="BC1111" s="145"/>
      <c r="BD1111" s="145"/>
      <c r="BE1111" s="145"/>
      <c r="BF1111" s="145"/>
      <c r="BG1111" s="145"/>
      <c r="BH1111" s="145"/>
      <c r="BI1111" s="145"/>
      <c r="BJ1111" s="145"/>
      <c r="BK1111" s="145"/>
      <c r="BL1111" s="145"/>
      <c r="BM1111" s="145"/>
      <c r="BN1111" s="145"/>
      <c r="BO1111" s="145"/>
      <c r="BP1111" s="145"/>
      <c r="BQ1111" s="145"/>
      <c r="BR1111" s="145"/>
      <c r="BS1111" s="145"/>
      <c r="BT1111" s="145"/>
      <c r="BU1111" s="145"/>
      <c r="BV1111" s="145"/>
      <c r="BW1111" s="145"/>
      <c r="BX1111" s="145"/>
      <c r="BY1111" s="145"/>
      <c r="BZ1111" s="145"/>
      <c r="CA1111" s="145"/>
      <c r="CB1111" s="145"/>
      <c r="CC1111" s="145"/>
      <c r="CD1111" s="145"/>
      <c r="CE1111" s="145"/>
      <c r="CF1111" s="145"/>
      <c r="CG1111" s="145"/>
      <c r="CH1111" s="145"/>
      <c r="CI1111" s="145"/>
      <c r="CJ1111" s="145"/>
      <c r="CK1111" s="145"/>
      <c r="CL1111" s="145"/>
      <c r="CM1111" s="145"/>
      <c r="CN1111" s="145"/>
    </row>
    <row r="1112" spans="1:102" ht="14.25" customHeight="1" x14ac:dyDescent="0.35">
      <c r="A1112" s="145"/>
      <c r="B1112" s="145"/>
      <c r="C1112" s="145"/>
      <c r="D1112" s="145"/>
      <c r="E1112" s="145"/>
      <c r="F1112" s="145"/>
      <c r="G1112" s="145"/>
      <c r="H1112" s="145"/>
      <c r="I1112" s="145"/>
      <c r="J1112" s="145"/>
      <c r="K1112" s="145"/>
      <c r="L1112" s="145"/>
      <c r="M1112" s="145"/>
      <c r="N1112" s="145"/>
      <c r="O1112" s="145"/>
      <c r="P1112" s="145"/>
      <c r="Q1112" s="145"/>
      <c r="R1112" s="145"/>
      <c r="S1112" s="145"/>
      <c r="T1112" s="145"/>
      <c r="U1112" s="145"/>
      <c r="V1112" s="145"/>
      <c r="W1112" s="145"/>
      <c r="X1112" s="145"/>
      <c r="Y1112" s="145"/>
      <c r="Z1112" s="145"/>
      <c r="AA1112" s="145"/>
      <c r="AB1112" s="145"/>
      <c r="AC1112" s="145"/>
      <c r="AD1112" s="145"/>
      <c r="AE1112" s="145"/>
      <c r="AF1112" s="145"/>
      <c r="AG1112" s="145"/>
      <c r="AH1112" s="145"/>
      <c r="AI1112" s="145"/>
      <c r="AJ1112" s="145"/>
      <c r="AK1112" s="145"/>
      <c r="AL1112" s="145"/>
      <c r="AM1112" s="145"/>
      <c r="AN1112" s="145"/>
      <c r="AO1112" s="145"/>
      <c r="AP1112" s="145"/>
      <c r="AQ1112" s="145"/>
      <c r="AR1112" s="145"/>
      <c r="AS1112" s="145"/>
      <c r="AT1112" s="145"/>
      <c r="AU1112" s="145"/>
      <c r="AV1112" s="145"/>
      <c r="AW1112" s="145"/>
      <c r="AX1112" s="145"/>
      <c r="AY1112" s="145"/>
      <c r="AZ1112" s="145"/>
      <c r="BA1112" s="145"/>
      <c r="BB1112" s="145"/>
      <c r="BC1112" s="145"/>
      <c r="BD1112" s="145"/>
      <c r="BE1112" s="145"/>
      <c r="BF1112" s="145"/>
      <c r="BG1112" s="145"/>
      <c r="BH1112" s="145"/>
      <c r="BI1112" s="145"/>
      <c r="BJ1112" s="145"/>
      <c r="BK1112" s="145"/>
      <c r="BL1112" s="145"/>
      <c r="BM1112" s="145"/>
      <c r="BN1112" s="145"/>
      <c r="BO1112" s="145"/>
      <c r="BP1112" s="145"/>
      <c r="BQ1112" s="145"/>
      <c r="BR1112" s="145"/>
      <c r="BS1112" s="145"/>
      <c r="BT1112" s="145"/>
      <c r="BU1112" s="145"/>
      <c r="BV1112" s="145"/>
      <c r="BW1112" s="145"/>
      <c r="BX1112" s="145"/>
      <c r="BY1112" s="145"/>
      <c r="BZ1112" s="145"/>
      <c r="CA1112" s="145"/>
      <c r="CB1112" s="145"/>
      <c r="CC1112" s="145"/>
      <c r="CD1112" s="145"/>
      <c r="CE1112" s="145"/>
      <c r="CF1112" s="145"/>
      <c r="CG1112" s="145"/>
      <c r="CH1112" s="145"/>
      <c r="CI1112" s="145"/>
      <c r="CJ1112" s="145"/>
      <c r="CK1112" s="145"/>
      <c r="CL1112" s="145"/>
      <c r="CM1112" s="145"/>
      <c r="CN1112" s="145"/>
    </row>
    <row r="1113" spans="1:102" ht="14.25" customHeight="1" x14ac:dyDescent="0.35">
      <c r="AT1113" s="74"/>
      <c r="CM1113" s="248"/>
      <c r="CN1113" s="248"/>
    </row>
    <row r="1114" spans="1:102" ht="14.25" customHeight="1" x14ac:dyDescent="0.35">
      <c r="D1114" s="549" t="s">
        <v>591</v>
      </c>
      <c r="E1114" s="549"/>
      <c r="F1114" s="549"/>
      <c r="G1114" s="549"/>
      <c r="H1114" s="549"/>
      <c r="I1114" s="549"/>
      <c r="J1114" s="549"/>
      <c r="K1114" s="549"/>
      <c r="L1114" s="549"/>
      <c r="M1114" s="549"/>
      <c r="N1114" s="549"/>
      <c r="O1114" s="549"/>
      <c r="P1114" s="549"/>
      <c r="Q1114" s="549"/>
      <c r="R1114" s="549"/>
      <c r="S1114" s="549"/>
      <c r="T1114" s="549"/>
      <c r="U1114" s="549"/>
      <c r="V1114" s="549"/>
      <c r="W1114" s="549"/>
      <c r="X1114" s="549"/>
      <c r="Y1114" s="549"/>
      <c r="Z1114" s="549"/>
      <c r="AA1114" s="549"/>
      <c r="AB1114" s="549"/>
      <c r="AC1114" s="549"/>
      <c r="AD1114" s="549"/>
      <c r="AE1114" s="549"/>
      <c r="AF1114" s="549"/>
      <c r="AG1114" s="549"/>
      <c r="AH1114" s="549"/>
      <c r="AI1114" s="549"/>
      <c r="AJ1114" s="549"/>
      <c r="AK1114" s="549"/>
      <c r="AL1114" s="549"/>
      <c r="AM1114" s="549"/>
      <c r="AN1114" s="549"/>
      <c r="AO1114" s="549"/>
      <c r="AP1114" s="549"/>
      <c r="AQ1114" s="549"/>
      <c r="AR1114" s="549"/>
      <c r="AS1114" s="549"/>
      <c r="AT1114" s="549"/>
      <c r="CM1114" s="136"/>
      <c r="CN1114" s="136"/>
    </row>
    <row r="1115" spans="1:102" ht="14.25" customHeight="1" x14ac:dyDescent="0.35">
      <c r="D1115" s="549"/>
      <c r="E1115" s="549"/>
      <c r="F1115" s="549"/>
      <c r="G1115" s="549"/>
      <c r="H1115" s="549"/>
      <c r="I1115" s="549"/>
      <c r="J1115" s="549"/>
      <c r="K1115" s="549"/>
      <c r="L1115" s="549"/>
      <c r="M1115" s="549"/>
      <c r="N1115" s="549"/>
      <c r="O1115" s="549"/>
      <c r="P1115" s="549"/>
      <c r="Q1115" s="549"/>
      <c r="R1115" s="549"/>
      <c r="S1115" s="549"/>
      <c r="T1115" s="549"/>
      <c r="U1115" s="549"/>
      <c r="V1115" s="549"/>
      <c r="W1115" s="549"/>
      <c r="X1115" s="549"/>
      <c r="Y1115" s="549"/>
      <c r="Z1115" s="549"/>
      <c r="AA1115" s="549"/>
      <c r="AB1115" s="549"/>
      <c r="AC1115" s="549"/>
      <c r="AD1115" s="549"/>
      <c r="AE1115" s="549"/>
      <c r="AF1115" s="549"/>
      <c r="AG1115" s="549"/>
      <c r="AH1115" s="549"/>
      <c r="AI1115" s="549"/>
      <c r="AJ1115" s="549"/>
      <c r="AK1115" s="549"/>
      <c r="AL1115" s="549"/>
      <c r="AM1115" s="549"/>
      <c r="AN1115" s="549"/>
      <c r="AO1115" s="549"/>
      <c r="AP1115" s="549"/>
      <c r="AQ1115" s="549"/>
      <c r="AR1115" s="549"/>
      <c r="AS1115" s="549"/>
      <c r="AT1115" s="549"/>
      <c r="CM1115" s="136"/>
      <c r="CN1115" s="136"/>
    </row>
    <row r="1116" spans="1:102" ht="14.25" customHeight="1" x14ac:dyDescent="0.35">
      <c r="D1116" s="159" t="s">
        <v>581</v>
      </c>
      <c r="E1116" s="159"/>
      <c r="F1116" s="159"/>
      <c r="G1116" s="159"/>
      <c r="H1116" s="159"/>
      <c r="I1116" s="159"/>
      <c r="J1116" s="159"/>
      <c r="K1116" s="159"/>
      <c r="L1116" s="159"/>
      <c r="M1116" s="159"/>
      <c r="N1116" s="159"/>
      <c r="O1116" s="159"/>
      <c r="P1116" s="159"/>
      <c r="Q1116" s="159"/>
      <c r="R1116" s="159"/>
      <c r="S1116" s="159"/>
      <c r="T1116" s="159"/>
      <c r="U1116" s="159"/>
      <c r="V1116" s="159"/>
      <c r="W1116" s="159"/>
      <c r="X1116" s="159"/>
      <c r="Y1116" s="159"/>
      <c r="Z1116" s="159"/>
      <c r="AA1116" s="159"/>
      <c r="AB1116" s="159"/>
      <c r="AC1116" s="159"/>
      <c r="AD1116" s="159"/>
      <c r="AE1116" s="159"/>
      <c r="AF1116" s="159"/>
      <c r="AG1116" s="159"/>
      <c r="AH1116" s="159"/>
      <c r="AI1116" s="159"/>
      <c r="AJ1116" s="159"/>
      <c r="AK1116" s="159"/>
      <c r="AL1116" s="159"/>
      <c r="AM1116" s="159"/>
      <c r="AN1116" s="159"/>
      <c r="AO1116" s="159"/>
      <c r="AP1116" s="159"/>
      <c r="AQ1116" s="159"/>
      <c r="AR1116" s="159"/>
      <c r="AS1116" s="159"/>
      <c r="AT1116" s="159"/>
      <c r="AU1116" s="98"/>
      <c r="AV1116" s="250" t="s">
        <v>583</v>
      </c>
      <c r="AW1116" s="250"/>
      <c r="AX1116" s="250"/>
      <c r="AY1116" s="250"/>
      <c r="AZ1116" s="250"/>
      <c r="BA1116" s="250"/>
      <c r="BB1116" s="250"/>
      <c r="BC1116" s="250"/>
      <c r="BD1116" s="250"/>
      <c r="BE1116" s="250"/>
      <c r="BF1116" s="250"/>
      <c r="BG1116" s="250"/>
      <c r="BH1116" s="250"/>
      <c r="BI1116" s="250"/>
      <c r="BJ1116" s="250"/>
      <c r="BK1116" s="250"/>
      <c r="BL1116" s="250"/>
      <c r="BM1116" s="250"/>
      <c r="BN1116" s="250"/>
      <c r="BO1116" s="250"/>
      <c r="BP1116" s="250"/>
      <c r="BQ1116" s="250"/>
      <c r="BR1116" s="250"/>
      <c r="BS1116" s="250"/>
      <c r="BT1116" s="250"/>
      <c r="BU1116" s="250"/>
      <c r="BV1116" s="250"/>
      <c r="BW1116" s="250"/>
      <c r="BX1116" s="250"/>
      <c r="BY1116" s="250"/>
      <c r="BZ1116" s="250"/>
      <c r="CA1116" s="250"/>
      <c r="CB1116" s="250"/>
      <c r="CC1116" s="250"/>
      <c r="CD1116" s="250"/>
      <c r="CE1116" s="250"/>
      <c r="CF1116" s="250"/>
      <c r="CG1116" s="250"/>
      <c r="CH1116" s="250"/>
      <c r="CI1116" s="250"/>
      <c r="CJ1116" s="250"/>
      <c r="CK1116" s="250"/>
      <c r="CL1116" s="250"/>
      <c r="CM1116" s="250"/>
      <c r="CN1116" s="250"/>
      <c r="CO1116" s="99"/>
      <c r="CP1116" s="598"/>
      <c r="CQ1116" s="598"/>
      <c r="CR1116" s="598"/>
      <c r="CS1116" s="598"/>
      <c r="CT1116" s="598"/>
      <c r="CU1116" s="598"/>
      <c r="CV1116" s="598"/>
      <c r="CW1116" s="598"/>
      <c r="CX1116" s="598"/>
    </row>
    <row r="1117" spans="1:102" ht="14.25" customHeight="1" x14ac:dyDescent="0.35">
      <c r="D1117" s="118"/>
      <c r="E1117" s="118"/>
      <c r="F1117" s="118"/>
      <c r="G1117" s="118"/>
      <c r="H1117" s="118"/>
      <c r="I1117" s="118"/>
      <c r="J1117" s="118"/>
      <c r="K1117" s="118"/>
      <c r="L1117" s="118"/>
      <c r="M1117" s="118"/>
      <c r="N1117" s="118"/>
      <c r="O1117" s="118"/>
      <c r="P1117" s="118"/>
      <c r="Q1117" s="118"/>
      <c r="R1117" s="118"/>
      <c r="S1117" s="118"/>
      <c r="T1117" s="118"/>
      <c r="U1117" s="118"/>
      <c r="V1117" s="118"/>
      <c r="W1117" s="118"/>
      <c r="X1117" s="118"/>
      <c r="Y1117" s="118"/>
      <c r="Z1117" s="118"/>
      <c r="AA1117" s="118"/>
      <c r="AB1117" s="118"/>
      <c r="AC1117" s="118"/>
      <c r="AD1117" s="118"/>
      <c r="AE1117" s="118"/>
      <c r="AF1117" s="118"/>
      <c r="AG1117" s="118"/>
      <c r="AH1117" s="118"/>
      <c r="AI1117" s="118"/>
      <c r="AJ1117" s="118"/>
      <c r="AK1117" s="118"/>
      <c r="AL1117" s="118"/>
      <c r="AM1117" s="118"/>
      <c r="AN1117" s="118"/>
      <c r="AO1117" s="118"/>
      <c r="AP1117" s="118"/>
      <c r="AQ1117" s="118"/>
      <c r="AR1117" s="118"/>
      <c r="AS1117" s="118"/>
      <c r="AT1117" s="118"/>
      <c r="AU1117" s="98"/>
      <c r="AV1117" s="250"/>
      <c r="AW1117" s="250"/>
      <c r="AX1117" s="250"/>
      <c r="AY1117" s="250"/>
      <c r="AZ1117" s="250"/>
      <c r="BA1117" s="250"/>
      <c r="BB1117" s="250"/>
      <c r="BC1117" s="250"/>
      <c r="BD1117" s="250"/>
      <c r="BE1117" s="250"/>
      <c r="BF1117" s="250"/>
      <c r="BG1117" s="250"/>
      <c r="BH1117" s="250"/>
      <c r="BI1117" s="250"/>
      <c r="BJ1117" s="250"/>
      <c r="BK1117" s="250"/>
      <c r="BL1117" s="250"/>
      <c r="BM1117" s="250"/>
      <c r="BN1117" s="250"/>
      <c r="BO1117" s="250"/>
      <c r="BP1117" s="250"/>
      <c r="BQ1117" s="250"/>
      <c r="BR1117" s="250"/>
      <c r="BS1117" s="250"/>
      <c r="BT1117" s="250"/>
      <c r="BU1117" s="250"/>
      <c r="BV1117" s="250"/>
      <c r="BW1117" s="250"/>
      <c r="BX1117" s="250"/>
      <c r="BY1117" s="250"/>
      <c r="BZ1117" s="250"/>
      <c r="CA1117" s="250"/>
      <c r="CB1117" s="250"/>
      <c r="CC1117" s="250"/>
      <c r="CD1117" s="250"/>
      <c r="CE1117" s="250"/>
      <c r="CF1117" s="250"/>
      <c r="CG1117" s="250"/>
      <c r="CH1117" s="250"/>
      <c r="CI1117" s="250"/>
      <c r="CJ1117" s="250"/>
      <c r="CK1117" s="250"/>
      <c r="CL1117" s="250"/>
      <c r="CM1117" s="250"/>
      <c r="CN1117" s="250"/>
      <c r="CO1117" s="99"/>
      <c r="CP1117" s="598"/>
      <c r="CQ1117" s="598"/>
      <c r="CR1117" s="598"/>
      <c r="CS1117" s="598"/>
      <c r="CT1117" s="598"/>
      <c r="CU1117" s="598"/>
      <c r="CV1117" s="598"/>
      <c r="CW1117" s="598"/>
      <c r="CX1117" s="598"/>
    </row>
    <row r="1118" spans="1:102" ht="14.25" customHeight="1" x14ac:dyDescent="0.35">
      <c r="D1118" s="160" t="s">
        <v>608</v>
      </c>
      <c r="E1118" s="161"/>
      <c r="F1118" s="161"/>
      <c r="G1118" s="161"/>
      <c r="H1118" s="161"/>
      <c r="I1118" s="161"/>
      <c r="J1118" s="161"/>
      <c r="K1118" s="161"/>
      <c r="L1118" s="161"/>
      <c r="M1118" s="161"/>
      <c r="N1118" s="162"/>
      <c r="O1118" s="160" t="s">
        <v>606</v>
      </c>
      <c r="P1118" s="161"/>
      <c r="Q1118" s="161"/>
      <c r="R1118" s="161"/>
      <c r="S1118" s="161"/>
      <c r="T1118" s="161"/>
      <c r="U1118" s="161"/>
      <c r="V1118" s="162"/>
      <c r="W1118" s="160" t="s">
        <v>607</v>
      </c>
      <c r="X1118" s="161"/>
      <c r="Y1118" s="161"/>
      <c r="Z1118" s="161"/>
      <c r="AA1118" s="161"/>
      <c r="AB1118" s="161"/>
      <c r="AC1118" s="161"/>
      <c r="AD1118" s="162"/>
      <c r="AE1118" s="215" t="s">
        <v>605</v>
      </c>
      <c r="AF1118" s="216"/>
      <c r="AG1118" s="216"/>
      <c r="AH1118" s="216"/>
      <c r="AI1118" s="216"/>
      <c r="AJ1118" s="216"/>
      <c r="AK1118" s="216"/>
      <c r="AL1118" s="216"/>
      <c r="AM1118" s="216"/>
      <c r="AN1118" s="216"/>
      <c r="AO1118" s="216"/>
      <c r="AP1118" s="216"/>
      <c r="AQ1118" s="216"/>
      <c r="AR1118" s="216"/>
      <c r="AS1118" s="216"/>
      <c r="AT1118" s="217"/>
      <c r="AU1118" s="98"/>
      <c r="AV1118" s="160" t="s">
        <v>576</v>
      </c>
      <c r="AW1118" s="161"/>
      <c r="AX1118" s="161"/>
      <c r="AY1118" s="161"/>
      <c r="AZ1118" s="161"/>
      <c r="BA1118" s="161"/>
      <c r="BB1118" s="161"/>
      <c r="BC1118" s="161"/>
      <c r="BD1118" s="161"/>
      <c r="BE1118" s="161"/>
      <c r="BF1118" s="161"/>
      <c r="BG1118" s="161"/>
      <c r="BH1118" s="161"/>
      <c r="BI1118" s="161"/>
      <c r="BJ1118" s="161"/>
      <c r="BK1118" s="172" t="s">
        <v>573</v>
      </c>
      <c r="BL1118" s="172"/>
      <c r="BM1118" s="172"/>
      <c r="BN1118" s="172"/>
      <c r="BO1118" s="172"/>
      <c r="BP1118" s="172"/>
      <c r="BQ1118" s="172"/>
      <c r="BR1118" s="172" t="s">
        <v>574</v>
      </c>
      <c r="BS1118" s="172"/>
      <c r="BT1118" s="172"/>
      <c r="BU1118" s="172"/>
      <c r="BV1118" s="172"/>
      <c r="BW1118" s="172"/>
      <c r="BX1118" s="172"/>
      <c r="BY1118" s="215" t="s">
        <v>577</v>
      </c>
      <c r="BZ1118" s="216"/>
      <c r="CA1118" s="216"/>
      <c r="CB1118" s="216"/>
      <c r="CC1118" s="216"/>
      <c r="CD1118" s="216"/>
      <c r="CE1118" s="216"/>
      <c r="CF1118" s="216"/>
      <c r="CG1118" s="216"/>
      <c r="CH1118" s="216"/>
      <c r="CI1118" s="216"/>
      <c r="CJ1118" s="216"/>
      <c r="CK1118" s="216"/>
      <c r="CL1118" s="216"/>
      <c r="CM1118" s="216"/>
      <c r="CN1118" s="217"/>
      <c r="CO1118" s="7"/>
      <c r="CP1118" s="559"/>
      <c r="CQ1118" s="559"/>
      <c r="CR1118" s="559"/>
      <c r="CS1118" s="559"/>
      <c r="CT1118" s="559"/>
      <c r="CU1118" s="559"/>
      <c r="CV1118" s="559"/>
      <c r="CW1118" s="559"/>
      <c r="CX1118" s="559"/>
    </row>
    <row r="1119" spans="1:102" ht="14.25" customHeight="1" x14ac:dyDescent="0.35">
      <c r="D1119" s="163"/>
      <c r="E1119" s="164"/>
      <c r="F1119" s="164"/>
      <c r="G1119" s="164"/>
      <c r="H1119" s="164"/>
      <c r="I1119" s="164"/>
      <c r="J1119" s="164"/>
      <c r="K1119" s="164"/>
      <c r="L1119" s="164"/>
      <c r="M1119" s="164"/>
      <c r="N1119" s="165"/>
      <c r="O1119" s="163"/>
      <c r="P1119" s="164"/>
      <c r="Q1119" s="164"/>
      <c r="R1119" s="164"/>
      <c r="S1119" s="164"/>
      <c r="T1119" s="164"/>
      <c r="U1119" s="164"/>
      <c r="V1119" s="165"/>
      <c r="W1119" s="163"/>
      <c r="X1119" s="164"/>
      <c r="Y1119" s="164"/>
      <c r="Z1119" s="164"/>
      <c r="AA1119" s="164"/>
      <c r="AB1119" s="164"/>
      <c r="AC1119" s="164"/>
      <c r="AD1119" s="165"/>
      <c r="AE1119" s="215" t="s">
        <v>604</v>
      </c>
      <c r="AF1119" s="216"/>
      <c r="AG1119" s="216"/>
      <c r="AH1119" s="216"/>
      <c r="AI1119" s="216"/>
      <c r="AJ1119" s="216"/>
      <c r="AK1119" s="216"/>
      <c r="AL1119" s="217"/>
      <c r="AM1119" s="215" t="s">
        <v>575</v>
      </c>
      <c r="AN1119" s="216"/>
      <c r="AO1119" s="216"/>
      <c r="AP1119" s="216"/>
      <c r="AQ1119" s="216"/>
      <c r="AR1119" s="216"/>
      <c r="AS1119" s="216"/>
      <c r="AT1119" s="217"/>
      <c r="AU1119" s="98"/>
      <c r="AV1119" s="163"/>
      <c r="AW1119" s="164"/>
      <c r="AX1119" s="164"/>
      <c r="AY1119" s="164"/>
      <c r="AZ1119" s="164"/>
      <c r="BA1119" s="164"/>
      <c r="BB1119" s="164"/>
      <c r="BC1119" s="164"/>
      <c r="BD1119" s="164"/>
      <c r="BE1119" s="164"/>
      <c r="BF1119" s="164"/>
      <c r="BG1119" s="164"/>
      <c r="BH1119" s="164"/>
      <c r="BI1119" s="164"/>
      <c r="BJ1119" s="164"/>
      <c r="BK1119" s="172"/>
      <c r="BL1119" s="172"/>
      <c r="BM1119" s="172"/>
      <c r="BN1119" s="172"/>
      <c r="BO1119" s="172"/>
      <c r="BP1119" s="172"/>
      <c r="BQ1119" s="172"/>
      <c r="BR1119" s="172"/>
      <c r="BS1119" s="172"/>
      <c r="BT1119" s="172"/>
      <c r="BU1119" s="172"/>
      <c r="BV1119" s="172"/>
      <c r="BW1119" s="172"/>
      <c r="BX1119" s="172"/>
      <c r="BY1119" s="215" t="s">
        <v>578</v>
      </c>
      <c r="BZ1119" s="216"/>
      <c r="CA1119" s="217"/>
      <c r="CB1119" s="215" t="s">
        <v>579</v>
      </c>
      <c r="CC1119" s="216"/>
      <c r="CD1119" s="216"/>
      <c r="CE1119" s="216"/>
      <c r="CF1119" s="216"/>
      <c r="CG1119" s="216"/>
      <c r="CH1119" s="216"/>
      <c r="CI1119" s="216"/>
      <c r="CJ1119" s="217"/>
      <c r="CK1119" s="215" t="s">
        <v>580</v>
      </c>
      <c r="CL1119" s="216"/>
      <c r="CM1119" s="216"/>
      <c r="CN1119" s="217"/>
      <c r="CO1119" s="7"/>
      <c r="CP1119" s="559"/>
      <c r="CQ1119" s="559"/>
      <c r="CR1119" s="559"/>
      <c r="CS1119" s="559"/>
      <c r="CT1119" s="559"/>
      <c r="CU1119" s="559"/>
      <c r="CV1119" s="559"/>
      <c r="CW1119" s="559"/>
      <c r="CX1119" s="559"/>
    </row>
    <row r="1120" spans="1:102" ht="14.25" customHeight="1" x14ac:dyDescent="0.35">
      <c r="D1120" s="153" t="s">
        <v>720</v>
      </c>
      <c r="E1120" s="154"/>
      <c r="F1120" s="154"/>
      <c r="G1120" s="154"/>
      <c r="H1120" s="154"/>
      <c r="I1120" s="154"/>
      <c r="J1120" s="154"/>
      <c r="K1120" s="154"/>
      <c r="L1120" s="154"/>
      <c r="M1120" s="154"/>
      <c r="N1120" s="155"/>
      <c r="O1120" s="153"/>
      <c r="P1120" s="154"/>
      <c r="Q1120" s="154"/>
      <c r="R1120" s="154"/>
      <c r="S1120" s="154"/>
      <c r="T1120" s="154"/>
      <c r="U1120" s="154"/>
      <c r="V1120" s="155"/>
      <c r="W1120" s="153"/>
      <c r="X1120" s="154"/>
      <c r="Y1120" s="154"/>
      <c r="Z1120" s="154"/>
      <c r="AA1120" s="154"/>
      <c r="AB1120" s="154"/>
      <c r="AC1120" s="154"/>
      <c r="AD1120" s="155"/>
      <c r="AE1120" s="153"/>
      <c r="AF1120" s="154"/>
      <c r="AG1120" s="154"/>
      <c r="AH1120" s="154"/>
      <c r="AI1120" s="154"/>
      <c r="AJ1120" s="154"/>
      <c r="AK1120" s="154"/>
      <c r="AL1120" s="155"/>
      <c r="AM1120" s="153"/>
      <c r="AN1120" s="154"/>
      <c r="AO1120" s="154"/>
      <c r="AP1120" s="154"/>
      <c r="AQ1120" s="154"/>
      <c r="AR1120" s="154"/>
      <c r="AS1120" s="154"/>
      <c r="AT1120" s="155"/>
      <c r="AU1120" s="98"/>
      <c r="AV1120" s="170">
        <v>11763</v>
      </c>
      <c r="AW1120" s="154"/>
      <c r="AX1120" s="154"/>
      <c r="AY1120" s="154"/>
      <c r="AZ1120" s="154"/>
      <c r="BA1120" s="154"/>
      <c r="BB1120" s="154"/>
      <c r="BC1120" s="154"/>
      <c r="BD1120" s="154"/>
      <c r="BE1120" s="154"/>
      <c r="BF1120" s="154"/>
      <c r="BG1120" s="154"/>
      <c r="BH1120" s="154"/>
      <c r="BI1120" s="154"/>
      <c r="BJ1120" s="155"/>
      <c r="BK1120" s="170">
        <v>4544</v>
      </c>
      <c r="BL1120" s="154"/>
      <c r="BM1120" s="154"/>
      <c r="BN1120" s="154"/>
      <c r="BO1120" s="154"/>
      <c r="BP1120" s="154"/>
      <c r="BQ1120" s="155"/>
      <c r="BR1120" s="170">
        <v>7219</v>
      </c>
      <c r="BS1120" s="315"/>
      <c r="BT1120" s="315"/>
      <c r="BU1120" s="315"/>
      <c r="BV1120" s="315"/>
      <c r="BW1120" s="315"/>
      <c r="BX1120" s="316"/>
      <c r="BY1120" s="170">
        <v>5881</v>
      </c>
      <c r="BZ1120" s="315"/>
      <c r="CA1120" s="316"/>
      <c r="CB1120" s="170">
        <v>1230</v>
      </c>
      <c r="CC1120" s="315"/>
      <c r="CD1120" s="315"/>
      <c r="CE1120" s="315"/>
      <c r="CF1120" s="315"/>
      <c r="CG1120" s="315"/>
      <c r="CH1120" s="315"/>
      <c r="CI1120" s="315"/>
      <c r="CJ1120" s="316"/>
      <c r="CK1120" s="170">
        <v>4651</v>
      </c>
      <c r="CL1120" s="154"/>
      <c r="CM1120" s="154"/>
      <c r="CN1120" s="155"/>
      <c r="CO1120" s="8"/>
      <c r="CP1120" s="560"/>
      <c r="CQ1120" s="560"/>
      <c r="CR1120" s="560"/>
      <c r="CS1120" s="560"/>
      <c r="CT1120" s="560"/>
      <c r="CU1120" s="560"/>
      <c r="CV1120" s="560"/>
      <c r="CW1120" s="560"/>
      <c r="CX1120" s="560"/>
    </row>
    <row r="1121" spans="3:102" ht="14.25" customHeight="1" x14ac:dyDescent="0.35">
      <c r="D1121" s="153"/>
      <c r="E1121" s="154"/>
      <c r="F1121" s="154"/>
      <c r="G1121" s="154"/>
      <c r="H1121" s="154"/>
      <c r="I1121" s="154"/>
      <c r="J1121" s="154"/>
      <c r="K1121" s="154"/>
      <c r="L1121" s="154"/>
      <c r="M1121" s="154"/>
      <c r="N1121" s="155"/>
      <c r="O1121" s="153"/>
      <c r="P1121" s="154"/>
      <c r="Q1121" s="154"/>
      <c r="R1121" s="154"/>
      <c r="S1121" s="154"/>
      <c r="T1121" s="154"/>
      <c r="U1121" s="154"/>
      <c r="V1121" s="155"/>
      <c r="W1121" s="153"/>
      <c r="X1121" s="154"/>
      <c r="Y1121" s="154"/>
      <c r="Z1121" s="154"/>
      <c r="AA1121" s="154"/>
      <c r="AB1121" s="154"/>
      <c r="AC1121" s="154"/>
      <c r="AD1121" s="155"/>
      <c r="AE1121" s="153"/>
      <c r="AF1121" s="154"/>
      <c r="AG1121" s="154"/>
      <c r="AH1121" s="154"/>
      <c r="AI1121" s="154"/>
      <c r="AJ1121" s="154"/>
      <c r="AK1121" s="154"/>
      <c r="AL1121" s="155"/>
      <c r="AM1121" s="153"/>
      <c r="AN1121" s="154"/>
      <c r="AO1121" s="154"/>
      <c r="AP1121" s="154"/>
      <c r="AQ1121" s="154"/>
      <c r="AR1121" s="154"/>
      <c r="AS1121" s="154"/>
      <c r="AT1121" s="155"/>
      <c r="AU1121" s="98"/>
      <c r="AV1121" s="153"/>
      <c r="AW1121" s="154"/>
      <c r="AX1121" s="154"/>
      <c r="AY1121" s="154"/>
      <c r="AZ1121" s="154"/>
      <c r="BA1121" s="154"/>
      <c r="BB1121" s="154"/>
      <c r="BC1121" s="154"/>
      <c r="BD1121" s="154"/>
      <c r="BE1121" s="154"/>
      <c r="BF1121" s="154"/>
      <c r="BG1121" s="154"/>
      <c r="BH1121" s="154"/>
      <c r="BI1121" s="154"/>
      <c r="BJ1121" s="155"/>
      <c r="BK1121" s="153"/>
      <c r="BL1121" s="154"/>
      <c r="BM1121" s="154"/>
      <c r="BN1121" s="154"/>
      <c r="BO1121" s="154"/>
      <c r="BP1121" s="154"/>
      <c r="BQ1121" s="155"/>
      <c r="BR1121" s="153"/>
      <c r="BS1121" s="154"/>
      <c r="BT1121" s="154"/>
      <c r="BU1121" s="154"/>
      <c r="BV1121" s="154"/>
      <c r="BW1121" s="154"/>
      <c r="BX1121" s="155"/>
      <c r="BY1121" s="153"/>
      <c r="BZ1121" s="154"/>
      <c r="CA1121" s="155"/>
      <c r="CB1121" s="153"/>
      <c r="CC1121" s="154"/>
      <c r="CD1121" s="154"/>
      <c r="CE1121" s="154"/>
      <c r="CF1121" s="154"/>
      <c r="CG1121" s="154"/>
      <c r="CH1121" s="154"/>
      <c r="CI1121" s="154"/>
      <c r="CJ1121" s="155"/>
      <c r="CK1121" s="153"/>
      <c r="CL1121" s="154"/>
      <c r="CM1121" s="154"/>
      <c r="CN1121" s="155"/>
      <c r="CO1121" s="8"/>
      <c r="CP1121" s="560"/>
      <c r="CQ1121" s="560"/>
      <c r="CR1121" s="560"/>
      <c r="CS1121" s="560"/>
      <c r="CT1121" s="560"/>
      <c r="CU1121" s="560"/>
      <c r="CV1121" s="560"/>
      <c r="CW1121" s="560"/>
      <c r="CX1121" s="560"/>
    </row>
    <row r="1122" spans="3:102" ht="14.25" customHeight="1" x14ac:dyDescent="0.35">
      <c r="D1122" s="153"/>
      <c r="E1122" s="154"/>
      <c r="F1122" s="154"/>
      <c r="G1122" s="154"/>
      <c r="H1122" s="154"/>
      <c r="I1122" s="154"/>
      <c r="J1122" s="154"/>
      <c r="K1122" s="154"/>
      <c r="L1122" s="154"/>
      <c r="M1122" s="154"/>
      <c r="N1122" s="155"/>
      <c r="O1122" s="153"/>
      <c r="P1122" s="154"/>
      <c r="Q1122" s="154"/>
      <c r="R1122" s="154"/>
      <c r="S1122" s="154"/>
      <c r="T1122" s="154"/>
      <c r="U1122" s="154"/>
      <c r="V1122" s="155"/>
      <c r="W1122" s="153"/>
      <c r="X1122" s="154"/>
      <c r="Y1122" s="154"/>
      <c r="Z1122" s="154"/>
      <c r="AA1122" s="154"/>
      <c r="AB1122" s="154"/>
      <c r="AC1122" s="154"/>
      <c r="AD1122" s="155"/>
      <c r="AE1122" s="153"/>
      <c r="AF1122" s="154"/>
      <c r="AG1122" s="154"/>
      <c r="AH1122" s="154"/>
      <c r="AI1122" s="154"/>
      <c r="AJ1122" s="154"/>
      <c r="AK1122" s="154"/>
      <c r="AL1122" s="155"/>
      <c r="AM1122" s="153"/>
      <c r="AN1122" s="154"/>
      <c r="AO1122" s="154"/>
      <c r="AP1122" s="154"/>
      <c r="AQ1122" s="154"/>
      <c r="AR1122" s="154"/>
      <c r="AS1122" s="154"/>
      <c r="AT1122" s="155"/>
      <c r="AU1122" s="98"/>
      <c r="AV1122" s="153"/>
      <c r="AW1122" s="154"/>
      <c r="AX1122" s="154"/>
      <c r="AY1122" s="154"/>
      <c r="AZ1122" s="154"/>
      <c r="BA1122" s="154"/>
      <c r="BB1122" s="154"/>
      <c r="BC1122" s="154"/>
      <c r="BD1122" s="154"/>
      <c r="BE1122" s="154"/>
      <c r="BF1122" s="154"/>
      <c r="BG1122" s="154"/>
      <c r="BH1122" s="154"/>
      <c r="BI1122" s="154"/>
      <c r="BJ1122" s="155"/>
      <c r="BK1122" s="153"/>
      <c r="BL1122" s="154"/>
      <c r="BM1122" s="154"/>
      <c r="BN1122" s="154"/>
      <c r="BO1122" s="154"/>
      <c r="BP1122" s="154"/>
      <c r="BQ1122" s="155"/>
      <c r="BR1122" s="153"/>
      <c r="BS1122" s="154"/>
      <c r="BT1122" s="154"/>
      <c r="BU1122" s="154"/>
      <c r="BV1122" s="154"/>
      <c r="BW1122" s="154"/>
      <c r="BX1122" s="155"/>
      <c r="BY1122" s="153"/>
      <c r="BZ1122" s="154"/>
      <c r="CA1122" s="155"/>
      <c r="CB1122" s="153"/>
      <c r="CC1122" s="154"/>
      <c r="CD1122" s="154"/>
      <c r="CE1122" s="154"/>
      <c r="CF1122" s="154"/>
      <c r="CG1122" s="154"/>
      <c r="CH1122" s="154"/>
      <c r="CI1122" s="154"/>
      <c r="CJ1122" s="155"/>
      <c r="CK1122" s="153"/>
      <c r="CL1122" s="154"/>
      <c r="CM1122" s="154"/>
      <c r="CN1122" s="155"/>
      <c r="CO1122" s="8"/>
      <c r="CP1122" s="560"/>
      <c r="CQ1122" s="560"/>
      <c r="CR1122" s="560"/>
      <c r="CS1122" s="560"/>
      <c r="CT1122" s="560"/>
      <c r="CU1122" s="560"/>
      <c r="CV1122" s="560"/>
      <c r="CW1122" s="560"/>
      <c r="CX1122" s="560"/>
    </row>
    <row r="1123" spans="3:102" ht="14.25" customHeight="1" x14ac:dyDescent="0.35">
      <c r="D1123" s="153"/>
      <c r="E1123" s="154"/>
      <c r="F1123" s="154"/>
      <c r="G1123" s="154"/>
      <c r="H1123" s="154"/>
      <c r="I1123" s="154"/>
      <c r="J1123" s="154"/>
      <c r="K1123" s="154"/>
      <c r="L1123" s="154"/>
      <c r="M1123" s="154"/>
      <c r="N1123" s="155"/>
      <c r="O1123" s="153"/>
      <c r="P1123" s="154"/>
      <c r="Q1123" s="154"/>
      <c r="R1123" s="154"/>
      <c r="S1123" s="154"/>
      <c r="T1123" s="154"/>
      <c r="U1123" s="154"/>
      <c r="V1123" s="155"/>
      <c r="W1123" s="153"/>
      <c r="X1123" s="154"/>
      <c r="Y1123" s="154"/>
      <c r="Z1123" s="154"/>
      <c r="AA1123" s="154"/>
      <c r="AB1123" s="154"/>
      <c r="AC1123" s="154"/>
      <c r="AD1123" s="155"/>
      <c r="AE1123" s="153"/>
      <c r="AF1123" s="154"/>
      <c r="AG1123" s="154"/>
      <c r="AH1123" s="154"/>
      <c r="AI1123" s="154"/>
      <c r="AJ1123" s="154"/>
      <c r="AK1123" s="154"/>
      <c r="AL1123" s="155"/>
      <c r="AM1123" s="153"/>
      <c r="AN1123" s="154"/>
      <c r="AO1123" s="154"/>
      <c r="AP1123" s="154"/>
      <c r="AQ1123" s="154"/>
      <c r="AR1123" s="154"/>
      <c r="AS1123" s="154"/>
      <c r="AT1123" s="155"/>
      <c r="AU1123" s="98"/>
      <c r="AV1123" s="153"/>
      <c r="AW1123" s="154"/>
      <c r="AX1123" s="154"/>
      <c r="AY1123" s="154"/>
      <c r="AZ1123" s="154"/>
      <c r="BA1123" s="154"/>
      <c r="BB1123" s="154"/>
      <c r="BC1123" s="154"/>
      <c r="BD1123" s="154"/>
      <c r="BE1123" s="154"/>
      <c r="BF1123" s="154"/>
      <c r="BG1123" s="154"/>
      <c r="BH1123" s="154"/>
      <c r="BI1123" s="154"/>
      <c r="BJ1123" s="155"/>
      <c r="BK1123" s="153"/>
      <c r="BL1123" s="154"/>
      <c r="BM1123" s="154"/>
      <c r="BN1123" s="154"/>
      <c r="BO1123" s="154"/>
      <c r="BP1123" s="154"/>
      <c r="BQ1123" s="155"/>
      <c r="BR1123" s="153"/>
      <c r="BS1123" s="154"/>
      <c r="BT1123" s="154"/>
      <c r="BU1123" s="154"/>
      <c r="BV1123" s="154"/>
      <c r="BW1123" s="154"/>
      <c r="BX1123" s="155"/>
      <c r="BY1123" s="153"/>
      <c r="BZ1123" s="154"/>
      <c r="CA1123" s="155"/>
      <c r="CB1123" s="153"/>
      <c r="CC1123" s="154"/>
      <c r="CD1123" s="154"/>
      <c r="CE1123" s="154"/>
      <c r="CF1123" s="154"/>
      <c r="CG1123" s="154"/>
      <c r="CH1123" s="154"/>
      <c r="CI1123" s="154"/>
      <c r="CJ1123" s="155"/>
      <c r="CK1123" s="153"/>
      <c r="CL1123" s="154"/>
      <c r="CM1123" s="154"/>
      <c r="CN1123" s="155"/>
      <c r="CO1123" s="8"/>
      <c r="CP1123" s="560"/>
      <c r="CQ1123" s="560"/>
      <c r="CR1123" s="560"/>
      <c r="CS1123" s="560"/>
      <c r="CT1123" s="560"/>
      <c r="CU1123" s="560"/>
      <c r="CV1123" s="560"/>
      <c r="CW1123" s="560"/>
      <c r="CX1123" s="560"/>
    </row>
    <row r="1124" spans="3:102" ht="14.25" customHeight="1" x14ac:dyDescent="0.35">
      <c r="D1124" s="153"/>
      <c r="E1124" s="154"/>
      <c r="F1124" s="154"/>
      <c r="G1124" s="154"/>
      <c r="H1124" s="154"/>
      <c r="I1124" s="154"/>
      <c r="J1124" s="154"/>
      <c r="K1124" s="154"/>
      <c r="L1124" s="154"/>
      <c r="M1124" s="154"/>
      <c r="N1124" s="155"/>
      <c r="O1124" s="153"/>
      <c r="P1124" s="154"/>
      <c r="Q1124" s="154"/>
      <c r="R1124" s="154"/>
      <c r="S1124" s="154"/>
      <c r="T1124" s="154"/>
      <c r="U1124" s="154"/>
      <c r="V1124" s="155"/>
      <c r="W1124" s="153"/>
      <c r="X1124" s="154"/>
      <c r="Y1124" s="154"/>
      <c r="Z1124" s="154"/>
      <c r="AA1124" s="154"/>
      <c r="AB1124" s="154"/>
      <c r="AC1124" s="154"/>
      <c r="AD1124" s="155"/>
      <c r="AE1124" s="153"/>
      <c r="AF1124" s="154"/>
      <c r="AG1124" s="154"/>
      <c r="AH1124" s="154"/>
      <c r="AI1124" s="154"/>
      <c r="AJ1124" s="154"/>
      <c r="AK1124" s="154"/>
      <c r="AL1124" s="155"/>
      <c r="AM1124" s="153"/>
      <c r="AN1124" s="154"/>
      <c r="AO1124" s="154"/>
      <c r="AP1124" s="154"/>
      <c r="AQ1124" s="154"/>
      <c r="AR1124" s="154"/>
      <c r="AS1124" s="154"/>
      <c r="AT1124" s="155"/>
      <c r="AU1124" s="98"/>
      <c r="AV1124" s="153"/>
      <c r="AW1124" s="154"/>
      <c r="AX1124" s="154"/>
      <c r="AY1124" s="154"/>
      <c r="AZ1124" s="154"/>
      <c r="BA1124" s="154"/>
      <c r="BB1124" s="154"/>
      <c r="BC1124" s="154"/>
      <c r="BD1124" s="154"/>
      <c r="BE1124" s="154"/>
      <c r="BF1124" s="154"/>
      <c r="BG1124" s="154"/>
      <c r="BH1124" s="154"/>
      <c r="BI1124" s="154"/>
      <c r="BJ1124" s="155"/>
      <c r="BK1124" s="153"/>
      <c r="BL1124" s="154"/>
      <c r="BM1124" s="154"/>
      <c r="BN1124" s="154"/>
      <c r="BO1124" s="154"/>
      <c r="BP1124" s="154"/>
      <c r="BQ1124" s="155"/>
      <c r="BR1124" s="153"/>
      <c r="BS1124" s="154"/>
      <c r="BT1124" s="154"/>
      <c r="BU1124" s="154"/>
      <c r="BV1124" s="154"/>
      <c r="BW1124" s="154"/>
      <c r="BX1124" s="155"/>
      <c r="BY1124" s="153"/>
      <c r="BZ1124" s="154"/>
      <c r="CA1124" s="155"/>
      <c r="CB1124" s="153"/>
      <c r="CC1124" s="154"/>
      <c r="CD1124" s="154"/>
      <c r="CE1124" s="154"/>
      <c r="CF1124" s="154"/>
      <c r="CG1124" s="154"/>
      <c r="CH1124" s="154"/>
      <c r="CI1124" s="154"/>
      <c r="CJ1124" s="155"/>
      <c r="CK1124" s="153"/>
      <c r="CL1124" s="154"/>
      <c r="CM1124" s="154"/>
      <c r="CN1124" s="155"/>
      <c r="CO1124" s="8"/>
      <c r="CP1124" s="560"/>
      <c r="CQ1124" s="560"/>
      <c r="CR1124" s="560"/>
      <c r="CS1124" s="560"/>
      <c r="CT1124" s="560"/>
      <c r="CU1124" s="560"/>
      <c r="CV1124" s="560"/>
      <c r="CW1124" s="560"/>
      <c r="CX1124" s="560"/>
    </row>
    <row r="1125" spans="3:102" ht="14.25" customHeight="1" x14ac:dyDescent="0.35">
      <c r="D1125" s="140" t="s">
        <v>590</v>
      </c>
      <c r="AK1125" s="8"/>
      <c r="AL1125" s="8"/>
      <c r="AM1125" s="8"/>
      <c r="AN1125" s="8"/>
      <c r="AO1125" s="8"/>
      <c r="AP1125" s="8"/>
      <c r="AQ1125" s="8"/>
      <c r="AR1125" s="8"/>
      <c r="AS1125" s="8"/>
      <c r="AT1125" s="8"/>
      <c r="AU1125" s="98"/>
      <c r="AV1125" s="298" t="s">
        <v>590</v>
      </c>
      <c r="AW1125" s="298"/>
      <c r="AX1125" s="298"/>
      <c r="AY1125" s="298"/>
      <c r="AZ1125" s="298"/>
      <c r="BA1125" s="298"/>
      <c r="BB1125" s="298"/>
      <c r="BC1125" s="298"/>
      <c r="BD1125" s="298"/>
      <c r="BE1125" s="298"/>
      <c r="BF1125" s="298"/>
      <c r="BG1125" s="298"/>
      <c r="BH1125" s="298"/>
      <c r="BI1125" s="298"/>
      <c r="BJ1125" s="298"/>
      <c r="BK1125" s="298"/>
      <c r="BL1125" s="298"/>
      <c r="BM1125" s="298"/>
      <c r="BN1125" s="298"/>
      <c r="BO1125" s="298"/>
      <c r="BP1125" s="298"/>
      <c r="BQ1125" s="298"/>
      <c r="BR1125" s="298"/>
      <c r="BS1125" s="298"/>
      <c r="BT1125" s="298"/>
      <c r="BU1125" s="298"/>
      <c r="BV1125" s="298"/>
      <c r="BW1125" s="298"/>
      <c r="BX1125" s="298"/>
      <c r="BY1125" s="298"/>
      <c r="BZ1125" s="298"/>
      <c r="CA1125" s="298"/>
      <c r="CB1125" s="298"/>
      <c r="CC1125" s="298"/>
      <c r="CD1125" s="298"/>
      <c r="CE1125" s="298"/>
      <c r="CF1125" s="469"/>
      <c r="CG1125" s="469"/>
      <c r="CH1125" s="469"/>
      <c r="CI1125" s="469"/>
      <c r="CJ1125" s="469"/>
      <c r="CK1125" s="469"/>
      <c r="CL1125" s="469"/>
      <c r="CM1125" s="96"/>
      <c r="CN1125" s="96"/>
      <c r="CO1125" s="6"/>
    </row>
    <row r="1126" spans="3:102" ht="14.25" customHeight="1" x14ac:dyDescent="0.35">
      <c r="D1126" s="141"/>
      <c r="AK1126" s="8"/>
      <c r="AL1126" s="8"/>
      <c r="AM1126" s="8"/>
      <c r="AN1126" s="8"/>
      <c r="AO1126" s="8"/>
      <c r="AP1126" s="8"/>
      <c r="AQ1126" s="8"/>
      <c r="AR1126" s="8"/>
      <c r="AS1126" s="8"/>
      <c r="AT1126" s="8"/>
      <c r="AU1126" s="98"/>
      <c r="AV1126" s="141"/>
      <c r="AW1126" s="141"/>
      <c r="AX1126" s="141"/>
      <c r="AY1126" s="141"/>
      <c r="AZ1126" s="141"/>
      <c r="BA1126" s="141"/>
      <c r="BB1126" s="141"/>
      <c r="BC1126" s="141"/>
      <c r="BD1126" s="141"/>
      <c r="BE1126" s="141"/>
      <c r="BF1126" s="141"/>
      <c r="BG1126" s="141"/>
      <c r="BH1126" s="141"/>
      <c r="BI1126" s="141"/>
      <c r="BJ1126" s="141"/>
      <c r="BK1126" s="141"/>
      <c r="BL1126" s="141"/>
      <c r="BM1126" s="141"/>
      <c r="BN1126" s="141"/>
      <c r="BO1126" s="141"/>
      <c r="BP1126" s="141"/>
      <c r="BQ1126" s="141"/>
      <c r="BR1126" s="141"/>
      <c r="BS1126" s="141"/>
      <c r="BT1126" s="141"/>
      <c r="BU1126" s="141"/>
      <c r="BV1126" s="141"/>
      <c r="BW1126" s="141"/>
      <c r="BX1126" s="141"/>
      <c r="BY1126" s="141"/>
      <c r="BZ1126" s="141"/>
      <c r="CA1126" s="141"/>
      <c r="CB1126" s="141"/>
      <c r="CC1126" s="141"/>
      <c r="CD1126" s="141"/>
      <c r="CE1126" s="141"/>
      <c r="CF1126" s="141"/>
      <c r="CG1126" s="141"/>
      <c r="CH1126" s="141"/>
      <c r="CI1126" s="141"/>
      <c r="CJ1126" s="141"/>
      <c r="CK1126" s="141"/>
      <c r="CL1126" s="141"/>
      <c r="CM1126" s="96"/>
      <c r="CN1126" s="96"/>
      <c r="CO1126" s="6"/>
    </row>
    <row r="1127" spans="3:102" ht="14.25" customHeight="1" x14ac:dyDescent="0.35">
      <c r="C1127" s="14"/>
      <c r="D1127" s="159" t="s">
        <v>582</v>
      </c>
      <c r="E1127" s="159"/>
      <c r="F1127" s="159"/>
      <c r="G1127" s="159"/>
      <c r="H1127" s="159"/>
      <c r="I1127" s="159"/>
      <c r="J1127" s="159"/>
      <c r="K1127" s="159"/>
      <c r="L1127" s="159"/>
      <c r="M1127" s="159"/>
      <c r="N1127" s="159"/>
      <c r="O1127" s="159"/>
      <c r="P1127" s="159"/>
      <c r="Q1127" s="159"/>
      <c r="R1127" s="159"/>
      <c r="S1127" s="159"/>
      <c r="T1127" s="159"/>
      <c r="U1127" s="159"/>
      <c r="V1127" s="159"/>
      <c r="W1127" s="159"/>
      <c r="X1127" s="159"/>
      <c r="Y1127" s="159"/>
      <c r="Z1127" s="159"/>
      <c r="AA1127" s="159"/>
      <c r="AB1127" s="159"/>
      <c r="AC1127" s="159"/>
      <c r="AD1127" s="159"/>
      <c r="AE1127" s="159"/>
      <c r="AF1127" s="159"/>
      <c r="AG1127" s="159"/>
      <c r="AH1127" s="159"/>
      <c r="AI1127" s="159"/>
      <c r="AJ1127" s="159"/>
      <c r="AK1127" s="159"/>
      <c r="AL1127" s="159"/>
      <c r="AM1127" s="159"/>
      <c r="AN1127" s="159"/>
      <c r="AO1127" s="159"/>
      <c r="AP1127" s="159"/>
      <c r="AQ1127" s="159"/>
      <c r="AR1127" s="159"/>
      <c r="AS1127" s="159"/>
      <c r="AT1127" s="159"/>
      <c r="AU1127" s="98"/>
      <c r="AV1127" s="250" t="s">
        <v>584</v>
      </c>
      <c r="AW1127" s="250"/>
      <c r="AX1127" s="250"/>
      <c r="AY1127" s="250"/>
      <c r="AZ1127" s="250"/>
      <c r="BA1127" s="250"/>
      <c r="BB1127" s="250"/>
      <c r="BC1127" s="250"/>
      <c r="BD1127" s="250"/>
      <c r="BE1127" s="250"/>
      <c r="BF1127" s="250"/>
      <c r="BG1127" s="250"/>
      <c r="BH1127" s="250"/>
      <c r="BI1127" s="250"/>
      <c r="BJ1127" s="250"/>
      <c r="BK1127" s="250"/>
      <c r="BL1127" s="250"/>
      <c r="BM1127" s="250"/>
      <c r="BN1127" s="250"/>
      <c r="BO1127" s="250"/>
      <c r="BP1127" s="250"/>
      <c r="BQ1127" s="250"/>
      <c r="BR1127" s="250"/>
      <c r="BS1127" s="250"/>
      <c r="BT1127" s="250"/>
      <c r="BU1127" s="250"/>
      <c r="BV1127" s="250"/>
      <c r="BW1127" s="250"/>
      <c r="BX1127" s="250"/>
      <c r="BY1127" s="250"/>
      <c r="BZ1127" s="250"/>
      <c r="CA1127" s="250"/>
      <c r="CB1127" s="250"/>
      <c r="CC1127" s="250"/>
      <c r="CD1127" s="250"/>
      <c r="CE1127" s="250"/>
      <c r="CF1127" s="250"/>
      <c r="CG1127" s="250"/>
      <c r="CH1127" s="250"/>
      <c r="CI1127" s="250"/>
      <c r="CJ1127" s="250"/>
      <c r="CK1127" s="250"/>
      <c r="CL1127" s="250"/>
      <c r="CM1127" s="250"/>
      <c r="CN1127" s="250"/>
      <c r="CO1127" s="6"/>
    </row>
    <row r="1128" spans="3:102" ht="14.25" customHeight="1" x14ac:dyDescent="0.35">
      <c r="C1128" s="14"/>
      <c r="D1128" s="118"/>
      <c r="E1128" s="118"/>
      <c r="F1128" s="118"/>
      <c r="G1128" s="118"/>
      <c r="H1128" s="118"/>
      <c r="I1128" s="118"/>
      <c r="J1128" s="118"/>
      <c r="K1128" s="118"/>
      <c r="L1128" s="118"/>
      <c r="M1128" s="118"/>
      <c r="N1128" s="118"/>
      <c r="O1128" s="118"/>
      <c r="P1128" s="118"/>
      <c r="Q1128" s="118"/>
      <c r="R1128" s="118"/>
      <c r="S1128" s="118"/>
      <c r="T1128" s="118"/>
      <c r="U1128" s="118"/>
      <c r="V1128" s="118"/>
      <c r="W1128" s="118"/>
      <c r="X1128" s="118"/>
      <c r="Y1128" s="118"/>
      <c r="Z1128" s="118"/>
      <c r="AA1128" s="118"/>
      <c r="AB1128" s="118"/>
      <c r="AC1128" s="118"/>
      <c r="AD1128" s="118"/>
      <c r="AE1128" s="118"/>
      <c r="AF1128" s="118"/>
      <c r="AG1128" s="118"/>
      <c r="AH1128" s="118"/>
      <c r="AI1128" s="118"/>
      <c r="AJ1128" s="118"/>
      <c r="AK1128" s="118"/>
      <c r="AL1128" s="118"/>
      <c r="AM1128" s="118"/>
      <c r="AN1128" s="118"/>
      <c r="AO1128" s="118"/>
      <c r="AP1128" s="118"/>
      <c r="AQ1128" s="118"/>
      <c r="AR1128" s="118"/>
      <c r="AS1128" s="118"/>
      <c r="AT1128" s="118"/>
      <c r="AU1128" s="98"/>
      <c r="AV1128" s="250"/>
      <c r="AW1128" s="250"/>
      <c r="AX1128" s="250"/>
      <c r="AY1128" s="250"/>
      <c r="AZ1128" s="250"/>
      <c r="BA1128" s="250"/>
      <c r="BB1128" s="250"/>
      <c r="BC1128" s="250"/>
      <c r="BD1128" s="250"/>
      <c r="BE1128" s="250"/>
      <c r="BF1128" s="250"/>
      <c r="BG1128" s="250"/>
      <c r="BH1128" s="250"/>
      <c r="BI1128" s="250"/>
      <c r="BJ1128" s="250"/>
      <c r="BK1128" s="250"/>
      <c r="BL1128" s="250"/>
      <c r="BM1128" s="250"/>
      <c r="BN1128" s="250"/>
      <c r="BO1128" s="250"/>
      <c r="BP1128" s="250"/>
      <c r="BQ1128" s="250"/>
      <c r="BR1128" s="250"/>
      <c r="BS1128" s="250"/>
      <c r="BT1128" s="250"/>
      <c r="BU1128" s="250"/>
      <c r="BV1128" s="250"/>
      <c r="BW1128" s="250"/>
      <c r="BX1128" s="250"/>
      <c r="BY1128" s="250"/>
      <c r="BZ1128" s="250"/>
      <c r="CA1128" s="250"/>
      <c r="CB1128" s="250"/>
      <c r="CC1128" s="250"/>
      <c r="CD1128" s="250"/>
      <c r="CE1128" s="250"/>
      <c r="CF1128" s="250"/>
      <c r="CG1128" s="250"/>
      <c r="CH1128" s="250"/>
      <c r="CI1128" s="250"/>
      <c r="CJ1128" s="250"/>
      <c r="CK1128" s="250"/>
      <c r="CL1128" s="250"/>
      <c r="CM1128" s="250"/>
      <c r="CN1128" s="250"/>
      <c r="CO1128" s="6"/>
    </row>
    <row r="1129" spans="3:102" ht="14.25" customHeight="1" x14ac:dyDescent="0.35">
      <c r="C1129" s="7"/>
      <c r="D1129" s="160" t="s">
        <v>608</v>
      </c>
      <c r="E1129" s="161"/>
      <c r="F1129" s="161"/>
      <c r="G1129" s="161"/>
      <c r="H1129" s="161"/>
      <c r="I1129" s="161"/>
      <c r="J1129" s="161"/>
      <c r="K1129" s="161"/>
      <c r="L1129" s="161"/>
      <c r="M1129" s="161"/>
      <c r="N1129" s="162"/>
      <c r="O1129" s="160" t="s">
        <v>606</v>
      </c>
      <c r="P1129" s="161"/>
      <c r="Q1129" s="161"/>
      <c r="R1129" s="161"/>
      <c r="S1129" s="161"/>
      <c r="T1129" s="161"/>
      <c r="U1129" s="161"/>
      <c r="V1129" s="162"/>
      <c r="W1129" s="160" t="s">
        <v>607</v>
      </c>
      <c r="X1129" s="161"/>
      <c r="Y1129" s="161"/>
      <c r="Z1129" s="161"/>
      <c r="AA1129" s="161"/>
      <c r="AB1129" s="161"/>
      <c r="AC1129" s="161"/>
      <c r="AD1129" s="162"/>
      <c r="AE1129" s="215" t="s">
        <v>605</v>
      </c>
      <c r="AF1129" s="216"/>
      <c r="AG1129" s="216"/>
      <c r="AH1129" s="216"/>
      <c r="AI1129" s="216"/>
      <c r="AJ1129" s="216"/>
      <c r="AK1129" s="216"/>
      <c r="AL1129" s="216"/>
      <c r="AM1129" s="216"/>
      <c r="AN1129" s="216"/>
      <c r="AO1129" s="216"/>
      <c r="AP1129" s="216"/>
      <c r="AQ1129" s="216"/>
      <c r="AR1129" s="216"/>
      <c r="AS1129" s="216"/>
      <c r="AT1129" s="217"/>
      <c r="AU1129" s="98"/>
      <c r="AV1129" s="160" t="s">
        <v>576</v>
      </c>
      <c r="AW1129" s="161"/>
      <c r="AX1129" s="161"/>
      <c r="AY1129" s="161"/>
      <c r="AZ1129" s="161"/>
      <c r="BA1129" s="161"/>
      <c r="BB1129" s="161"/>
      <c r="BC1129" s="161"/>
      <c r="BD1129" s="161"/>
      <c r="BE1129" s="161"/>
      <c r="BF1129" s="161"/>
      <c r="BG1129" s="161"/>
      <c r="BH1129" s="161"/>
      <c r="BI1129" s="161"/>
      <c r="BJ1129" s="161"/>
      <c r="BK1129" s="172" t="s">
        <v>573</v>
      </c>
      <c r="BL1129" s="172"/>
      <c r="BM1129" s="172"/>
      <c r="BN1129" s="172"/>
      <c r="BO1129" s="172"/>
      <c r="BP1129" s="172"/>
      <c r="BQ1129" s="172"/>
      <c r="BR1129" s="172" t="s">
        <v>574</v>
      </c>
      <c r="BS1129" s="172"/>
      <c r="BT1129" s="172"/>
      <c r="BU1129" s="172"/>
      <c r="BV1129" s="172"/>
      <c r="BW1129" s="172"/>
      <c r="BX1129" s="172"/>
      <c r="BY1129" s="215" t="s">
        <v>577</v>
      </c>
      <c r="BZ1129" s="216"/>
      <c r="CA1129" s="216"/>
      <c r="CB1129" s="216"/>
      <c r="CC1129" s="216"/>
      <c r="CD1129" s="216"/>
      <c r="CE1129" s="216"/>
      <c r="CF1129" s="216"/>
      <c r="CG1129" s="216"/>
      <c r="CH1129" s="216"/>
      <c r="CI1129" s="216"/>
      <c r="CJ1129" s="216"/>
      <c r="CK1129" s="216"/>
      <c r="CL1129" s="216"/>
      <c r="CM1129" s="216"/>
      <c r="CN1129" s="217"/>
      <c r="CO1129" s="6"/>
    </row>
    <row r="1130" spans="3:102" ht="14.25" customHeight="1" x14ac:dyDescent="0.35">
      <c r="C1130" s="7"/>
      <c r="D1130" s="163"/>
      <c r="E1130" s="164"/>
      <c r="F1130" s="164"/>
      <c r="G1130" s="164"/>
      <c r="H1130" s="164"/>
      <c r="I1130" s="164"/>
      <c r="J1130" s="164"/>
      <c r="K1130" s="164"/>
      <c r="L1130" s="164"/>
      <c r="M1130" s="164"/>
      <c r="N1130" s="165"/>
      <c r="O1130" s="163"/>
      <c r="P1130" s="164"/>
      <c r="Q1130" s="164"/>
      <c r="R1130" s="164"/>
      <c r="S1130" s="164"/>
      <c r="T1130" s="164"/>
      <c r="U1130" s="164"/>
      <c r="V1130" s="165"/>
      <c r="W1130" s="163"/>
      <c r="X1130" s="164"/>
      <c r="Y1130" s="164"/>
      <c r="Z1130" s="164"/>
      <c r="AA1130" s="164"/>
      <c r="AB1130" s="164"/>
      <c r="AC1130" s="164"/>
      <c r="AD1130" s="165"/>
      <c r="AE1130" s="215" t="s">
        <v>604</v>
      </c>
      <c r="AF1130" s="216"/>
      <c r="AG1130" s="216"/>
      <c r="AH1130" s="216"/>
      <c r="AI1130" s="216"/>
      <c r="AJ1130" s="216"/>
      <c r="AK1130" s="216"/>
      <c r="AL1130" s="217"/>
      <c r="AM1130" s="215" t="s">
        <v>575</v>
      </c>
      <c r="AN1130" s="216"/>
      <c r="AO1130" s="216"/>
      <c r="AP1130" s="216"/>
      <c r="AQ1130" s="216"/>
      <c r="AR1130" s="216"/>
      <c r="AS1130" s="216"/>
      <c r="AT1130" s="217"/>
      <c r="AU1130" s="98"/>
      <c r="AV1130" s="163"/>
      <c r="AW1130" s="164"/>
      <c r="AX1130" s="164"/>
      <c r="AY1130" s="164"/>
      <c r="AZ1130" s="164"/>
      <c r="BA1130" s="164"/>
      <c r="BB1130" s="164"/>
      <c r="BC1130" s="164"/>
      <c r="BD1130" s="164"/>
      <c r="BE1130" s="164"/>
      <c r="BF1130" s="164"/>
      <c r="BG1130" s="164"/>
      <c r="BH1130" s="164"/>
      <c r="BI1130" s="164"/>
      <c r="BJ1130" s="164"/>
      <c r="BK1130" s="172"/>
      <c r="BL1130" s="172"/>
      <c r="BM1130" s="172"/>
      <c r="BN1130" s="172"/>
      <c r="BO1130" s="172"/>
      <c r="BP1130" s="172"/>
      <c r="BQ1130" s="172"/>
      <c r="BR1130" s="172"/>
      <c r="BS1130" s="172"/>
      <c r="BT1130" s="172"/>
      <c r="BU1130" s="172"/>
      <c r="BV1130" s="172"/>
      <c r="BW1130" s="172"/>
      <c r="BX1130" s="172"/>
      <c r="BY1130" s="215" t="s">
        <v>723</v>
      </c>
      <c r="BZ1130" s="216"/>
      <c r="CA1130" s="217"/>
      <c r="CB1130" s="215" t="s">
        <v>724</v>
      </c>
      <c r="CC1130" s="216"/>
      <c r="CD1130" s="216"/>
      <c r="CE1130" s="216"/>
      <c r="CF1130" s="216"/>
      <c r="CG1130" s="216"/>
      <c r="CH1130" s="216"/>
      <c r="CI1130" s="216"/>
      <c r="CJ1130" s="217"/>
      <c r="CK1130" s="215" t="s">
        <v>580</v>
      </c>
      <c r="CL1130" s="216"/>
      <c r="CM1130" s="216"/>
      <c r="CN1130" s="217"/>
      <c r="CO1130" s="6"/>
    </row>
    <row r="1131" spans="3:102" ht="14.25" customHeight="1" x14ac:dyDescent="0.35">
      <c r="C1131" s="8"/>
      <c r="D1131" s="153" t="s">
        <v>720</v>
      </c>
      <c r="E1131" s="154"/>
      <c r="F1131" s="154"/>
      <c r="G1131" s="154"/>
      <c r="H1131" s="154"/>
      <c r="I1131" s="154"/>
      <c r="J1131" s="154"/>
      <c r="K1131" s="154"/>
      <c r="L1131" s="154"/>
      <c r="M1131" s="154"/>
      <c r="N1131" s="155"/>
      <c r="O1131" s="153"/>
      <c r="P1131" s="154"/>
      <c r="Q1131" s="154"/>
      <c r="R1131" s="154"/>
      <c r="S1131" s="154"/>
      <c r="T1131" s="154"/>
      <c r="U1131" s="154"/>
      <c r="V1131" s="155"/>
      <c r="W1131" s="153"/>
      <c r="X1131" s="154"/>
      <c r="Y1131" s="154"/>
      <c r="Z1131" s="154"/>
      <c r="AA1131" s="154"/>
      <c r="AB1131" s="154"/>
      <c r="AC1131" s="154"/>
      <c r="AD1131" s="155"/>
      <c r="AE1131" s="153"/>
      <c r="AF1131" s="154"/>
      <c r="AG1131" s="154"/>
      <c r="AH1131" s="154"/>
      <c r="AI1131" s="154"/>
      <c r="AJ1131" s="154"/>
      <c r="AK1131" s="154"/>
      <c r="AL1131" s="155"/>
      <c r="AM1131" s="153"/>
      <c r="AN1131" s="154"/>
      <c r="AO1131" s="154"/>
      <c r="AP1131" s="154"/>
      <c r="AQ1131" s="154"/>
      <c r="AR1131" s="154"/>
      <c r="AS1131" s="154"/>
      <c r="AT1131" s="155"/>
      <c r="AU1131" s="98"/>
      <c r="AV1131" s="170">
        <v>625</v>
      </c>
      <c r="AW1131" s="154"/>
      <c r="AX1131" s="154"/>
      <c r="AY1131" s="154"/>
      <c r="AZ1131" s="154"/>
      <c r="BA1131" s="154"/>
      <c r="BB1131" s="154"/>
      <c r="BC1131" s="154"/>
      <c r="BD1131" s="154"/>
      <c r="BE1131" s="154"/>
      <c r="BF1131" s="154"/>
      <c r="BG1131" s="154"/>
      <c r="BH1131" s="154"/>
      <c r="BI1131" s="154"/>
      <c r="BJ1131" s="155"/>
      <c r="BK1131" s="170">
        <v>450</v>
      </c>
      <c r="BL1131" s="154"/>
      <c r="BM1131" s="154"/>
      <c r="BN1131" s="154"/>
      <c r="BO1131" s="154"/>
      <c r="BP1131" s="154"/>
      <c r="BQ1131" s="155"/>
      <c r="BR1131" s="170">
        <v>175</v>
      </c>
      <c r="BS1131" s="154"/>
      <c r="BT1131" s="154"/>
      <c r="BU1131" s="154"/>
      <c r="BV1131" s="154"/>
      <c r="BW1131" s="154"/>
      <c r="BX1131" s="155"/>
      <c r="BY1131" s="170">
        <v>27</v>
      </c>
      <c r="BZ1131" s="154"/>
      <c r="CA1131" s="155"/>
      <c r="CB1131" s="170">
        <v>28</v>
      </c>
      <c r="CC1131" s="154"/>
      <c r="CD1131" s="154"/>
      <c r="CE1131" s="154"/>
      <c r="CF1131" s="154"/>
      <c r="CG1131" s="154"/>
      <c r="CH1131" s="154"/>
      <c r="CI1131" s="154"/>
      <c r="CJ1131" s="155"/>
      <c r="CK1131" s="153">
        <v>49</v>
      </c>
      <c r="CL1131" s="154"/>
      <c r="CM1131" s="154"/>
      <c r="CN1131" s="155"/>
      <c r="CO1131" s="6"/>
    </row>
    <row r="1132" spans="3:102" ht="14.25" customHeight="1" x14ac:dyDescent="0.35">
      <c r="C1132" s="8"/>
      <c r="D1132" s="153"/>
      <c r="E1132" s="154"/>
      <c r="F1132" s="154"/>
      <c r="G1132" s="154"/>
      <c r="H1132" s="154"/>
      <c r="I1132" s="154"/>
      <c r="J1132" s="154"/>
      <c r="K1132" s="154"/>
      <c r="L1132" s="154"/>
      <c r="M1132" s="154"/>
      <c r="N1132" s="155"/>
      <c r="O1132" s="153"/>
      <c r="P1132" s="154"/>
      <c r="Q1132" s="154"/>
      <c r="R1132" s="154"/>
      <c r="S1132" s="154"/>
      <c r="T1132" s="154"/>
      <c r="U1132" s="154"/>
      <c r="V1132" s="155"/>
      <c r="W1132" s="153"/>
      <c r="X1132" s="154"/>
      <c r="Y1132" s="154"/>
      <c r="Z1132" s="154"/>
      <c r="AA1132" s="154"/>
      <c r="AB1132" s="154"/>
      <c r="AC1132" s="154"/>
      <c r="AD1132" s="155"/>
      <c r="AE1132" s="153"/>
      <c r="AF1132" s="154"/>
      <c r="AG1132" s="154"/>
      <c r="AH1132" s="154"/>
      <c r="AI1132" s="154"/>
      <c r="AJ1132" s="154"/>
      <c r="AK1132" s="154"/>
      <c r="AL1132" s="155"/>
      <c r="AM1132" s="153"/>
      <c r="AN1132" s="154"/>
      <c r="AO1132" s="154"/>
      <c r="AP1132" s="154"/>
      <c r="AQ1132" s="154"/>
      <c r="AR1132" s="154"/>
      <c r="AS1132" s="154"/>
      <c r="AT1132" s="155"/>
      <c r="AU1132" s="6"/>
      <c r="AV1132" s="153"/>
      <c r="AW1132" s="154"/>
      <c r="AX1132" s="154"/>
      <c r="AY1132" s="154"/>
      <c r="AZ1132" s="154"/>
      <c r="BA1132" s="154"/>
      <c r="BB1132" s="154"/>
      <c r="BC1132" s="154"/>
      <c r="BD1132" s="154"/>
      <c r="BE1132" s="154"/>
      <c r="BF1132" s="154"/>
      <c r="BG1132" s="154"/>
      <c r="BH1132" s="154"/>
      <c r="BI1132" s="154"/>
      <c r="BJ1132" s="155"/>
      <c r="BK1132" s="153"/>
      <c r="BL1132" s="154"/>
      <c r="BM1132" s="154"/>
      <c r="BN1132" s="154"/>
      <c r="BO1132" s="154"/>
      <c r="BP1132" s="154"/>
      <c r="BQ1132" s="155"/>
      <c r="BR1132" s="153"/>
      <c r="BS1132" s="154"/>
      <c r="BT1132" s="154"/>
      <c r="BU1132" s="154"/>
      <c r="BV1132" s="154"/>
      <c r="BW1132" s="154"/>
      <c r="BX1132" s="155"/>
      <c r="BY1132" s="153"/>
      <c r="BZ1132" s="154"/>
      <c r="CA1132" s="155"/>
      <c r="CB1132" s="153"/>
      <c r="CC1132" s="154"/>
      <c r="CD1132" s="154"/>
      <c r="CE1132" s="154"/>
      <c r="CF1132" s="154"/>
      <c r="CG1132" s="154"/>
      <c r="CH1132" s="154"/>
      <c r="CI1132" s="154"/>
      <c r="CJ1132" s="155"/>
      <c r="CK1132" s="153"/>
      <c r="CL1132" s="154"/>
      <c r="CM1132" s="154"/>
      <c r="CN1132" s="155"/>
    </row>
    <row r="1133" spans="3:102" ht="14.25" customHeight="1" x14ac:dyDescent="0.35">
      <c r="C1133" s="8"/>
      <c r="D1133" s="153"/>
      <c r="E1133" s="154"/>
      <c r="F1133" s="154"/>
      <c r="G1133" s="154"/>
      <c r="H1133" s="154"/>
      <c r="I1133" s="154"/>
      <c r="J1133" s="154"/>
      <c r="K1133" s="154"/>
      <c r="L1133" s="154"/>
      <c r="M1133" s="154"/>
      <c r="N1133" s="155"/>
      <c r="O1133" s="153"/>
      <c r="P1133" s="154"/>
      <c r="Q1133" s="154"/>
      <c r="R1133" s="154"/>
      <c r="S1133" s="154"/>
      <c r="T1133" s="154"/>
      <c r="U1133" s="154"/>
      <c r="V1133" s="155"/>
      <c r="W1133" s="153"/>
      <c r="X1133" s="154"/>
      <c r="Y1133" s="154"/>
      <c r="Z1133" s="154"/>
      <c r="AA1133" s="154"/>
      <c r="AB1133" s="154"/>
      <c r="AC1133" s="154"/>
      <c r="AD1133" s="155"/>
      <c r="AE1133" s="153"/>
      <c r="AF1133" s="154"/>
      <c r="AG1133" s="154"/>
      <c r="AH1133" s="154"/>
      <c r="AI1133" s="154"/>
      <c r="AJ1133" s="154"/>
      <c r="AK1133" s="154"/>
      <c r="AL1133" s="155"/>
      <c r="AM1133" s="153"/>
      <c r="AN1133" s="154"/>
      <c r="AO1133" s="154"/>
      <c r="AP1133" s="154"/>
      <c r="AQ1133" s="154"/>
      <c r="AR1133" s="154"/>
      <c r="AS1133" s="154"/>
      <c r="AT1133" s="155"/>
      <c r="AU1133" s="6"/>
      <c r="AV1133" s="153"/>
      <c r="AW1133" s="154"/>
      <c r="AX1133" s="154"/>
      <c r="AY1133" s="154"/>
      <c r="AZ1133" s="154"/>
      <c r="BA1133" s="154"/>
      <c r="BB1133" s="154"/>
      <c r="BC1133" s="154"/>
      <c r="BD1133" s="154"/>
      <c r="BE1133" s="154"/>
      <c r="BF1133" s="154"/>
      <c r="BG1133" s="154"/>
      <c r="BH1133" s="154"/>
      <c r="BI1133" s="154"/>
      <c r="BJ1133" s="155"/>
      <c r="BK1133" s="153"/>
      <c r="BL1133" s="154"/>
      <c r="BM1133" s="154"/>
      <c r="BN1133" s="154"/>
      <c r="BO1133" s="154"/>
      <c r="BP1133" s="154"/>
      <c r="BQ1133" s="155"/>
      <c r="BR1133" s="153"/>
      <c r="BS1133" s="154"/>
      <c r="BT1133" s="154"/>
      <c r="BU1133" s="154"/>
      <c r="BV1133" s="154"/>
      <c r="BW1133" s="154"/>
      <c r="BX1133" s="155"/>
      <c r="BY1133" s="153"/>
      <c r="BZ1133" s="154"/>
      <c r="CA1133" s="155"/>
      <c r="CB1133" s="153"/>
      <c r="CC1133" s="154"/>
      <c r="CD1133" s="154"/>
      <c r="CE1133" s="154"/>
      <c r="CF1133" s="154"/>
      <c r="CG1133" s="154"/>
      <c r="CH1133" s="154"/>
      <c r="CI1133" s="154"/>
      <c r="CJ1133" s="155"/>
      <c r="CK1133" s="153"/>
      <c r="CL1133" s="154"/>
      <c r="CM1133" s="154"/>
      <c r="CN1133" s="155"/>
    </row>
    <row r="1134" spans="3:102" ht="14.25" customHeight="1" x14ac:dyDescent="0.35">
      <c r="C1134" s="8"/>
      <c r="D1134" s="153"/>
      <c r="E1134" s="154"/>
      <c r="F1134" s="154"/>
      <c r="G1134" s="154"/>
      <c r="H1134" s="154"/>
      <c r="I1134" s="154"/>
      <c r="J1134" s="154"/>
      <c r="K1134" s="154"/>
      <c r="L1134" s="154"/>
      <c r="M1134" s="154"/>
      <c r="N1134" s="155"/>
      <c r="O1134" s="153"/>
      <c r="P1134" s="154"/>
      <c r="Q1134" s="154"/>
      <c r="R1134" s="154"/>
      <c r="S1134" s="154"/>
      <c r="T1134" s="154"/>
      <c r="U1134" s="154"/>
      <c r="V1134" s="155"/>
      <c r="W1134" s="153"/>
      <c r="X1134" s="154"/>
      <c r="Y1134" s="154"/>
      <c r="Z1134" s="154"/>
      <c r="AA1134" s="154"/>
      <c r="AB1134" s="154"/>
      <c r="AC1134" s="154"/>
      <c r="AD1134" s="155"/>
      <c r="AE1134" s="153"/>
      <c r="AF1134" s="154"/>
      <c r="AG1134" s="154"/>
      <c r="AH1134" s="154"/>
      <c r="AI1134" s="154"/>
      <c r="AJ1134" s="154"/>
      <c r="AK1134" s="154"/>
      <c r="AL1134" s="155"/>
      <c r="AM1134" s="153"/>
      <c r="AN1134" s="154"/>
      <c r="AO1134" s="154"/>
      <c r="AP1134" s="154"/>
      <c r="AQ1134" s="154"/>
      <c r="AR1134" s="154"/>
      <c r="AS1134" s="154"/>
      <c r="AT1134" s="155"/>
      <c r="AU1134" s="6"/>
      <c r="AV1134" s="153"/>
      <c r="AW1134" s="154"/>
      <c r="AX1134" s="154"/>
      <c r="AY1134" s="154"/>
      <c r="AZ1134" s="154"/>
      <c r="BA1134" s="154"/>
      <c r="BB1134" s="154"/>
      <c r="BC1134" s="154"/>
      <c r="BD1134" s="154"/>
      <c r="BE1134" s="154"/>
      <c r="BF1134" s="154"/>
      <c r="BG1134" s="154"/>
      <c r="BH1134" s="154"/>
      <c r="BI1134" s="154"/>
      <c r="BJ1134" s="155"/>
      <c r="BK1134" s="153"/>
      <c r="BL1134" s="154"/>
      <c r="BM1134" s="154"/>
      <c r="BN1134" s="154"/>
      <c r="BO1134" s="154"/>
      <c r="BP1134" s="154"/>
      <c r="BQ1134" s="155"/>
      <c r="BR1134" s="153"/>
      <c r="BS1134" s="154"/>
      <c r="BT1134" s="154"/>
      <c r="BU1134" s="154"/>
      <c r="BV1134" s="154"/>
      <c r="BW1134" s="154"/>
      <c r="BX1134" s="155"/>
      <c r="BY1134" s="153"/>
      <c r="BZ1134" s="154"/>
      <c r="CA1134" s="155"/>
      <c r="CB1134" s="153"/>
      <c r="CC1134" s="154"/>
      <c r="CD1134" s="154"/>
      <c r="CE1134" s="154"/>
      <c r="CF1134" s="154"/>
      <c r="CG1134" s="154"/>
      <c r="CH1134" s="154"/>
      <c r="CI1134" s="154"/>
      <c r="CJ1134" s="155"/>
      <c r="CK1134" s="153"/>
      <c r="CL1134" s="154"/>
      <c r="CM1134" s="154"/>
      <c r="CN1134" s="155"/>
    </row>
    <row r="1135" spans="3:102" ht="14.25" customHeight="1" x14ac:dyDescent="0.35">
      <c r="C1135" s="8"/>
      <c r="D1135" s="153"/>
      <c r="E1135" s="154"/>
      <c r="F1135" s="154"/>
      <c r="G1135" s="154"/>
      <c r="H1135" s="154"/>
      <c r="I1135" s="154"/>
      <c r="J1135" s="154"/>
      <c r="K1135" s="154"/>
      <c r="L1135" s="154"/>
      <c r="M1135" s="154"/>
      <c r="N1135" s="155"/>
      <c r="O1135" s="153"/>
      <c r="P1135" s="154"/>
      <c r="Q1135" s="154"/>
      <c r="R1135" s="154"/>
      <c r="S1135" s="154"/>
      <c r="T1135" s="154"/>
      <c r="U1135" s="154"/>
      <c r="V1135" s="155"/>
      <c r="W1135" s="153"/>
      <c r="X1135" s="154"/>
      <c r="Y1135" s="154"/>
      <c r="Z1135" s="154"/>
      <c r="AA1135" s="154"/>
      <c r="AB1135" s="154"/>
      <c r="AC1135" s="154"/>
      <c r="AD1135" s="155"/>
      <c r="AE1135" s="153"/>
      <c r="AF1135" s="154"/>
      <c r="AG1135" s="154"/>
      <c r="AH1135" s="154"/>
      <c r="AI1135" s="154"/>
      <c r="AJ1135" s="154"/>
      <c r="AK1135" s="154"/>
      <c r="AL1135" s="155"/>
      <c r="AM1135" s="153"/>
      <c r="AN1135" s="154"/>
      <c r="AO1135" s="154"/>
      <c r="AP1135" s="154"/>
      <c r="AQ1135" s="154"/>
      <c r="AR1135" s="154"/>
      <c r="AS1135" s="154"/>
      <c r="AT1135" s="155"/>
      <c r="AU1135" s="6"/>
      <c r="AV1135" s="153"/>
      <c r="AW1135" s="154"/>
      <c r="AX1135" s="154"/>
      <c r="AY1135" s="154"/>
      <c r="AZ1135" s="154"/>
      <c r="BA1135" s="154"/>
      <c r="BB1135" s="154"/>
      <c r="BC1135" s="154"/>
      <c r="BD1135" s="154"/>
      <c r="BE1135" s="154"/>
      <c r="BF1135" s="154"/>
      <c r="BG1135" s="154"/>
      <c r="BH1135" s="154"/>
      <c r="BI1135" s="154"/>
      <c r="BJ1135" s="155"/>
      <c r="BK1135" s="153"/>
      <c r="BL1135" s="154"/>
      <c r="BM1135" s="154"/>
      <c r="BN1135" s="154"/>
      <c r="BO1135" s="154"/>
      <c r="BP1135" s="154"/>
      <c r="BQ1135" s="155"/>
      <c r="BR1135" s="153"/>
      <c r="BS1135" s="154"/>
      <c r="BT1135" s="154"/>
      <c r="BU1135" s="154"/>
      <c r="BV1135" s="154"/>
      <c r="BW1135" s="154"/>
      <c r="BX1135" s="155"/>
      <c r="BY1135" s="153"/>
      <c r="BZ1135" s="154"/>
      <c r="CA1135" s="155"/>
      <c r="CB1135" s="153"/>
      <c r="CC1135" s="154"/>
      <c r="CD1135" s="154"/>
      <c r="CE1135" s="154"/>
      <c r="CF1135" s="154"/>
      <c r="CG1135" s="154"/>
      <c r="CH1135" s="154"/>
      <c r="CI1135" s="154"/>
      <c r="CJ1135" s="155"/>
      <c r="CK1135" s="153"/>
      <c r="CL1135" s="154"/>
      <c r="CM1135" s="154"/>
      <c r="CN1135" s="155"/>
    </row>
    <row r="1136" spans="3:102" ht="14.25" customHeight="1" x14ac:dyDescent="0.35">
      <c r="C1136" s="8"/>
      <c r="D1136" s="140" t="s">
        <v>590</v>
      </c>
      <c r="E1136" s="140"/>
      <c r="F1136" s="140"/>
      <c r="G1136" s="140"/>
      <c r="H1136" s="140"/>
      <c r="I1136" s="140"/>
      <c r="J1136" s="140"/>
      <c r="K1136" s="140"/>
      <c r="L1136" s="140"/>
      <c r="M1136" s="140"/>
      <c r="N1136" s="140"/>
      <c r="O1136" s="140"/>
      <c r="P1136" s="140"/>
      <c r="Q1136" s="140"/>
      <c r="R1136" s="140"/>
      <c r="S1136" s="140"/>
      <c r="T1136" s="140"/>
      <c r="U1136" s="140"/>
      <c r="V1136" s="140"/>
      <c r="W1136" s="140"/>
      <c r="X1136" s="140"/>
      <c r="Y1136" s="140"/>
      <c r="Z1136" s="140"/>
      <c r="AA1136" s="140"/>
      <c r="AB1136" s="140"/>
      <c r="AC1136" s="140"/>
      <c r="AD1136" s="140"/>
      <c r="AE1136" s="140"/>
      <c r="AF1136" s="140"/>
      <c r="AG1136" s="140"/>
      <c r="AH1136" s="140"/>
      <c r="AI1136" s="140"/>
      <c r="AJ1136" s="140"/>
      <c r="AK1136" s="140"/>
      <c r="AL1136" s="140"/>
      <c r="AM1136" s="140"/>
      <c r="AN1136" s="140"/>
      <c r="AO1136" s="140"/>
      <c r="AP1136" s="140"/>
      <c r="AQ1136" s="140"/>
      <c r="AR1136" s="140"/>
      <c r="AS1136" s="140"/>
      <c r="AT1136" s="140"/>
      <c r="AU1136" s="6"/>
      <c r="AV1136" s="298" t="s">
        <v>590</v>
      </c>
      <c r="AW1136" s="298"/>
      <c r="AX1136" s="298"/>
      <c r="AY1136" s="298"/>
      <c r="AZ1136" s="298"/>
      <c r="BA1136" s="298"/>
      <c r="BB1136" s="298"/>
      <c r="BC1136" s="298"/>
      <c r="BD1136" s="298"/>
      <c r="BE1136" s="298"/>
      <c r="BF1136" s="298"/>
      <c r="BG1136" s="298"/>
      <c r="BH1136" s="298"/>
      <c r="BI1136" s="298"/>
      <c r="BJ1136" s="298"/>
      <c r="BK1136" s="298"/>
      <c r="BL1136" s="298"/>
      <c r="BM1136" s="298"/>
      <c r="BN1136" s="298"/>
      <c r="BO1136" s="298"/>
      <c r="BP1136" s="298"/>
      <c r="BQ1136" s="298"/>
      <c r="BR1136" s="298"/>
      <c r="BS1136" s="298"/>
      <c r="BT1136" s="298"/>
      <c r="BU1136" s="298"/>
      <c r="BV1136" s="298"/>
      <c r="BW1136" s="298"/>
      <c r="BX1136" s="298"/>
      <c r="BY1136" s="298"/>
      <c r="BZ1136" s="298"/>
      <c r="CA1136" s="298"/>
      <c r="CB1136" s="298"/>
      <c r="CC1136" s="298"/>
      <c r="CD1136" s="298"/>
      <c r="CE1136" s="298"/>
      <c r="CF1136" s="469"/>
      <c r="CG1136" s="469"/>
      <c r="CH1136" s="469"/>
      <c r="CI1136" s="469"/>
      <c r="CJ1136" s="469"/>
      <c r="CK1136" s="469"/>
      <c r="CL1136" s="469"/>
      <c r="CM1136" s="96"/>
      <c r="CN1136" s="96"/>
    </row>
    <row r="1137" spans="4:95" ht="14.25" customHeight="1" x14ac:dyDescent="0.35"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  <c r="AA1137" s="8"/>
      <c r="AB1137" s="8"/>
      <c r="AC1137" s="8"/>
      <c r="AD1137" s="8"/>
      <c r="AE1137" s="8"/>
      <c r="AF1137" s="152"/>
      <c r="AG1137" s="152"/>
      <c r="AH1137" s="152"/>
      <c r="AI1137" s="152"/>
      <c r="AJ1137" s="152"/>
      <c r="AK1137" s="152"/>
      <c r="AL1137" s="152"/>
      <c r="AM1137" s="152"/>
      <c r="AN1137" s="8"/>
      <c r="AO1137" s="8"/>
      <c r="AP1137" s="8"/>
      <c r="AQ1137" s="8"/>
      <c r="AR1137" s="8"/>
      <c r="AS1137" s="8"/>
      <c r="AT1137" s="8"/>
      <c r="AU1137" s="6"/>
      <c r="AV1137" s="6"/>
      <c r="AW1137" s="6"/>
      <c r="AX1137" s="6"/>
      <c r="AY1137" s="6"/>
      <c r="AZ1137" s="6"/>
      <c r="BA1137" s="6"/>
      <c r="BB1137" s="6"/>
      <c r="BC1137" s="6"/>
      <c r="BD1137" s="6"/>
      <c r="BE1137" s="6"/>
      <c r="BF1137" s="6"/>
      <c r="BG1137" s="6"/>
      <c r="BH1137" s="6"/>
      <c r="BI1137" s="6"/>
      <c r="BJ1137" s="6"/>
      <c r="BK1137" s="6"/>
      <c r="BL1137" s="6"/>
      <c r="BM1137" s="6"/>
      <c r="BN1137" s="6"/>
      <c r="BO1137" s="6"/>
      <c r="BP1137" s="6"/>
      <c r="BQ1137" s="6"/>
      <c r="BR1137" s="6"/>
      <c r="BS1137" s="6"/>
      <c r="BT1137" s="6"/>
      <c r="BU1137" s="6"/>
      <c r="BV1137" s="6"/>
      <c r="BW1137" s="6"/>
      <c r="BX1137" s="6"/>
      <c r="BY1137" s="6"/>
      <c r="BZ1137" s="6"/>
      <c r="CA1137" s="6"/>
      <c r="CB1137" s="6"/>
      <c r="CC1137" s="6"/>
      <c r="CD1137" s="6"/>
      <c r="CE1137" s="6"/>
      <c r="CF1137" s="6"/>
      <c r="CG1137" s="6"/>
      <c r="CH1137" s="6"/>
      <c r="CI1137" s="6"/>
      <c r="CJ1137" s="6"/>
      <c r="CK1137" s="6"/>
      <c r="CL1137" s="6"/>
      <c r="CM1137" s="6"/>
      <c r="CN1137" s="6"/>
    </row>
    <row r="1138" spans="4:95" ht="14.25" customHeight="1" x14ac:dyDescent="0.35">
      <c r="D1138" s="159" t="s">
        <v>585</v>
      </c>
      <c r="E1138" s="159"/>
      <c r="F1138" s="159"/>
      <c r="G1138" s="159"/>
      <c r="H1138" s="159"/>
      <c r="I1138" s="159"/>
      <c r="J1138" s="159"/>
      <c r="K1138" s="159"/>
      <c r="L1138" s="159"/>
      <c r="M1138" s="159"/>
      <c r="N1138" s="159"/>
      <c r="O1138" s="159"/>
      <c r="P1138" s="159"/>
      <c r="Q1138" s="159"/>
      <c r="R1138" s="159"/>
      <c r="S1138" s="159"/>
      <c r="T1138" s="159"/>
      <c r="U1138" s="159"/>
      <c r="V1138" s="159"/>
      <c r="W1138" s="159"/>
      <c r="X1138" s="159"/>
      <c r="Y1138" s="159"/>
      <c r="Z1138" s="159"/>
      <c r="AA1138" s="159"/>
      <c r="AB1138" s="159"/>
      <c r="AC1138" s="159"/>
      <c r="AD1138" s="159"/>
      <c r="AE1138" s="159"/>
      <c r="AF1138" s="159"/>
      <c r="AG1138" s="159"/>
      <c r="AH1138" s="159"/>
      <c r="AI1138" s="159"/>
      <c r="AJ1138" s="159"/>
      <c r="AK1138" s="159"/>
      <c r="AL1138" s="159"/>
      <c r="AM1138" s="159"/>
      <c r="AN1138" s="159"/>
      <c r="AO1138" s="159"/>
      <c r="AP1138" s="159"/>
      <c r="AQ1138" s="159"/>
      <c r="AR1138" s="159"/>
      <c r="AS1138" s="159"/>
      <c r="AT1138" s="159"/>
      <c r="AU1138" s="6"/>
      <c r="AV1138" s="289" t="s">
        <v>589</v>
      </c>
      <c r="AW1138" s="289"/>
      <c r="AX1138" s="289"/>
      <c r="AY1138" s="289"/>
      <c r="AZ1138" s="289"/>
      <c r="BA1138" s="289"/>
      <c r="BB1138" s="289"/>
      <c r="BC1138" s="289"/>
      <c r="BD1138" s="289"/>
      <c r="BE1138" s="289"/>
      <c r="BF1138" s="289"/>
      <c r="BG1138" s="289"/>
      <c r="BH1138" s="289"/>
      <c r="BI1138" s="289"/>
      <c r="BJ1138" s="289"/>
      <c r="BK1138" s="289"/>
      <c r="BL1138" s="289"/>
      <c r="BM1138" s="289"/>
      <c r="BN1138" s="289"/>
      <c r="BO1138" s="289"/>
      <c r="BP1138" s="289"/>
      <c r="BQ1138" s="289"/>
      <c r="BR1138" s="289"/>
      <c r="BS1138" s="289"/>
      <c r="BT1138" s="289"/>
      <c r="BU1138" s="289"/>
      <c r="BV1138" s="289"/>
      <c r="BW1138" s="289"/>
      <c r="BX1138" s="289"/>
      <c r="BY1138" s="289"/>
      <c r="BZ1138" s="289"/>
      <c r="CA1138" s="289"/>
      <c r="CB1138" s="289"/>
      <c r="CC1138" s="289"/>
      <c r="CD1138" s="289"/>
      <c r="CE1138" s="289"/>
      <c r="CF1138" s="289"/>
      <c r="CG1138" s="289"/>
      <c r="CH1138" s="289"/>
      <c r="CI1138" s="289"/>
      <c r="CJ1138" s="289"/>
      <c r="CK1138" s="289"/>
      <c r="CL1138" s="289"/>
      <c r="CM1138" s="289"/>
      <c r="CN1138" s="289"/>
    </row>
    <row r="1139" spans="4:95" ht="14.25" customHeight="1" x14ac:dyDescent="0.35">
      <c r="D1139" s="118"/>
      <c r="E1139" s="118"/>
      <c r="F1139" s="118"/>
      <c r="G1139" s="118"/>
      <c r="H1139" s="118"/>
      <c r="I1139" s="118"/>
      <c r="J1139" s="118"/>
      <c r="K1139" s="118"/>
      <c r="L1139" s="118"/>
      <c r="M1139" s="118"/>
      <c r="N1139" s="118"/>
      <c r="O1139" s="118"/>
      <c r="P1139" s="118"/>
      <c r="Q1139" s="118"/>
      <c r="R1139" s="118"/>
      <c r="S1139" s="118"/>
      <c r="T1139" s="118"/>
      <c r="U1139" s="118"/>
      <c r="V1139" s="118"/>
      <c r="W1139" s="118"/>
      <c r="X1139" s="118"/>
      <c r="Y1139" s="118"/>
      <c r="Z1139" s="118"/>
      <c r="AA1139" s="118"/>
      <c r="AB1139" s="118"/>
      <c r="AC1139" s="118"/>
      <c r="AD1139" s="118"/>
      <c r="AE1139" s="118"/>
      <c r="AF1139" s="118"/>
      <c r="AG1139" s="118"/>
      <c r="AH1139" s="118"/>
      <c r="AI1139" s="118"/>
      <c r="AJ1139" s="118"/>
      <c r="AK1139" s="118"/>
      <c r="AL1139" s="118"/>
      <c r="AM1139" s="118"/>
      <c r="AN1139" s="118"/>
      <c r="AO1139" s="118"/>
      <c r="AP1139" s="118"/>
      <c r="AQ1139" s="118"/>
      <c r="AR1139" s="118"/>
      <c r="AS1139" s="118"/>
      <c r="AT1139" s="118"/>
      <c r="AU1139" s="6"/>
      <c r="AV1139" s="267"/>
      <c r="AW1139" s="267"/>
      <c r="AX1139" s="267"/>
      <c r="AY1139" s="267"/>
      <c r="AZ1139" s="267"/>
      <c r="BA1139" s="267"/>
      <c r="BB1139" s="267"/>
      <c r="BC1139" s="267"/>
      <c r="BD1139" s="267"/>
      <c r="BE1139" s="267"/>
      <c r="BF1139" s="267"/>
      <c r="BG1139" s="267"/>
      <c r="BH1139" s="267"/>
      <c r="BI1139" s="267"/>
      <c r="BJ1139" s="267"/>
      <c r="BK1139" s="267"/>
      <c r="BL1139" s="267"/>
      <c r="BM1139" s="267"/>
      <c r="BN1139" s="267"/>
      <c r="BO1139" s="267"/>
      <c r="BP1139" s="267"/>
      <c r="BQ1139" s="267"/>
      <c r="BR1139" s="267"/>
      <c r="BS1139" s="267"/>
      <c r="BT1139" s="267"/>
      <c r="BU1139" s="267"/>
      <c r="BV1139" s="267"/>
      <c r="BW1139" s="267"/>
      <c r="BX1139" s="267"/>
      <c r="BY1139" s="267"/>
      <c r="BZ1139" s="267"/>
      <c r="CA1139" s="267"/>
      <c r="CB1139" s="267"/>
      <c r="CC1139" s="267"/>
      <c r="CD1139" s="267"/>
      <c r="CE1139" s="267"/>
      <c r="CF1139" s="267"/>
      <c r="CG1139" s="267"/>
      <c r="CH1139" s="267"/>
      <c r="CI1139" s="267"/>
      <c r="CJ1139" s="267"/>
      <c r="CK1139" s="267"/>
      <c r="CL1139" s="267"/>
      <c r="CM1139" s="267"/>
      <c r="CN1139" s="267"/>
    </row>
    <row r="1140" spans="4:95" ht="14.25" customHeight="1" x14ac:dyDescent="0.35">
      <c r="D1140" s="160" t="s">
        <v>586</v>
      </c>
      <c r="E1140" s="161"/>
      <c r="F1140" s="161"/>
      <c r="G1140" s="161"/>
      <c r="H1140" s="161"/>
      <c r="I1140" s="161"/>
      <c r="J1140" s="161"/>
      <c r="K1140" s="161"/>
      <c r="L1140" s="161"/>
      <c r="M1140" s="161"/>
      <c r="N1140" s="161"/>
      <c r="O1140" s="161"/>
      <c r="P1140" s="161"/>
      <c r="Q1140" s="161"/>
      <c r="R1140" s="161"/>
      <c r="S1140" s="161"/>
      <c r="T1140" s="161"/>
      <c r="U1140" s="161"/>
      <c r="V1140" s="161"/>
      <c r="W1140" s="161"/>
      <c r="X1140" s="162"/>
      <c r="Y1140" s="215" t="s">
        <v>609</v>
      </c>
      <c r="Z1140" s="216"/>
      <c r="AA1140" s="216"/>
      <c r="AB1140" s="216"/>
      <c r="AC1140" s="216"/>
      <c r="AD1140" s="216"/>
      <c r="AE1140" s="216"/>
      <c r="AF1140" s="216"/>
      <c r="AG1140" s="216"/>
      <c r="AH1140" s="216"/>
      <c r="AI1140" s="216"/>
      <c r="AJ1140" s="216"/>
      <c r="AK1140" s="216"/>
      <c r="AL1140" s="216"/>
      <c r="AM1140" s="216"/>
      <c r="AN1140" s="216"/>
      <c r="AO1140" s="216"/>
      <c r="AP1140" s="216"/>
      <c r="AQ1140" s="216"/>
      <c r="AR1140" s="216"/>
      <c r="AS1140" s="216"/>
      <c r="AT1140" s="217"/>
      <c r="AU1140" s="6"/>
      <c r="AV1140" s="160" t="s">
        <v>588</v>
      </c>
      <c r="AW1140" s="161"/>
      <c r="AX1140" s="161"/>
      <c r="AY1140" s="161"/>
      <c r="AZ1140" s="161"/>
      <c r="BA1140" s="161"/>
      <c r="BB1140" s="161"/>
      <c r="BC1140" s="161"/>
      <c r="BD1140" s="161"/>
      <c r="BE1140" s="161"/>
      <c r="BF1140" s="161"/>
      <c r="BG1140" s="161"/>
      <c r="BH1140" s="161"/>
      <c r="BI1140" s="161"/>
      <c r="BJ1140" s="161"/>
      <c r="BK1140" s="161"/>
      <c r="BL1140" s="161"/>
      <c r="BM1140" s="161"/>
      <c r="BN1140" s="161"/>
      <c r="BO1140" s="161"/>
      <c r="BP1140" s="162"/>
      <c r="BQ1140" s="172" t="s">
        <v>125</v>
      </c>
      <c r="BR1140" s="172"/>
      <c r="BS1140" s="172"/>
      <c r="BT1140" s="172"/>
      <c r="BU1140" s="172"/>
      <c r="BV1140" s="172"/>
      <c r="BW1140" s="172"/>
      <c r="BX1140" s="172"/>
      <c r="BY1140" s="172" t="s">
        <v>577</v>
      </c>
      <c r="BZ1140" s="172"/>
      <c r="CA1140" s="172"/>
      <c r="CB1140" s="172"/>
      <c r="CC1140" s="172"/>
      <c r="CD1140" s="172"/>
      <c r="CE1140" s="172"/>
      <c r="CF1140" s="172"/>
      <c r="CG1140" s="172"/>
      <c r="CH1140" s="172"/>
      <c r="CI1140" s="172"/>
      <c r="CJ1140" s="172"/>
      <c r="CK1140" s="172"/>
      <c r="CL1140" s="172"/>
      <c r="CM1140" s="172"/>
      <c r="CN1140" s="172"/>
    </row>
    <row r="1141" spans="4:95" ht="14.25" customHeight="1" x14ac:dyDescent="0.35">
      <c r="D1141" s="163"/>
      <c r="E1141" s="164"/>
      <c r="F1141" s="164"/>
      <c r="G1141" s="164"/>
      <c r="H1141" s="164"/>
      <c r="I1141" s="164"/>
      <c r="J1141" s="164"/>
      <c r="K1141" s="164"/>
      <c r="L1141" s="164"/>
      <c r="M1141" s="164"/>
      <c r="N1141" s="164"/>
      <c r="O1141" s="164"/>
      <c r="P1141" s="164"/>
      <c r="Q1141" s="164"/>
      <c r="R1141" s="164"/>
      <c r="S1141" s="164"/>
      <c r="T1141" s="164"/>
      <c r="U1141" s="164"/>
      <c r="V1141" s="164"/>
      <c r="W1141" s="164"/>
      <c r="X1141" s="165"/>
      <c r="Y1141" s="215" t="s">
        <v>610</v>
      </c>
      <c r="Z1141" s="216"/>
      <c r="AA1141" s="216"/>
      <c r="AB1141" s="216"/>
      <c r="AC1141" s="216"/>
      <c r="AD1141" s="216"/>
      <c r="AE1141" s="216"/>
      <c r="AF1141" s="216"/>
      <c r="AG1141" s="216"/>
      <c r="AH1141" s="216"/>
      <c r="AI1141" s="217"/>
      <c r="AJ1141" s="215" t="s">
        <v>587</v>
      </c>
      <c r="AK1141" s="216"/>
      <c r="AL1141" s="216"/>
      <c r="AM1141" s="216"/>
      <c r="AN1141" s="216"/>
      <c r="AO1141" s="216"/>
      <c r="AP1141" s="216"/>
      <c r="AQ1141" s="216"/>
      <c r="AR1141" s="216"/>
      <c r="AS1141" s="216"/>
      <c r="AT1141" s="217"/>
      <c r="AU1141" s="6"/>
      <c r="AV1141" s="163"/>
      <c r="AW1141" s="164"/>
      <c r="AX1141" s="164"/>
      <c r="AY1141" s="164"/>
      <c r="AZ1141" s="164"/>
      <c r="BA1141" s="164"/>
      <c r="BB1141" s="164"/>
      <c r="BC1141" s="164"/>
      <c r="BD1141" s="164"/>
      <c r="BE1141" s="164"/>
      <c r="BF1141" s="164"/>
      <c r="BG1141" s="164"/>
      <c r="BH1141" s="164"/>
      <c r="BI1141" s="164"/>
      <c r="BJ1141" s="164"/>
      <c r="BK1141" s="164"/>
      <c r="BL1141" s="164"/>
      <c r="BM1141" s="164"/>
      <c r="BN1141" s="164"/>
      <c r="BO1141" s="164"/>
      <c r="BP1141" s="165"/>
      <c r="BQ1141" s="172"/>
      <c r="BR1141" s="172"/>
      <c r="BS1141" s="172"/>
      <c r="BT1141" s="172"/>
      <c r="BU1141" s="172"/>
      <c r="BV1141" s="172"/>
      <c r="BW1141" s="172"/>
      <c r="BX1141" s="172"/>
      <c r="BY1141" s="172"/>
      <c r="BZ1141" s="172"/>
      <c r="CA1141" s="172"/>
      <c r="CB1141" s="172"/>
      <c r="CC1141" s="172"/>
      <c r="CD1141" s="172"/>
      <c r="CE1141" s="172"/>
      <c r="CF1141" s="172"/>
      <c r="CG1141" s="172"/>
      <c r="CH1141" s="172"/>
      <c r="CI1141" s="172"/>
      <c r="CJ1141" s="172"/>
      <c r="CK1141" s="172"/>
      <c r="CL1141" s="172"/>
      <c r="CM1141" s="172"/>
      <c r="CN1141" s="172"/>
    </row>
    <row r="1142" spans="4:95" ht="14.25" customHeight="1" x14ac:dyDescent="0.35">
      <c r="D1142" s="170">
        <v>1642745</v>
      </c>
      <c r="E1142" s="154"/>
      <c r="F1142" s="154"/>
      <c r="G1142" s="154"/>
      <c r="H1142" s="154"/>
      <c r="I1142" s="154"/>
      <c r="J1142" s="154"/>
      <c r="K1142" s="154"/>
      <c r="L1142" s="154"/>
      <c r="M1142" s="154"/>
      <c r="N1142" s="154"/>
      <c r="O1142" s="154"/>
      <c r="P1142" s="154"/>
      <c r="Q1142" s="154"/>
      <c r="R1142" s="154"/>
      <c r="S1142" s="154"/>
      <c r="T1142" s="154"/>
      <c r="U1142" s="154"/>
      <c r="V1142" s="154"/>
      <c r="W1142" s="154"/>
      <c r="X1142" s="155"/>
      <c r="Y1142" s="170">
        <v>1377500</v>
      </c>
      <c r="Z1142" s="154"/>
      <c r="AA1142" s="154"/>
      <c r="AB1142" s="154"/>
      <c r="AC1142" s="154"/>
      <c r="AD1142" s="154"/>
      <c r="AE1142" s="154"/>
      <c r="AF1142" s="154"/>
      <c r="AG1142" s="154"/>
      <c r="AH1142" s="154"/>
      <c r="AI1142" s="155"/>
      <c r="AJ1142" s="170">
        <v>265000</v>
      </c>
      <c r="AK1142" s="154"/>
      <c r="AL1142" s="154"/>
      <c r="AM1142" s="154"/>
      <c r="AN1142" s="154"/>
      <c r="AO1142" s="154"/>
      <c r="AP1142" s="154"/>
      <c r="AQ1142" s="154"/>
      <c r="AR1142" s="154"/>
      <c r="AS1142" s="154"/>
      <c r="AT1142" s="155"/>
      <c r="AU1142" s="6"/>
      <c r="AV1142" s="153" t="s">
        <v>1042</v>
      </c>
      <c r="AW1142" s="154"/>
      <c r="AX1142" s="154"/>
      <c r="AY1142" s="154"/>
      <c r="AZ1142" s="154"/>
      <c r="BA1142" s="154"/>
      <c r="BB1142" s="154"/>
      <c r="BC1142" s="154"/>
      <c r="BD1142" s="154"/>
      <c r="BE1142" s="154"/>
      <c r="BF1142" s="154"/>
      <c r="BG1142" s="154"/>
      <c r="BH1142" s="154"/>
      <c r="BI1142" s="154"/>
      <c r="BJ1142" s="154"/>
      <c r="BK1142" s="154"/>
      <c r="BL1142" s="154"/>
      <c r="BM1142" s="154"/>
      <c r="BN1142" s="154"/>
      <c r="BO1142" s="154"/>
      <c r="BP1142" s="155"/>
      <c r="BQ1142" s="218">
        <v>1169</v>
      </c>
      <c r="BR1142" s="219"/>
      <c r="BS1142" s="219"/>
      <c r="BT1142" s="219"/>
      <c r="BU1142" s="219"/>
      <c r="BV1142" s="219"/>
      <c r="BW1142" s="219"/>
      <c r="BX1142" s="219"/>
      <c r="BY1142" s="219" t="s">
        <v>1043</v>
      </c>
      <c r="BZ1142" s="219"/>
      <c r="CA1142" s="219"/>
      <c r="CB1142" s="219"/>
      <c r="CC1142" s="219"/>
      <c r="CD1142" s="219"/>
      <c r="CE1142" s="219"/>
      <c r="CF1142" s="219"/>
      <c r="CG1142" s="219"/>
      <c r="CH1142" s="219"/>
      <c r="CI1142" s="219"/>
      <c r="CJ1142" s="219"/>
      <c r="CK1142" s="219"/>
      <c r="CL1142" s="219"/>
      <c r="CM1142" s="219"/>
      <c r="CN1142" s="219"/>
    </row>
    <row r="1143" spans="4:95" ht="14.25" customHeight="1" x14ac:dyDescent="0.35">
      <c r="D1143" s="153"/>
      <c r="E1143" s="154"/>
      <c r="F1143" s="154"/>
      <c r="G1143" s="154"/>
      <c r="H1143" s="154"/>
      <c r="I1143" s="154"/>
      <c r="J1143" s="154"/>
      <c r="K1143" s="154"/>
      <c r="L1143" s="154"/>
      <c r="M1143" s="154"/>
      <c r="N1143" s="154"/>
      <c r="O1143" s="154"/>
      <c r="P1143" s="154"/>
      <c r="Q1143" s="154"/>
      <c r="R1143" s="154"/>
      <c r="S1143" s="154"/>
      <c r="T1143" s="154"/>
      <c r="U1143" s="154"/>
      <c r="V1143" s="154"/>
      <c r="W1143" s="154"/>
      <c r="X1143" s="155"/>
      <c r="Y1143" s="153"/>
      <c r="Z1143" s="154"/>
      <c r="AA1143" s="154"/>
      <c r="AB1143" s="154"/>
      <c r="AC1143" s="154"/>
      <c r="AD1143" s="154"/>
      <c r="AE1143" s="154"/>
      <c r="AF1143" s="154"/>
      <c r="AG1143" s="154"/>
      <c r="AH1143" s="154"/>
      <c r="AI1143" s="155"/>
      <c r="AJ1143" s="153"/>
      <c r="AK1143" s="154"/>
      <c r="AL1143" s="154"/>
      <c r="AM1143" s="154"/>
      <c r="AN1143" s="154"/>
      <c r="AO1143" s="154"/>
      <c r="AP1143" s="154"/>
      <c r="AQ1143" s="154"/>
      <c r="AR1143" s="154"/>
      <c r="AS1143" s="154"/>
      <c r="AT1143" s="155"/>
      <c r="AV1143" s="153"/>
      <c r="AW1143" s="154"/>
      <c r="AX1143" s="154"/>
      <c r="AY1143" s="154"/>
      <c r="AZ1143" s="154"/>
      <c r="BA1143" s="154"/>
      <c r="BB1143" s="154"/>
      <c r="BC1143" s="154"/>
      <c r="BD1143" s="154"/>
      <c r="BE1143" s="154"/>
      <c r="BF1143" s="154"/>
      <c r="BG1143" s="154"/>
      <c r="BH1143" s="154"/>
      <c r="BI1143" s="154"/>
      <c r="BJ1143" s="154"/>
      <c r="BK1143" s="154"/>
      <c r="BL1143" s="154"/>
      <c r="BM1143" s="154"/>
      <c r="BN1143" s="154"/>
      <c r="BO1143" s="154"/>
      <c r="BP1143" s="155"/>
      <c r="BQ1143" s="219"/>
      <c r="BR1143" s="219"/>
      <c r="BS1143" s="219"/>
      <c r="BT1143" s="219"/>
      <c r="BU1143" s="219"/>
      <c r="BV1143" s="219"/>
      <c r="BW1143" s="219"/>
      <c r="BX1143" s="219"/>
      <c r="BY1143" s="219"/>
      <c r="BZ1143" s="219"/>
      <c r="CA1143" s="219"/>
      <c r="CB1143" s="219"/>
      <c r="CC1143" s="219"/>
      <c r="CD1143" s="219"/>
      <c r="CE1143" s="219"/>
      <c r="CF1143" s="219"/>
      <c r="CG1143" s="219"/>
      <c r="CH1143" s="219"/>
      <c r="CI1143" s="219"/>
      <c r="CJ1143" s="219"/>
      <c r="CK1143" s="219"/>
      <c r="CL1143" s="219"/>
      <c r="CM1143" s="219"/>
      <c r="CN1143" s="219"/>
    </row>
    <row r="1144" spans="4:95" ht="14.25" customHeight="1" x14ac:dyDescent="0.35">
      <c r="D1144" s="153"/>
      <c r="E1144" s="154"/>
      <c r="F1144" s="154"/>
      <c r="G1144" s="154"/>
      <c r="H1144" s="154"/>
      <c r="I1144" s="154"/>
      <c r="J1144" s="154"/>
      <c r="K1144" s="154"/>
      <c r="L1144" s="154"/>
      <c r="M1144" s="154"/>
      <c r="N1144" s="154"/>
      <c r="O1144" s="154"/>
      <c r="P1144" s="154"/>
      <c r="Q1144" s="154"/>
      <c r="R1144" s="154"/>
      <c r="S1144" s="154"/>
      <c r="T1144" s="154"/>
      <c r="U1144" s="154"/>
      <c r="V1144" s="154"/>
      <c r="W1144" s="154"/>
      <c r="X1144" s="155"/>
      <c r="Y1144" s="153"/>
      <c r="Z1144" s="154"/>
      <c r="AA1144" s="154"/>
      <c r="AB1144" s="154"/>
      <c r="AC1144" s="154"/>
      <c r="AD1144" s="154"/>
      <c r="AE1144" s="154"/>
      <c r="AF1144" s="154"/>
      <c r="AG1144" s="154"/>
      <c r="AH1144" s="154"/>
      <c r="AI1144" s="155"/>
      <c r="AJ1144" s="153"/>
      <c r="AK1144" s="154"/>
      <c r="AL1144" s="154"/>
      <c r="AM1144" s="154"/>
      <c r="AN1144" s="154"/>
      <c r="AO1144" s="154"/>
      <c r="AP1144" s="154"/>
      <c r="AQ1144" s="154"/>
      <c r="AR1144" s="154"/>
      <c r="AS1144" s="154"/>
      <c r="AT1144" s="155"/>
      <c r="AV1144" s="153"/>
      <c r="AW1144" s="154"/>
      <c r="AX1144" s="154"/>
      <c r="AY1144" s="154"/>
      <c r="AZ1144" s="154"/>
      <c r="BA1144" s="154"/>
      <c r="BB1144" s="154"/>
      <c r="BC1144" s="154"/>
      <c r="BD1144" s="154"/>
      <c r="BE1144" s="154"/>
      <c r="BF1144" s="154"/>
      <c r="BG1144" s="154"/>
      <c r="BH1144" s="154"/>
      <c r="BI1144" s="154"/>
      <c r="BJ1144" s="154"/>
      <c r="BK1144" s="154"/>
      <c r="BL1144" s="154"/>
      <c r="BM1144" s="154"/>
      <c r="BN1144" s="154"/>
      <c r="BO1144" s="154"/>
      <c r="BP1144" s="155"/>
      <c r="BQ1144" s="219"/>
      <c r="BR1144" s="219"/>
      <c r="BS1144" s="219"/>
      <c r="BT1144" s="219"/>
      <c r="BU1144" s="219"/>
      <c r="BV1144" s="219"/>
      <c r="BW1144" s="219"/>
      <c r="BX1144" s="219"/>
      <c r="BY1144" s="219"/>
      <c r="BZ1144" s="219"/>
      <c r="CA1144" s="219"/>
      <c r="CB1144" s="219"/>
      <c r="CC1144" s="219"/>
      <c r="CD1144" s="219"/>
      <c r="CE1144" s="219"/>
      <c r="CF1144" s="219"/>
      <c r="CG1144" s="219"/>
      <c r="CH1144" s="219"/>
      <c r="CI1144" s="219"/>
      <c r="CJ1144" s="219"/>
      <c r="CK1144" s="219"/>
      <c r="CL1144" s="219"/>
      <c r="CM1144" s="219"/>
      <c r="CN1144" s="219"/>
    </row>
    <row r="1145" spans="4:95" ht="14.25" customHeight="1" x14ac:dyDescent="0.35">
      <c r="D1145" s="153"/>
      <c r="E1145" s="154"/>
      <c r="F1145" s="154"/>
      <c r="G1145" s="154"/>
      <c r="H1145" s="154"/>
      <c r="I1145" s="154"/>
      <c r="J1145" s="154"/>
      <c r="K1145" s="154"/>
      <c r="L1145" s="154"/>
      <c r="M1145" s="154"/>
      <c r="N1145" s="154"/>
      <c r="O1145" s="154"/>
      <c r="P1145" s="154"/>
      <c r="Q1145" s="154"/>
      <c r="R1145" s="154"/>
      <c r="S1145" s="154"/>
      <c r="T1145" s="154"/>
      <c r="U1145" s="154"/>
      <c r="V1145" s="154"/>
      <c r="W1145" s="154"/>
      <c r="X1145" s="155"/>
      <c r="Y1145" s="153"/>
      <c r="Z1145" s="154"/>
      <c r="AA1145" s="154"/>
      <c r="AB1145" s="154"/>
      <c r="AC1145" s="154"/>
      <c r="AD1145" s="154"/>
      <c r="AE1145" s="154"/>
      <c r="AF1145" s="154"/>
      <c r="AG1145" s="154"/>
      <c r="AH1145" s="154"/>
      <c r="AI1145" s="155"/>
      <c r="AJ1145" s="153"/>
      <c r="AK1145" s="154"/>
      <c r="AL1145" s="154"/>
      <c r="AM1145" s="154"/>
      <c r="AN1145" s="154"/>
      <c r="AO1145" s="154"/>
      <c r="AP1145" s="154"/>
      <c r="AQ1145" s="154"/>
      <c r="AR1145" s="154"/>
      <c r="AS1145" s="154"/>
      <c r="AT1145" s="155"/>
      <c r="AV1145" s="153"/>
      <c r="AW1145" s="154"/>
      <c r="AX1145" s="154"/>
      <c r="AY1145" s="154"/>
      <c r="AZ1145" s="154"/>
      <c r="BA1145" s="154"/>
      <c r="BB1145" s="154"/>
      <c r="BC1145" s="154"/>
      <c r="BD1145" s="154"/>
      <c r="BE1145" s="154"/>
      <c r="BF1145" s="154"/>
      <c r="BG1145" s="154"/>
      <c r="BH1145" s="154"/>
      <c r="BI1145" s="154"/>
      <c r="BJ1145" s="154"/>
      <c r="BK1145" s="154"/>
      <c r="BL1145" s="154"/>
      <c r="BM1145" s="154"/>
      <c r="BN1145" s="154"/>
      <c r="BO1145" s="154"/>
      <c r="BP1145" s="155"/>
      <c r="BQ1145" s="166"/>
      <c r="BR1145" s="167"/>
      <c r="BS1145" s="167"/>
      <c r="BT1145" s="167"/>
      <c r="BU1145" s="167"/>
      <c r="BV1145" s="167"/>
      <c r="BW1145" s="167"/>
      <c r="BX1145" s="168"/>
      <c r="BY1145" s="122"/>
      <c r="BZ1145" s="123"/>
      <c r="CA1145" s="123"/>
      <c r="CB1145" s="123"/>
      <c r="CC1145" s="123"/>
      <c r="CD1145" s="123"/>
      <c r="CE1145" s="123"/>
      <c r="CF1145" s="123"/>
      <c r="CG1145" s="123"/>
      <c r="CH1145" s="123"/>
      <c r="CI1145" s="123"/>
      <c r="CJ1145" s="123"/>
      <c r="CK1145" s="123"/>
      <c r="CL1145" s="123"/>
      <c r="CM1145" s="123"/>
      <c r="CN1145" s="124"/>
    </row>
    <row r="1146" spans="4:95" ht="14.25" customHeight="1" x14ac:dyDescent="0.35">
      <c r="D1146" s="153"/>
      <c r="E1146" s="154"/>
      <c r="F1146" s="154"/>
      <c r="G1146" s="154"/>
      <c r="H1146" s="154"/>
      <c r="I1146" s="154"/>
      <c r="J1146" s="154"/>
      <c r="K1146" s="154"/>
      <c r="L1146" s="154"/>
      <c r="M1146" s="154"/>
      <c r="N1146" s="154"/>
      <c r="O1146" s="154"/>
      <c r="P1146" s="154"/>
      <c r="Q1146" s="154"/>
      <c r="R1146" s="154"/>
      <c r="S1146" s="154"/>
      <c r="T1146" s="154"/>
      <c r="U1146" s="154"/>
      <c r="V1146" s="154"/>
      <c r="W1146" s="154"/>
      <c r="X1146" s="155"/>
      <c r="Y1146" s="153"/>
      <c r="Z1146" s="154"/>
      <c r="AA1146" s="154"/>
      <c r="AB1146" s="154"/>
      <c r="AC1146" s="154"/>
      <c r="AD1146" s="154"/>
      <c r="AE1146" s="154"/>
      <c r="AF1146" s="154"/>
      <c r="AG1146" s="154"/>
      <c r="AH1146" s="154"/>
      <c r="AI1146" s="155"/>
      <c r="AJ1146" s="153"/>
      <c r="AK1146" s="154"/>
      <c r="AL1146" s="154"/>
      <c r="AM1146" s="154"/>
      <c r="AN1146" s="154"/>
      <c r="AO1146" s="154"/>
      <c r="AP1146" s="154"/>
      <c r="AQ1146" s="154"/>
      <c r="AR1146" s="154"/>
      <c r="AS1146" s="154"/>
      <c r="AT1146" s="155"/>
      <c r="AV1146" s="153"/>
      <c r="AW1146" s="154"/>
      <c r="AX1146" s="154"/>
      <c r="AY1146" s="154"/>
      <c r="AZ1146" s="154"/>
      <c r="BA1146" s="154"/>
      <c r="BB1146" s="154"/>
      <c r="BC1146" s="154"/>
      <c r="BD1146" s="154"/>
      <c r="BE1146" s="154"/>
      <c r="BF1146" s="154"/>
      <c r="BG1146" s="154"/>
      <c r="BH1146" s="154"/>
      <c r="BI1146" s="154"/>
      <c r="BJ1146" s="154"/>
      <c r="BK1146" s="154"/>
      <c r="BL1146" s="154"/>
      <c r="BM1146" s="154"/>
      <c r="BN1146" s="154"/>
      <c r="BO1146" s="154"/>
      <c r="BP1146" s="155"/>
      <c r="BQ1146" s="166"/>
      <c r="BR1146" s="167"/>
      <c r="BS1146" s="167"/>
      <c r="BT1146" s="167"/>
      <c r="BU1146" s="167"/>
      <c r="BV1146" s="167"/>
      <c r="BW1146" s="167"/>
      <c r="BX1146" s="168"/>
      <c r="BY1146" s="166"/>
      <c r="BZ1146" s="167"/>
      <c r="CA1146" s="167"/>
      <c r="CB1146" s="167"/>
      <c r="CC1146" s="167"/>
      <c r="CD1146" s="167"/>
      <c r="CE1146" s="167"/>
      <c r="CF1146" s="167"/>
      <c r="CG1146" s="167"/>
      <c r="CH1146" s="167"/>
      <c r="CI1146" s="167"/>
      <c r="CJ1146" s="167"/>
      <c r="CK1146" s="167"/>
      <c r="CL1146" s="167"/>
      <c r="CM1146" s="167"/>
      <c r="CN1146" s="168"/>
    </row>
    <row r="1147" spans="4:95" ht="14.25" customHeight="1" x14ac:dyDescent="0.35">
      <c r="D1147" s="140" t="s">
        <v>590</v>
      </c>
      <c r="E1147" s="140"/>
      <c r="F1147" s="140"/>
      <c r="G1147" s="140"/>
      <c r="H1147" s="140"/>
      <c r="I1147" s="140"/>
      <c r="J1147" s="140"/>
      <c r="K1147" s="140"/>
      <c r="L1147" s="140"/>
      <c r="M1147" s="140"/>
      <c r="N1147" s="140"/>
      <c r="O1147" s="140"/>
      <c r="P1147" s="140"/>
      <c r="Q1147" s="140"/>
      <c r="R1147" s="140"/>
      <c r="S1147" s="140"/>
      <c r="T1147" s="140"/>
      <c r="U1147" s="140"/>
      <c r="V1147" s="140"/>
      <c r="W1147" s="140"/>
      <c r="X1147" s="140"/>
      <c r="Y1147" s="140"/>
      <c r="Z1147" s="140"/>
      <c r="AA1147" s="140"/>
      <c r="AB1147" s="140"/>
      <c r="AC1147" s="140"/>
      <c r="AD1147" s="140"/>
      <c r="AE1147" s="140"/>
      <c r="AF1147" s="140"/>
      <c r="AG1147" s="140"/>
      <c r="AH1147" s="140"/>
      <c r="AI1147" s="140"/>
      <c r="AJ1147" s="140"/>
      <c r="AK1147" s="140"/>
      <c r="AL1147" s="140"/>
      <c r="AM1147" s="140"/>
      <c r="AN1147" s="140"/>
      <c r="AO1147" s="140"/>
      <c r="AP1147" s="140"/>
      <c r="AQ1147" s="140"/>
      <c r="AR1147" s="140"/>
      <c r="AS1147" s="140"/>
      <c r="AT1147" s="140"/>
      <c r="AV1147" s="298" t="s">
        <v>590</v>
      </c>
      <c r="AW1147" s="298"/>
      <c r="AX1147" s="298"/>
      <c r="AY1147" s="298"/>
      <c r="AZ1147" s="298"/>
      <c r="BA1147" s="298"/>
      <c r="BB1147" s="298"/>
      <c r="BC1147" s="298"/>
      <c r="BD1147" s="298"/>
      <c r="BE1147" s="298"/>
      <c r="BF1147" s="298"/>
      <c r="BG1147" s="298"/>
      <c r="BH1147" s="298"/>
      <c r="BI1147" s="298"/>
      <c r="BJ1147" s="298"/>
      <c r="BK1147" s="298"/>
      <c r="BL1147" s="298"/>
      <c r="BM1147" s="298"/>
      <c r="BN1147" s="298"/>
      <c r="BO1147" s="298"/>
      <c r="BP1147" s="298"/>
      <c r="BQ1147" s="298"/>
      <c r="BR1147" s="298"/>
      <c r="BS1147" s="298"/>
      <c r="BT1147" s="298"/>
      <c r="BU1147" s="298"/>
      <c r="BV1147" s="298"/>
      <c r="BW1147" s="298"/>
      <c r="BX1147" s="298"/>
      <c r="BY1147" s="298"/>
      <c r="BZ1147" s="298"/>
      <c r="CA1147" s="298"/>
      <c r="CB1147" s="298"/>
      <c r="CC1147" s="298"/>
      <c r="CD1147" s="298"/>
      <c r="CE1147" s="298"/>
      <c r="CF1147" s="469"/>
      <c r="CG1147" s="469"/>
      <c r="CH1147" s="469"/>
      <c r="CI1147" s="469"/>
      <c r="CJ1147" s="469"/>
      <c r="CK1147" s="469"/>
      <c r="CL1147" s="469"/>
    </row>
    <row r="1148" spans="4:95" ht="14.25" customHeight="1" x14ac:dyDescent="0.35">
      <c r="AK1148" s="8"/>
      <c r="AL1148" s="8"/>
      <c r="AM1148" s="8"/>
      <c r="AN1148" s="8"/>
      <c r="AO1148" s="8"/>
      <c r="AP1148" s="8"/>
      <c r="AQ1148" s="8"/>
      <c r="AR1148" s="8"/>
      <c r="AS1148" s="8"/>
      <c r="AT1148" s="8"/>
      <c r="AU1148" s="6"/>
    </row>
    <row r="1149" spans="4:95" ht="14.25" customHeight="1" x14ac:dyDescent="0.35">
      <c r="D1149" s="549" t="s">
        <v>593</v>
      </c>
      <c r="E1149" s="549"/>
      <c r="F1149" s="549"/>
      <c r="G1149" s="549"/>
      <c r="H1149" s="549"/>
      <c r="I1149" s="549"/>
      <c r="J1149" s="549"/>
      <c r="K1149" s="549"/>
      <c r="L1149" s="549"/>
      <c r="M1149" s="549"/>
      <c r="N1149" s="549"/>
      <c r="O1149" s="549"/>
      <c r="P1149" s="549"/>
      <c r="Q1149" s="549"/>
      <c r="R1149" s="549"/>
      <c r="S1149" s="549"/>
      <c r="T1149" s="549"/>
      <c r="U1149" s="549"/>
      <c r="V1149" s="549"/>
      <c r="W1149" s="549"/>
      <c r="X1149" s="549"/>
      <c r="Y1149" s="549"/>
      <c r="Z1149" s="549"/>
      <c r="AA1149" s="549"/>
      <c r="AB1149" s="549"/>
      <c r="AC1149" s="549"/>
      <c r="AD1149" s="549"/>
      <c r="AE1149" s="549"/>
      <c r="AF1149" s="549"/>
      <c r="AG1149" s="549"/>
      <c r="AH1149" s="549"/>
      <c r="AI1149" s="549"/>
      <c r="AJ1149" s="549"/>
      <c r="AK1149" s="549"/>
      <c r="AL1149" s="549"/>
      <c r="AM1149" s="549"/>
      <c r="AN1149" s="549"/>
      <c r="AO1149" s="549"/>
      <c r="AP1149" s="549"/>
      <c r="AQ1149" s="549"/>
      <c r="AR1149" s="549"/>
      <c r="AS1149" s="549"/>
      <c r="AT1149" s="549"/>
      <c r="AU1149" s="6"/>
    </row>
    <row r="1150" spans="4:95" ht="14.25" customHeight="1" x14ac:dyDescent="0.35">
      <c r="D1150" s="549"/>
      <c r="E1150" s="549"/>
      <c r="F1150" s="549"/>
      <c r="G1150" s="549"/>
      <c r="H1150" s="549"/>
      <c r="I1150" s="549"/>
      <c r="J1150" s="549"/>
      <c r="K1150" s="549"/>
      <c r="L1150" s="549"/>
      <c r="M1150" s="549"/>
      <c r="N1150" s="549"/>
      <c r="O1150" s="549"/>
      <c r="P1150" s="549"/>
      <c r="Q1150" s="549"/>
      <c r="R1150" s="549"/>
      <c r="S1150" s="549"/>
      <c r="T1150" s="549"/>
      <c r="U1150" s="549"/>
      <c r="V1150" s="549"/>
      <c r="W1150" s="549"/>
      <c r="X1150" s="549"/>
      <c r="Y1150" s="549"/>
      <c r="Z1150" s="549"/>
      <c r="AA1150" s="549"/>
      <c r="AB1150" s="549"/>
      <c r="AC1150" s="549"/>
      <c r="AD1150" s="549"/>
      <c r="AE1150" s="549"/>
      <c r="AF1150" s="549"/>
      <c r="AG1150" s="549"/>
      <c r="AH1150" s="549"/>
      <c r="AI1150" s="549"/>
      <c r="AJ1150" s="549"/>
      <c r="AK1150" s="549"/>
      <c r="AL1150" s="549"/>
      <c r="AM1150" s="549"/>
      <c r="AN1150" s="549"/>
      <c r="AO1150" s="549"/>
      <c r="AP1150" s="549"/>
      <c r="AQ1150" s="549"/>
      <c r="AR1150" s="549"/>
      <c r="AS1150" s="549"/>
      <c r="AT1150" s="549"/>
    </row>
    <row r="1151" spans="4:95" ht="14.25" customHeight="1" x14ac:dyDescent="0.35">
      <c r="D1151" s="159" t="s">
        <v>592</v>
      </c>
      <c r="E1151" s="159"/>
      <c r="F1151" s="159"/>
      <c r="G1151" s="159"/>
      <c r="H1151" s="159"/>
      <c r="I1151" s="159"/>
      <c r="J1151" s="159"/>
      <c r="K1151" s="159"/>
      <c r="L1151" s="159"/>
      <c r="M1151" s="159"/>
      <c r="N1151" s="159"/>
      <c r="O1151" s="159"/>
      <c r="P1151" s="159"/>
      <c r="Q1151" s="159"/>
      <c r="R1151" s="159"/>
      <c r="S1151" s="159"/>
      <c r="T1151" s="159"/>
      <c r="U1151" s="159"/>
      <c r="V1151" s="159"/>
      <c r="W1151" s="159"/>
      <c r="X1151" s="159"/>
      <c r="Y1151" s="159"/>
      <c r="Z1151" s="159"/>
      <c r="AA1151" s="159"/>
      <c r="AB1151" s="159"/>
      <c r="AC1151" s="159"/>
      <c r="AD1151" s="159"/>
      <c r="AE1151" s="159"/>
      <c r="AF1151" s="159"/>
      <c r="AG1151" s="159"/>
      <c r="AH1151" s="159"/>
      <c r="AI1151" s="159"/>
      <c r="AJ1151" s="159"/>
      <c r="AK1151" s="159"/>
      <c r="AL1151" s="159"/>
      <c r="AM1151" s="159"/>
      <c r="AN1151" s="159"/>
      <c r="AO1151" s="159"/>
      <c r="AP1151" s="159"/>
      <c r="AQ1151" s="159"/>
      <c r="AR1151" s="159"/>
      <c r="AS1151" s="159"/>
      <c r="AT1151" s="159"/>
      <c r="AU1151" s="3"/>
      <c r="AV1151" s="289" t="s">
        <v>601</v>
      </c>
      <c r="AW1151" s="289"/>
      <c r="AX1151" s="289"/>
      <c r="AY1151" s="289"/>
      <c r="AZ1151" s="289"/>
      <c r="BA1151" s="289"/>
      <c r="BB1151" s="289"/>
      <c r="BC1151" s="289"/>
      <c r="BD1151" s="289"/>
      <c r="BE1151" s="289"/>
      <c r="BF1151" s="289"/>
      <c r="BG1151" s="289"/>
      <c r="BH1151" s="289"/>
      <c r="BI1151" s="289"/>
      <c r="BJ1151" s="289"/>
      <c r="BK1151" s="289"/>
      <c r="BL1151" s="289"/>
      <c r="BM1151" s="289"/>
      <c r="BN1151" s="289"/>
      <c r="BO1151" s="289"/>
      <c r="BP1151" s="289"/>
      <c r="BQ1151" s="289"/>
      <c r="BR1151" s="289"/>
      <c r="BS1151" s="289"/>
      <c r="BT1151" s="289"/>
      <c r="BU1151" s="289"/>
      <c r="BV1151" s="289"/>
      <c r="BW1151" s="289"/>
      <c r="BX1151" s="289"/>
      <c r="BY1151" s="289"/>
      <c r="BZ1151" s="289"/>
      <c r="CA1151" s="289"/>
      <c r="CB1151" s="289"/>
      <c r="CC1151" s="289"/>
      <c r="CD1151" s="289"/>
      <c r="CE1151" s="289"/>
      <c r="CF1151" s="289"/>
      <c r="CG1151" s="289"/>
      <c r="CH1151" s="289"/>
      <c r="CI1151" s="289"/>
      <c r="CJ1151" s="289"/>
      <c r="CK1151" s="289"/>
      <c r="CL1151" s="289"/>
      <c r="CM1151" s="289"/>
      <c r="CN1151" s="289"/>
      <c r="CO1151" s="98"/>
      <c r="CP1151" s="580"/>
      <c r="CQ1151" s="580"/>
    </row>
    <row r="1152" spans="4:95" ht="14.25" customHeight="1" x14ac:dyDescent="0.35">
      <c r="D1152" s="118"/>
      <c r="E1152" s="118"/>
      <c r="F1152" s="118"/>
      <c r="G1152" s="118"/>
      <c r="H1152" s="118"/>
      <c r="I1152" s="118"/>
      <c r="J1152" s="118"/>
      <c r="K1152" s="118"/>
      <c r="L1152" s="118"/>
      <c r="M1152" s="118"/>
      <c r="N1152" s="118"/>
      <c r="O1152" s="118"/>
      <c r="P1152" s="118"/>
      <c r="Q1152" s="118"/>
      <c r="R1152" s="118"/>
      <c r="S1152" s="118"/>
      <c r="T1152" s="118"/>
      <c r="U1152" s="118"/>
      <c r="V1152" s="118"/>
      <c r="W1152" s="118"/>
      <c r="X1152" s="118"/>
      <c r="Y1152" s="118"/>
      <c r="Z1152" s="118"/>
      <c r="AA1152" s="118"/>
      <c r="AB1152" s="118"/>
      <c r="AC1152" s="118"/>
      <c r="AD1152" s="118"/>
      <c r="AE1152" s="118"/>
      <c r="AF1152" s="118"/>
      <c r="AG1152" s="118"/>
      <c r="AH1152" s="118"/>
      <c r="AI1152" s="118"/>
      <c r="AJ1152" s="118"/>
      <c r="AK1152" s="118"/>
      <c r="AL1152" s="118"/>
      <c r="AM1152" s="118"/>
      <c r="AN1152" s="118"/>
      <c r="AO1152" s="118"/>
      <c r="AP1152" s="118"/>
      <c r="AQ1152" s="118"/>
      <c r="AR1152" s="118"/>
      <c r="AS1152" s="118"/>
      <c r="AT1152" s="118"/>
      <c r="AV1152" s="267"/>
      <c r="AW1152" s="267"/>
      <c r="AX1152" s="267"/>
      <c r="AY1152" s="267"/>
      <c r="AZ1152" s="267"/>
      <c r="BA1152" s="267"/>
      <c r="BB1152" s="267"/>
      <c r="BC1152" s="267"/>
      <c r="BD1152" s="267"/>
      <c r="BE1152" s="267"/>
      <c r="BF1152" s="267"/>
      <c r="BG1152" s="267"/>
      <c r="BH1152" s="267"/>
      <c r="BI1152" s="267"/>
      <c r="BJ1152" s="267"/>
      <c r="BK1152" s="267"/>
      <c r="BL1152" s="267"/>
      <c r="BM1152" s="267"/>
      <c r="BN1152" s="267"/>
      <c r="BO1152" s="267"/>
      <c r="BP1152" s="267"/>
      <c r="BQ1152" s="267"/>
      <c r="BR1152" s="267"/>
      <c r="BS1152" s="267"/>
      <c r="BT1152" s="267"/>
      <c r="BU1152" s="267"/>
      <c r="BV1152" s="267"/>
      <c r="BW1152" s="267"/>
      <c r="BX1152" s="267"/>
      <c r="BY1152" s="267"/>
      <c r="BZ1152" s="267"/>
      <c r="CA1152" s="267"/>
      <c r="CB1152" s="267"/>
      <c r="CC1152" s="267"/>
      <c r="CD1152" s="267"/>
      <c r="CE1152" s="267"/>
      <c r="CF1152" s="267"/>
      <c r="CG1152" s="267"/>
      <c r="CH1152" s="267"/>
      <c r="CI1152" s="267"/>
      <c r="CJ1152" s="267"/>
      <c r="CK1152" s="267"/>
      <c r="CL1152" s="267"/>
      <c r="CM1152" s="267"/>
      <c r="CN1152" s="267"/>
      <c r="CO1152" s="98"/>
      <c r="CP1152" s="580"/>
      <c r="CQ1152" s="580"/>
    </row>
    <row r="1153" spans="4:95" ht="14.25" customHeight="1" x14ac:dyDescent="0.35">
      <c r="D1153" s="160" t="s">
        <v>594</v>
      </c>
      <c r="E1153" s="161"/>
      <c r="F1153" s="161"/>
      <c r="G1153" s="161"/>
      <c r="H1153" s="161"/>
      <c r="I1153" s="161"/>
      <c r="J1153" s="161"/>
      <c r="K1153" s="161"/>
      <c r="L1153" s="161"/>
      <c r="M1153" s="161"/>
      <c r="N1153" s="161"/>
      <c r="O1153" s="161"/>
      <c r="P1153" s="162"/>
      <c r="Q1153" s="215" t="s">
        <v>596</v>
      </c>
      <c r="R1153" s="216"/>
      <c r="S1153" s="216"/>
      <c r="T1153" s="216"/>
      <c r="U1153" s="216"/>
      <c r="V1153" s="216"/>
      <c r="W1153" s="216"/>
      <c r="X1153" s="216"/>
      <c r="Y1153" s="216"/>
      <c r="Z1153" s="216"/>
      <c r="AA1153" s="216"/>
      <c r="AB1153" s="216"/>
      <c r="AC1153" s="216"/>
      <c r="AD1153" s="217"/>
      <c r="AE1153" s="160" t="s">
        <v>595</v>
      </c>
      <c r="AF1153" s="161"/>
      <c r="AG1153" s="161"/>
      <c r="AH1153" s="161"/>
      <c r="AI1153" s="161"/>
      <c r="AJ1153" s="161"/>
      <c r="AK1153" s="161"/>
      <c r="AL1153" s="161"/>
      <c r="AM1153" s="161"/>
      <c r="AN1153" s="161"/>
      <c r="AO1153" s="161"/>
      <c r="AP1153" s="161"/>
      <c r="AQ1153" s="161"/>
      <c r="AR1153" s="161"/>
      <c r="AS1153" s="161"/>
      <c r="AT1153" s="162"/>
      <c r="AV1153" s="172" t="s">
        <v>602</v>
      </c>
      <c r="AW1153" s="172"/>
      <c r="AX1153" s="172"/>
      <c r="AY1153" s="172"/>
      <c r="AZ1153" s="172"/>
      <c r="BA1153" s="172"/>
      <c r="BB1153" s="172"/>
      <c r="BC1153" s="172"/>
      <c r="BD1153" s="172"/>
      <c r="BE1153" s="172"/>
      <c r="BF1153" s="172"/>
      <c r="BG1153" s="172"/>
      <c r="BH1153" s="172"/>
      <c r="BI1153" s="172"/>
      <c r="BJ1153" s="172"/>
      <c r="BK1153" s="172"/>
      <c r="BL1153" s="172"/>
      <c r="BM1153" s="172"/>
      <c r="BN1153" s="172"/>
      <c r="BO1153" s="172"/>
      <c r="BP1153" s="172"/>
      <c r="BQ1153" s="172"/>
      <c r="BR1153" s="172"/>
      <c r="BS1153" s="172"/>
      <c r="BT1153" s="172"/>
      <c r="BU1153" s="172"/>
      <c r="BV1153" s="161" t="s">
        <v>611</v>
      </c>
      <c r="BW1153" s="161"/>
      <c r="BX1153" s="161"/>
      <c r="BY1153" s="161"/>
      <c r="BZ1153" s="161"/>
      <c r="CA1153" s="161"/>
      <c r="CB1153" s="161"/>
      <c r="CC1153" s="161"/>
      <c r="CD1153" s="161"/>
      <c r="CE1153" s="161"/>
      <c r="CF1153" s="161"/>
      <c r="CG1153" s="161"/>
      <c r="CH1153" s="161"/>
      <c r="CI1153" s="161"/>
      <c r="CJ1153" s="161"/>
      <c r="CK1153" s="161"/>
      <c r="CL1153" s="161"/>
      <c r="CM1153" s="161"/>
      <c r="CN1153" s="162"/>
      <c r="CO1153" s="98"/>
      <c r="CP1153" s="580"/>
      <c r="CQ1153" s="580"/>
    </row>
    <row r="1154" spans="4:95" ht="14.25" customHeight="1" x14ac:dyDescent="0.35">
      <c r="D1154" s="163"/>
      <c r="E1154" s="164"/>
      <c r="F1154" s="164"/>
      <c r="G1154" s="164"/>
      <c r="H1154" s="164"/>
      <c r="I1154" s="164"/>
      <c r="J1154" s="164"/>
      <c r="K1154" s="164"/>
      <c r="L1154" s="164"/>
      <c r="M1154" s="164"/>
      <c r="N1154" s="164"/>
      <c r="O1154" s="164"/>
      <c r="P1154" s="165"/>
      <c r="Q1154" s="215" t="s">
        <v>597</v>
      </c>
      <c r="R1154" s="216"/>
      <c r="S1154" s="216"/>
      <c r="T1154" s="216"/>
      <c r="U1154" s="216"/>
      <c r="V1154" s="216"/>
      <c r="W1154" s="217"/>
      <c r="X1154" s="215" t="s">
        <v>598</v>
      </c>
      <c r="Y1154" s="216"/>
      <c r="Z1154" s="216"/>
      <c r="AA1154" s="216"/>
      <c r="AB1154" s="216"/>
      <c r="AC1154" s="216"/>
      <c r="AD1154" s="217"/>
      <c r="AE1154" s="163"/>
      <c r="AF1154" s="164"/>
      <c r="AG1154" s="164"/>
      <c r="AH1154" s="164"/>
      <c r="AI1154" s="164"/>
      <c r="AJ1154" s="164"/>
      <c r="AK1154" s="164"/>
      <c r="AL1154" s="164"/>
      <c r="AM1154" s="164"/>
      <c r="AN1154" s="164"/>
      <c r="AO1154" s="164"/>
      <c r="AP1154" s="164"/>
      <c r="AQ1154" s="164"/>
      <c r="AR1154" s="164"/>
      <c r="AS1154" s="164"/>
      <c r="AT1154" s="165"/>
      <c r="AV1154" s="172"/>
      <c r="AW1154" s="172"/>
      <c r="AX1154" s="172"/>
      <c r="AY1154" s="172"/>
      <c r="AZ1154" s="172"/>
      <c r="BA1154" s="172"/>
      <c r="BB1154" s="172"/>
      <c r="BC1154" s="172"/>
      <c r="BD1154" s="172"/>
      <c r="BE1154" s="172"/>
      <c r="BF1154" s="172"/>
      <c r="BG1154" s="172"/>
      <c r="BH1154" s="172"/>
      <c r="BI1154" s="172"/>
      <c r="BJ1154" s="172"/>
      <c r="BK1154" s="172"/>
      <c r="BL1154" s="172"/>
      <c r="BM1154" s="172"/>
      <c r="BN1154" s="172"/>
      <c r="BO1154" s="172"/>
      <c r="BP1154" s="172"/>
      <c r="BQ1154" s="172"/>
      <c r="BR1154" s="172"/>
      <c r="BS1154" s="172"/>
      <c r="BT1154" s="172"/>
      <c r="BU1154" s="172"/>
      <c r="BV1154" s="164"/>
      <c r="BW1154" s="164"/>
      <c r="BX1154" s="164"/>
      <c r="BY1154" s="164"/>
      <c r="BZ1154" s="164"/>
      <c r="CA1154" s="164"/>
      <c r="CB1154" s="164"/>
      <c r="CC1154" s="164"/>
      <c r="CD1154" s="164"/>
      <c r="CE1154" s="164"/>
      <c r="CF1154" s="164"/>
      <c r="CG1154" s="164"/>
      <c r="CH1154" s="164"/>
      <c r="CI1154" s="164"/>
      <c r="CJ1154" s="164"/>
      <c r="CK1154" s="164"/>
      <c r="CL1154" s="164"/>
      <c r="CM1154" s="164"/>
      <c r="CN1154" s="165"/>
      <c r="CO1154" s="98"/>
      <c r="CP1154" s="580"/>
      <c r="CQ1154" s="580"/>
    </row>
    <row r="1155" spans="4:95" ht="14.25" customHeight="1" x14ac:dyDescent="0.35">
      <c r="D1155" s="153" t="s">
        <v>1044</v>
      </c>
      <c r="E1155" s="154"/>
      <c r="F1155" s="154"/>
      <c r="G1155" s="154"/>
      <c r="H1155" s="154"/>
      <c r="I1155" s="154"/>
      <c r="J1155" s="154"/>
      <c r="K1155" s="154"/>
      <c r="L1155" s="154"/>
      <c r="M1155" s="154"/>
      <c r="N1155" s="154"/>
      <c r="O1155" s="154"/>
      <c r="P1155" s="155"/>
      <c r="Q1155" s="153"/>
      <c r="R1155" s="154"/>
      <c r="S1155" s="154"/>
      <c r="T1155" s="154"/>
      <c r="U1155" s="154"/>
      <c r="V1155" s="154"/>
      <c r="W1155" s="155"/>
      <c r="X1155" s="156" t="s">
        <v>694</v>
      </c>
      <c r="Y1155" s="157"/>
      <c r="Z1155" s="157"/>
      <c r="AA1155" s="157"/>
      <c r="AB1155" s="157"/>
      <c r="AC1155" s="157"/>
      <c r="AD1155" s="158"/>
      <c r="AE1155" s="153">
        <v>1.4570000000000001</v>
      </c>
      <c r="AF1155" s="154"/>
      <c r="AG1155" s="154"/>
      <c r="AH1155" s="154"/>
      <c r="AI1155" s="154"/>
      <c r="AJ1155" s="154"/>
      <c r="AK1155" s="154"/>
      <c r="AL1155" s="154"/>
      <c r="AM1155" s="154"/>
      <c r="AN1155" s="154"/>
      <c r="AO1155" s="154"/>
      <c r="AP1155" s="154"/>
      <c r="AQ1155" s="154"/>
      <c r="AR1155" s="154"/>
      <c r="AS1155" s="154"/>
      <c r="AT1155" s="155"/>
      <c r="AV1155" s="169"/>
      <c r="AW1155" s="169"/>
      <c r="AX1155" s="169"/>
      <c r="AY1155" s="169"/>
      <c r="AZ1155" s="169"/>
      <c r="BA1155" s="169"/>
      <c r="BB1155" s="169"/>
      <c r="BC1155" s="169"/>
      <c r="BD1155" s="169"/>
      <c r="BE1155" s="169"/>
      <c r="BF1155" s="169"/>
      <c r="BG1155" s="169"/>
      <c r="BH1155" s="169"/>
      <c r="BI1155" s="169"/>
      <c r="BJ1155" s="169"/>
      <c r="BK1155" s="169"/>
      <c r="BL1155" s="169"/>
      <c r="BM1155" s="169"/>
      <c r="BN1155" s="169"/>
      <c r="BO1155" s="169"/>
      <c r="BP1155" s="169"/>
      <c r="BQ1155" s="169"/>
      <c r="BR1155" s="169"/>
      <c r="BS1155" s="169"/>
      <c r="BT1155" s="169"/>
      <c r="BU1155" s="169"/>
      <c r="BV1155" s="153"/>
      <c r="BW1155" s="154"/>
      <c r="BX1155" s="154"/>
      <c r="BY1155" s="154"/>
      <c r="BZ1155" s="154"/>
      <c r="CA1155" s="154"/>
      <c r="CB1155" s="154"/>
      <c r="CC1155" s="154"/>
      <c r="CD1155" s="154"/>
      <c r="CE1155" s="154"/>
      <c r="CF1155" s="154"/>
      <c r="CG1155" s="154"/>
      <c r="CH1155" s="154"/>
      <c r="CI1155" s="154"/>
      <c r="CJ1155" s="154"/>
      <c r="CK1155" s="154"/>
      <c r="CL1155" s="154"/>
      <c r="CM1155" s="154"/>
      <c r="CN1155" s="155"/>
      <c r="CO1155" s="98"/>
      <c r="CP1155" s="580"/>
      <c r="CQ1155" s="580"/>
    </row>
    <row r="1156" spans="4:95" ht="14.25" customHeight="1" x14ac:dyDescent="0.35">
      <c r="D1156" s="153" t="s">
        <v>1045</v>
      </c>
      <c r="E1156" s="154"/>
      <c r="F1156" s="154"/>
      <c r="G1156" s="154"/>
      <c r="H1156" s="154"/>
      <c r="I1156" s="154"/>
      <c r="J1156" s="154"/>
      <c r="K1156" s="154"/>
      <c r="L1156" s="154"/>
      <c r="M1156" s="154"/>
      <c r="N1156" s="154"/>
      <c r="O1156" s="154"/>
      <c r="P1156" s="155"/>
      <c r="Q1156" s="153"/>
      <c r="R1156" s="154"/>
      <c r="S1156" s="154"/>
      <c r="T1156" s="154"/>
      <c r="U1156" s="154"/>
      <c r="V1156" s="154"/>
      <c r="W1156" s="155"/>
      <c r="X1156" s="156" t="s">
        <v>694</v>
      </c>
      <c r="Y1156" s="157"/>
      <c r="Z1156" s="157"/>
      <c r="AA1156" s="157"/>
      <c r="AB1156" s="157"/>
      <c r="AC1156" s="157"/>
      <c r="AD1156" s="158"/>
      <c r="AE1156" s="153">
        <v>3.68</v>
      </c>
      <c r="AF1156" s="154"/>
      <c r="AG1156" s="154"/>
      <c r="AH1156" s="154"/>
      <c r="AI1156" s="154"/>
      <c r="AJ1156" s="154"/>
      <c r="AK1156" s="154"/>
      <c r="AL1156" s="154"/>
      <c r="AM1156" s="154"/>
      <c r="AN1156" s="154"/>
      <c r="AO1156" s="154"/>
      <c r="AP1156" s="154"/>
      <c r="AQ1156" s="154"/>
      <c r="AR1156" s="154"/>
      <c r="AS1156" s="154"/>
      <c r="AT1156" s="155"/>
      <c r="AV1156" s="169"/>
      <c r="AW1156" s="169"/>
      <c r="AX1156" s="169"/>
      <c r="AY1156" s="169"/>
      <c r="AZ1156" s="169"/>
      <c r="BA1156" s="169"/>
      <c r="BB1156" s="169"/>
      <c r="BC1156" s="169"/>
      <c r="BD1156" s="169"/>
      <c r="BE1156" s="169"/>
      <c r="BF1156" s="169"/>
      <c r="BG1156" s="169"/>
      <c r="BH1156" s="169"/>
      <c r="BI1156" s="169"/>
      <c r="BJ1156" s="169"/>
      <c r="BK1156" s="169"/>
      <c r="BL1156" s="169"/>
      <c r="BM1156" s="169"/>
      <c r="BN1156" s="169"/>
      <c r="BO1156" s="169"/>
      <c r="BP1156" s="169"/>
      <c r="BQ1156" s="169"/>
      <c r="BR1156" s="169"/>
      <c r="BS1156" s="169"/>
      <c r="BT1156" s="169"/>
      <c r="BU1156" s="169"/>
      <c r="BV1156" s="153"/>
      <c r="BW1156" s="154"/>
      <c r="BX1156" s="154"/>
      <c r="BY1156" s="154"/>
      <c r="BZ1156" s="154"/>
      <c r="CA1156" s="154"/>
      <c r="CB1156" s="154"/>
      <c r="CC1156" s="154"/>
      <c r="CD1156" s="154"/>
      <c r="CE1156" s="154"/>
      <c r="CF1156" s="154"/>
      <c r="CG1156" s="154"/>
      <c r="CH1156" s="154"/>
      <c r="CI1156" s="154"/>
      <c r="CJ1156" s="154"/>
      <c r="CK1156" s="154"/>
      <c r="CL1156" s="154"/>
      <c r="CM1156" s="154"/>
      <c r="CN1156" s="155"/>
      <c r="CO1156" s="98"/>
      <c r="CP1156" s="580"/>
      <c r="CQ1156" s="580"/>
    </row>
    <row r="1157" spans="4:95" ht="14.25" customHeight="1" x14ac:dyDescent="0.35">
      <c r="D1157" s="153" t="s">
        <v>1046</v>
      </c>
      <c r="E1157" s="154"/>
      <c r="F1157" s="154"/>
      <c r="G1157" s="154"/>
      <c r="H1157" s="154"/>
      <c r="I1157" s="154"/>
      <c r="J1157" s="154"/>
      <c r="K1157" s="154"/>
      <c r="L1157" s="154"/>
      <c r="M1157" s="154"/>
      <c r="N1157" s="154"/>
      <c r="O1157" s="154"/>
      <c r="P1157" s="155"/>
      <c r="Q1157" s="153"/>
      <c r="R1157" s="154"/>
      <c r="S1157" s="154"/>
      <c r="T1157" s="154"/>
      <c r="U1157" s="154"/>
      <c r="V1157" s="154"/>
      <c r="W1157" s="155"/>
      <c r="X1157" s="156" t="s">
        <v>694</v>
      </c>
      <c r="Y1157" s="157"/>
      <c r="Z1157" s="157"/>
      <c r="AA1157" s="157"/>
      <c r="AB1157" s="157"/>
      <c r="AC1157" s="157"/>
      <c r="AD1157" s="158"/>
      <c r="AE1157" s="153">
        <v>7.0259999999999998</v>
      </c>
      <c r="AF1157" s="154"/>
      <c r="AG1157" s="154"/>
      <c r="AH1157" s="154"/>
      <c r="AI1157" s="154"/>
      <c r="AJ1157" s="154"/>
      <c r="AK1157" s="154"/>
      <c r="AL1157" s="154"/>
      <c r="AM1157" s="154"/>
      <c r="AN1157" s="154"/>
      <c r="AO1157" s="154"/>
      <c r="AP1157" s="154"/>
      <c r="AQ1157" s="154"/>
      <c r="AR1157" s="154"/>
      <c r="AS1157" s="154"/>
      <c r="AT1157" s="155"/>
      <c r="AV1157" s="169"/>
      <c r="AW1157" s="169"/>
      <c r="AX1157" s="169"/>
      <c r="AY1157" s="169"/>
      <c r="AZ1157" s="169"/>
      <c r="BA1157" s="169"/>
      <c r="BB1157" s="169"/>
      <c r="BC1157" s="169"/>
      <c r="BD1157" s="169"/>
      <c r="BE1157" s="169"/>
      <c r="BF1157" s="169"/>
      <c r="BG1157" s="169"/>
      <c r="BH1157" s="169"/>
      <c r="BI1157" s="169"/>
      <c r="BJ1157" s="169"/>
      <c r="BK1157" s="169"/>
      <c r="BL1157" s="169"/>
      <c r="BM1157" s="169"/>
      <c r="BN1157" s="169"/>
      <c r="BO1157" s="169"/>
      <c r="BP1157" s="169"/>
      <c r="BQ1157" s="169"/>
      <c r="BR1157" s="169"/>
      <c r="BS1157" s="169"/>
      <c r="BT1157" s="169"/>
      <c r="BU1157" s="169"/>
      <c r="BV1157" s="153"/>
      <c r="BW1157" s="154"/>
      <c r="BX1157" s="154"/>
      <c r="BY1157" s="154"/>
      <c r="BZ1157" s="154"/>
      <c r="CA1157" s="154"/>
      <c r="CB1157" s="154"/>
      <c r="CC1157" s="154"/>
      <c r="CD1157" s="154"/>
      <c r="CE1157" s="154"/>
      <c r="CF1157" s="154"/>
      <c r="CG1157" s="154"/>
      <c r="CH1157" s="154"/>
      <c r="CI1157" s="154"/>
      <c r="CJ1157" s="154"/>
      <c r="CK1157" s="154"/>
      <c r="CL1157" s="154"/>
      <c r="CM1157" s="154"/>
      <c r="CN1157" s="155"/>
      <c r="CO1157" s="98"/>
      <c r="CP1157" s="580"/>
      <c r="CQ1157" s="580"/>
    </row>
    <row r="1158" spans="4:95" ht="14.25" customHeight="1" x14ac:dyDescent="0.35">
      <c r="D1158" s="153" t="s">
        <v>1047</v>
      </c>
      <c r="E1158" s="154"/>
      <c r="F1158" s="154"/>
      <c r="G1158" s="154"/>
      <c r="H1158" s="154"/>
      <c r="I1158" s="154"/>
      <c r="J1158" s="154"/>
      <c r="K1158" s="154"/>
      <c r="L1158" s="154"/>
      <c r="M1158" s="154"/>
      <c r="N1158" s="154"/>
      <c r="O1158" s="154"/>
      <c r="P1158" s="155"/>
      <c r="Q1158" s="153"/>
      <c r="R1158" s="154"/>
      <c r="S1158" s="154"/>
      <c r="T1158" s="154"/>
      <c r="U1158" s="154"/>
      <c r="V1158" s="154"/>
      <c r="W1158" s="155"/>
      <c r="X1158" s="156" t="s">
        <v>694</v>
      </c>
      <c r="Y1158" s="157"/>
      <c r="Z1158" s="157"/>
      <c r="AA1158" s="157"/>
      <c r="AB1158" s="157"/>
      <c r="AC1158" s="157"/>
      <c r="AD1158" s="158"/>
      <c r="AE1158" s="153" t="s">
        <v>1058</v>
      </c>
      <c r="AF1158" s="154"/>
      <c r="AG1158" s="154"/>
      <c r="AH1158" s="154"/>
      <c r="AI1158" s="154"/>
      <c r="AJ1158" s="154"/>
      <c r="AK1158" s="154"/>
      <c r="AL1158" s="154"/>
      <c r="AM1158" s="154"/>
      <c r="AN1158" s="154"/>
      <c r="AO1158" s="154"/>
      <c r="AP1158" s="154"/>
      <c r="AQ1158" s="154"/>
      <c r="AR1158" s="154"/>
      <c r="AS1158" s="154"/>
      <c r="AT1158" s="155"/>
      <c r="AV1158" s="169"/>
      <c r="AW1158" s="169"/>
      <c r="AX1158" s="169"/>
      <c r="AY1158" s="169"/>
      <c r="AZ1158" s="169"/>
      <c r="BA1158" s="169"/>
      <c r="BB1158" s="169"/>
      <c r="BC1158" s="169"/>
      <c r="BD1158" s="169"/>
      <c r="BE1158" s="169"/>
      <c r="BF1158" s="169"/>
      <c r="BG1158" s="169"/>
      <c r="BH1158" s="169"/>
      <c r="BI1158" s="169"/>
      <c r="BJ1158" s="169"/>
      <c r="BK1158" s="169"/>
      <c r="BL1158" s="169"/>
      <c r="BM1158" s="169"/>
      <c r="BN1158" s="169"/>
      <c r="BO1158" s="169"/>
      <c r="BP1158" s="169"/>
      <c r="BQ1158" s="169"/>
      <c r="BR1158" s="169"/>
      <c r="BS1158" s="169"/>
      <c r="BT1158" s="169"/>
      <c r="BU1158" s="169"/>
      <c r="BV1158" s="153"/>
      <c r="BW1158" s="154"/>
      <c r="BX1158" s="154"/>
      <c r="BY1158" s="154"/>
      <c r="BZ1158" s="154"/>
      <c r="CA1158" s="154"/>
      <c r="CB1158" s="154"/>
      <c r="CC1158" s="154"/>
      <c r="CD1158" s="154"/>
      <c r="CE1158" s="154"/>
      <c r="CF1158" s="154"/>
      <c r="CG1158" s="154"/>
      <c r="CH1158" s="154"/>
      <c r="CI1158" s="154"/>
      <c r="CJ1158" s="154"/>
      <c r="CK1158" s="154"/>
      <c r="CL1158" s="154"/>
      <c r="CM1158" s="154"/>
      <c r="CN1158" s="155"/>
      <c r="CO1158" s="98"/>
      <c r="CP1158" s="580"/>
      <c r="CQ1158" s="580"/>
    </row>
    <row r="1159" spans="4:95" ht="14.25" customHeight="1" x14ac:dyDescent="0.35">
      <c r="D1159" s="153" t="s">
        <v>1048</v>
      </c>
      <c r="E1159" s="154"/>
      <c r="F1159" s="154"/>
      <c r="G1159" s="154"/>
      <c r="H1159" s="154"/>
      <c r="I1159" s="154"/>
      <c r="J1159" s="154"/>
      <c r="K1159" s="154"/>
      <c r="L1159" s="154"/>
      <c r="M1159" s="154"/>
      <c r="N1159" s="154"/>
      <c r="O1159" s="154"/>
      <c r="P1159" s="155"/>
      <c r="Q1159" s="153"/>
      <c r="R1159" s="154"/>
      <c r="S1159" s="154"/>
      <c r="T1159" s="154"/>
      <c r="U1159" s="154"/>
      <c r="V1159" s="154"/>
      <c r="W1159" s="155"/>
      <c r="X1159" s="156" t="s">
        <v>694</v>
      </c>
      <c r="Y1159" s="157"/>
      <c r="Z1159" s="157"/>
      <c r="AA1159" s="157"/>
      <c r="AB1159" s="157"/>
      <c r="AC1159" s="157"/>
      <c r="AD1159" s="158"/>
      <c r="AE1159" s="153">
        <v>90</v>
      </c>
      <c r="AF1159" s="154"/>
      <c r="AG1159" s="154"/>
      <c r="AH1159" s="154"/>
      <c r="AI1159" s="154"/>
      <c r="AJ1159" s="154"/>
      <c r="AK1159" s="154"/>
      <c r="AL1159" s="154"/>
      <c r="AM1159" s="154"/>
      <c r="AN1159" s="154"/>
      <c r="AO1159" s="154"/>
      <c r="AP1159" s="154"/>
      <c r="AQ1159" s="154"/>
      <c r="AR1159" s="154"/>
      <c r="AS1159" s="154"/>
      <c r="AT1159" s="155"/>
      <c r="AV1159" s="169"/>
      <c r="AW1159" s="169"/>
      <c r="AX1159" s="169"/>
      <c r="AY1159" s="169"/>
      <c r="AZ1159" s="169"/>
      <c r="BA1159" s="169"/>
      <c r="BB1159" s="169"/>
      <c r="BC1159" s="169"/>
      <c r="BD1159" s="169"/>
      <c r="BE1159" s="169"/>
      <c r="BF1159" s="169"/>
      <c r="BG1159" s="169"/>
      <c r="BH1159" s="169"/>
      <c r="BI1159" s="169"/>
      <c r="BJ1159" s="169"/>
      <c r="BK1159" s="169"/>
      <c r="BL1159" s="169"/>
      <c r="BM1159" s="169"/>
      <c r="BN1159" s="169"/>
      <c r="BO1159" s="169"/>
      <c r="BP1159" s="169"/>
      <c r="BQ1159" s="169"/>
      <c r="BR1159" s="169"/>
      <c r="BS1159" s="169"/>
      <c r="BT1159" s="169"/>
      <c r="BU1159" s="169"/>
      <c r="BV1159" s="153"/>
      <c r="BW1159" s="154"/>
      <c r="BX1159" s="154"/>
      <c r="BY1159" s="154"/>
      <c r="BZ1159" s="154"/>
      <c r="CA1159" s="154"/>
      <c r="CB1159" s="154"/>
      <c r="CC1159" s="154"/>
      <c r="CD1159" s="154"/>
      <c r="CE1159" s="154"/>
      <c r="CF1159" s="154"/>
      <c r="CG1159" s="154"/>
      <c r="CH1159" s="154"/>
      <c r="CI1159" s="154"/>
      <c r="CJ1159" s="154"/>
      <c r="CK1159" s="154"/>
      <c r="CL1159" s="154"/>
      <c r="CM1159" s="154"/>
      <c r="CN1159" s="155"/>
      <c r="CO1159" s="98"/>
      <c r="CP1159" s="580"/>
      <c r="CQ1159" s="580"/>
    </row>
    <row r="1160" spans="4:95" ht="14.25" customHeight="1" x14ac:dyDescent="0.35">
      <c r="D1160" s="153" t="s">
        <v>1049</v>
      </c>
      <c r="E1160" s="154"/>
      <c r="F1160" s="154"/>
      <c r="G1160" s="154"/>
      <c r="H1160" s="154"/>
      <c r="I1160" s="154"/>
      <c r="J1160" s="154"/>
      <c r="K1160" s="154"/>
      <c r="L1160" s="154"/>
      <c r="M1160" s="154"/>
      <c r="N1160" s="154"/>
      <c r="O1160" s="154"/>
      <c r="P1160" s="155"/>
      <c r="Q1160" s="153"/>
      <c r="R1160" s="154"/>
      <c r="S1160" s="154"/>
      <c r="T1160" s="154"/>
      <c r="U1160" s="154"/>
      <c r="V1160" s="154"/>
      <c r="W1160" s="155"/>
      <c r="X1160" s="156" t="s">
        <v>694</v>
      </c>
      <c r="Y1160" s="157"/>
      <c r="Z1160" s="157"/>
      <c r="AA1160" s="157"/>
      <c r="AB1160" s="157"/>
      <c r="AC1160" s="157"/>
      <c r="AD1160" s="158"/>
      <c r="AE1160" s="153">
        <v>1.534</v>
      </c>
      <c r="AF1160" s="154"/>
      <c r="AG1160" s="154"/>
      <c r="AH1160" s="154"/>
      <c r="AI1160" s="154"/>
      <c r="AJ1160" s="154"/>
      <c r="AK1160" s="154"/>
      <c r="AL1160" s="154"/>
      <c r="AM1160" s="154"/>
      <c r="AN1160" s="154"/>
      <c r="AO1160" s="154"/>
      <c r="AP1160" s="154"/>
      <c r="AQ1160" s="154"/>
      <c r="AR1160" s="154"/>
      <c r="AS1160" s="154"/>
      <c r="AT1160" s="155"/>
      <c r="AV1160" s="169"/>
      <c r="AW1160" s="169"/>
      <c r="AX1160" s="169"/>
      <c r="AY1160" s="169"/>
      <c r="AZ1160" s="169"/>
      <c r="BA1160" s="169"/>
      <c r="BB1160" s="169"/>
      <c r="BC1160" s="169"/>
      <c r="BD1160" s="169"/>
      <c r="BE1160" s="169"/>
      <c r="BF1160" s="169"/>
      <c r="BG1160" s="169"/>
      <c r="BH1160" s="169"/>
      <c r="BI1160" s="169"/>
      <c r="BJ1160" s="169"/>
      <c r="BK1160" s="169"/>
      <c r="BL1160" s="169"/>
      <c r="BM1160" s="169"/>
      <c r="BN1160" s="169"/>
      <c r="BO1160" s="169"/>
      <c r="BP1160" s="169"/>
      <c r="BQ1160" s="169"/>
      <c r="BR1160" s="169"/>
      <c r="BS1160" s="169"/>
      <c r="BT1160" s="169"/>
      <c r="BU1160" s="169"/>
      <c r="BV1160" s="153"/>
      <c r="BW1160" s="154"/>
      <c r="BX1160" s="154"/>
      <c r="BY1160" s="154"/>
      <c r="BZ1160" s="154"/>
      <c r="CA1160" s="154"/>
      <c r="CB1160" s="154"/>
      <c r="CC1160" s="154"/>
      <c r="CD1160" s="154"/>
      <c r="CE1160" s="154"/>
      <c r="CF1160" s="154"/>
      <c r="CG1160" s="154"/>
      <c r="CH1160" s="154"/>
      <c r="CI1160" s="154"/>
      <c r="CJ1160" s="154"/>
      <c r="CK1160" s="154"/>
      <c r="CL1160" s="154"/>
      <c r="CM1160" s="154"/>
      <c r="CN1160" s="155"/>
      <c r="CO1160" s="98"/>
      <c r="CP1160" s="580"/>
      <c r="CQ1160" s="580"/>
    </row>
    <row r="1161" spans="4:95" ht="14.25" customHeight="1" x14ac:dyDescent="0.35">
      <c r="D1161" s="153" t="s">
        <v>1050</v>
      </c>
      <c r="E1161" s="154"/>
      <c r="F1161" s="154"/>
      <c r="G1161" s="154"/>
      <c r="H1161" s="154"/>
      <c r="I1161" s="154"/>
      <c r="J1161" s="154"/>
      <c r="K1161" s="154"/>
      <c r="L1161" s="154"/>
      <c r="M1161" s="154"/>
      <c r="N1161" s="154"/>
      <c r="O1161" s="154"/>
      <c r="P1161" s="155"/>
      <c r="Q1161" s="153"/>
      <c r="R1161" s="154"/>
      <c r="S1161" s="154"/>
      <c r="T1161" s="154"/>
      <c r="U1161" s="154"/>
      <c r="V1161" s="154"/>
      <c r="W1161" s="155"/>
      <c r="X1161" s="156" t="s">
        <v>694</v>
      </c>
      <c r="Y1161" s="157"/>
      <c r="Z1161" s="157"/>
      <c r="AA1161" s="157"/>
      <c r="AB1161" s="157"/>
      <c r="AC1161" s="157"/>
      <c r="AD1161" s="158"/>
      <c r="AE1161" s="153">
        <v>2.3820000000000001</v>
      </c>
      <c r="AF1161" s="154"/>
      <c r="AG1161" s="154"/>
      <c r="AH1161" s="154"/>
      <c r="AI1161" s="154"/>
      <c r="AJ1161" s="154"/>
      <c r="AK1161" s="154"/>
      <c r="AL1161" s="154"/>
      <c r="AM1161" s="154"/>
      <c r="AN1161" s="154"/>
      <c r="AO1161" s="154"/>
      <c r="AP1161" s="154"/>
      <c r="AQ1161" s="154"/>
      <c r="AR1161" s="154"/>
      <c r="AS1161" s="154"/>
      <c r="AT1161" s="155"/>
      <c r="AV1161" s="169"/>
      <c r="AW1161" s="169"/>
      <c r="AX1161" s="169"/>
      <c r="AY1161" s="169"/>
      <c r="AZ1161" s="169"/>
      <c r="BA1161" s="169"/>
      <c r="BB1161" s="169"/>
      <c r="BC1161" s="169"/>
      <c r="BD1161" s="169"/>
      <c r="BE1161" s="169"/>
      <c r="BF1161" s="169"/>
      <c r="BG1161" s="169"/>
      <c r="BH1161" s="169"/>
      <c r="BI1161" s="169"/>
      <c r="BJ1161" s="169"/>
      <c r="BK1161" s="169"/>
      <c r="BL1161" s="169"/>
      <c r="BM1161" s="169"/>
      <c r="BN1161" s="169"/>
      <c r="BO1161" s="169"/>
      <c r="BP1161" s="169"/>
      <c r="BQ1161" s="169"/>
      <c r="BR1161" s="169"/>
      <c r="BS1161" s="169"/>
      <c r="BT1161" s="169"/>
      <c r="BU1161" s="169"/>
      <c r="BV1161" s="170"/>
      <c r="BW1161" s="154"/>
      <c r="BX1161" s="154"/>
      <c r="BY1161" s="154"/>
      <c r="BZ1161" s="154"/>
      <c r="CA1161" s="154"/>
      <c r="CB1161" s="154"/>
      <c r="CC1161" s="154"/>
      <c r="CD1161" s="154"/>
      <c r="CE1161" s="154"/>
      <c r="CF1161" s="154"/>
      <c r="CG1161" s="154"/>
      <c r="CH1161" s="154"/>
      <c r="CI1161" s="154"/>
      <c r="CJ1161" s="154"/>
      <c r="CK1161" s="154"/>
      <c r="CL1161" s="154"/>
      <c r="CM1161" s="154"/>
      <c r="CN1161" s="155"/>
      <c r="CO1161" s="98"/>
      <c r="CP1161" s="580"/>
      <c r="CQ1161" s="580"/>
    </row>
    <row r="1162" spans="4:95" ht="14.25" customHeight="1" x14ac:dyDescent="0.35">
      <c r="D1162" s="153" t="s">
        <v>1051</v>
      </c>
      <c r="E1162" s="154"/>
      <c r="F1162" s="154"/>
      <c r="G1162" s="154"/>
      <c r="H1162" s="154"/>
      <c r="I1162" s="154"/>
      <c r="J1162" s="154"/>
      <c r="K1162" s="154"/>
      <c r="L1162" s="154"/>
      <c r="M1162" s="154"/>
      <c r="N1162" s="154"/>
      <c r="O1162" s="154"/>
      <c r="P1162" s="155"/>
      <c r="Q1162" s="153" t="s">
        <v>694</v>
      </c>
      <c r="R1162" s="154"/>
      <c r="S1162" s="154"/>
      <c r="T1162" s="154"/>
      <c r="U1162" s="154"/>
      <c r="V1162" s="154"/>
      <c r="W1162" s="155"/>
      <c r="X1162" s="156"/>
      <c r="Y1162" s="157"/>
      <c r="Z1162" s="157"/>
      <c r="AA1162" s="157"/>
      <c r="AB1162" s="157"/>
      <c r="AC1162" s="157"/>
      <c r="AD1162" s="158"/>
      <c r="AE1162" s="153">
        <v>79</v>
      </c>
      <c r="AF1162" s="154"/>
      <c r="AG1162" s="154"/>
      <c r="AH1162" s="154"/>
      <c r="AI1162" s="154"/>
      <c r="AJ1162" s="154"/>
      <c r="AK1162" s="154"/>
      <c r="AL1162" s="154"/>
      <c r="AM1162" s="154"/>
      <c r="AN1162" s="154"/>
      <c r="AO1162" s="154"/>
      <c r="AP1162" s="154"/>
      <c r="AQ1162" s="154"/>
      <c r="AR1162" s="154"/>
      <c r="AS1162" s="154"/>
      <c r="AT1162" s="155"/>
      <c r="AV1162" s="169"/>
      <c r="AW1162" s="169"/>
      <c r="AX1162" s="169"/>
      <c r="AY1162" s="169"/>
      <c r="AZ1162" s="169"/>
      <c r="BA1162" s="169"/>
      <c r="BB1162" s="169"/>
      <c r="BC1162" s="169"/>
      <c r="BD1162" s="169"/>
      <c r="BE1162" s="169"/>
      <c r="BF1162" s="169"/>
      <c r="BG1162" s="169"/>
      <c r="BH1162" s="169"/>
      <c r="BI1162" s="169"/>
      <c r="BJ1162" s="169"/>
      <c r="BK1162" s="169"/>
      <c r="BL1162" s="169"/>
      <c r="BM1162" s="169"/>
      <c r="BN1162" s="169"/>
      <c r="BO1162" s="169"/>
      <c r="BP1162" s="169"/>
      <c r="BQ1162" s="169"/>
      <c r="BR1162" s="169"/>
      <c r="BS1162" s="169"/>
      <c r="BT1162" s="169"/>
      <c r="BU1162" s="169"/>
      <c r="BV1162" s="170"/>
      <c r="BW1162" s="154"/>
      <c r="BX1162" s="154"/>
      <c r="BY1162" s="154"/>
      <c r="BZ1162" s="154"/>
      <c r="CA1162" s="154"/>
      <c r="CB1162" s="154"/>
      <c r="CC1162" s="154"/>
      <c r="CD1162" s="154"/>
      <c r="CE1162" s="154"/>
      <c r="CF1162" s="154"/>
      <c r="CG1162" s="154"/>
      <c r="CH1162" s="154"/>
      <c r="CI1162" s="154"/>
      <c r="CJ1162" s="154"/>
      <c r="CK1162" s="154"/>
      <c r="CL1162" s="154"/>
      <c r="CM1162" s="154"/>
      <c r="CN1162" s="155"/>
      <c r="CO1162" s="98"/>
      <c r="CP1162" s="580"/>
      <c r="CQ1162" s="580"/>
    </row>
    <row r="1163" spans="4:95" ht="14.25" customHeight="1" x14ac:dyDescent="0.35">
      <c r="D1163" s="153" t="s">
        <v>1052</v>
      </c>
      <c r="E1163" s="154"/>
      <c r="F1163" s="154"/>
      <c r="G1163" s="154"/>
      <c r="H1163" s="154"/>
      <c r="I1163" s="154"/>
      <c r="J1163" s="154"/>
      <c r="K1163" s="154"/>
      <c r="L1163" s="154"/>
      <c r="M1163" s="154"/>
      <c r="N1163" s="154"/>
      <c r="O1163" s="154"/>
      <c r="P1163" s="155"/>
      <c r="Q1163" s="153" t="s">
        <v>694</v>
      </c>
      <c r="R1163" s="154"/>
      <c r="S1163" s="154"/>
      <c r="T1163" s="154"/>
      <c r="U1163" s="154"/>
      <c r="V1163" s="154"/>
      <c r="W1163" s="155"/>
      <c r="X1163" s="156"/>
      <c r="Y1163" s="157"/>
      <c r="Z1163" s="157"/>
      <c r="AA1163" s="157"/>
      <c r="AB1163" s="157"/>
      <c r="AC1163" s="157"/>
      <c r="AD1163" s="158"/>
      <c r="AE1163" s="153" t="s">
        <v>1059</v>
      </c>
      <c r="AF1163" s="154"/>
      <c r="AG1163" s="154"/>
      <c r="AH1163" s="154"/>
      <c r="AI1163" s="154"/>
      <c r="AJ1163" s="154"/>
      <c r="AK1163" s="154"/>
      <c r="AL1163" s="154"/>
      <c r="AM1163" s="154"/>
      <c r="AN1163" s="154"/>
      <c r="AO1163" s="154"/>
      <c r="AP1163" s="154"/>
      <c r="AQ1163" s="154"/>
      <c r="AR1163" s="154"/>
      <c r="AS1163" s="154"/>
      <c r="AT1163" s="155"/>
      <c r="AV1163" s="169"/>
      <c r="AW1163" s="169"/>
      <c r="AX1163" s="169"/>
      <c r="AY1163" s="169"/>
      <c r="AZ1163" s="169"/>
      <c r="BA1163" s="169"/>
      <c r="BB1163" s="169"/>
      <c r="BC1163" s="169"/>
      <c r="BD1163" s="169"/>
      <c r="BE1163" s="169"/>
      <c r="BF1163" s="169"/>
      <c r="BG1163" s="169"/>
      <c r="BH1163" s="169"/>
      <c r="BI1163" s="169"/>
      <c r="BJ1163" s="169"/>
      <c r="BK1163" s="169"/>
      <c r="BL1163" s="169"/>
      <c r="BM1163" s="169"/>
      <c r="BN1163" s="169"/>
      <c r="BO1163" s="169"/>
      <c r="BP1163" s="169"/>
      <c r="BQ1163" s="169"/>
      <c r="BR1163" s="169"/>
      <c r="BS1163" s="169"/>
      <c r="BT1163" s="169"/>
      <c r="BU1163" s="169"/>
      <c r="BV1163" s="170"/>
      <c r="BW1163" s="154"/>
      <c r="BX1163" s="154"/>
      <c r="BY1163" s="154"/>
      <c r="BZ1163" s="154"/>
      <c r="CA1163" s="154"/>
      <c r="CB1163" s="154"/>
      <c r="CC1163" s="154"/>
      <c r="CD1163" s="154"/>
      <c r="CE1163" s="154"/>
      <c r="CF1163" s="154"/>
      <c r="CG1163" s="154"/>
      <c r="CH1163" s="154"/>
      <c r="CI1163" s="154"/>
      <c r="CJ1163" s="154"/>
      <c r="CK1163" s="154"/>
      <c r="CL1163" s="154"/>
      <c r="CM1163" s="154"/>
      <c r="CN1163" s="155"/>
      <c r="CO1163" s="98"/>
      <c r="CP1163" s="580"/>
      <c r="CQ1163" s="580"/>
    </row>
    <row r="1164" spans="4:95" ht="14.25" customHeight="1" x14ac:dyDescent="0.35">
      <c r="D1164" s="153" t="s">
        <v>1053</v>
      </c>
      <c r="E1164" s="154"/>
      <c r="F1164" s="154"/>
      <c r="G1164" s="154"/>
      <c r="H1164" s="154"/>
      <c r="I1164" s="154"/>
      <c r="J1164" s="154"/>
      <c r="K1164" s="154"/>
      <c r="L1164" s="154"/>
      <c r="M1164" s="154"/>
      <c r="N1164" s="154"/>
      <c r="O1164" s="154"/>
      <c r="P1164" s="155"/>
      <c r="Q1164" s="153" t="s">
        <v>694</v>
      </c>
      <c r="R1164" s="154"/>
      <c r="S1164" s="154"/>
      <c r="T1164" s="154"/>
      <c r="U1164" s="154"/>
      <c r="V1164" s="154"/>
      <c r="W1164" s="155"/>
      <c r="X1164" s="156"/>
      <c r="Y1164" s="157"/>
      <c r="Z1164" s="157"/>
      <c r="AA1164" s="157"/>
      <c r="AB1164" s="157"/>
      <c r="AC1164" s="157"/>
      <c r="AD1164" s="158"/>
      <c r="AE1164" s="153" t="s">
        <v>1060</v>
      </c>
      <c r="AF1164" s="154"/>
      <c r="AG1164" s="154"/>
      <c r="AH1164" s="154"/>
      <c r="AI1164" s="154"/>
      <c r="AJ1164" s="154"/>
      <c r="AK1164" s="154"/>
      <c r="AL1164" s="154"/>
      <c r="AM1164" s="154"/>
      <c r="AN1164" s="154"/>
      <c r="AO1164" s="154"/>
      <c r="AP1164" s="154"/>
      <c r="AQ1164" s="154"/>
      <c r="AR1164" s="154"/>
      <c r="AS1164" s="154"/>
      <c r="AT1164" s="155"/>
      <c r="AV1164" s="169"/>
      <c r="AW1164" s="169"/>
      <c r="AX1164" s="169"/>
      <c r="AY1164" s="169"/>
      <c r="AZ1164" s="169"/>
      <c r="BA1164" s="169"/>
      <c r="BB1164" s="169"/>
      <c r="BC1164" s="169"/>
      <c r="BD1164" s="169"/>
      <c r="BE1164" s="169"/>
      <c r="BF1164" s="169"/>
      <c r="BG1164" s="169"/>
      <c r="BH1164" s="169"/>
      <c r="BI1164" s="169"/>
      <c r="BJ1164" s="169"/>
      <c r="BK1164" s="169"/>
      <c r="BL1164" s="169"/>
      <c r="BM1164" s="169"/>
      <c r="BN1164" s="169"/>
      <c r="BO1164" s="169"/>
      <c r="BP1164" s="169"/>
      <c r="BQ1164" s="169"/>
      <c r="BR1164" s="169"/>
      <c r="BS1164" s="169"/>
      <c r="BT1164" s="169"/>
      <c r="BU1164" s="169"/>
      <c r="BV1164" s="171"/>
      <c r="BW1164" s="169"/>
      <c r="BX1164" s="169"/>
      <c r="BY1164" s="169"/>
      <c r="BZ1164" s="169"/>
      <c r="CA1164" s="169"/>
      <c r="CB1164" s="169"/>
      <c r="CC1164" s="169"/>
      <c r="CD1164" s="169"/>
      <c r="CE1164" s="169"/>
      <c r="CF1164" s="169"/>
      <c r="CG1164" s="169"/>
      <c r="CH1164" s="169"/>
      <c r="CI1164" s="169"/>
      <c r="CJ1164" s="169"/>
      <c r="CK1164" s="169"/>
      <c r="CL1164" s="169"/>
      <c r="CM1164" s="169"/>
      <c r="CN1164" s="169"/>
      <c r="CO1164" s="98"/>
      <c r="CP1164" s="580"/>
      <c r="CQ1164" s="580"/>
    </row>
    <row r="1165" spans="4:95" ht="14.25" customHeight="1" x14ac:dyDescent="0.35">
      <c r="D1165" s="153" t="s">
        <v>1054</v>
      </c>
      <c r="E1165" s="154"/>
      <c r="F1165" s="154"/>
      <c r="G1165" s="154"/>
      <c r="H1165" s="154"/>
      <c r="I1165" s="154"/>
      <c r="J1165" s="154"/>
      <c r="K1165" s="154"/>
      <c r="L1165" s="154"/>
      <c r="M1165" s="154"/>
      <c r="N1165" s="154"/>
      <c r="O1165" s="154"/>
      <c r="P1165" s="155"/>
      <c r="Q1165" s="153" t="s">
        <v>694</v>
      </c>
      <c r="R1165" s="154"/>
      <c r="S1165" s="154"/>
      <c r="T1165" s="154"/>
      <c r="U1165" s="154"/>
      <c r="V1165" s="154"/>
      <c r="W1165" s="155"/>
      <c r="X1165" s="156"/>
      <c r="Y1165" s="157"/>
      <c r="Z1165" s="157"/>
      <c r="AA1165" s="157"/>
      <c r="AB1165" s="157"/>
      <c r="AC1165" s="157"/>
      <c r="AD1165" s="158"/>
      <c r="AE1165" s="153">
        <v>16</v>
      </c>
      <c r="AF1165" s="154"/>
      <c r="AG1165" s="154"/>
      <c r="AH1165" s="154"/>
      <c r="AI1165" s="154"/>
      <c r="AJ1165" s="154"/>
      <c r="AK1165" s="154"/>
      <c r="AL1165" s="154"/>
      <c r="AM1165" s="154"/>
      <c r="AN1165" s="154"/>
      <c r="AO1165" s="154"/>
      <c r="AP1165" s="154"/>
      <c r="AQ1165" s="154"/>
      <c r="AR1165" s="154"/>
      <c r="AS1165" s="154"/>
      <c r="AT1165" s="155"/>
      <c r="AV1165" s="550" t="s">
        <v>1062</v>
      </c>
      <c r="AW1165" s="550"/>
      <c r="AX1165" s="550"/>
      <c r="AY1165" s="550"/>
      <c r="AZ1165" s="550"/>
      <c r="BA1165" s="550"/>
      <c r="BB1165" s="550"/>
      <c r="BC1165" s="550"/>
      <c r="BD1165" s="550"/>
      <c r="BE1165" s="550"/>
      <c r="BF1165" s="550"/>
      <c r="BG1165" s="550"/>
      <c r="BH1165" s="550"/>
      <c r="BI1165" s="550"/>
      <c r="BJ1165" s="550"/>
      <c r="BK1165" s="550"/>
      <c r="BL1165" s="550"/>
      <c r="BM1165" s="550"/>
      <c r="BN1165" s="550"/>
      <c r="BO1165" s="550"/>
      <c r="BP1165" s="550"/>
      <c r="BQ1165" s="550"/>
      <c r="BR1165" s="550"/>
      <c r="BS1165" s="550"/>
      <c r="BT1165" s="550"/>
      <c r="BU1165" s="550"/>
      <c r="BV1165" s="550"/>
      <c r="BW1165" s="550"/>
      <c r="BX1165" s="550"/>
      <c r="BY1165" s="550"/>
      <c r="BZ1165" s="550"/>
      <c r="CA1165" s="550"/>
      <c r="CB1165" s="550"/>
      <c r="CC1165" s="550"/>
      <c r="CD1165" s="550"/>
      <c r="CE1165" s="550"/>
      <c r="CF1165" s="550"/>
      <c r="CG1165" s="550"/>
      <c r="CH1165" s="550"/>
      <c r="CI1165" s="550"/>
      <c r="CJ1165" s="550"/>
      <c r="CK1165" s="550"/>
      <c r="CL1165" s="550"/>
      <c r="CM1165" s="550"/>
      <c r="CN1165" s="550"/>
      <c r="CO1165" s="98"/>
      <c r="CP1165" s="580"/>
      <c r="CQ1165" s="580"/>
    </row>
    <row r="1166" spans="4:95" ht="14.25" customHeight="1" x14ac:dyDescent="0.35">
      <c r="D1166" s="153" t="s">
        <v>1055</v>
      </c>
      <c r="E1166" s="154"/>
      <c r="F1166" s="154"/>
      <c r="G1166" s="154"/>
      <c r="H1166" s="154"/>
      <c r="I1166" s="154"/>
      <c r="J1166" s="154"/>
      <c r="K1166" s="154"/>
      <c r="L1166" s="154"/>
      <c r="M1166" s="154"/>
      <c r="N1166" s="154"/>
      <c r="O1166" s="154"/>
      <c r="P1166" s="155"/>
      <c r="Q1166" s="153" t="s">
        <v>694</v>
      </c>
      <c r="R1166" s="154"/>
      <c r="S1166" s="154"/>
      <c r="T1166" s="154"/>
      <c r="U1166" s="154"/>
      <c r="V1166" s="154"/>
      <c r="W1166" s="155"/>
      <c r="X1166" s="156"/>
      <c r="Y1166" s="157"/>
      <c r="Z1166" s="157"/>
      <c r="AA1166" s="157"/>
      <c r="AB1166" s="157"/>
      <c r="AC1166" s="157"/>
      <c r="AD1166" s="158"/>
      <c r="AE1166" s="153">
        <v>55</v>
      </c>
      <c r="AF1166" s="154"/>
      <c r="AG1166" s="154"/>
      <c r="AH1166" s="154"/>
      <c r="AI1166" s="154"/>
      <c r="AJ1166" s="154"/>
      <c r="AK1166" s="154"/>
      <c r="AL1166" s="154"/>
      <c r="AM1166" s="154"/>
      <c r="AN1166" s="154"/>
      <c r="AO1166" s="154"/>
      <c r="AP1166" s="154"/>
      <c r="AQ1166" s="154"/>
      <c r="AR1166" s="154"/>
      <c r="AS1166" s="154"/>
      <c r="AT1166" s="155"/>
      <c r="AV1166" s="551"/>
      <c r="AW1166" s="551"/>
      <c r="AX1166" s="551"/>
      <c r="AY1166" s="551"/>
      <c r="AZ1166" s="551"/>
      <c r="BA1166" s="551"/>
      <c r="BB1166" s="551"/>
      <c r="BC1166" s="551"/>
      <c r="BD1166" s="551"/>
      <c r="BE1166" s="551"/>
      <c r="BF1166" s="551"/>
      <c r="BG1166" s="551"/>
      <c r="BH1166" s="551"/>
      <c r="BI1166" s="551"/>
      <c r="BJ1166" s="551"/>
      <c r="BK1166" s="551"/>
      <c r="BL1166" s="551"/>
      <c r="BM1166" s="551"/>
      <c r="BN1166" s="551"/>
      <c r="BO1166" s="551"/>
      <c r="BP1166" s="551"/>
      <c r="BQ1166" s="551"/>
      <c r="BR1166" s="551"/>
      <c r="BS1166" s="551"/>
      <c r="BT1166" s="551"/>
      <c r="BU1166" s="551"/>
      <c r="BV1166" s="551"/>
      <c r="BW1166" s="551"/>
      <c r="BX1166" s="551"/>
      <c r="BY1166" s="551"/>
      <c r="BZ1166" s="551"/>
      <c r="CA1166" s="551"/>
      <c r="CB1166" s="551"/>
      <c r="CC1166" s="551"/>
      <c r="CD1166" s="551"/>
      <c r="CE1166" s="551"/>
      <c r="CF1166" s="551"/>
      <c r="CG1166" s="551"/>
      <c r="CH1166" s="551"/>
      <c r="CI1166" s="551"/>
      <c r="CJ1166" s="551"/>
      <c r="CK1166" s="551"/>
      <c r="CL1166" s="551"/>
      <c r="CM1166" s="551"/>
      <c r="CN1166" s="551"/>
      <c r="CO1166" s="98"/>
      <c r="CP1166" s="580"/>
      <c r="CQ1166" s="580"/>
    </row>
    <row r="1167" spans="4:95" ht="14.25" customHeight="1" x14ac:dyDescent="0.35">
      <c r="D1167" s="153" t="s">
        <v>1056</v>
      </c>
      <c r="E1167" s="154"/>
      <c r="F1167" s="154"/>
      <c r="G1167" s="154"/>
      <c r="H1167" s="154"/>
      <c r="I1167" s="154"/>
      <c r="J1167" s="154"/>
      <c r="K1167" s="154"/>
      <c r="L1167" s="154"/>
      <c r="M1167" s="154"/>
      <c r="N1167" s="154"/>
      <c r="O1167" s="154"/>
      <c r="P1167" s="155"/>
      <c r="Q1167" s="153"/>
      <c r="R1167" s="154"/>
      <c r="S1167" s="154"/>
      <c r="T1167" s="154"/>
      <c r="U1167" s="154"/>
      <c r="V1167" s="154"/>
      <c r="W1167" s="155"/>
      <c r="X1167" s="156" t="s">
        <v>694</v>
      </c>
      <c r="Y1167" s="157"/>
      <c r="Z1167" s="157"/>
      <c r="AA1167" s="157"/>
      <c r="AB1167" s="157"/>
      <c r="AC1167" s="157"/>
      <c r="AD1167" s="158"/>
      <c r="AE1167" s="153">
        <v>18.350999999999999</v>
      </c>
      <c r="AF1167" s="154"/>
      <c r="AG1167" s="154"/>
      <c r="AH1167" s="154"/>
      <c r="AI1167" s="154"/>
      <c r="AJ1167" s="154"/>
      <c r="AK1167" s="154"/>
      <c r="AL1167" s="154"/>
      <c r="AM1167" s="154"/>
      <c r="AN1167" s="154"/>
      <c r="AO1167" s="154"/>
      <c r="AP1167" s="154"/>
      <c r="AQ1167" s="154"/>
      <c r="AR1167" s="154"/>
      <c r="AS1167" s="154"/>
      <c r="AT1167" s="155"/>
      <c r="AV1167" s="98"/>
      <c r="AW1167" s="98"/>
      <c r="AX1167" s="98"/>
      <c r="AY1167" s="98"/>
      <c r="AZ1167" s="98"/>
      <c r="BA1167" s="98"/>
      <c r="BB1167" s="98"/>
      <c r="BC1167" s="98"/>
      <c r="BD1167" s="98"/>
      <c r="BE1167" s="98"/>
      <c r="BF1167" s="98"/>
      <c r="BG1167" s="98"/>
      <c r="BH1167" s="98"/>
      <c r="BI1167" s="98"/>
      <c r="BJ1167" s="98"/>
      <c r="BK1167" s="98"/>
      <c r="BL1167" s="98"/>
      <c r="BM1167" s="98"/>
      <c r="BN1167" s="98"/>
      <c r="BO1167" s="98"/>
      <c r="BP1167" s="98"/>
      <c r="BQ1167" s="98"/>
      <c r="BR1167" s="98"/>
      <c r="BS1167" s="98"/>
      <c r="BT1167" s="98"/>
      <c r="BU1167" s="98"/>
      <c r="BV1167" s="98"/>
      <c r="BW1167" s="98"/>
      <c r="BX1167" s="98"/>
      <c r="BY1167" s="98"/>
      <c r="BZ1167" s="98"/>
      <c r="CA1167" s="98"/>
      <c r="CB1167" s="98"/>
      <c r="CC1167" s="98"/>
      <c r="CD1167" s="98"/>
      <c r="CE1167" s="98"/>
      <c r="CF1167" s="98"/>
      <c r="CG1167" s="98"/>
      <c r="CH1167" s="98"/>
      <c r="CI1167" s="98"/>
      <c r="CJ1167" s="98"/>
      <c r="CK1167" s="98"/>
      <c r="CL1167" s="98"/>
      <c r="CM1167" s="98"/>
      <c r="CN1167" s="98"/>
      <c r="CO1167" s="98"/>
      <c r="CP1167" s="580"/>
      <c r="CQ1167" s="580"/>
    </row>
    <row r="1168" spans="4:95" ht="14.25" customHeight="1" x14ac:dyDescent="0.35">
      <c r="D1168" s="153" t="s">
        <v>1057</v>
      </c>
      <c r="E1168" s="154"/>
      <c r="F1168" s="154"/>
      <c r="G1168" s="154"/>
      <c r="H1168" s="154"/>
      <c r="I1168" s="154"/>
      <c r="J1168" s="154"/>
      <c r="K1168" s="154"/>
      <c r="L1168" s="154"/>
      <c r="M1168" s="154"/>
      <c r="N1168" s="154"/>
      <c r="O1168" s="154"/>
      <c r="P1168" s="155"/>
      <c r="Q1168" s="153" t="s">
        <v>694</v>
      </c>
      <c r="R1168" s="154"/>
      <c r="S1168" s="154"/>
      <c r="T1168" s="154"/>
      <c r="U1168" s="154"/>
      <c r="V1168" s="154"/>
      <c r="W1168" s="155"/>
      <c r="X1168" s="156"/>
      <c r="Y1168" s="157"/>
      <c r="Z1168" s="157"/>
      <c r="AA1168" s="157"/>
      <c r="AB1168" s="157"/>
      <c r="AC1168" s="157"/>
      <c r="AD1168" s="158"/>
      <c r="AE1168" s="153" t="s">
        <v>1061</v>
      </c>
      <c r="AF1168" s="154"/>
      <c r="AG1168" s="154"/>
      <c r="AH1168" s="154"/>
      <c r="AI1168" s="154"/>
      <c r="AJ1168" s="154"/>
      <c r="AK1168" s="154"/>
      <c r="AL1168" s="154"/>
      <c r="AM1168" s="154"/>
      <c r="AN1168" s="154"/>
      <c r="AO1168" s="154"/>
      <c r="AP1168" s="154"/>
      <c r="AQ1168" s="154"/>
      <c r="AR1168" s="154"/>
      <c r="AS1168" s="154"/>
      <c r="AT1168" s="155"/>
      <c r="AV1168" s="98"/>
      <c r="AW1168" s="98"/>
      <c r="AX1168" s="98"/>
      <c r="AY1168" s="98"/>
      <c r="AZ1168" s="98"/>
      <c r="BA1168" s="98"/>
      <c r="BB1168" s="98"/>
      <c r="BC1168" s="98"/>
      <c r="BD1168" s="98"/>
      <c r="BE1168" s="98"/>
      <c r="BF1168" s="98"/>
      <c r="BG1168" s="98"/>
      <c r="BH1168" s="98"/>
      <c r="BI1168" s="98"/>
      <c r="BJ1168" s="98"/>
      <c r="BK1168" s="98"/>
      <c r="BL1168" s="98"/>
      <c r="BM1168" s="98"/>
      <c r="BN1168" s="98"/>
      <c r="BO1168" s="98"/>
      <c r="BP1168" s="98"/>
      <c r="BQ1168" s="98"/>
      <c r="BR1168" s="98"/>
      <c r="BS1168" s="98"/>
      <c r="BT1168" s="98"/>
      <c r="BU1168" s="98"/>
      <c r="BV1168" s="98"/>
      <c r="BW1168" s="98"/>
      <c r="BX1168" s="98"/>
      <c r="BY1168" s="98"/>
      <c r="BZ1168" s="98"/>
      <c r="CA1168" s="98"/>
      <c r="CB1168" s="98"/>
      <c r="CC1168" s="98"/>
      <c r="CD1168" s="98"/>
      <c r="CE1168" s="98"/>
      <c r="CF1168" s="98"/>
      <c r="CG1168" s="98"/>
      <c r="CH1168" s="98"/>
      <c r="CI1168" s="98"/>
      <c r="CJ1168" s="98"/>
      <c r="CK1168" s="98"/>
      <c r="CL1168" s="98"/>
      <c r="CM1168" s="98"/>
      <c r="CN1168" s="98"/>
      <c r="CO1168" s="98"/>
      <c r="CP1168" s="580"/>
      <c r="CQ1168" s="580"/>
    </row>
    <row r="1169" spans="4:95" ht="14.25" customHeight="1" x14ac:dyDescent="0.35">
      <c r="D1169" s="153"/>
      <c r="E1169" s="154"/>
      <c r="F1169" s="154"/>
      <c r="G1169" s="154"/>
      <c r="H1169" s="154"/>
      <c r="I1169" s="154"/>
      <c r="J1169" s="154"/>
      <c r="K1169" s="154"/>
      <c r="L1169" s="154"/>
      <c r="M1169" s="154"/>
      <c r="N1169" s="154"/>
      <c r="O1169" s="154"/>
      <c r="P1169" s="155"/>
      <c r="Q1169" s="153"/>
      <c r="R1169" s="154"/>
      <c r="S1169" s="154"/>
      <c r="T1169" s="154"/>
      <c r="U1169" s="154"/>
      <c r="V1169" s="154"/>
      <c r="W1169" s="155"/>
      <c r="X1169" s="156"/>
      <c r="Y1169" s="157"/>
      <c r="Z1169" s="157"/>
      <c r="AA1169" s="157"/>
      <c r="AB1169" s="157"/>
      <c r="AC1169" s="157"/>
      <c r="AD1169" s="158"/>
      <c r="AE1169" s="173"/>
      <c r="AF1169" s="173"/>
      <c r="AG1169" s="173"/>
      <c r="AH1169" s="173"/>
      <c r="AI1169" s="173"/>
      <c r="AJ1169" s="173"/>
      <c r="AK1169" s="173"/>
      <c r="AL1169" s="173"/>
      <c r="AM1169" s="173"/>
      <c r="AN1169" s="173"/>
      <c r="AO1169" s="173"/>
      <c r="AP1169" s="173"/>
      <c r="AQ1169" s="173"/>
      <c r="AR1169" s="173"/>
      <c r="AS1169" s="173"/>
      <c r="AT1169" s="173"/>
      <c r="AV1169" s="289" t="s">
        <v>612</v>
      </c>
      <c r="AW1169" s="289"/>
      <c r="AX1169" s="289"/>
      <c r="AY1169" s="289"/>
      <c r="AZ1169" s="289"/>
      <c r="BA1169" s="289"/>
      <c r="BB1169" s="289"/>
      <c r="BC1169" s="289"/>
      <c r="BD1169" s="289"/>
      <c r="BE1169" s="289"/>
      <c r="BF1169" s="289"/>
      <c r="BG1169" s="289"/>
      <c r="BH1169" s="289"/>
      <c r="BI1169" s="289"/>
      <c r="BJ1169" s="289"/>
      <c r="BK1169" s="289"/>
      <c r="BL1169" s="289"/>
      <c r="BM1169" s="289"/>
      <c r="BN1169" s="289"/>
      <c r="BO1169" s="289"/>
      <c r="BP1169" s="289"/>
      <c r="BQ1169" s="289"/>
      <c r="BR1169" s="289"/>
      <c r="BS1169" s="289"/>
      <c r="BT1169" s="289"/>
      <c r="BU1169" s="289"/>
      <c r="BV1169" s="289"/>
      <c r="BW1169" s="289"/>
      <c r="BX1169" s="289"/>
      <c r="BY1169" s="289"/>
      <c r="BZ1169" s="289"/>
      <c r="CA1169" s="289"/>
      <c r="CB1169" s="289"/>
      <c r="CC1169" s="289"/>
      <c r="CD1169" s="289"/>
      <c r="CE1169" s="289"/>
      <c r="CF1169" s="289"/>
      <c r="CG1169" s="289"/>
      <c r="CH1169" s="289"/>
      <c r="CI1169" s="289"/>
      <c r="CJ1169" s="289"/>
      <c r="CK1169" s="289"/>
      <c r="CL1169" s="289"/>
      <c r="CM1169" s="289"/>
      <c r="CN1169" s="289"/>
      <c r="CO1169" s="98"/>
      <c r="CP1169" s="580"/>
      <c r="CQ1169" s="580"/>
    </row>
    <row r="1170" spans="4:95" ht="14.25" customHeight="1" x14ac:dyDescent="0.35">
      <c r="D1170" s="153"/>
      <c r="E1170" s="154"/>
      <c r="F1170" s="154"/>
      <c r="G1170" s="154"/>
      <c r="H1170" s="154"/>
      <c r="I1170" s="154"/>
      <c r="J1170" s="154"/>
      <c r="K1170" s="154"/>
      <c r="L1170" s="154"/>
      <c r="M1170" s="154"/>
      <c r="N1170" s="154"/>
      <c r="O1170" s="154"/>
      <c r="P1170" s="155"/>
      <c r="Q1170" s="153"/>
      <c r="R1170" s="154"/>
      <c r="S1170" s="154"/>
      <c r="T1170" s="154"/>
      <c r="U1170" s="154"/>
      <c r="V1170" s="154"/>
      <c r="W1170" s="155"/>
      <c r="X1170" s="156"/>
      <c r="Y1170" s="157"/>
      <c r="Z1170" s="157"/>
      <c r="AA1170" s="157"/>
      <c r="AB1170" s="157"/>
      <c r="AC1170" s="157"/>
      <c r="AD1170" s="158"/>
      <c r="AE1170" s="153"/>
      <c r="AF1170" s="154"/>
      <c r="AG1170" s="154"/>
      <c r="AH1170" s="154"/>
      <c r="AI1170" s="154"/>
      <c r="AJ1170" s="154"/>
      <c r="AK1170" s="154"/>
      <c r="AL1170" s="154"/>
      <c r="AM1170" s="154"/>
      <c r="AN1170" s="154"/>
      <c r="AO1170" s="154"/>
      <c r="AP1170" s="154"/>
      <c r="AQ1170" s="154"/>
      <c r="AR1170" s="154"/>
      <c r="AS1170" s="154"/>
      <c r="AT1170" s="155"/>
      <c r="AV1170" s="267"/>
      <c r="AW1170" s="267"/>
      <c r="AX1170" s="267"/>
      <c r="AY1170" s="267"/>
      <c r="AZ1170" s="267"/>
      <c r="BA1170" s="267"/>
      <c r="BB1170" s="267"/>
      <c r="BC1170" s="267"/>
      <c r="BD1170" s="267"/>
      <c r="BE1170" s="267"/>
      <c r="BF1170" s="267"/>
      <c r="BG1170" s="267"/>
      <c r="BH1170" s="267"/>
      <c r="BI1170" s="267"/>
      <c r="BJ1170" s="267"/>
      <c r="BK1170" s="267"/>
      <c r="BL1170" s="267"/>
      <c r="BM1170" s="267"/>
      <c r="BN1170" s="267"/>
      <c r="BO1170" s="267"/>
      <c r="BP1170" s="267"/>
      <c r="BQ1170" s="267"/>
      <c r="BR1170" s="267"/>
      <c r="BS1170" s="267"/>
      <c r="BT1170" s="267"/>
      <c r="BU1170" s="267"/>
      <c r="BV1170" s="267"/>
      <c r="BW1170" s="267"/>
      <c r="BX1170" s="267"/>
      <c r="BY1170" s="267"/>
      <c r="BZ1170" s="267"/>
      <c r="CA1170" s="267"/>
      <c r="CB1170" s="267"/>
      <c r="CC1170" s="267"/>
      <c r="CD1170" s="267"/>
      <c r="CE1170" s="267"/>
      <c r="CF1170" s="267"/>
      <c r="CG1170" s="267"/>
      <c r="CH1170" s="267"/>
      <c r="CI1170" s="267"/>
      <c r="CJ1170" s="267"/>
      <c r="CK1170" s="267"/>
      <c r="CL1170" s="267"/>
      <c r="CM1170" s="267"/>
      <c r="CN1170" s="267"/>
      <c r="CO1170" s="98"/>
      <c r="CP1170" s="580"/>
      <c r="CQ1170" s="580"/>
    </row>
    <row r="1171" spans="4:95" ht="14.25" customHeight="1" x14ac:dyDescent="0.35">
      <c r="D1171" s="153"/>
      <c r="E1171" s="154"/>
      <c r="F1171" s="154"/>
      <c r="G1171" s="154"/>
      <c r="H1171" s="154"/>
      <c r="I1171" s="154"/>
      <c r="J1171" s="154"/>
      <c r="K1171" s="154"/>
      <c r="L1171" s="154"/>
      <c r="M1171" s="154"/>
      <c r="N1171" s="154"/>
      <c r="O1171" s="154"/>
      <c r="P1171" s="155"/>
      <c r="Q1171" s="153"/>
      <c r="R1171" s="154"/>
      <c r="S1171" s="154"/>
      <c r="T1171" s="154"/>
      <c r="U1171" s="154"/>
      <c r="V1171" s="154"/>
      <c r="W1171" s="155"/>
      <c r="X1171" s="156"/>
      <c r="Y1171" s="157"/>
      <c r="Z1171" s="157"/>
      <c r="AA1171" s="157"/>
      <c r="AB1171" s="157"/>
      <c r="AC1171" s="157"/>
      <c r="AD1171" s="158"/>
      <c r="AE1171" s="153"/>
      <c r="AF1171" s="154"/>
      <c r="AG1171" s="154"/>
      <c r="AH1171" s="154"/>
      <c r="AI1171" s="154"/>
      <c r="AJ1171" s="154"/>
      <c r="AK1171" s="154"/>
      <c r="AL1171" s="154"/>
      <c r="AM1171" s="154"/>
      <c r="AN1171" s="154"/>
      <c r="AO1171" s="154"/>
      <c r="AP1171" s="154"/>
      <c r="AQ1171" s="154"/>
      <c r="AR1171" s="154"/>
      <c r="AS1171" s="154"/>
      <c r="AT1171" s="155"/>
      <c r="AV1171" s="302" t="s">
        <v>24</v>
      </c>
      <c r="AW1171" s="303"/>
      <c r="AX1171" s="303"/>
      <c r="AY1171" s="303"/>
      <c r="AZ1171" s="303"/>
      <c r="BA1171" s="303"/>
      <c r="BB1171" s="303"/>
      <c r="BC1171" s="303"/>
      <c r="BD1171" s="303"/>
      <c r="BE1171" s="303"/>
      <c r="BF1171" s="303"/>
      <c r="BG1171" s="303"/>
      <c r="BH1171" s="303"/>
      <c r="BI1171" s="304"/>
      <c r="BJ1171" s="302" t="s">
        <v>599</v>
      </c>
      <c r="BK1171" s="303"/>
      <c r="BL1171" s="303"/>
      <c r="BM1171" s="303"/>
      <c r="BN1171" s="303"/>
      <c r="BO1171" s="303"/>
      <c r="BP1171" s="303"/>
      <c r="BQ1171" s="303"/>
      <c r="BR1171" s="303"/>
      <c r="BS1171" s="303"/>
      <c r="BT1171" s="303"/>
      <c r="BU1171" s="303"/>
      <c r="BV1171" s="303"/>
      <c r="BW1171" s="304"/>
      <c r="BX1171" s="302" t="s">
        <v>600</v>
      </c>
      <c r="BY1171" s="303"/>
      <c r="BZ1171" s="303"/>
      <c r="CA1171" s="303"/>
      <c r="CB1171" s="303"/>
      <c r="CC1171" s="303"/>
      <c r="CD1171" s="303"/>
      <c r="CE1171" s="303"/>
      <c r="CF1171" s="303"/>
      <c r="CG1171" s="303"/>
      <c r="CH1171" s="303"/>
      <c r="CI1171" s="303"/>
      <c r="CJ1171" s="303"/>
      <c r="CK1171" s="303"/>
      <c r="CL1171" s="303"/>
      <c r="CM1171" s="303"/>
      <c r="CN1171" s="304"/>
      <c r="CO1171" s="98"/>
      <c r="CP1171" s="580"/>
      <c r="CQ1171" s="580"/>
    </row>
    <row r="1172" spans="4:95" ht="14.25" customHeight="1" x14ac:dyDescent="0.35">
      <c r="D1172" s="153"/>
      <c r="E1172" s="154"/>
      <c r="F1172" s="154"/>
      <c r="G1172" s="154"/>
      <c r="H1172" s="154"/>
      <c r="I1172" s="154"/>
      <c r="J1172" s="154"/>
      <c r="K1172" s="154"/>
      <c r="L1172" s="154"/>
      <c r="M1172" s="154"/>
      <c r="N1172" s="154"/>
      <c r="O1172" s="154"/>
      <c r="P1172" s="155"/>
      <c r="Q1172" s="153"/>
      <c r="R1172" s="154"/>
      <c r="S1172" s="154"/>
      <c r="T1172" s="154"/>
      <c r="U1172" s="154"/>
      <c r="V1172" s="154"/>
      <c r="W1172" s="155"/>
      <c r="X1172" s="156"/>
      <c r="Y1172" s="157"/>
      <c r="Z1172" s="157"/>
      <c r="AA1172" s="157"/>
      <c r="AB1172" s="157"/>
      <c r="AC1172" s="157"/>
      <c r="AD1172" s="158"/>
      <c r="AE1172" s="153"/>
      <c r="AF1172" s="154"/>
      <c r="AG1172" s="154"/>
      <c r="AH1172" s="154"/>
      <c r="AI1172" s="154"/>
      <c r="AJ1172" s="154"/>
      <c r="AK1172" s="154"/>
      <c r="AL1172" s="154"/>
      <c r="AM1172" s="154"/>
      <c r="AN1172" s="154"/>
      <c r="AO1172" s="154"/>
      <c r="AP1172" s="154"/>
      <c r="AQ1172" s="154"/>
      <c r="AR1172" s="154"/>
      <c r="AS1172" s="154"/>
      <c r="AT1172" s="155"/>
      <c r="AV1172" s="305"/>
      <c r="AW1172" s="306"/>
      <c r="AX1172" s="306"/>
      <c r="AY1172" s="306"/>
      <c r="AZ1172" s="306"/>
      <c r="BA1172" s="306"/>
      <c r="BB1172" s="306"/>
      <c r="BC1172" s="306"/>
      <c r="BD1172" s="306"/>
      <c r="BE1172" s="306"/>
      <c r="BF1172" s="306"/>
      <c r="BG1172" s="306"/>
      <c r="BH1172" s="306"/>
      <c r="BI1172" s="307"/>
      <c r="BJ1172" s="305"/>
      <c r="BK1172" s="306"/>
      <c r="BL1172" s="306"/>
      <c r="BM1172" s="306"/>
      <c r="BN1172" s="306"/>
      <c r="BO1172" s="306"/>
      <c r="BP1172" s="306"/>
      <c r="BQ1172" s="306"/>
      <c r="BR1172" s="306"/>
      <c r="BS1172" s="306"/>
      <c r="BT1172" s="306"/>
      <c r="BU1172" s="306"/>
      <c r="BV1172" s="306"/>
      <c r="BW1172" s="307"/>
      <c r="BX1172" s="305"/>
      <c r="BY1172" s="306"/>
      <c r="BZ1172" s="306"/>
      <c r="CA1172" s="306"/>
      <c r="CB1172" s="306"/>
      <c r="CC1172" s="306"/>
      <c r="CD1172" s="306"/>
      <c r="CE1172" s="306"/>
      <c r="CF1172" s="306"/>
      <c r="CG1172" s="306"/>
      <c r="CH1172" s="306"/>
      <c r="CI1172" s="306"/>
      <c r="CJ1172" s="306"/>
      <c r="CK1172" s="306"/>
      <c r="CL1172" s="306"/>
      <c r="CM1172" s="306"/>
      <c r="CN1172" s="307"/>
      <c r="CO1172" s="98"/>
      <c r="CP1172" s="580"/>
      <c r="CQ1172" s="580"/>
    </row>
    <row r="1173" spans="4:95" ht="14.25" customHeight="1" x14ac:dyDescent="0.35">
      <c r="D1173" s="153"/>
      <c r="E1173" s="154"/>
      <c r="F1173" s="154"/>
      <c r="G1173" s="154"/>
      <c r="H1173" s="154"/>
      <c r="I1173" s="154"/>
      <c r="J1173" s="154"/>
      <c r="K1173" s="154"/>
      <c r="L1173" s="154"/>
      <c r="M1173" s="154"/>
      <c r="N1173" s="154"/>
      <c r="O1173" s="154"/>
      <c r="P1173" s="155"/>
      <c r="Q1173" s="153"/>
      <c r="R1173" s="154"/>
      <c r="S1173" s="154"/>
      <c r="T1173" s="154"/>
      <c r="U1173" s="154"/>
      <c r="V1173" s="154"/>
      <c r="W1173" s="155"/>
      <c r="X1173" s="156"/>
      <c r="Y1173" s="157"/>
      <c r="Z1173" s="157"/>
      <c r="AA1173" s="157"/>
      <c r="AB1173" s="157"/>
      <c r="AC1173" s="157"/>
      <c r="AD1173" s="158"/>
      <c r="AE1173" s="153"/>
      <c r="AF1173" s="154"/>
      <c r="AG1173" s="154"/>
      <c r="AH1173" s="154"/>
      <c r="AI1173" s="154"/>
      <c r="AJ1173" s="154"/>
      <c r="AK1173" s="154"/>
      <c r="AL1173" s="154"/>
      <c r="AM1173" s="154"/>
      <c r="AN1173" s="154"/>
      <c r="AO1173" s="154"/>
      <c r="AP1173" s="154"/>
      <c r="AQ1173" s="154"/>
      <c r="AR1173" s="154"/>
      <c r="AS1173" s="154"/>
      <c r="AT1173" s="155"/>
      <c r="AV1173" s="226" t="s">
        <v>720</v>
      </c>
      <c r="AW1173" s="227"/>
      <c r="AX1173" s="227"/>
      <c r="AY1173" s="227"/>
      <c r="AZ1173" s="227"/>
      <c r="BA1173" s="227"/>
      <c r="BB1173" s="227"/>
      <c r="BC1173" s="227"/>
      <c r="BD1173" s="227"/>
      <c r="BE1173" s="227"/>
      <c r="BF1173" s="227"/>
      <c r="BG1173" s="227"/>
      <c r="BH1173" s="227"/>
      <c r="BI1173" s="228"/>
      <c r="BJ1173" s="309"/>
      <c r="BK1173" s="310"/>
      <c r="BL1173" s="310"/>
      <c r="BM1173" s="310"/>
      <c r="BN1173" s="310"/>
      <c r="BO1173" s="310"/>
      <c r="BP1173" s="310"/>
      <c r="BQ1173" s="310"/>
      <c r="BR1173" s="310"/>
      <c r="BS1173" s="310"/>
      <c r="BT1173" s="310"/>
      <c r="BU1173" s="310"/>
      <c r="BV1173" s="310"/>
      <c r="BW1173" s="311"/>
      <c r="BX1173" s="226"/>
      <c r="BY1173" s="227"/>
      <c r="BZ1173" s="227"/>
      <c r="CA1173" s="227"/>
      <c r="CB1173" s="227"/>
      <c r="CC1173" s="227"/>
      <c r="CD1173" s="227"/>
      <c r="CE1173" s="227"/>
      <c r="CF1173" s="227"/>
      <c r="CG1173" s="227"/>
      <c r="CH1173" s="227"/>
      <c r="CI1173" s="227"/>
      <c r="CJ1173" s="227"/>
      <c r="CK1173" s="227"/>
      <c r="CL1173" s="227"/>
      <c r="CM1173" s="227"/>
      <c r="CN1173" s="228"/>
      <c r="CO1173" s="98"/>
      <c r="CP1173" s="580"/>
      <c r="CQ1173" s="580"/>
    </row>
    <row r="1174" spans="4:95" ht="14.25" customHeight="1" x14ac:dyDescent="0.35">
      <c r="D1174" s="153"/>
      <c r="E1174" s="154"/>
      <c r="F1174" s="154"/>
      <c r="G1174" s="154"/>
      <c r="H1174" s="154"/>
      <c r="I1174" s="154"/>
      <c r="J1174" s="154"/>
      <c r="K1174" s="154"/>
      <c r="L1174" s="154"/>
      <c r="M1174" s="154"/>
      <c r="N1174" s="154"/>
      <c r="O1174" s="154"/>
      <c r="P1174" s="155"/>
      <c r="Q1174" s="153"/>
      <c r="R1174" s="154"/>
      <c r="S1174" s="154"/>
      <c r="T1174" s="154"/>
      <c r="U1174" s="154"/>
      <c r="V1174" s="154"/>
      <c r="W1174" s="155"/>
      <c r="X1174" s="153"/>
      <c r="Y1174" s="154"/>
      <c r="Z1174" s="154"/>
      <c r="AA1174" s="154"/>
      <c r="AB1174" s="154"/>
      <c r="AC1174" s="154"/>
      <c r="AD1174" s="155"/>
      <c r="AE1174" s="153"/>
      <c r="AF1174" s="154"/>
      <c r="AG1174" s="154"/>
      <c r="AH1174" s="154"/>
      <c r="AI1174" s="154"/>
      <c r="AJ1174" s="154"/>
      <c r="AK1174" s="154"/>
      <c r="AL1174" s="154"/>
      <c r="AM1174" s="154"/>
      <c r="AN1174" s="154"/>
      <c r="AO1174" s="154"/>
      <c r="AP1174" s="154"/>
      <c r="AQ1174" s="154"/>
      <c r="AR1174" s="154"/>
      <c r="AS1174" s="154"/>
      <c r="AT1174" s="155"/>
      <c r="AV1174" s="126"/>
      <c r="AW1174" s="127"/>
      <c r="AX1174" s="127"/>
      <c r="AY1174" s="127"/>
      <c r="AZ1174" s="127"/>
      <c r="BA1174" s="127"/>
      <c r="BB1174" s="127"/>
      <c r="BC1174" s="127"/>
      <c r="BD1174" s="127"/>
      <c r="BE1174" s="127"/>
      <c r="BF1174" s="127"/>
      <c r="BG1174" s="127"/>
      <c r="BH1174" s="127"/>
      <c r="BI1174" s="128"/>
      <c r="BJ1174" s="126"/>
      <c r="BK1174" s="127"/>
      <c r="BL1174" s="127"/>
      <c r="BM1174" s="127"/>
      <c r="BN1174" s="127"/>
      <c r="BO1174" s="127"/>
      <c r="BP1174" s="127"/>
      <c r="BQ1174" s="127"/>
      <c r="BR1174" s="127"/>
      <c r="BS1174" s="127"/>
      <c r="BT1174" s="127"/>
      <c r="BU1174" s="127"/>
      <c r="BV1174" s="127"/>
      <c r="BW1174" s="128"/>
      <c r="BX1174" s="126"/>
      <c r="BY1174" s="127"/>
      <c r="BZ1174" s="127"/>
      <c r="CA1174" s="127"/>
      <c r="CB1174" s="127"/>
      <c r="CC1174" s="127"/>
      <c r="CD1174" s="127"/>
      <c r="CE1174" s="127"/>
      <c r="CF1174" s="127"/>
      <c r="CG1174" s="127"/>
      <c r="CH1174" s="127"/>
      <c r="CI1174" s="127"/>
      <c r="CJ1174" s="127"/>
      <c r="CK1174" s="127"/>
      <c r="CL1174" s="127"/>
      <c r="CM1174" s="127"/>
      <c r="CN1174" s="128"/>
      <c r="CO1174" s="98"/>
      <c r="CP1174" s="580"/>
      <c r="CQ1174" s="580"/>
    </row>
    <row r="1175" spans="4:95" ht="14.25" customHeight="1" x14ac:dyDescent="0.35">
      <c r="D1175" s="153"/>
      <c r="E1175" s="154"/>
      <c r="F1175" s="154"/>
      <c r="G1175" s="154"/>
      <c r="H1175" s="154"/>
      <c r="I1175" s="154"/>
      <c r="J1175" s="154"/>
      <c r="K1175" s="154"/>
      <c r="L1175" s="154"/>
      <c r="M1175" s="154"/>
      <c r="N1175" s="154"/>
      <c r="O1175" s="154"/>
      <c r="P1175" s="155"/>
      <c r="Q1175" s="153"/>
      <c r="R1175" s="154"/>
      <c r="S1175" s="154"/>
      <c r="T1175" s="154"/>
      <c r="U1175" s="154"/>
      <c r="V1175" s="154"/>
      <c r="W1175" s="155"/>
      <c r="X1175" s="153"/>
      <c r="Y1175" s="154"/>
      <c r="Z1175" s="154"/>
      <c r="AA1175" s="154"/>
      <c r="AB1175" s="154"/>
      <c r="AC1175" s="154"/>
      <c r="AD1175" s="155"/>
      <c r="AE1175" s="153"/>
      <c r="AF1175" s="154"/>
      <c r="AG1175" s="154"/>
      <c r="AH1175" s="154"/>
      <c r="AI1175" s="154"/>
      <c r="AJ1175" s="154"/>
      <c r="AK1175" s="154"/>
      <c r="AL1175" s="154"/>
      <c r="AM1175" s="154"/>
      <c r="AN1175" s="154"/>
      <c r="AO1175" s="154"/>
      <c r="AP1175" s="154"/>
      <c r="AQ1175" s="154"/>
      <c r="AR1175" s="154"/>
      <c r="AS1175" s="154"/>
      <c r="AT1175" s="155"/>
      <c r="AV1175" s="126"/>
      <c r="AW1175" s="127"/>
      <c r="AX1175" s="127"/>
      <c r="AY1175" s="127"/>
      <c r="AZ1175" s="127"/>
      <c r="BA1175" s="127"/>
      <c r="BB1175" s="127"/>
      <c r="BC1175" s="127"/>
      <c r="BD1175" s="127"/>
      <c r="BE1175" s="127"/>
      <c r="BF1175" s="127"/>
      <c r="BG1175" s="127"/>
      <c r="BH1175" s="127"/>
      <c r="BI1175" s="128"/>
      <c r="BJ1175" s="126"/>
      <c r="BK1175" s="127"/>
      <c r="BL1175" s="127"/>
      <c r="BM1175" s="127"/>
      <c r="BN1175" s="127"/>
      <c r="BO1175" s="127"/>
      <c r="BP1175" s="127"/>
      <c r="BQ1175" s="127"/>
      <c r="BR1175" s="127"/>
      <c r="BS1175" s="127"/>
      <c r="BT1175" s="127"/>
      <c r="BU1175" s="127"/>
      <c r="BV1175" s="127"/>
      <c r="BW1175" s="128"/>
      <c r="BX1175" s="126"/>
      <c r="BY1175" s="127"/>
      <c r="BZ1175" s="127"/>
      <c r="CA1175" s="127"/>
      <c r="CB1175" s="127"/>
      <c r="CC1175" s="127"/>
      <c r="CD1175" s="127"/>
      <c r="CE1175" s="127"/>
      <c r="CF1175" s="127"/>
      <c r="CG1175" s="127"/>
      <c r="CH1175" s="127"/>
      <c r="CI1175" s="127"/>
      <c r="CJ1175" s="127"/>
      <c r="CK1175" s="127"/>
      <c r="CL1175" s="127"/>
      <c r="CM1175" s="127"/>
      <c r="CN1175" s="128"/>
      <c r="CO1175" s="98"/>
      <c r="CP1175" s="580"/>
      <c r="CQ1175" s="580"/>
    </row>
    <row r="1176" spans="4:95" ht="14.25" customHeight="1" x14ac:dyDescent="0.35">
      <c r="D1176" s="153"/>
      <c r="E1176" s="154"/>
      <c r="F1176" s="154"/>
      <c r="G1176" s="154"/>
      <c r="H1176" s="154"/>
      <c r="I1176" s="154"/>
      <c r="J1176" s="154"/>
      <c r="K1176" s="154"/>
      <c r="L1176" s="154"/>
      <c r="M1176" s="154"/>
      <c r="N1176" s="154"/>
      <c r="O1176" s="154"/>
      <c r="P1176" s="155"/>
      <c r="Q1176" s="153"/>
      <c r="R1176" s="154"/>
      <c r="S1176" s="154"/>
      <c r="T1176" s="154"/>
      <c r="U1176" s="154"/>
      <c r="V1176" s="154"/>
      <c r="W1176" s="155"/>
      <c r="X1176" s="153"/>
      <c r="Y1176" s="154"/>
      <c r="Z1176" s="154"/>
      <c r="AA1176" s="154"/>
      <c r="AB1176" s="154"/>
      <c r="AC1176" s="154"/>
      <c r="AD1176" s="155"/>
      <c r="AE1176" s="153"/>
      <c r="AF1176" s="154"/>
      <c r="AG1176" s="154"/>
      <c r="AH1176" s="154"/>
      <c r="AI1176" s="154"/>
      <c r="AJ1176" s="154"/>
      <c r="AK1176" s="154"/>
      <c r="AL1176" s="154"/>
      <c r="AM1176" s="154"/>
      <c r="AN1176" s="154"/>
      <c r="AO1176" s="154"/>
      <c r="AP1176" s="154"/>
      <c r="AQ1176" s="154"/>
      <c r="AR1176" s="154"/>
      <c r="AS1176" s="154"/>
      <c r="AT1176" s="155"/>
      <c r="AV1176" s="126"/>
      <c r="AW1176" s="127"/>
      <c r="AX1176" s="127"/>
      <c r="AY1176" s="127"/>
      <c r="AZ1176" s="127"/>
      <c r="BA1176" s="127"/>
      <c r="BB1176" s="127"/>
      <c r="BC1176" s="127"/>
      <c r="BD1176" s="127"/>
      <c r="BE1176" s="127"/>
      <c r="BF1176" s="127"/>
      <c r="BG1176" s="127"/>
      <c r="BH1176" s="127"/>
      <c r="BI1176" s="128"/>
      <c r="BJ1176" s="126"/>
      <c r="BK1176" s="127"/>
      <c r="BL1176" s="127"/>
      <c r="BM1176" s="127"/>
      <c r="BN1176" s="127"/>
      <c r="BO1176" s="127"/>
      <c r="BP1176" s="127"/>
      <c r="BQ1176" s="127"/>
      <c r="BR1176" s="127"/>
      <c r="BS1176" s="127"/>
      <c r="BT1176" s="127"/>
      <c r="BU1176" s="127"/>
      <c r="BV1176" s="127"/>
      <c r="BW1176" s="128"/>
      <c r="BX1176" s="126"/>
      <c r="BY1176" s="127"/>
      <c r="BZ1176" s="127"/>
      <c r="CA1176" s="127"/>
      <c r="CB1176" s="127"/>
      <c r="CC1176" s="127"/>
      <c r="CD1176" s="127"/>
      <c r="CE1176" s="127"/>
      <c r="CF1176" s="127"/>
      <c r="CG1176" s="127"/>
      <c r="CH1176" s="127"/>
      <c r="CI1176" s="127"/>
      <c r="CJ1176" s="127"/>
      <c r="CK1176" s="127"/>
      <c r="CL1176" s="127"/>
      <c r="CM1176" s="127"/>
      <c r="CN1176" s="128"/>
      <c r="CO1176" s="98"/>
      <c r="CP1176" s="580"/>
      <c r="CQ1176" s="580"/>
    </row>
    <row r="1177" spans="4:95" ht="14.25" customHeight="1" x14ac:dyDescent="0.35">
      <c r="D1177" s="153"/>
      <c r="E1177" s="154"/>
      <c r="F1177" s="154"/>
      <c r="G1177" s="154"/>
      <c r="H1177" s="154"/>
      <c r="I1177" s="154"/>
      <c r="J1177" s="154"/>
      <c r="K1177" s="154"/>
      <c r="L1177" s="154"/>
      <c r="M1177" s="154"/>
      <c r="N1177" s="154"/>
      <c r="O1177" s="154"/>
      <c r="P1177" s="155"/>
      <c r="Q1177" s="153"/>
      <c r="R1177" s="154"/>
      <c r="S1177" s="154"/>
      <c r="T1177" s="154"/>
      <c r="U1177" s="154"/>
      <c r="V1177" s="154"/>
      <c r="W1177" s="155"/>
      <c r="X1177" s="153"/>
      <c r="Y1177" s="154"/>
      <c r="Z1177" s="154"/>
      <c r="AA1177" s="154"/>
      <c r="AB1177" s="154"/>
      <c r="AC1177" s="154"/>
      <c r="AD1177" s="155"/>
      <c r="AE1177" s="153"/>
      <c r="AF1177" s="154"/>
      <c r="AG1177" s="154"/>
      <c r="AH1177" s="154"/>
      <c r="AI1177" s="154"/>
      <c r="AJ1177" s="154"/>
      <c r="AK1177" s="154"/>
      <c r="AL1177" s="154"/>
      <c r="AM1177" s="154"/>
      <c r="AN1177" s="154"/>
      <c r="AO1177" s="154"/>
      <c r="AP1177" s="154"/>
      <c r="AQ1177" s="154"/>
      <c r="AR1177" s="154"/>
      <c r="AS1177" s="154"/>
      <c r="AT1177" s="155"/>
      <c r="AV1177" s="126"/>
      <c r="AW1177" s="127"/>
      <c r="AX1177" s="127"/>
      <c r="AY1177" s="127"/>
      <c r="AZ1177" s="127"/>
      <c r="BA1177" s="127"/>
      <c r="BB1177" s="127"/>
      <c r="BC1177" s="127"/>
      <c r="BD1177" s="127"/>
      <c r="BE1177" s="127"/>
      <c r="BF1177" s="127"/>
      <c r="BG1177" s="127"/>
      <c r="BH1177" s="127"/>
      <c r="BI1177" s="128"/>
      <c r="BJ1177" s="126"/>
      <c r="BK1177" s="127"/>
      <c r="BL1177" s="127"/>
      <c r="BM1177" s="127"/>
      <c r="BN1177" s="127"/>
      <c r="BO1177" s="127"/>
      <c r="BP1177" s="127"/>
      <c r="BQ1177" s="127"/>
      <c r="BR1177" s="127"/>
      <c r="BS1177" s="127"/>
      <c r="BT1177" s="127"/>
      <c r="BU1177" s="127"/>
      <c r="BV1177" s="127"/>
      <c r="BW1177" s="128"/>
      <c r="BX1177" s="126"/>
      <c r="BY1177" s="127"/>
      <c r="BZ1177" s="127"/>
      <c r="CA1177" s="127"/>
      <c r="CB1177" s="127"/>
      <c r="CC1177" s="127"/>
      <c r="CD1177" s="127"/>
      <c r="CE1177" s="127"/>
      <c r="CF1177" s="127"/>
      <c r="CG1177" s="127"/>
      <c r="CH1177" s="127"/>
      <c r="CI1177" s="127"/>
      <c r="CJ1177" s="127"/>
      <c r="CK1177" s="127"/>
      <c r="CL1177" s="127"/>
      <c r="CM1177" s="127"/>
      <c r="CN1177" s="128"/>
      <c r="CO1177" s="98"/>
      <c r="CP1177" s="580"/>
      <c r="CQ1177" s="580"/>
    </row>
    <row r="1178" spans="4:95" ht="14.25" customHeight="1" x14ac:dyDescent="0.35">
      <c r="D1178" s="153"/>
      <c r="E1178" s="154"/>
      <c r="F1178" s="154"/>
      <c r="G1178" s="154"/>
      <c r="H1178" s="154"/>
      <c r="I1178" s="154"/>
      <c r="J1178" s="154"/>
      <c r="K1178" s="154"/>
      <c r="L1178" s="154"/>
      <c r="M1178" s="154"/>
      <c r="N1178" s="154"/>
      <c r="O1178" s="154"/>
      <c r="P1178" s="155"/>
      <c r="Q1178" s="153"/>
      <c r="R1178" s="154"/>
      <c r="S1178" s="154"/>
      <c r="T1178" s="154"/>
      <c r="U1178" s="154"/>
      <c r="V1178" s="154"/>
      <c r="W1178" s="155"/>
      <c r="X1178" s="153"/>
      <c r="Y1178" s="154"/>
      <c r="Z1178" s="154"/>
      <c r="AA1178" s="154"/>
      <c r="AB1178" s="154"/>
      <c r="AC1178" s="154"/>
      <c r="AD1178" s="155"/>
      <c r="AE1178" s="153"/>
      <c r="AF1178" s="154"/>
      <c r="AG1178" s="154"/>
      <c r="AH1178" s="154"/>
      <c r="AI1178" s="154"/>
      <c r="AJ1178" s="154"/>
      <c r="AK1178" s="154"/>
      <c r="AL1178" s="154"/>
      <c r="AM1178" s="154"/>
      <c r="AN1178" s="154"/>
      <c r="AO1178" s="154"/>
      <c r="AP1178" s="154"/>
      <c r="AQ1178" s="154"/>
      <c r="AR1178" s="154"/>
      <c r="AS1178" s="154"/>
      <c r="AT1178" s="155"/>
      <c r="AV1178" s="126"/>
      <c r="AW1178" s="127"/>
      <c r="AX1178" s="127"/>
      <c r="AY1178" s="127"/>
      <c r="AZ1178" s="127"/>
      <c r="BA1178" s="127"/>
      <c r="BB1178" s="127"/>
      <c r="BC1178" s="127"/>
      <c r="BD1178" s="127"/>
      <c r="BE1178" s="127"/>
      <c r="BF1178" s="127"/>
      <c r="BG1178" s="127"/>
      <c r="BH1178" s="127"/>
      <c r="BI1178" s="128"/>
      <c r="BJ1178" s="126"/>
      <c r="BK1178" s="127"/>
      <c r="BL1178" s="127"/>
      <c r="BM1178" s="127"/>
      <c r="BN1178" s="127"/>
      <c r="BO1178" s="127"/>
      <c r="BP1178" s="127"/>
      <c r="BQ1178" s="127"/>
      <c r="BR1178" s="127"/>
      <c r="BS1178" s="127"/>
      <c r="BT1178" s="127"/>
      <c r="BU1178" s="127"/>
      <c r="BV1178" s="127"/>
      <c r="BW1178" s="128"/>
      <c r="BX1178" s="126"/>
      <c r="BY1178" s="127"/>
      <c r="BZ1178" s="127"/>
      <c r="CA1178" s="127"/>
      <c r="CB1178" s="127"/>
      <c r="CC1178" s="127"/>
      <c r="CD1178" s="127"/>
      <c r="CE1178" s="127"/>
      <c r="CF1178" s="127"/>
      <c r="CG1178" s="127"/>
      <c r="CH1178" s="127"/>
      <c r="CI1178" s="127"/>
      <c r="CJ1178" s="127"/>
      <c r="CK1178" s="127"/>
      <c r="CL1178" s="127"/>
      <c r="CM1178" s="127"/>
      <c r="CN1178" s="128"/>
      <c r="CO1178" s="98"/>
      <c r="CP1178" s="580"/>
      <c r="CQ1178" s="580"/>
    </row>
    <row r="1179" spans="4:95" ht="14.25" customHeight="1" x14ac:dyDescent="0.35">
      <c r="D1179" s="153"/>
      <c r="E1179" s="154"/>
      <c r="F1179" s="154"/>
      <c r="G1179" s="154"/>
      <c r="H1179" s="154"/>
      <c r="I1179" s="154"/>
      <c r="J1179" s="154"/>
      <c r="K1179" s="154"/>
      <c r="L1179" s="154"/>
      <c r="M1179" s="154"/>
      <c r="N1179" s="154"/>
      <c r="O1179" s="154"/>
      <c r="P1179" s="155"/>
      <c r="Q1179" s="153"/>
      <c r="R1179" s="154"/>
      <c r="S1179" s="154"/>
      <c r="T1179" s="154"/>
      <c r="U1179" s="154"/>
      <c r="V1179" s="154"/>
      <c r="W1179" s="155"/>
      <c r="X1179" s="153"/>
      <c r="Y1179" s="154"/>
      <c r="Z1179" s="154"/>
      <c r="AA1179" s="154"/>
      <c r="AB1179" s="154"/>
      <c r="AC1179" s="154"/>
      <c r="AD1179" s="155"/>
      <c r="AE1179" s="153"/>
      <c r="AF1179" s="154"/>
      <c r="AG1179" s="154"/>
      <c r="AH1179" s="154"/>
      <c r="AI1179" s="154"/>
      <c r="AJ1179" s="154"/>
      <c r="AK1179" s="154"/>
      <c r="AL1179" s="154"/>
      <c r="AM1179" s="154"/>
      <c r="AN1179" s="154"/>
      <c r="AO1179" s="154"/>
      <c r="AP1179" s="154"/>
      <c r="AQ1179" s="154"/>
      <c r="AR1179" s="154"/>
      <c r="AS1179" s="154"/>
      <c r="AT1179" s="155"/>
      <c r="AV1179" s="126"/>
      <c r="AW1179" s="127"/>
      <c r="AX1179" s="127"/>
      <c r="AY1179" s="127"/>
      <c r="AZ1179" s="127"/>
      <c r="BA1179" s="127"/>
      <c r="BB1179" s="127"/>
      <c r="BC1179" s="127"/>
      <c r="BD1179" s="127"/>
      <c r="BE1179" s="127"/>
      <c r="BF1179" s="127"/>
      <c r="BG1179" s="127"/>
      <c r="BH1179" s="127"/>
      <c r="BI1179" s="128"/>
      <c r="BJ1179" s="126"/>
      <c r="BK1179" s="127"/>
      <c r="BL1179" s="127"/>
      <c r="BM1179" s="127"/>
      <c r="BN1179" s="127"/>
      <c r="BO1179" s="127"/>
      <c r="BP1179" s="127"/>
      <c r="BQ1179" s="127"/>
      <c r="BR1179" s="127"/>
      <c r="BS1179" s="127"/>
      <c r="BT1179" s="127"/>
      <c r="BU1179" s="127"/>
      <c r="BV1179" s="127"/>
      <c r="BW1179" s="128"/>
      <c r="BX1179" s="126"/>
      <c r="BY1179" s="127"/>
      <c r="BZ1179" s="127"/>
      <c r="CA1179" s="127"/>
      <c r="CB1179" s="127"/>
      <c r="CC1179" s="127"/>
      <c r="CD1179" s="127"/>
      <c r="CE1179" s="127"/>
      <c r="CF1179" s="127"/>
      <c r="CG1179" s="127"/>
      <c r="CH1179" s="127"/>
      <c r="CI1179" s="127"/>
      <c r="CJ1179" s="127"/>
      <c r="CK1179" s="127"/>
      <c r="CL1179" s="127"/>
      <c r="CM1179" s="127"/>
      <c r="CN1179" s="128"/>
      <c r="CO1179" s="98"/>
      <c r="CP1179" s="580"/>
      <c r="CQ1179" s="580"/>
    </row>
    <row r="1180" spans="4:95" ht="14.25" customHeight="1" x14ac:dyDescent="0.35">
      <c r="D1180" s="153"/>
      <c r="E1180" s="154"/>
      <c r="F1180" s="154"/>
      <c r="G1180" s="154"/>
      <c r="H1180" s="154"/>
      <c r="I1180" s="154"/>
      <c r="J1180" s="154"/>
      <c r="K1180" s="154"/>
      <c r="L1180" s="154"/>
      <c r="M1180" s="154"/>
      <c r="N1180" s="154"/>
      <c r="O1180" s="154"/>
      <c r="P1180" s="155"/>
      <c r="Q1180" s="153"/>
      <c r="R1180" s="154"/>
      <c r="S1180" s="154"/>
      <c r="T1180" s="154"/>
      <c r="U1180" s="154"/>
      <c r="V1180" s="154"/>
      <c r="W1180" s="155"/>
      <c r="X1180" s="153"/>
      <c r="Y1180" s="154"/>
      <c r="Z1180" s="154"/>
      <c r="AA1180" s="154"/>
      <c r="AB1180" s="154"/>
      <c r="AC1180" s="154"/>
      <c r="AD1180" s="155"/>
      <c r="AE1180" s="153"/>
      <c r="AF1180" s="154"/>
      <c r="AG1180" s="154"/>
      <c r="AH1180" s="154"/>
      <c r="AI1180" s="154"/>
      <c r="AJ1180" s="154"/>
      <c r="AK1180" s="154"/>
      <c r="AL1180" s="154"/>
      <c r="AM1180" s="154"/>
      <c r="AN1180" s="154"/>
      <c r="AO1180" s="154"/>
      <c r="AP1180" s="154"/>
      <c r="AQ1180" s="154"/>
      <c r="AR1180" s="154"/>
      <c r="AS1180" s="154"/>
      <c r="AT1180" s="155"/>
      <c r="AV1180" s="126"/>
      <c r="AW1180" s="127"/>
      <c r="AX1180" s="127"/>
      <c r="AY1180" s="127"/>
      <c r="AZ1180" s="127"/>
      <c r="BA1180" s="127"/>
      <c r="BB1180" s="127"/>
      <c r="BC1180" s="127"/>
      <c r="BD1180" s="127"/>
      <c r="BE1180" s="127"/>
      <c r="BF1180" s="127"/>
      <c r="BG1180" s="127"/>
      <c r="BH1180" s="127"/>
      <c r="BI1180" s="128"/>
      <c r="BJ1180" s="126"/>
      <c r="BK1180" s="127"/>
      <c r="BL1180" s="127"/>
      <c r="BM1180" s="127"/>
      <c r="BN1180" s="127"/>
      <c r="BO1180" s="127"/>
      <c r="BP1180" s="127"/>
      <c r="BQ1180" s="127"/>
      <c r="BR1180" s="127"/>
      <c r="BS1180" s="127"/>
      <c r="BT1180" s="127"/>
      <c r="BU1180" s="127"/>
      <c r="BV1180" s="127"/>
      <c r="BW1180" s="128"/>
      <c r="BX1180" s="126"/>
      <c r="BY1180" s="127"/>
      <c r="BZ1180" s="127"/>
      <c r="CA1180" s="127"/>
      <c r="CB1180" s="127"/>
      <c r="CC1180" s="127"/>
      <c r="CD1180" s="127"/>
      <c r="CE1180" s="127"/>
      <c r="CF1180" s="127"/>
      <c r="CG1180" s="127"/>
      <c r="CH1180" s="127"/>
      <c r="CI1180" s="127"/>
      <c r="CJ1180" s="127"/>
      <c r="CK1180" s="127"/>
      <c r="CL1180" s="127"/>
      <c r="CM1180" s="127"/>
      <c r="CN1180" s="128"/>
      <c r="CO1180" s="98"/>
      <c r="CP1180" s="580"/>
      <c r="CQ1180" s="580"/>
    </row>
    <row r="1181" spans="4:95" ht="14.25" customHeight="1" x14ac:dyDescent="0.35">
      <c r="D1181" s="153"/>
      <c r="E1181" s="154"/>
      <c r="F1181" s="154"/>
      <c r="G1181" s="154"/>
      <c r="H1181" s="154"/>
      <c r="I1181" s="154"/>
      <c r="J1181" s="154"/>
      <c r="K1181" s="154"/>
      <c r="L1181" s="154"/>
      <c r="M1181" s="154"/>
      <c r="N1181" s="154"/>
      <c r="O1181" s="154"/>
      <c r="P1181" s="155"/>
      <c r="Q1181" s="153"/>
      <c r="R1181" s="154"/>
      <c r="S1181" s="154"/>
      <c r="T1181" s="154"/>
      <c r="U1181" s="154"/>
      <c r="V1181" s="154"/>
      <c r="W1181" s="155"/>
      <c r="X1181" s="153"/>
      <c r="Y1181" s="154"/>
      <c r="Z1181" s="154"/>
      <c r="AA1181" s="154"/>
      <c r="AB1181" s="154"/>
      <c r="AC1181" s="154"/>
      <c r="AD1181" s="155"/>
      <c r="AE1181" s="153"/>
      <c r="AF1181" s="154"/>
      <c r="AG1181" s="154"/>
      <c r="AH1181" s="154"/>
      <c r="AI1181" s="154"/>
      <c r="AJ1181" s="154"/>
      <c r="AK1181" s="154"/>
      <c r="AL1181" s="154"/>
      <c r="AM1181" s="154"/>
      <c r="AN1181" s="154"/>
      <c r="AO1181" s="154"/>
      <c r="AP1181" s="154"/>
      <c r="AQ1181" s="154"/>
      <c r="AR1181" s="154"/>
      <c r="AS1181" s="154"/>
      <c r="AT1181" s="155"/>
      <c r="AV1181" s="126"/>
      <c r="AW1181" s="127"/>
      <c r="AX1181" s="127"/>
      <c r="AY1181" s="127"/>
      <c r="AZ1181" s="127"/>
      <c r="BA1181" s="127"/>
      <c r="BB1181" s="127"/>
      <c r="BC1181" s="127"/>
      <c r="BD1181" s="127"/>
      <c r="BE1181" s="127"/>
      <c r="BF1181" s="127"/>
      <c r="BG1181" s="127"/>
      <c r="BH1181" s="127"/>
      <c r="BI1181" s="128"/>
      <c r="BJ1181" s="126"/>
      <c r="BK1181" s="127"/>
      <c r="BL1181" s="127"/>
      <c r="BM1181" s="127"/>
      <c r="BN1181" s="127"/>
      <c r="BO1181" s="127"/>
      <c r="BP1181" s="127"/>
      <c r="BQ1181" s="127"/>
      <c r="BR1181" s="127"/>
      <c r="BS1181" s="127"/>
      <c r="BT1181" s="127"/>
      <c r="BU1181" s="127"/>
      <c r="BV1181" s="127"/>
      <c r="BW1181" s="128"/>
      <c r="BX1181" s="126"/>
      <c r="BY1181" s="127"/>
      <c r="BZ1181" s="127"/>
      <c r="CA1181" s="127"/>
      <c r="CB1181" s="127"/>
      <c r="CC1181" s="127"/>
      <c r="CD1181" s="127"/>
      <c r="CE1181" s="127"/>
      <c r="CF1181" s="127"/>
      <c r="CG1181" s="127"/>
      <c r="CH1181" s="127"/>
      <c r="CI1181" s="127"/>
      <c r="CJ1181" s="127"/>
      <c r="CK1181" s="127"/>
      <c r="CL1181" s="127"/>
      <c r="CM1181" s="127"/>
      <c r="CN1181" s="128"/>
      <c r="CO1181" s="98"/>
      <c r="CP1181" s="580"/>
      <c r="CQ1181" s="580"/>
    </row>
    <row r="1182" spans="4:95" ht="14.25" customHeight="1" x14ac:dyDescent="0.35">
      <c r="D1182" s="153"/>
      <c r="E1182" s="154"/>
      <c r="F1182" s="154"/>
      <c r="G1182" s="154"/>
      <c r="H1182" s="154"/>
      <c r="I1182" s="154"/>
      <c r="J1182" s="154"/>
      <c r="K1182" s="154"/>
      <c r="L1182" s="154"/>
      <c r="M1182" s="154"/>
      <c r="N1182" s="154"/>
      <c r="O1182" s="154"/>
      <c r="P1182" s="155"/>
      <c r="Q1182" s="153"/>
      <c r="R1182" s="154"/>
      <c r="S1182" s="154"/>
      <c r="T1182" s="154"/>
      <c r="U1182" s="154"/>
      <c r="V1182" s="154"/>
      <c r="W1182" s="155"/>
      <c r="X1182" s="153"/>
      <c r="Y1182" s="154"/>
      <c r="Z1182" s="154"/>
      <c r="AA1182" s="154"/>
      <c r="AB1182" s="154"/>
      <c r="AC1182" s="154"/>
      <c r="AD1182" s="155"/>
      <c r="AE1182" s="153"/>
      <c r="AF1182" s="154"/>
      <c r="AG1182" s="154"/>
      <c r="AH1182" s="154"/>
      <c r="AI1182" s="154"/>
      <c r="AJ1182" s="154"/>
      <c r="AK1182" s="154"/>
      <c r="AL1182" s="154"/>
      <c r="AM1182" s="154"/>
      <c r="AN1182" s="154"/>
      <c r="AO1182" s="154"/>
      <c r="AP1182" s="154"/>
      <c r="AQ1182" s="154"/>
      <c r="AR1182" s="154"/>
      <c r="AS1182" s="154"/>
      <c r="AT1182" s="155"/>
      <c r="AV1182" s="126"/>
      <c r="AW1182" s="127"/>
      <c r="AX1182" s="127"/>
      <c r="AY1182" s="127"/>
      <c r="AZ1182" s="127"/>
      <c r="BA1182" s="127"/>
      <c r="BB1182" s="127"/>
      <c r="BC1182" s="127"/>
      <c r="BD1182" s="127"/>
      <c r="BE1182" s="127"/>
      <c r="BF1182" s="127"/>
      <c r="BG1182" s="127"/>
      <c r="BH1182" s="127"/>
      <c r="BI1182" s="128"/>
      <c r="BJ1182" s="126"/>
      <c r="BK1182" s="127"/>
      <c r="BL1182" s="127"/>
      <c r="BM1182" s="127"/>
      <c r="BN1182" s="127"/>
      <c r="BO1182" s="127"/>
      <c r="BP1182" s="127"/>
      <c r="BQ1182" s="127"/>
      <c r="BR1182" s="127"/>
      <c r="BS1182" s="127"/>
      <c r="BT1182" s="127"/>
      <c r="BU1182" s="127"/>
      <c r="BV1182" s="127"/>
      <c r="BW1182" s="128"/>
      <c r="BX1182" s="126"/>
      <c r="BY1182" s="127"/>
      <c r="BZ1182" s="127"/>
      <c r="CA1182" s="127"/>
      <c r="CB1182" s="127"/>
      <c r="CC1182" s="127"/>
      <c r="CD1182" s="127"/>
      <c r="CE1182" s="127"/>
      <c r="CF1182" s="127"/>
      <c r="CG1182" s="127"/>
      <c r="CH1182" s="127"/>
      <c r="CI1182" s="127"/>
      <c r="CJ1182" s="127"/>
      <c r="CK1182" s="127"/>
      <c r="CL1182" s="127"/>
      <c r="CM1182" s="127"/>
      <c r="CN1182" s="128"/>
      <c r="CO1182" s="98"/>
      <c r="CP1182" s="580"/>
      <c r="CQ1182" s="580"/>
    </row>
    <row r="1183" spans="4:95" ht="14.25" customHeight="1" x14ac:dyDescent="0.35">
      <c r="D1183" s="153"/>
      <c r="E1183" s="154"/>
      <c r="F1183" s="154"/>
      <c r="G1183" s="154"/>
      <c r="H1183" s="154"/>
      <c r="I1183" s="154"/>
      <c r="J1183" s="154"/>
      <c r="K1183" s="154"/>
      <c r="L1183" s="154"/>
      <c r="M1183" s="154"/>
      <c r="N1183" s="154"/>
      <c r="O1183" s="154"/>
      <c r="P1183" s="155"/>
      <c r="Q1183" s="153"/>
      <c r="R1183" s="154"/>
      <c r="S1183" s="154"/>
      <c r="T1183" s="154"/>
      <c r="U1183" s="154"/>
      <c r="V1183" s="154"/>
      <c r="W1183" s="155"/>
      <c r="X1183" s="156"/>
      <c r="Y1183" s="157"/>
      <c r="Z1183" s="157"/>
      <c r="AA1183" s="157"/>
      <c r="AB1183" s="157"/>
      <c r="AC1183" s="157"/>
      <c r="AD1183" s="158"/>
      <c r="AE1183" s="153"/>
      <c r="AF1183" s="154"/>
      <c r="AG1183" s="154"/>
      <c r="AH1183" s="154"/>
      <c r="AI1183" s="154"/>
      <c r="AJ1183" s="154"/>
      <c r="AK1183" s="154"/>
      <c r="AL1183" s="154"/>
      <c r="AM1183" s="154"/>
      <c r="AN1183" s="154"/>
      <c r="AO1183" s="154"/>
      <c r="AP1183" s="154"/>
      <c r="AQ1183" s="154"/>
      <c r="AR1183" s="154"/>
      <c r="AS1183" s="154"/>
      <c r="AT1183" s="155"/>
      <c r="AV1183" s="226"/>
      <c r="AW1183" s="227"/>
      <c r="AX1183" s="227"/>
      <c r="AY1183" s="227"/>
      <c r="AZ1183" s="227"/>
      <c r="BA1183" s="227"/>
      <c r="BB1183" s="227"/>
      <c r="BC1183" s="227"/>
      <c r="BD1183" s="227"/>
      <c r="BE1183" s="227"/>
      <c r="BF1183" s="227"/>
      <c r="BG1183" s="227"/>
      <c r="BH1183" s="227"/>
      <c r="BI1183" s="228"/>
      <c r="BJ1183" s="226"/>
      <c r="BK1183" s="227"/>
      <c r="BL1183" s="227"/>
      <c r="BM1183" s="227"/>
      <c r="BN1183" s="227"/>
      <c r="BO1183" s="227"/>
      <c r="BP1183" s="227"/>
      <c r="BQ1183" s="227"/>
      <c r="BR1183" s="227"/>
      <c r="BS1183" s="227"/>
      <c r="BT1183" s="227"/>
      <c r="BU1183" s="227"/>
      <c r="BV1183" s="227"/>
      <c r="BW1183" s="228"/>
      <c r="BX1183" s="226"/>
      <c r="BY1183" s="227"/>
      <c r="BZ1183" s="227"/>
      <c r="CA1183" s="227"/>
      <c r="CB1183" s="227"/>
      <c r="CC1183" s="227"/>
      <c r="CD1183" s="227"/>
      <c r="CE1183" s="227"/>
      <c r="CF1183" s="227"/>
      <c r="CG1183" s="227"/>
      <c r="CH1183" s="227"/>
      <c r="CI1183" s="227"/>
      <c r="CJ1183" s="227"/>
      <c r="CK1183" s="227"/>
      <c r="CL1183" s="227"/>
      <c r="CM1183" s="227"/>
      <c r="CN1183" s="228"/>
      <c r="CO1183" s="98"/>
      <c r="CP1183" s="580"/>
      <c r="CQ1183" s="580"/>
    </row>
    <row r="1184" spans="4:95" ht="14.25" customHeight="1" x14ac:dyDescent="0.35">
      <c r="D1184" s="153"/>
      <c r="E1184" s="154"/>
      <c r="F1184" s="154"/>
      <c r="G1184" s="154"/>
      <c r="H1184" s="154"/>
      <c r="I1184" s="154"/>
      <c r="J1184" s="154"/>
      <c r="K1184" s="154"/>
      <c r="L1184" s="154"/>
      <c r="M1184" s="154"/>
      <c r="N1184" s="154"/>
      <c r="O1184" s="154"/>
      <c r="P1184" s="155"/>
      <c r="Q1184" s="153"/>
      <c r="R1184" s="154"/>
      <c r="S1184" s="154"/>
      <c r="T1184" s="154"/>
      <c r="U1184" s="154"/>
      <c r="V1184" s="154"/>
      <c r="W1184" s="155"/>
      <c r="X1184" s="156"/>
      <c r="Y1184" s="157"/>
      <c r="Z1184" s="157"/>
      <c r="AA1184" s="157"/>
      <c r="AB1184" s="157"/>
      <c r="AC1184" s="157"/>
      <c r="AD1184" s="158"/>
      <c r="AE1184" s="153"/>
      <c r="AF1184" s="154"/>
      <c r="AG1184" s="154"/>
      <c r="AH1184" s="154"/>
      <c r="AI1184" s="154"/>
      <c r="AJ1184" s="154"/>
      <c r="AK1184" s="154"/>
      <c r="AL1184" s="154"/>
      <c r="AM1184" s="154"/>
      <c r="AN1184" s="154"/>
      <c r="AO1184" s="154"/>
      <c r="AP1184" s="154"/>
      <c r="AQ1184" s="154"/>
      <c r="AR1184" s="154"/>
      <c r="AS1184" s="154"/>
      <c r="AT1184" s="155"/>
      <c r="AV1184" s="226"/>
      <c r="AW1184" s="227"/>
      <c r="AX1184" s="227"/>
      <c r="AY1184" s="227"/>
      <c r="AZ1184" s="227"/>
      <c r="BA1184" s="227"/>
      <c r="BB1184" s="227"/>
      <c r="BC1184" s="227"/>
      <c r="BD1184" s="227"/>
      <c r="BE1184" s="227"/>
      <c r="BF1184" s="227"/>
      <c r="BG1184" s="227"/>
      <c r="BH1184" s="227"/>
      <c r="BI1184" s="228"/>
      <c r="BJ1184" s="226"/>
      <c r="BK1184" s="227"/>
      <c r="BL1184" s="227"/>
      <c r="BM1184" s="227"/>
      <c r="BN1184" s="227"/>
      <c r="BO1184" s="227"/>
      <c r="BP1184" s="227"/>
      <c r="BQ1184" s="227"/>
      <c r="BR1184" s="227"/>
      <c r="BS1184" s="227"/>
      <c r="BT1184" s="227"/>
      <c r="BU1184" s="227"/>
      <c r="BV1184" s="227"/>
      <c r="BW1184" s="228"/>
      <c r="BX1184" s="226"/>
      <c r="BY1184" s="227"/>
      <c r="BZ1184" s="227"/>
      <c r="CA1184" s="227"/>
      <c r="CB1184" s="227"/>
      <c r="CC1184" s="227"/>
      <c r="CD1184" s="227"/>
      <c r="CE1184" s="227"/>
      <c r="CF1184" s="227"/>
      <c r="CG1184" s="227"/>
      <c r="CH1184" s="227"/>
      <c r="CI1184" s="227"/>
      <c r="CJ1184" s="227"/>
      <c r="CK1184" s="227"/>
      <c r="CL1184" s="227"/>
      <c r="CM1184" s="227"/>
      <c r="CN1184" s="228"/>
      <c r="CO1184" s="98"/>
      <c r="CP1184" s="580"/>
      <c r="CQ1184" s="580"/>
    </row>
    <row r="1185" spans="1:92" ht="14.25" customHeight="1" x14ac:dyDescent="0.35">
      <c r="D1185" s="140" t="s">
        <v>590</v>
      </c>
      <c r="E1185" s="140"/>
      <c r="F1185" s="140"/>
      <c r="G1185" s="140"/>
      <c r="H1185" s="140"/>
      <c r="I1185" s="140"/>
      <c r="J1185" s="140"/>
      <c r="K1185" s="140"/>
      <c r="L1185" s="140"/>
      <c r="M1185" s="140"/>
      <c r="N1185" s="140"/>
      <c r="O1185" s="140"/>
      <c r="P1185" s="140"/>
      <c r="Q1185" s="140"/>
      <c r="R1185" s="140"/>
      <c r="S1185" s="140"/>
      <c r="T1185" s="140"/>
      <c r="U1185" s="140"/>
      <c r="V1185" s="140"/>
      <c r="W1185" s="140"/>
      <c r="X1185" s="140"/>
      <c r="Y1185" s="140"/>
      <c r="Z1185" s="140"/>
      <c r="AA1185" s="140"/>
      <c r="AB1185" s="140"/>
      <c r="AC1185" s="140"/>
      <c r="AD1185" s="140"/>
      <c r="AE1185" s="140"/>
      <c r="AF1185" s="140"/>
      <c r="AG1185" s="140"/>
      <c r="AH1185" s="140"/>
      <c r="AI1185" s="140"/>
      <c r="AJ1185" s="140"/>
      <c r="AK1185" s="140"/>
      <c r="AL1185" s="140"/>
      <c r="AM1185" s="140"/>
      <c r="AN1185" s="140"/>
      <c r="AO1185" s="140"/>
      <c r="AP1185" s="140"/>
      <c r="AQ1185" s="140"/>
      <c r="AR1185" s="140"/>
      <c r="AS1185" s="140"/>
      <c r="AT1185" s="140"/>
      <c r="AV1185" s="308" t="s">
        <v>603</v>
      </c>
      <c r="AW1185" s="308"/>
      <c r="AX1185" s="308"/>
      <c r="AY1185" s="308"/>
      <c r="AZ1185" s="308"/>
      <c r="BA1185" s="308"/>
      <c r="BB1185" s="308"/>
      <c r="BC1185" s="308"/>
      <c r="BD1185" s="308"/>
      <c r="BE1185" s="308"/>
      <c r="BF1185" s="308"/>
      <c r="BG1185" s="308"/>
      <c r="BH1185" s="308"/>
      <c r="BI1185" s="308"/>
      <c r="BJ1185" s="308"/>
      <c r="BK1185" s="308"/>
      <c r="BL1185" s="308"/>
      <c r="BM1185" s="308"/>
      <c r="BN1185" s="308"/>
      <c r="BO1185" s="308"/>
      <c r="BP1185" s="308"/>
      <c r="BQ1185" s="308"/>
      <c r="BR1185" s="308"/>
      <c r="BS1185" s="308"/>
      <c r="BT1185" s="308"/>
      <c r="BU1185" s="308"/>
      <c r="BV1185" s="308"/>
      <c r="BW1185" s="308"/>
      <c r="BX1185" s="308"/>
      <c r="BY1185" s="308"/>
      <c r="BZ1185" s="308"/>
      <c r="CA1185" s="308"/>
      <c r="CB1185" s="308"/>
      <c r="CC1185" s="308"/>
      <c r="CD1185" s="308"/>
      <c r="CE1185" s="308"/>
      <c r="CF1185" s="308"/>
      <c r="CG1185" s="308"/>
      <c r="CH1185" s="308"/>
      <c r="CI1185" s="308"/>
      <c r="CJ1185" s="308"/>
      <c r="CK1185" s="308"/>
      <c r="CL1185" s="308"/>
      <c r="CM1185" s="308"/>
      <c r="CN1185" s="308"/>
    </row>
    <row r="1186" spans="1:92" ht="14.25" customHeight="1" x14ac:dyDescent="0.35">
      <c r="AE1186" s="152"/>
      <c r="AF1186" s="152"/>
      <c r="AG1186" s="152"/>
      <c r="AH1186" s="152"/>
      <c r="AI1186" s="152"/>
      <c r="AJ1186" s="152"/>
      <c r="AK1186" s="152"/>
      <c r="AL1186" s="152"/>
      <c r="AM1186" s="152"/>
      <c r="AN1186" s="152"/>
      <c r="AO1186" s="152"/>
      <c r="AP1186" s="152"/>
      <c r="AQ1186" s="152"/>
      <c r="AR1186" s="152"/>
      <c r="AS1186" s="152"/>
      <c r="AT1186" s="152"/>
    </row>
    <row r="1187" spans="1:92" ht="14.25" customHeight="1" x14ac:dyDescent="0.35">
      <c r="A1187" s="145"/>
      <c r="B1187" s="145"/>
      <c r="C1187" s="145"/>
      <c r="D1187" s="145"/>
      <c r="E1187" s="145"/>
      <c r="F1187" s="145"/>
      <c r="G1187" s="145"/>
      <c r="H1187" s="145"/>
      <c r="I1187" s="145"/>
      <c r="J1187" s="145"/>
      <c r="K1187" s="145"/>
      <c r="L1187" s="145"/>
      <c r="M1187" s="145"/>
      <c r="N1187" s="145"/>
      <c r="O1187" s="145"/>
      <c r="P1187" s="145"/>
      <c r="Q1187" s="145"/>
      <c r="R1187" s="145"/>
      <c r="S1187" s="145"/>
      <c r="T1187" s="145"/>
      <c r="U1187" s="145"/>
      <c r="V1187" s="145"/>
      <c r="W1187" s="145"/>
      <c r="X1187" s="145"/>
      <c r="Y1187" s="145"/>
      <c r="Z1187" s="145"/>
      <c r="AA1187" s="145"/>
      <c r="AB1187" s="145"/>
      <c r="AC1187" s="145"/>
      <c r="AD1187" s="145"/>
      <c r="AE1187" s="145"/>
      <c r="AF1187" s="145"/>
      <c r="AG1187" s="145"/>
      <c r="AH1187" s="145"/>
      <c r="AI1187" s="145"/>
      <c r="AJ1187" s="145"/>
      <c r="AK1187" s="145"/>
      <c r="AL1187" s="145"/>
      <c r="AM1187" s="145"/>
      <c r="AN1187" s="145"/>
      <c r="AO1187" s="145"/>
      <c r="AP1187" s="145"/>
      <c r="AQ1187" s="145"/>
      <c r="AR1187" s="145"/>
      <c r="AS1187" s="145"/>
      <c r="AT1187" s="145"/>
      <c r="AU1187" s="145"/>
      <c r="AV1187" s="145"/>
      <c r="AW1187" s="145"/>
      <c r="AX1187" s="145"/>
      <c r="AY1187" s="145"/>
      <c r="AZ1187" s="145"/>
      <c r="BA1187" s="145"/>
      <c r="BB1187" s="145"/>
      <c r="BC1187" s="145"/>
      <c r="BD1187" s="145"/>
      <c r="BE1187" s="145"/>
      <c r="BF1187" s="145"/>
      <c r="BG1187" s="145"/>
      <c r="BH1187" s="145"/>
      <c r="BI1187" s="145"/>
      <c r="BJ1187" s="145"/>
      <c r="BK1187" s="145"/>
      <c r="BL1187" s="145"/>
      <c r="BM1187" s="145"/>
      <c r="BN1187" s="145"/>
      <c r="BO1187" s="145"/>
      <c r="BP1187" s="145"/>
      <c r="BQ1187" s="145"/>
      <c r="BR1187" s="145"/>
      <c r="BS1187" s="145"/>
      <c r="BT1187" s="145"/>
      <c r="BU1187" s="145"/>
      <c r="BV1187" s="145"/>
      <c r="BW1187" s="145"/>
      <c r="BX1187" s="145"/>
      <c r="BY1187" s="145"/>
      <c r="BZ1187" s="145"/>
      <c r="CA1187" s="145"/>
      <c r="CB1187" s="145"/>
      <c r="CC1187" s="145"/>
      <c r="CD1187" s="145"/>
      <c r="CE1187" s="145"/>
      <c r="CF1187" s="145"/>
      <c r="CG1187" s="145"/>
      <c r="CH1187" s="145"/>
      <c r="CI1187" s="145"/>
      <c r="CJ1187" s="145"/>
      <c r="CK1187" s="145"/>
      <c r="CL1187" s="145"/>
      <c r="CM1187" s="145"/>
      <c r="CN1187" s="145"/>
    </row>
    <row r="1188" spans="1:92" ht="14.25" customHeight="1" x14ac:dyDescent="0.35">
      <c r="A1188" s="145"/>
      <c r="B1188" s="145"/>
      <c r="C1188" s="145"/>
      <c r="D1188" s="145"/>
      <c r="E1188" s="145"/>
      <c r="F1188" s="145"/>
      <c r="G1188" s="145"/>
      <c r="H1188" s="145"/>
      <c r="I1188" s="145"/>
      <c r="J1188" s="145"/>
      <c r="K1188" s="145"/>
      <c r="L1188" s="145"/>
      <c r="M1188" s="145"/>
      <c r="N1188" s="145"/>
      <c r="O1188" s="145"/>
      <c r="P1188" s="145"/>
      <c r="Q1188" s="145"/>
      <c r="R1188" s="145"/>
      <c r="S1188" s="145"/>
      <c r="T1188" s="145"/>
      <c r="U1188" s="145"/>
      <c r="V1188" s="145"/>
      <c r="W1188" s="145"/>
      <c r="X1188" s="145"/>
      <c r="Y1188" s="145"/>
      <c r="Z1188" s="145"/>
      <c r="AA1188" s="145"/>
      <c r="AB1188" s="145"/>
      <c r="AC1188" s="145"/>
      <c r="AD1188" s="145"/>
      <c r="AE1188" s="145"/>
      <c r="AF1188" s="145"/>
      <c r="AG1188" s="145"/>
      <c r="AH1188" s="145"/>
      <c r="AI1188" s="145"/>
      <c r="AJ1188" s="145"/>
      <c r="AK1188" s="145"/>
      <c r="AL1188" s="145"/>
      <c r="AM1188" s="145"/>
      <c r="AN1188" s="145"/>
      <c r="AO1188" s="145"/>
      <c r="AP1188" s="145"/>
      <c r="AQ1188" s="145"/>
      <c r="AR1188" s="145"/>
      <c r="AS1188" s="145"/>
      <c r="AT1188" s="145"/>
      <c r="AU1188" s="145"/>
      <c r="AV1188" s="145"/>
      <c r="AW1188" s="145"/>
      <c r="AX1188" s="145"/>
      <c r="AY1188" s="145"/>
      <c r="AZ1188" s="145"/>
      <c r="BA1188" s="145"/>
      <c r="BB1188" s="145"/>
      <c r="BC1188" s="145"/>
      <c r="BD1188" s="145"/>
      <c r="BE1188" s="145"/>
      <c r="BF1188" s="145"/>
      <c r="BG1188" s="145"/>
      <c r="BH1188" s="145"/>
      <c r="BI1188" s="145"/>
      <c r="BJ1188" s="145"/>
      <c r="BK1188" s="145"/>
      <c r="BL1188" s="145"/>
      <c r="BM1188" s="145"/>
      <c r="BN1188" s="145"/>
      <c r="BO1188" s="145"/>
      <c r="BP1188" s="145"/>
      <c r="BQ1188" s="145"/>
      <c r="BR1188" s="145"/>
      <c r="BS1188" s="145"/>
      <c r="BT1188" s="145"/>
      <c r="BU1188" s="145"/>
      <c r="BV1188" s="145"/>
      <c r="BW1188" s="145"/>
      <c r="BX1188" s="145"/>
      <c r="BY1188" s="145"/>
      <c r="BZ1188" s="145"/>
      <c r="CA1188" s="145"/>
      <c r="CB1188" s="145"/>
      <c r="CC1188" s="145"/>
      <c r="CD1188" s="145"/>
      <c r="CE1188" s="145"/>
      <c r="CF1188" s="145"/>
      <c r="CG1188" s="145"/>
      <c r="CH1188" s="145"/>
      <c r="CI1188" s="145"/>
      <c r="CJ1188" s="145"/>
      <c r="CK1188" s="145"/>
      <c r="CL1188" s="145"/>
      <c r="CM1188" s="145"/>
      <c r="CN1188" s="145"/>
    </row>
    <row r="1189" spans="1:92" ht="14.25" customHeight="1" x14ac:dyDescent="0.35">
      <c r="AE1189" s="152"/>
      <c r="AF1189" s="152"/>
      <c r="AG1189" s="152"/>
      <c r="AH1189" s="152"/>
      <c r="AI1189" s="152"/>
      <c r="AJ1189" s="152"/>
      <c r="AK1189" s="152"/>
      <c r="AL1189" s="152"/>
      <c r="AM1189" s="152"/>
      <c r="AN1189" s="152"/>
      <c r="AO1189" s="152"/>
      <c r="AP1189" s="152"/>
      <c r="AQ1189" s="152"/>
      <c r="AR1189" s="152"/>
      <c r="AS1189" s="152"/>
      <c r="AT1189" s="152"/>
    </row>
    <row r="1190" spans="1:92" ht="14.25" customHeight="1" x14ac:dyDescent="0.35">
      <c r="AV1190" s="250" t="s">
        <v>614</v>
      </c>
      <c r="AW1190" s="250"/>
      <c r="AX1190" s="250"/>
      <c r="AY1190" s="250"/>
      <c r="AZ1190" s="250"/>
      <c r="BA1190" s="250"/>
      <c r="BB1190" s="250"/>
      <c r="BC1190" s="250"/>
      <c r="BD1190" s="250"/>
      <c r="BE1190" s="250"/>
      <c r="BF1190" s="250"/>
      <c r="BG1190" s="250"/>
      <c r="BH1190" s="250"/>
      <c r="BI1190" s="250"/>
      <c r="BJ1190" s="250"/>
      <c r="BK1190" s="250"/>
      <c r="BL1190" s="250"/>
      <c r="BM1190" s="250"/>
      <c r="BN1190" s="250"/>
      <c r="BO1190" s="250"/>
      <c r="BP1190" s="250"/>
      <c r="BQ1190" s="250"/>
      <c r="BR1190" s="250"/>
      <c r="BS1190" s="250"/>
      <c r="BT1190" s="250"/>
      <c r="BU1190" s="250"/>
      <c r="BV1190" s="250"/>
      <c r="BW1190" s="250"/>
      <c r="BX1190" s="250"/>
      <c r="BY1190" s="250"/>
      <c r="BZ1190" s="250"/>
      <c r="CA1190" s="250"/>
      <c r="CB1190" s="250"/>
      <c r="CC1190" s="250"/>
      <c r="CD1190" s="250"/>
      <c r="CE1190" s="250"/>
      <c r="CF1190" s="250"/>
      <c r="CG1190" s="250"/>
      <c r="CH1190" s="250"/>
      <c r="CI1190" s="250"/>
      <c r="CJ1190" s="250"/>
      <c r="CK1190" s="250"/>
      <c r="CL1190" s="250"/>
      <c r="CM1190" s="250"/>
      <c r="CN1190" s="250"/>
    </row>
    <row r="1191" spans="1:92" ht="14.25" customHeight="1" x14ac:dyDescent="0.35">
      <c r="D1191" s="289" t="s">
        <v>613</v>
      </c>
      <c r="E1191" s="289"/>
      <c r="F1191" s="289"/>
      <c r="G1191" s="289"/>
      <c r="H1191" s="289"/>
      <c r="I1191" s="289"/>
      <c r="J1191" s="289"/>
      <c r="K1191" s="289"/>
      <c r="L1191" s="289"/>
      <c r="M1191" s="289"/>
      <c r="N1191" s="289"/>
      <c r="O1191" s="289"/>
      <c r="P1191" s="289"/>
      <c r="Q1191" s="289"/>
      <c r="R1191" s="289"/>
      <c r="S1191" s="289"/>
      <c r="T1191" s="289"/>
      <c r="U1191" s="289"/>
      <c r="V1191" s="289"/>
      <c r="W1191" s="289"/>
      <c r="X1191" s="289"/>
      <c r="Y1191" s="289"/>
      <c r="Z1191" s="289"/>
      <c r="AA1191" s="289"/>
      <c r="AB1191" s="289"/>
      <c r="AC1191" s="289"/>
      <c r="AD1191" s="289"/>
      <c r="AE1191" s="289"/>
      <c r="AF1191" s="289"/>
      <c r="AG1191" s="289"/>
      <c r="AH1191" s="289"/>
      <c r="AI1191" s="289"/>
      <c r="AJ1191" s="289"/>
      <c r="AK1191" s="289"/>
      <c r="AL1191" s="289"/>
      <c r="AM1191" s="289"/>
      <c r="AN1191" s="289"/>
      <c r="AO1191" s="289"/>
      <c r="AP1191" s="289"/>
      <c r="AQ1191" s="289"/>
      <c r="AR1191" s="289"/>
      <c r="AS1191" s="289"/>
      <c r="AT1191" s="289"/>
      <c r="AV1191" s="250"/>
      <c r="AW1191" s="250"/>
      <c r="AX1191" s="250"/>
      <c r="AY1191" s="250"/>
      <c r="AZ1191" s="250"/>
      <c r="BA1191" s="250"/>
      <c r="BB1191" s="250"/>
      <c r="BC1191" s="250"/>
      <c r="BD1191" s="250"/>
      <c r="BE1191" s="250"/>
      <c r="BF1191" s="250"/>
      <c r="BG1191" s="250"/>
      <c r="BH1191" s="250"/>
      <c r="BI1191" s="250"/>
      <c r="BJ1191" s="250"/>
      <c r="BK1191" s="250"/>
      <c r="BL1191" s="250"/>
      <c r="BM1191" s="250"/>
      <c r="BN1191" s="250"/>
      <c r="BO1191" s="250"/>
      <c r="BP1191" s="250"/>
      <c r="BQ1191" s="250"/>
      <c r="BR1191" s="250"/>
      <c r="BS1191" s="250"/>
      <c r="BT1191" s="250"/>
      <c r="BU1191" s="250"/>
      <c r="BV1191" s="250"/>
      <c r="BW1191" s="250"/>
      <c r="BX1191" s="250"/>
      <c r="BY1191" s="250"/>
      <c r="BZ1191" s="250"/>
      <c r="CA1191" s="250"/>
      <c r="CB1191" s="250"/>
      <c r="CC1191" s="250"/>
      <c r="CD1191" s="250"/>
      <c r="CE1191" s="250"/>
      <c r="CF1191" s="250"/>
      <c r="CG1191" s="250"/>
      <c r="CH1191" s="250"/>
      <c r="CI1191" s="250"/>
      <c r="CJ1191" s="250"/>
      <c r="CK1191" s="250"/>
      <c r="CL1191" s="250"/>
      <c r="CM1191" s="250"/>
      <c r="CN1191" s="250"/>
    </row>
    <row r="1192" spans="1:92" ht="14.25" customHeight="1" x14ac:dyDescent="0.35">
      <c r="D1192" s="267"/>
      <c r="E1192" s="267"/>
      <c r="F1192" s="267"/>
      <c r="G1192" s="267"/>
      <c r="H1192" s="267"/>
      <c r="I1192" s="267"/>
      <c r="J1192" s="267"/>
      <c r="K1192" s="267"/>
      <c r="L1192" s="267"/>
      <c r="M1192" s="267"/>
      <c r="N1192" s="267"/>
      <c r="O1192" s="267"/>
      <c r="P1192" s="267"/>
      <c r="Q1192" s="267"/>
      <c r="R1192" s="267"/>
      <c r="S1192" s="267"/>
      <c r="T1192" s="267"/>
      <c r="U1192" s="267"/>
      <c r="V1192" s="267"/>
      <c r="W1192" s="267"/>
      <c r="X1192" s="267"/>
      <c r="Y1192" s="267"/>
      <c r="Z1192" s="267"/>
      <c r="AA1192" s="267"/>
      <c r="AB1192" s="267"/>
      <c r="AC1192" s="267"/>
      <c r="AD1192" s="267"/>
      <c r="AE1192" s="267"/>
      <c r="AF1192" s="267"/>
      <c r="AG1192" s="267"/>
      <c r="AH1192" s="267"/>
      <c r="AI1192" s="267"/>
      <c r="AJ1192" s="267"/>
      <c r="AK1192" s="267"/>
      <c r="AL1192" s="267"/>
      <c r="AM1192" s="267"/>
      <c r="AN1192" s="267"/>
      <c r="AO1192" s="267"/>
      <c r="AP1192" s="267"/>
      <c r="AQ1192" s="267"/>
      <c r="AR1192" s="267"/>
      <c r="AS1192" s="267"/>
      <c r="AT1192" s="267"/>
      <c r="AV1192" s="251"/>
      <c r="AW1192" s="251"/>
      <c r="AX1192" s="251"/>
      <c r="AY1192" s="251"/>
      <c r="AZ1192" s="251"/>
      <c r="BA1192" s="251"/>
      <c r="BB1192" s="251"/>
      <c r="BC1192" s="251"/>
      <c r="BD1192" s="251"/>
      <c r="BE1192" s="251"/>
      <c r="BF1192" s="251"/>
      <c r="BG1192" s="251"/>
      <c r="BH1192" s="251"/>
      <c r="BI1192" s="251"/>
      <c r="BJ1192" s="251"/>
      <c r="BK1192" s="251"/>
      <c r="BL1192" s="251"/>
      <c r="BM1192" s="251"/>
      <c r="BN1192" s="251"/>
      <c r="BO1192" s="251"/>
      <c r="BP1192" s="251"/>
      <c r="BQ1192" s="251"/>
      <c r="BR1192" s="251"/>
      <c r="BS1192" s="251"/>
      <c r="BT1192" s="251"/>
      <c r="BU1192" s="251"/>
      <c r="BV1192" s="251"/>
      <c r="BW1192" s="251"/>
      <c r="BX1192" s="251"/>
      <c r="BY1192" s="251"/>
      <c r="BZ1192" s="251"/>
      <c r="CA1192" s="251"/>
      <c r="CB1192" s="251"/>
      <c r="CC1192" s="251"/>
      <c r="CD1192" s="251"/>
      <c r="CE1192" s="251"/>
      <c r="CF1192" s="251"/>
      <c r="CG1192" s="251"/>
      <c r="CH1192" s="251"/>
      <c r="CI1192" s="251"/>
      <c r="CJ1192" s="251"/>
      <c r="CK1192" s="251"/>
      <c r="CL1192" s="251"/>
      <c r="CM1192" s="251"/>
      <c r="CN1192" s="251"/>
    </row>
    <row r="1193" spans="1:92" ht="14.25" customHeight="1" x14ac:dyDescent="0.35">
      <c r="D1193" s="160" t="s">
        <v>615</v>
      </c>
      <c r="E1193" s="161"/>
      <c r="F1193" s="161"/>
      <c r="G1193" s="161"/>
      <c r="H1193" s="161"/>
      <c r="I1193" s="161"/>
      <c r="J1193" s="161"/>
      <c r="K1193" s="161"/>
      <c r="L1193" s="161"/>
      <c r="M1193" s="161"/>
      <c r="N1193" s="161"/>
      <c r="O1193" s="161"/>
      <c r="P1193" s="161"/>
      <c r="Q1193" s="161"/>
      <c r="R1193" s="161"/>
      <c r="S1193" s="161"/>
      <c r="T1193" s="161"/>
      <c r="U1193" s="161"/>
      <c r="V1193" s="161"/>
      <c r="W1193" s="161"/>
      <c r="X1193" s="161"/>
      <c r="Y1193" s="162"/>
      <c r="Z1193" s="160" t="s">
        <v>562</v>
      </c>
      <c r="AA1193" s="161"/>
      <c r="AB1193" s="161"/>
      <c r="AC1193" s="161"/>
      <c r="AD1193" s="161"/>
      <c r="AE1193" s="161"/>
      <c r="AF1193" s="161"/>
      <c r="AG1193" s="161"/>
      <c r="AH1193" s="161"/>
      <c r="AI1193" s="161"/>
      <c r="AJ1193" s="162"/>
      <c r="AK1193" s="160" t="s">
        <v>616</v>
      </c>
      <c r="AL1193" s="161"/>
      <c r="AM1193" s="161"/>
      <c r="AN1193" s="161"/>
      <c r="AO1193" s="161"/>
      <c r="AP1193" s="161"/>
      <c r="AQ1193" s="161"/>
      <c r="AR1193" s="161"/>
      <c r="AS1193" s="161"/>
      <c r="AT1193" s="162"/>
      <c r="AU1193" s="7"/>
      <c r="AV1193" s="160" t="s">
        <v>617</v>
      </c>
      <c r="AW1193" s="161"/>
      <c r="AX1193" s="161"/>
      <c r="AY1193" s="161"/>
      <c r="AZ1193" s="161"/>
      <c r="BA1193" s="161"/>
      <c r="BB1193" s="161"/>
      <c r="BC1193" s="161"/>
      <c r="BD1193" s="161"/>
      <c r="BE1193" s="161"/>
      <c r="BF1193" s="161"/>
      <c r="BG1193" s="161"/>
      <c r="BH1193" s="161"/>
      <c r="BI1193" s="161"/>
      <c r="BJ1193" s="161"/>
      <c r="BK1193" s="162"/>
      <c r="BL1193" s="160" t="s">
        <v>618</v>
      </c>
      <c r="BM1193" s="161"/>
      <c r="BN1193" s="161"/>
      <c r="BO1193" s="161"/>
      <c r="BP1193" s="161"/>
      <c r="BQ1193" s="161"/>
      <c r="BR1193" s="161"/>
      <c r="BS1193" s="161"/>
      <c r="BT1193" s="161"/>
      <c r="BU1193" s="161"/>
      <c r="BV1193" s="161"/>
      <c r="BW1193" s="161"/>
      <c r="BX1193" s="161"/>
      <c r="BY1193" s="161"/>
      <c r="BZ1193" s="161"/>
      <c r="CA1193" s="162"/>
      <c r="CB1193" s="160" t="s">
        <v>528</v>
      </c>
      <c r="CC1193" s="161"/>
      <c r="CD1193" s="161"/>
      <c r="CE1193" s="161"/>
      <c r="CF1193" s="161"/>
      <c r="CG1193" s="161"/>
      <c r="CH1193" s="161"/>
      <c r="CI1193" s="161"/>
      <c r="CJ1193" s="161"/>
      <c r="CK1193" s="161"/>
      <c r="CL1193" s="161"/>
      <c r="CM1193" s="161"/>
      <c r="CN1193" s="162"/>
    </row>
    <row r="1194" spans="1:92" ht="14.25" customHeight="1" x14ac:dyDescent="0.35">
      <c r="D1194" s="163"/>
      <c r="E1194" s="164"/>
      <c r="F1194" s="164"/>
      <c r="G1194" s="164"/>
      <c r="H1194" s="164"/>
      <c r="I1194" s="164"/>
      <c r="J1194" s="164"/>
      <c r="K1194" s="164"/>
      <c r="L1194" s="164"/>
      <c r="M1194" s="164"/>
      <c r="N1194" s="164"/>
      <c r="O1194" s="164"/>
      <c r="P1194" s="164"/>
      <c r="Q1194" s="164"/>
      <c r="R1194" s="164"/>
      <c r="S1194" s="164"/>
      <c r="T1194" s="164"/>
      <c r="U1194" s="164"/>
      <c r="V1194" s="164"/>
      <c r="W1194" s="164"/>
      <c r="X1194" s="164"/>
      <c r="Y1194" s="165"/>
      <c r="Z1194" s="163"/>
      <c r="AA1194" s="164"/>
      <c r="AB1194" s="164"/>
      <c r="AC1194" s="164"/>
      <c r="AD1194" s="164"/>
      <c r="AE1194" s="164"/>
      <c r="AF1194" s="164"/>
      <c r="AG1194" s="164"/>
      <c r="AH1194" s="164"/>
      <c r="AI1194" s="164"/>
      <c r="AJ1194" s="165"/>
      <c r="AK1194" s="163"/>
      <c r="AL1194" s="164"/>
      <c r="AM1194" s="164"/>
      <c r="AN1194" s="164"/>
      <c r="AO1194" s="164"/>
      <c r="AP1194" s="164"/>
      <c r="AQ1194" s="164"/>
      <c r="AR1194" s="164"/>
      <c r="AS1194" s="164"/>
      <c r="AT1194" s="165"/>
      <c r="AU1194" s="7"/>
      <c r="AV1194" s="163"/>
      <c r="AW1194" s="164"/>
      <c r="AX1194" s="164"/>
      <c r="AY1194" s="164"/>
      <c r="AZ1194" s="164"/>
      <c r="BA1194" s="164"/>
      <c r="BB1194" s="164"/>
      <c r="BC1194" s="164"/>
      <c r="BD1194" s="164"/>
      <c r="BE1194" s="164"/>
      <c r="BF1194" s="164"/>
      <c r="BG1194" s="164"/>
      <c r="BH1194" s="164"/>
      <c r="BI1194" s="164"/>
      <c r="BJ1194" s="164"/>
      <c r="BK1194" s="165"/>
      <c r="BL1194" s="163"/>
      <c r="BM1194" s="164"/>
      <c r="BN1194" s="164"/>
      <c r="BO1194" s="164"/>
      <c r="BP1194" s="164"/>
      <c r="BQ1194" s="164"/>
      <c r="BR1194" s="164"/>
      <c r="BS1194" s="164"/>
      <c r="BT1194" s="164"/>
      <c r="BU1194" s="164"/>
      <c r="BV1194" s="164"/>
      <c r="BW1194" s="164"/>
      <c r="BX1194" s="164"/>
      <c r="BY1194" s="164"/>
      <c r="BZ1194" s="164"/>
      <c r="CA1194" s="165"/>
      <c r="CB1194" s="299"/>
      <c r="CC1194" s="300"/>
      <c r="CD1194" s="300"/>
      <c r="CE1194" s="300"/>
      <c r="CF1194" s="300"/>
      <c r="CG1194" s="300"/>
      <c r="CH1194" s="300"/>
      <c r="CI1194" s="300"/>
      <c r="CJ1194" s="300"/>
      <c r="CK1194" s="300"/>
      <c r="CL1194" s="300"/>
      <c r="CM1194" s="300"/>
      <c r="CN1194" s="301"/>
    </row>
    <row r="1195" spans="1:92" ht="14.25" customHeight="1" x14ac:dyDescent="0.35">
      <c r="D1195" s="153" t="s">
        <v>619</v>
      </c>
      <c r="E1195" s="154"/>
      <c r="F1195" s="154"/>
      <c r="G1195" s="154"/>
      <c r="H1195" s="154"/>
      <c r="I1195" s="154"/>
      <c r="J1195" s="154"/>
      <c r="K1195" s="154"/>
      <c r="L1195" s="154"/>
      <c r="M1195" s="154"/>
      <c r="N1195" s="154"/>
      <c r="O1195" s="154"/>
      <c r="P1195" s="154"/>
      <c r="Q1195" s="154"/>
      <c r="R1195" s="154"/>
      <c r="S1195" s="154"/>
      <c r="T1195" s="154"/>
      <c r="U1195" s="154"/>
      <c r="V1195" s="154"/>
      <c r="W1195" s="154"/>
      <c r="X1195" s="154"/>
      <c r="Y1195" s="155"/>
      <c r="Z1195" s="520"/>
      <c r="AA1195" s="227"/>
      <c r="AB1195" s="227"/>
      <c r="AC1195" s="227"/>
      <c r="AD1195" s="227"/>
      <c r="AE1195" s="227"/>
      <c r="AF1195" s="227"/>
      <c r="AG1195" s="227"/>
      <c r="AH1195" s="227"/>
      <c r="AI1195" s="227"/>
      <c r="AJ1195" s="228"/>
      <c r="AK1195" s="170"/>
      <c r="AL1195" s="154"/>
      <c r="AM1195" s="154"/>
      <c r="AN1195" s="154"/>
      <c r="AO1195" s="154"/>
      <c r="AP1195" s="154"/>
      <c r="AQ1195" s="154"/>
      <c r="AR1195" s="154"/>
      <c r="AS1195" s="154"/>
      <c r="AT1195" s="155"/>
      <c r="AV1195" s="172" t="s">
        <v>562</v>
      </c>
      <c r="AW1195" s="172"/>
      <c r="AX1195" s="172"/>
      <c r="AY1195" s="172"/>
      <c r="AZ1195" s="172"/>
      <c r="BA1195" s="172"/>
      <c r="BB1195" s="172"/>
      <c r="BC1195" s="172"/>
      <c r="BD1195" s="172" t="s">
        <v>616</v>
      </c>
      <c r="BE1195" s="172"/>
      <c r="BF1195" s="172"/>
      <c r="BG1195" s="172"/>
      <c r="BH1195" s="172"/>
      <c r="BI1195" s="172"/>
      <c r="BJ1195" s="172"/>
      <c r="BK1195" s="172"/>
      <c r="BL1195" s="172" t="s">
        <v>562</v>
      </c>
      <c r="BM1195" s="172"/>
      <c r="BN1195" s="172"/>
      <c r="BO1195" s="172"/>
      <c r="BP1195" s="172"/>
      <c r="BQ1195" s="172"/>
      <c r="BR1195" s="172"/>
      <c r="BS1195" s="172"/>
      <c r="BT1195" s="172" t="s">
        <v>616</v>
      </c>
      <c r="BU1195" s="172"/>
      <c r="BV1195" s="172"/>
      <c r="BW1195" s="172"/>
      <c r="BX1195" s="172"/>
      <c r="BY1195" s="172"/>
      <c r="BZ1195" s="172"/>
      <c r="CA1195" s="172"/>
      <c r="CB1195" s="163"/>
      <c r="CC1195" s="164"/>
      <c r="CD1195" s="164"/>
      <c r="CE1195" s="164"/>
      <c r="CF1195" s="164"/>
      <c r="CG1195" s="164"/>
      <c r="CH1195" s="164"/>
      <c r="CI1195" s="164"/>
      <c r="CJ1195" s="164"/>
      <c r="CK1195" s="164"/>
      <c r="CL1195" s="164"/>
      <c r="CM1195" s="164"/>
      <c r="CN1195" s="165"/>
    </row>
    <row r="1196" spans="1:92" ht="14.25" customHeight="1" x14ac:dyDescent="0.35">
      <c r="D1196" s="153" t="s">
        <v>620</v>
      </c>
      <c r="E1196" s="154"/>
      <c r="F1196" s="154"/>
      <c r="G1196" s="154"/>
      <c r="H1196" s="154"/>
      <c r="I1196" s="154"/>
      <c r="J1196" s="154"/>
      <c r="K1196" s="154"/>
      <c r="L1196" s="154"/>
      <c r="M1196" s="154"/>
      <c r="N1196" s="154"/>
      <c r="O1196" s="154"/>
      <c r="P1196" s="154"/>
      <c r="Q1196" s="154"/>
      <c r="R1196" s="154"/>
      <c r="S1196" s="154"/>
      <c r="T1196" s="154"/>
      <c r="U1196" s="154"/>
      <c r="V1196" s="154"/>
      <c r="W1196" s="154"/>
      <c r="X1196" s="154"/>
      <c r="Y1196" s="155"/>
      <c r="Z1196" s="226"/>
      <c r="AA1196" s="227"/>
      <c r="AB1196" s="227"/>
      <c r="AC1196" s="227"/>
      <c r="AD1196" s="227"/>
      <c r="AE1196" s="227"/>
      <c r="AF1196" s="227"/>
      <c r="AG1196" s="227"/>
      <c r="AH1196" s="227"/>
      <c r="AI1196" s="227"/>
      <c r="AJ1196" s="228"/>
      <c r="AK1196" s="153"/>
      <c r="AL1196" s="154"/>
      <c r="AM1196" s="154"/>
      <c r="AN1196" s="154"/>
      <c r="AO1196" s="154"/>
      <c r="AP1196" s="154"/>
      <c r="AQ1196" s="154"/>
      <c r="AR1196" s="154"/>
      <c r="AS1196" s="154"/>
      <c r="AT1196" s="155"/>
      <c r="AV1196" s="297">
        <v>9506</v>
      </c>
      <c r="AW1196" s="173"/>
      <c r="AX1196" s="173"/>
      <c r="AY1196" s="173"/>
      <c r="AZ1196" s="173"/>
      <c r="BA1196" s="173"/>
      <c r="BB1196" s="173"/>
      <c r="BC1196" s="173"/>
      <c r="BD1196" s="297">
        <v>2274</v>
      </c>
      <c r="BE1196" s="173"/>
      <c r="BF1196" s="173"/>
      <c r="BG1196" s="173"/>
      <c r="BH1196" s="173"/>
      <c r="BI1196" s="173"/>
      <c r="BJ1196" s="173"/>
      <c r="BK1196" s="173"/>
      <c r="BL1196" s="297">
        <v>12716</v>
      </c>
      <c r="BM1196" s="173"/>
      <c r="BN1196" s="173"/>
      <c r="BO1196" s="173"/>
      <c r="BP1196" s="173"/>
      <c r="BQ1196" s="173"/>
      <c r="BR1196" s="173"/>
      <c r="BS1196" s="173"/>
      <c r="BT1196" s="297">
        <v>3712</v>
      </c>
      <c r="BU1196" s="173"/>
      <c r="BV1196" s="173"/>
      <c r="BW1196" s="173"/>
      <c r="BX1196" s="173"/>
      <c r="BY1196" s="173"/>
      <c r="BZ1196" s="173"/>
      <c r="CA1196" s="173"/>
      <c r="CB1196" s="171">
        <v>12117</v>
      </c>
      <c r="CC1196" s="169"/>
      <c r="CD1196" s="169"/>
      <c r="CE1196" s="169"/>
      <c r="CF1196" s="169"/>
      <c r="CG1196" s="169"/>
      <c r="CH1196" s="169"/>
      <c r="CI1196" s="169"/>
      <c r="CJ1196" s="169"/>
      <c r="CK1196" s="169"/>
      <c r="CL1196" s="169"/>
      <c r="CM1196" s="169"/>
      <c r="CN1196" s="169"/>
    </row>
    <row r="1197" spans="1:92" ht="14.25" customHeight="1" x14ac:dyDescent="0.35">
      <c r="D1197" s="153" t="s">
        <v>621</v>
      </c>
      <c r="E1197" s="154"/>
      <c r="F1197" s="154"/>
      <c r="G1197" s="154"/>
      <c r="H1197" s="154"/>
      <c r="I1197" s="154"/>
      <c r="J1197" s="154"/>
      <c r="K1197" s="154"/>
      <c r="L1197" s="154"/>
      <c r="M1197" s="154"/>
      <c r="N1197" s="154"/>
      <c r="O1197" s="154"/>
      <c r="P1197" s="154"/>
      <c r="Q1197" s="154"/>
      <c r="R1197" s="154"/>
      <c r="S1197" s="154"/>
      <c r="T1197" s="154"/>
      <c r="U1197" s="154"/>
      <c r="V1197" s="154"/>
      <c r="W1197" s="154"/>
      <c r="X1197" s="154"/>
      <c r="Y1197" s="155"/>
      <c r="Z1197" s="226"/>
      <c r="AA1197" s="227"/>
      <c r="AB1197" s="227"/>
      <c r="AC1197" s="227"/>
      <c r="AD1197" s="227"/>
      <c r="AE1197" s="227"/>
      <c r="AF1197" s="227"/>
      <c r="AG1197" s="227"/>
      <c r="AH1197" s="227"/>
      <c r="AI1197" s="227"/>
      <c r="AJ1197" s="228"/>
      <c r="AK1197" s="153"/>
      <c r="AL1197" s="154"/>
      <c r="AM1197" s="154"/>
      <c r="AN1197" s="154"/>
      <c r="AO1197" s="154"/>
      <c r="AP1197" s="154"/>
      <c r="AQ1197" s="154"/>
      <c r="AR1197" s="154"/>
      <c r="AS1197" s="154"/>
      <c r="AT1197" s="155"/>
      <c r="AV1197" s="173"/>
      <c r="AW1197" s="173"/>
      <c r="AX1197" s="173"/>
      <c r="AY1197" s="173"/>
      <c r="AZ1197" s="173"/>
      <c r="BA1197" s="173"/>
      <c r="BB1197" s="173"/>
      <c r="BC1197" s="173"/>
      <c r="BD1197" s="173"/>
      <c r="BE1197" s="173"/>
      <c r="BF1197" s="173"/>
      <c r="BG1197" s="173"/>
      <c r="BH1197" s="173"/>
      <c r="BI1197" s="173"/>
      <c r="BJ1197" s="173"/>
      <c r="BK1197" s="173"/>
      <c r="BL1197" s="297"/>
      <c r="BM1197" s="173"/>
      <c r="BN1197" s="173"/>
      <c r="BO1197" s="173"/>
      <c r="BP1197" s="173"/>
      <c r="BQ1197" s="173"/>
      <c r="BR1197" s="173"/>
      <c r="BS1197" s="173"/>
      <c r="BT1197" s="297"/>
      <c r="BU1197" s="173"/>
      <c r="BV1197" s="173"/>
      <c r="BW1197" s="173"/>
      <c r="BX1197" s="173"/>
      <c r="BY1197" s="173"/>
      <c r="BZ1197" s="173"/>
      <c r="CA1197" s="173"/>
      <c r="CB1197" s="171"/>
      <c r="CC1197" s="169"/>
      <c r="CD1197" s="169"/>
      <c r="CE1197" s="169"/>
      <c r="CF1197" s="169"/>
      <c r="CG1197" s="169"/>
      <c r="CH1197" s="169"/>
      <c r="CI1197" s="169"/>
      <c r="CJ1197" s="169"/>
      <c r="CK1197" s="169"/>
      <c r="CL1197" s="169"/>
      <c r="CM1197" s="169"/>
      <c r="CN1197" s="169"/>
    </row>
    <row r="1198" spans="1:92" ht="14.25" customHeight="1" x14ac:dyDescent="0.35">
      <c r="D1198" s="153" t="s">
        <v>622</v>
      </c>
      <c r="E1198" s="154"/>
      <c r="F1198" s="154"/>
      <c r="G1198" s="154"/>
      <c r="H1198" s="154"/>
      <c r="I1198" s="154"/>
      <c r="J1198" s="154"/>
      <c r="K1198" s="154"/>
      <c r="L1198" s="154"/>
      <c r="M1198" s="154"/>
      <c r="N1198" s="154"/>
      <c r="O1198" s="154"/>
      <c r="P1198" s="154"/>
      <c r="Q1198" s="154"/>
      <c r="R1198" s="154"/>
      <c r="S1198" s="154"/>
      <c r="T1198" s="154"/>
      <c r="U1198" s="154"/>
      <c r="V1198" s="154"/>
      <c r="W1198" s="154"/>
      <c r="X1198" s="154"/>
      <c r="Y1198" s="155"/>
      <c r="Z1198" s="226"/>
      <c r="AA1198" s="227"/>
      <c r="AB1198" s="227"/>
      <c r="AC1198" s="227"/>
      <c r="AD1198" s="227"/>
      <c r="AE1198" s="227"/>
      <c r="AF1198" s="227"/>
      <c r="AG1198" s="227"/>
      <c r="AH1198" s="227"/>
      <c r="AI1198" s="227"/>
      <c r="AJ1198" s="228"/>
      <c r="AK1198" s="153"/>
      <c r="AL1198" s="154"/>
      <c r="AM1198" s="154"/>
      <c r="AN1198" s="154"/>
      <c r="AO1198" s="154"/>
      <c r="AP1198" s="154"/>
      <c r="AQ1198" s="154"/>
      <c r="AR1198" s="154"/>
      <c r="AS1198" s="154"/>
      <c r="AT1198" s="155"/>
      <c r="AV1198" s="173"/>
      <c r="AW1198" s="173"/>
      <c r="AX1198" s="173"/>
      <c r="AY1198" s="173"/>
      <c r="AZ1198" s="173"/>
      <c r="BA1198" s="173"/>
      <c r="BB1198" s="173"/>
      <c r="BC1198" s="173"/>
      <c r="BD1198" s="173"/>
      <c r="BE1198" s="173"/>
      <c r="BF1198" s="173"/>
      <c r="BG1198" s="173"/>
      <c r="BH1198" s="173"/>
      <c r="BI1198" s="173"/>
      <c r="BJ1198" s="173"/>
      <c r="BK1198" s="173"/>
      <c r="BL1198" s="173"/>
      <c r="BM1198" s="173"/>
      <c r="BN1198" s="173"/>
      <c r="BO1198" s="173"/>
      <c r="BP1198" s="173"/>
      <c r="BQ1198" s="173"/>
      <c r="BR1198" s="173"/>
      <c r="BS1198" s="173"/>
      <c r="BT1198" s="173"/>
      <c r="BU1198" s="173"/>
      <c r="BV1198" s="173"/>
      <c r="BW1198" s="173"/>
      <c r="BX1198" s="173"/>
      <c r="BY1198" s="173"/>
      <c r="BZ1198" s="173"/>
      <c r="CA1198" s="173"/>
      <c r="CB1198" s="169"/>
      <c r="CC1198" s="169"/>
      <c r="CD1198" s="169"/>
      <c r="CE1198" s="169"/>
      <c r="CF1198" s="169"/>
      <c r="CG1198" s="169"/>
      <c r="CH1198" s="169"/>
      <c r="CI1198" s="169"/>
      <c r="CJ1198" s="169"/>
      <c r="CK1198" s="169"/>
      <c r="CL1198" s="169"/>
      <c r="CM1198" s="169"/>
      <c r="CN1198" s="169"/>
    </row>
    <row r="1199" spans="1:92" ht="14.25" customHeight="1" x14ac:dyDescent="0.35">
      <c r="D1199" s="153" t="s">
        <v>623</v>
      </c>
      <c r="E1199" s="154"/>
      <c r="F1199" s="154"/>
      <c r="G1199" s="154"/>
      <c r="H1199" s="154"/>
      <c r="I1199" s="154"/>
      <c r="J1199" s="154"/>
      <c r="K1199" s="154"/>
      <c r="L1199" s="154"/>
      <c r="M1199" s="154"/>
      <c r="N1199" s="154"/>
      <c r="O1199" s="154"/>
      <c r="P1199" s="154"/>
      <c r="Q1199" s="154"/>
      <c r="R1199" s="154"/>
      <c r="S1199" s="154"/>
      <c r="T1199" s="154"/>
      <c r="U1199" s="154"/>
      <c r="V1199" s="154"/>
      <c r="W1199" s="154"/>
      <c r="X1199" s="154"/>
      <c r="Y1199" s="155"/>
      <c r="Z1199" s="226"/>
      <c r="AA1199" s="227"/>
      <c r="AB1199" s="227"/>
      <c r="AC1199" s="227"/>
      <c r="AD1199" s="227"/>
      <c r="AE1199" s="227"/>
      <c r="AF1199" s="227"/>
      <c r="AG1199" s="227"/>
      <c r="AH1199" s="227"/>
      <c r="AI1199" s="227"/>
      <c r="AJ1199" s="228"/>
      <c r="AK1199" s="153"/>
      <c r="AL1199" s="154"/>
      <c r="AM1199" s="154"/>
      <c r="AN1199" s="154"/>
      <c r="AO1199" s="154"/>
      <c r="AP1199" s="154"/>
      <c r="AQ1199" s="154"/>
      <c r="AR1199" s="154"/>
      <c r="AS1199" s="154"/>
      <c r="AT1199" s="155"/>
      <c r="AV1199" s="173"/>
      <c r="AW1199" s="173"/>
      <c r="AX1199" s="173"/>
      <c r="AY1199" s="173"/>
      <c r="AZ1199" s="173"/>
      <c r="BA1199" s="173"/>
      <c r="BB1199" s="173"/>
      <c r="BC1199" s="173"/>
      <c r="BD1199" s="173"/>
      <c r="BE1199" s="173"/>
      <c r="BF1199" s="173"/>
      <c r="BG1199" s="173"/>
      <c r="BH1199" s="173"/>
      <c r="BI1199" s="173"/>
      <c r="BJ1199" s="173"/>
      <c r="BK1199" s="173"/>
      <c r="BL1199" s="173"/>
      <c r="BM1199" s="173"/>
      <c r="BN1199" s="173"/>
      <c r="BO1199" s="173"/>
      <c r="BP1199" s="173"/>
      <c r="BQ1199" s="173"/>
      <c r="BR1199" s="173"/>
      <c r="BS1199" s="173"/>
      <c r="BT1199" s="173"/>
      <c r="BU1199" s="173"/>
      <c r="BV1199" s="173"/>
      <c r="BW1199" s="173"/>
      <c r="BX1199" s="173"/>
      <c r="BY1199" s="173"/>
      <c r="BZ1199" s="173"/>
      <c r="CA1199" s="173"/>
      <c r="CB1199" s="169"/>
      <c r="CC1199" s="169"/>
      <c r="CD1199" s="169"/>
      <c r="CE1199" s="169"/>
      <c r="CF1199" s="169"/>
      <c r="CG1199" s="169"/>
      <c r="CH1199" s="169"/>
      <c r="CI1199" s="169"/>
      <c r="CJ1199" s="169"/>
      <c r="CK1199" s="169"/>
      <c r="CL1199" s="169"/>
      <c r="CM1199" s="169"/>
      <c r="CN1199" s="169"/>
    </row>
    <row r="1200" spans="1:92" ht="14.25" customHeight="1" x14ac:dyDescent="0.35">
      <c r="D1200" s="153" t="s">
        <v>624</v>
      </c>
      <c r="E1200" s="154"/>
      <c r="F1200" s="154"/>
      <c r="G1200" s="154"/>
      <c r="H1200" s="154"/>
      <c r="I1200" s="154"/>
      <c r="J1200" s="154"/>
      <c r="K1200" s="154"/>
      <c r="L1200" s="154"/>
      <c r="M1200" s="154"/>
      <c r="N1200" s="154"/>
      <c r="O1200" s="154"/>
      <c r="P1200" s="154"/>
      <c r="Q1200" s="154"/>
      <c r="R1200" s="154"/>
      <c r="S1200" s="154"/>
      <c r="T1200" s="154"/>
      <c r="U1200" s="154"/>
      <c r="V1200" s="154"/>
      <c r="W1200" s="154"/>
      <c r="X1200" s="154"/>
      <c r="Y1200" s="155"/>
      <c r="Z1200" s="226"/>
      <c r="AA1200" s="227"/>
      <c r="AB1200" s="227"/>
      <c r="AC1200" s="227"/>
      <c r="AD1200" s="227"/>
      <c r="AE1200" s="227"/>
      <c r="AF1200" s="227"/>
      <c r="AG1200" s="227"/>
      <c r="AH1200" s="227"/>
      <c r="AI1200" s="227"/>
      <c r="AJ1200" s="228"/>
      <c r="AK1200" s="153"/>
      <c r="AL1200" s="154"/>
      <c r="AM1200" s="154"/>
      <c r="AN1200" s="154"/>
      <c r="AO1200" s="154"/>
      <c r="AP1200" s="154"/>
      <c r="AQ1200" s="154"/>
      <c r="AR1200" s="154"/>
      <c r="AS1200" s="154"/>
      <c r="AT1200" s="155"/>
      <c r="AV1200" s="173"/>
      <c r="AW1200" s="173"/>
      <c r="AX1200" s="173"/>
      <c r="AY1200" s="173"/>
      <c r="AZ1200" s="173"/>
      <c r="BA1200" s="173"/>
      <c r="BB1200" s="173"/>
      <c r="BC1200" s="173"/>
      <c r="BD1200" s="173"/>
      <c r="BE1200" s="173"/>
      <c r="BF1200" s="173"/>
      <c r="BG1200" s="173"/>
      <c r="BH1200" s="173"/>
      <c r="BI1200" s="173"/>
      <c r="BJ1200" s="173"/>
      <c r="BK1200" s="173"/>
      <c r="BL1200" s="173"/>
      <c r="BM1200" s="173"/>
      <c r="BN1200" s="173"/>
      <c r="BO1200" s="173"/>
      <c r="BP1200" s="173"/>
      <c r="BQ1200" s="173"/>
      <c r="BR1200" s="173"/>
      <c r="BS1200" s="173"/>
      <c r="BT1200" s="173"/>
      <c r="BU1200" s="173"/>
      <c r="BV1200" s="173"/>
      <c r="BW1200" s="173"/>
      <c r="BX1200" s="173"/>
      <c r="BY1200" s="173"/>
      <c r="BZ1200" s="173"/>
      <c r="CA1200" s="173"/>
      <c r="CB1200" s="169"/>
      <c r="CC1200" s="169"/>
      <c r="CD1200" s="169"/>
      <c r="CE1200" s="169"/>
      <c r="CF1200" s="169"/>
      <c r="CG1200" s="169"/>
      <c r="CH1200" s="169"/>
      <c r="CI1200" s="169"/>
      <c r="CJ1200" s="169"/>
      <c r="CK1200" s="169"/>
      <c r="CL1200" s="169"/>
      <c r="CM1200" s="169"/>
      <c r="CN1200" s="169"/>
    </row>
    <row r="1201" spans="4:92" ht="14.25" customHeight="1" x14ac:dyDescent="0.35">
      <c r="D1201" s="153" t="s">
        <v>625</v>
      </c>
      <c r="E1201" s="154"/>
      <c r="F1201" s="154"/>
      <c r="G1201" s="154"/>
      <c r="H1201" s="154"/>
      <c r="I1201" s="154"/>
      <c r="J1201" s="154"/>
      <c r="K1201" s="154"/>
      <c r="L1201" s="154"/>
      <c r="M1201" s="154"/>
      <c r="N1201" s="154"/>
      <c r="O1201" s="154"/>
      <c r="P1201" s="154"/>
      <c r="Q1201" s="154"/>
      <c r="R1201" s="154"/>
      <c r="S1201" s="154"/>
      <c r="T1201" s="154"/>
      <c r="U1201" s="154"/>
      <c r="V1201" s="154"/>
      <c r="W1201" s="154"/>
      <c r="X1201" s="154"/>
      <c r="Y1201" s="155"/>
      <c r="Z1201" s="226"/>
      <c r="AA1201" s="227"/>
      <c r="AB1201" s="227"/>
      <c r="AC1201" s="227"/>
      <c r="AD1201" s="227"/>
      <c r="AE1201" s="227"/>
      <c r="AF1201" s="227"/>
      <c r="AG1201" s="227"/>
      <c r="AH1201" s="227"/>
      <c r="AI1201" s="227"/>
      <c r="AJ1201" s="228"/>
      <c r="AK1201" s="153"/>
      <c r="AL1201" s="154"/>
      <c r="AM1201" s="154"/>
      <c r="AN1201" s="154"/>
      <c r="AO1201" s="154"/>
      <c r="AP1201" s="154"/>
      <c r="AQ1201" s="154"/>
      <c r="AR1201" s="154"/>
      <c r="AS1201" s="154"/>
      <c r="AT1201" s="155"/>
      <c r="AV1201" s="173"/>
      <c r="AW1201" s="173"/>
      <c r="AX1201" s="173"/>
      <c r="AY1201" s="173"/>
      <c r="AZ1201" s="173"/>
      <c r="BA1201" s="173"/>
      <c r="BB1201" s="173"/>
      <c r="BC1201" s="173"/>
      <c r="BD1201" s="173"/>
      <c r="BE1201" s="173"/>
      <c r="BF1201" s="173"/>
      <c r="BG1201" s="173"/>
      <c r="BH1201" s="173"/>
      <c r="BI1201" s="173"/>
      <c r="BJ1201" s="173"/>
      <c r="BK1201" s="173"/>
      <c r="BL1201" s="173"/>
      <c r="BM1201" s="173"/>
      <c r="BN1201" s="173"/>
      <c r="BO1201" s="173"/>
      <c r="BP1201" s="173"/>
      <c r="BQ1201" s="173"/>
      <c r="BR1201" s="173"/>
      <c r="BS1201" s="173"/>
      <c r="BT1201" s="173"/>
      <c r="BU1201" s="173"/>
      <c r="BV1201" s="173"/>
      <c r="BW1201" s="173"/>
      <c r="BX1201" s="173"/>
      <c r="BY1201" s="173"/>
      <c r="BZ1201" s="173"/>
      <c r="CA1201" s="173"/>
      <c r="CB1201" s="169"/>
      <c r="CC1201" s="169"/>
      <c r="CD1201" s="169"/>
      <c r="CE1201" s="169"/>
      <c r="CF1201" s="169"/>
      <c r="CG1201" s="169"/>
      <c r="CH1201" s="169"/>
      <c r="CI1201" s="169"/>
      <c r="CJ1201" s="169"/>
      <c r="CK1201" s="169"/>
      <c r="CL1201" s="169"/>
      <c r="CM1201" s="169"/>
      <c r="CN1201" s="169"/>
    </row>
    <row r="1202" spans="4:92" ht="14.25" customHeight="1" x14ac:dyDescent="0.35">
      <c r="D1202" s="153" t="s">
        <v>626</v>
      </c>
      <c r="E1202" s="154"/>
      <c r="F1202" s="154"/>
      <c r="G1202" s="154"/>
      <c r="H1202" s="154"/>
      <c r="I1202" s="154"/>
      <c r="J1202" s="154"/>
      <c r="K1202" s="154"/>
      <c r="L1202" s="154"/>
      <c r="M1202" s="154"/>
      <c r="N1202" s="154"/>
      <c r="O1202" s="154"/>
      <c r="P1202" s="154"/>
      <c r="Q1202" s="154"/>
      <c r="R1202" s="154"/>
      <c r="S1202" s="154"/>
      <c r="T1202" s="154"/>
      <c r="U1202" s="154"/>
      <c r="V1202" s="154"/>
      <c r="W1202" s="154"/>
      <c r="X1202" s="154"/>
      <c r="Y1202" s="155"/>
      <c r="Z1202" s="226"/>
      <c r="AA1202" s="227"/>
      <c r="AB1202" s="227"/>
      <c r="AC1202" s="227"/>
      <c r="AD1202" s="227"/>
      <c r="AE1202" s="227"/>
      <c r="AF1202" s="227"/>
      <c r="AG1202" s="227"/>
      <c r="AH1202" s="227"/>
      <c r="AI1202" s="227"/>
      <c r="AJ1202" s="228"/>
      <c r="AK1202" s="153"/>
      <c r="AL1202" s="154"/>
      <c r="AM1202" s="154"/>
      <c r="AN1202" s="154"/>
      <c r="AO1202" s="154"/>
      <c r="AP1202" s="154"/>
      <c r="AQ1202" s="154"/>
      <c r="AR1202" s="154"/>
      <c r="AS1202" s="154"/>
      <c r="AT1202" s="155"/>
      <c r="AV1202" s="173"/>
      <c r="AW1202" s="173"/>
      <c r="AX1202" s="173"/>
      <c r="AY1202" s="173"/>
      <c r="AZ1202" s="173"/>
      <c r="BA1202" s="173"/>
      <c r="BB1202" s="173"/>
      <c r="BC1202" s="173"/>
      <c r="BD1202" s="173"/>
      <c r="BE1202" s="173"/>
      <c r="BF1202" s="173"/>
      <c r="BG1202" s="173"/>
      <c r="BH1202" s="173"/>
      <c r="BI1202" s="173"/>
      <c r="BJ1202" s="173"/>
      <c r="BK1202" s="173"/>
      <c r="BL1202" s="173"/>
      <c r="BM1202" s="173"/>
      <c r="BN1202" s="173"/>
      <c r="BO1202" s="173"/>
      <c r="BP1202" s="173"/>
      <c r="BQ1202" s="173"/>
      <c r="BR1202" s="173"/>
      <c r="BS1202" s="173"/>
      <c r="BT1202" s="173"/>
      <c r="BU1202" s="173"/>
      <c r="BV1202" s="173"/>
      <c r="BW1202" s="173"/>
      <c r="BX1202" s="173"/>
      <c r="BY1202" s="173"/>
      <c r="BZ1202" s="173"/>
      <c r="CA1202" s="173"/>
      <c r="CB1202" s="169"/>
      <c r="CC1202" s="169"/>
      <c r="CD1202" s="169"/>
      <c r="CE1202" s="169"/>
      <c r="CF1202" s="169"/>
      <c r="CG1202" s="169"/>
      <c r="CH1202" s="169"/>
      <c r="CI1202" s="169"/>
      <c r="CJ1202" s="169"/>
      <c r="CK1202" s="169"/>
      <c r="CL1202" s="169"/>
      <c r="CM1202" s="169"/>
      <c r="CN1202" s="169"/>
    </row>
    <row r="1203" spans="4:92" ht="14.25" customHeight="1" x14ac:dyDescent="0.35">
      <c r="D1203" s="153" t="s">
        <v>627</v>
      </c>
      <c r="E1203" s="154"/>
      <c r="F1203" s="154"/>
      <c r="G1203" s="154"/>
      <c r="H1203" s="154"/>
      <c r="I1203" s="154"/>
      <c r="J1203" s="154"/>
      <c r="K1203" s="154"/>
      <c r="L1203" s="154"/>
      <c r="M1203" s="154"/>
      <c r="N1203" s="154"/>
      <c r="O1203" s="154"/>
      <c r="P1203" s="154"/>
      <c r="Q1203" s="154"/>
      <c r="R1203" s="154"/>
      <c r="S1203" s="154"/>
      <c r="T1203" s="154"/>
      <c r="U1203" s="154"/>
      <c r="V1203" s="154"/>
      <c r="W1203" s="154"/>
      <c r="X1203" s="154"/>
      <c r="Y1203" s="155"/>
      <c r="Z1203" s="226"/>
      <c r="AA1203" s="227"/>
      <c r="AB1203" s="227"/>
      <c r="AC1203" s="227"/>
      <c r="AD1203" s="227"/>
      <c r="AE1203" s="227"/>
      <c r="AF1203" s="227"/>
      <c r="AG1203" s="227"/>
      <c r="AH1203" s="227"/>
      <c r="AI1203" s="227"/>
      <c r="AJ1203" s="228"/>
      <c r="AK1203" s="153"/>
      <c r="AL1203" s="154"/>
      <c r="AM1203" s="154"/>
      <c r="AN1203" s="154"/>
      <c r="AO1203" s="154"/>
      <c r="AP1203" s="154"/>
      <c r="AQ1203" s="154"/>
      <c r="AR1203" s="154"/>
      <c r="AS1203" s="154"/>
      <c r="AT1203" s="155"/>
      <c r="AV1203" s="173"/>
      <c r="AW1203" s="173"/>
      <c r="AX1203" s="173"/>
      <c r="AY1203" s="173"/>
      <c r="AZ1203" s="173"/>
      <c r="BA1203" s="173"/>
      <c r="BB1203" s="173"/>
      <c r="BC1203" s="173"/>
      <c r="BD1203" s="173"/>
      <c r="BE1203" s="173"/>
      <c r="BF1203" s="173"/>
      <c r="BG1203" s="173"/>
      <c r="BH1203" s="173"/>
      <c r="BI1203" s="173"/>
      <c r="BJ1203" s="173"/>
      <c r="BK1203" s="173"/>
      <c r="BL1203" s="173"/>
      <c r="BM1203" s="173"/>
      <c r="BN1203" s="173"/>
      <c r="BO1203" s="173"/>
      <c r="BP1203" s="173"/>
      <c r="BQ1203" s="173"/>
      <c r="BR1203" s="173"/>
      <c r="BS1203" s="173"/>
      <c r="BT1203" s="173"/>
      <c r="BU1203" s="173"/>
      <c r="BV1203" s="173"/>
      <c r="BW1203" s="173"/>
      <c r="BX1203" s="173"/>
      <c r="BY1203" s="173"/>
      <c r="BZ1203" s="173"/>
      <c r="CA1203" s="173"/>
      <c r="CB1203" s="169"/>
      <c r="CC1203" s="169"/>
      <c r="CD1203" s="169"/>
      <c r="CE1203" s="169"/>
      <c r="CF1203" s="169"/>
      <c r="CG1203" s="169"/>
      <c r="CH1203" s="169"/>
      <c r="CI1203" s="169"/>
      <c r="CJ1203" s="169"/>
      <c r="CK1203" s="169"/>
      <c r="CL1203" s="169"/>
      <c r="CM1203" s="169"/>
      <c r="CN1203" s="169"/>
    </row>
    <row r="1204" spans="4:92" ht="14.25" customHeight="1" x14ac:dyDescent="0.35">
      <c r="D1204" s="153" t="s">
        <v>628</v>
      </c>
      <c r="E1204" s="154"/>
      <c r="F1204" s="154"/>
      <c r="G1204" s="154"/>
      <c r="H1204" s="154"/>
      <c r="I1204" s="154"/>
      <c r="J1204" s="154"/>
      <c r="K1204" s="154"/>
      <c r="L1204" s="154"/>
      <c r="M1204" s="154"/>
      <c r="N1204" s="154"/>
      <c r="O1204" s="154"/>
      <c r="P1204" s="154"/>
      <c r="Q1204" s="154"/>
      <c r="R1204" s="154"/>
      <c r="S1204" s="154"/>
      <c r="T1204" s="154"/>
      <c r="U1204" s="154"/>
      <c r="V1204" s="154"/>
      <c r="W1204" s="154"/>
      <c r="X1204" s="154"/>
      <c r="Y1204" s="155"/>
      <c r="Z1204" s="226"/>
      <c r="AA1204" s="227"/>
      <c r="AB1204" s="227"/>
      <c r="AC1204" s="227"/>
      <c r="AD1204" s="227"/>
      <c r="AE1204" s="227"/>
      <c r="AF1204" s="227"/>
      <c r="AG1204" s="227"/>
      <c r="AH1204" s="227"/>
      <c r="AI1204" s="227"/>
      <c r="AJ1204" s="228"/>
      <c r="AK1204" s="153"/>
      <c r="AL1204" s="154"/>
      <c r="AM1204" s="154"/>
      <c r="AN1204" s="154"/>
      <c r="AO1204" s="154"/>
      <c r="AP1204" s="154"/>
      <c r="AQ1204" s="154"/>
      <c r="AR1204" s="154"/>
      <c r="AS1204" s="154"/>
      <c r="AT1204" s="155"/>
      <c r="AV1204" s="173"/>
      <c r="AW1204" s="173"/>
      <c r="AX1204" s="173"/>
      <c r="AY1204" s="173"/>
      <c r="AZ1204" s="173"/>
      <c r="BA1204" s="173"/>
      <c r="BB1204" s="173"/>
      <c r="BC1204" s="173"/>
      <c r="BD1204" s="173"/>
      <c r="BE1204" s="173"/>
      <c r="BF1204" s="173"/>
      <c r="BG1204" s="173"/>
      <c r="BH1204" s="173"/>
      <c r="BI1204" s="173"/>
      <c r="BJ1204" s="173"/>
      <c r="BK1204" s="173"/>
      <c r="BL1204" s="173"/>
      <c r="BM1204" s="173"/>
      <c r="BN1204" s="173"/>
      <c r="BO1204" s="173"/>
      <c r="BP1204" s="173"/>
      <c r="BQ1204" s="173"/>
      <c r="BR1204" s="173"/>
      <c r="BS1204" s="173"/>
      <c r="BT1204" s="173"/>
      <c r="BU1204" s="173"/>
      <c r="BV1204" s="173"/>
      <c r="BW1204" s="173"/>
      <c r="BX1204" s="173"/>
      <c r="BY1204" s="173"/>
      <c r="BZ1204" s="173"/>
      <c r="CA1204" s="173"/>
      <c r="CB1204" s="169"/>
      <c r="CC1204" s="169"/>
      <c r="CD1204" s="169"/>
      <c r="CE1204" s="169"/>
      <c r="CF1204" s="169"/>
      <c r="CG1204" s="169"/>
      <c r="CH1204" s="169"/>
      <c r="CI1204" s="169"/>
      <c r="CJ1204" s="169"/>
      <c r="CK1204" s="169"/>
      <c r="CL1204" s="169"/>
      <c r="CM1204" s="169"/>
      <c r="CN1204" s="169"/>
    </row>
    <row r="1205" spans="4:92" ht="14.25" customHeight="1" x14ac:dyDescent="0.35">
      <c r="D1205" s="153" t="s">
        <v>629</v>
      </c>
      <c r="E1205" s="154"/>
      <c r="F1205" s="154"/>
      <c r="G1205" s="154"/>
      <c r="H1205" s="154"/>
      <c r="I1205" s="154"/>
      <c r="J1205" s="154"/>
      <c r="K1205" s="154"/>
      <c r="L1205" s="154"/>
      <c r="M1205" s="154"/>
      <c r="N1205" s="154"/>
      <c r="O1205" s="154"/>
      <c r="P1205" s="154"/>
      <c r="Q1205" s="154"/>
      <c r="R1205" s="154"/>
      <c r="S1205" s="154"/>
      <c r="T1205" s="154"/>
      <c r="U1205" s="154"/>
      <c r="V1205" s="154"/>
      <c r="W1205" s="154"/>
      <c r="X1205" s="154"/>
      <c r="Y1205" s="155"/>
      <c r="Z1205" s="226"/>
      <c r="AA1205" s="227"/>
      <c r="AB1205" s="227"/>
      <c r="AC1205" s="227"/>
      <c r="AD1205" s="227"/>
      <c r="AE1205" s="227"/>
      <c r="AF1205" s="227"/>
      <c r="AG1205" s="227"/>
      <c r="AH1205" s="227"/>
      <c r="AI1205" s="227"/>
      <c r="AJ1205" s="228"/>
      <c r="AK1205" s="153"/>
      <c r="AL1205" s="154"/>
      <c r="AM1205" s="154"/>
      <c r="AN1205" s="154"/>
      <c r="AO1205" s="154"/>
      <c r="AP1205" s="154"/>
      <c r="AQ1205" s="154"/>
      <c r="AR1205" s="154"/>
      <c r="AS1205" s="154"/>
      <c r="AT1205" s="155"/>
      <c r="AV1205" s="173"/>
      <c r="AW1205" s="173"/>
      <c r="AX1205" s="173"/>
      <c r="AY1205" s="173"/>
      <c r="AZ1205" s="173"/>
      <c r="BA1205" s="173"/>
      <c r="BB1205" s="173"/>
      <c r="BC1205" s="173"/>
      <c r="BD1205" s="173"/>
      <c r="BE1205" s="173"/>
      <c r="BF1205" s="173"/>
      <c r="BG1205" s="173"/>
      <c r="BH1205" s="173"/>
      <c r="BI1205" s="173"/>
      <c r="BJ1205" s="173"/>
      <c r="BK1205" s="173"/>
      <c r="BL1205" s="173"/>
      <c r="BM1205" s="173"/>
      <c r="BN1205" s="173"/>
      <c r="BO1205" s="173"/>
      <c r="BP1205" s="173"/>
      <c r="BQ1205" s="173"/>
      <c r="BR1205" s="173"/>
      <c r="BS1205" s="173"/>
      <c r="BT1205" s="173"/>
      <c r="BU1205" s="173"/>
      <c r="BV1205" s="173"/>
      <c r="BW1205" s="173"/>
      <c r="BX1205" s="173"/>
      <c r="BY1205" s="173"/>
      <c r="BZ1205" s="173"/>
      <c r="CA1205" s="173"/>
      <c r="CB1205" s="169"/>
      <c r="CC1205" s="169"/>
      <c r="CD1205" s="169"/>
      <c r="CE1205" s="169"/>
      <c r="CF1205" s="169"/>
      <c r="CG1205" s="169"/>
      <c r="CH1205" s="169"/>
      <c r="CI1205" s="169"/>
      <c r="CJ1205" s="169"/>
      <c r="CK1205" s="169"/>
      <c r="CL1205" s="169"/>
      <c r="CM1205" s="169"/>
      <c r="CN1205" s="169"/>
    </row>
    <row r="1206" spans="4:92" ht="14.25" customHeight="1" x14ac:dyDescent="0.35">
      <c r="D1206" s="153" t="s">
        <v>560</v>
      </c>
      <c r="E1206" s="154"/>
      <c r="F1206" s="154"/>
      <c r="G1206" s="154"/>
      <c r="H1206" s="154"/>
      <c r="I1206" s="154"/>
      <c r="J1206" s="154"/>
      <c r="K1206" s="154"/>
      <c r="L1206" s="154"/>
      <c r="M1206" s="154"/>
      <c r="N1206" s="154"/>
      <c r="O1206" s="154"/>
      <c r="P1206" s="154"/>
      <c r="Q1206" s="154"/>
      <c r="R1206" s="154"/>
      <c r="S1206" s="154"/>
      <c r="T1206" s="154"/>
      <c r="U1206" s="154"/>
      <c r="V1206" s="154"/>
      <c r="W1206" s="154"/>
      <c r="X1206" s="154"/>
      <c r="Y1206" s="155"/>
      <c r="Z1206" s="226"/>
      <c r="AA1206" s="227"/>
      <c r="AB1206" s="227"/>
      <c r="AC1206" s="227"/>
      <c r="AD1206" s="227"/>
      <c r="AE1206" s="227"/>
      <c r="AF1206" s="227"/>
      <c r="AG1206" s="227"/>
      <c r="AH1206" s="227"/>
      <c r="AI1206" s="227"/>
      <c r="AJ1206" s="228"/>
      <c r="AK1206" s="153"/>
      <c r="AL1206" s="154"/>
      <c r="AM1206" s="154"/>
      <c r="AN1206" s="154"/>
      <c r="AO1206" s="154"/>
      <c r="AP1206" s="154"/>
      <c r="AQ1206" s="154"/>
      <c r="AR1206" s="154"/>
      <c r="AS1206" s="154"/>
      <c r="AT1206" s="155"/>
      <c r="AU1206" s="3"/>
      <c r="AV1206" s="173"/>
      <c r="AW1206" s="173"/>
      <c r="AX1206" s="173"/>
      <c r="AY1206" s="173"/>
      <c r="AZ1206" s="173"/>
      <c r="BA1206" s="173"/>
      <c r="BB1206" s="173"/>
      <c r="BC1206" s="173"/>
      <c r="BD1206" s="173"/>
      <c r="BE1206" s="173"/>
      <c r="BF1206" s="173"/>
      <c r="BG1206" s="173"/>
      <c r="BH1206" s="173"/>
      <c r="BI1206" s="173"/>
      <c r="BJ1206" s="173"/>
      <c r="BK1206" s="173"/>
      <c r="BL1206" s="173"/>
      <c r="BM1206" s="173"/>
      <c r="BN1206" s="173"/>
      <c r="BO1206" s="173"/>
      <c r="BP1206" s="173"/>
      <c r="BQ1206" s="173"/>
      <c r="BR1206" s="173"/>
      <c r="BS1206" s="173"/>
      <c r="BT1206" s="173"/>
      <c r="BU1206" s="173"/>
      <c r="BV1206" s="173"/>
      <c r="BW1206" s="173"/>
      <c r="BX1206" s="173"/>
      <c r="BY1206" s="173"/>
      <c r="BZ1206" s="173"/>
      <c r="CA1206" s="173"/>
      <c r="CB1206" s="169"/>
      <c r="CC1206" s="169"/>
      <c r="CD1206" s="169"/>
      <c r="CE1206" s="169"/>
      <c r="CF1206" s="169"/>
      <c r="CG1206" s="169"/>
      <c r="CH1206" s="169"/>
      <c r="CI1206" s="169"/>
      <c r="CJ1206" s="169"/>
      <c r="CK1206" s="169"/>
      <c r="CL1206" s="169"/>
      <c r="CM1206" s="169"/>
      <c r="CN1206" s="169"/>
    </row>
    <row r="1207" spans="4:92" ht="14.25" customHeight="1" x14ac:dyDescent="0.35">
      <c r="D1207" s="153" t="s">
        <v>528</v>
      </c>
      <c r="E1207" s="154"/>
      <c r="F1207" s="154"/>
      <c r="G1207" s="154"/>
      <c r="H1207" s="154"/>
      <c r="I1207" s="154"/>
      <c r="J1207" s="154"/>
      <c r="K1207" s="154"/>
      <c r="L1207" s="154"/>
      <c r="M1207" s="154"/>
      <c r="N1207" s="154"/>
      <c r="O1207" s="154"/>
      <c r="P1207" s="154"/>
      <c r="Q1207" s="154"/>
      <c r="R1207" s="154"/>
      <c r="S1207" s="154"/>
      <c r="T1207" s="154"/>
      <c r="U1207" s="154"/>
      <c r="V1207" s="154"/>
      <c r="W1207" s="154"/>
      <c r="X1207" s="154"/>
      <c r="Y1207" s="155"/>
      <c r="Z1207" s="520"/>
      <c r="AA1207" s="227"/>
      <c r="AB1207" s="227"/>
      <c r="AC1207" s="227"/>
      <c r="AD1207" s="227"/>
      <c r="AE1207" s="227"/>
      <c r="AF1207" s="227"/>
      <c r="AG1207" s="227"/>
      <c r="AH1207" s="227"/>
      <c r="AI1207" s="227"/>
      <c r="AJ1207" s="228"/>
      <c r="AK1207" s="170"/>
      <c r="AL1207" s="154"/>
      <c r="AM1207" s="154"/>
      <c r="AN1207" s="154"/>
      <c r="AO1207" s="154"/>
      <c r="AP1207" s="154"/>
      <c r="AQ1207" s="154"/>
      <c r="AR1207" s="154"/>
      <c r="AS1207" s="154"/>
      <c r="AT1207" s="155"/>
      <c r="AU1207" s="3"/>
      <c r="AV1207" s="173"/>
      <c r="AW1207" s="173"/>
      <c r="AX1207" s="173"/>
      <c r="AY1207" s="173"/>
      <c r="AZ1207" s="173"/>
      <c r="BA1207" s="173"/>
      <c r="BB1207" s="173"/>
      <c r="BC1207" s="173"/>
      <c r="BD1207" s="173"/>
      <c r="BE1207" s="173"/>
      <c r="BF1207" s="173"/>
      <c r="BG1207" s="173"/>
      <c r="BH1207" s="173"/>
      <c r="BI1207" s="173"/>
      <c r="BJ1207" s="173"/>
      <c r="BK1207" s="173"/>
      <c r="BL1207" s="173"/>
      <c r="BM1207" s="173"/>
      <c r="BN1207" s="173"/>
      <c r="BO1207" s="173"/>
      <c r="BP1207" s="173"/>
      <c r="BQ1207" s="173"/>
      <c r="BR1207" s="173"/>
      <c r="BS1207" s="173"/>
      <c r="BT1207" s="173"/>
      <c r="BU1207" s="173"/>
      <c r="BV1207" s="173"/>
      <c r="BW1207" s="173"/>
      <c r="BX1207" s="173"/>
      <c r="BY1207" s="173"/>
      <c r="BZ1207" s="173"/>
      <c r="CA1207" s="173"/>
      <c r="CB1207" s="169"/>
      <c r="CC1207" s="169"/>
      <c r="CD1207" s="169"/>
      <c r="CE1207" s="169"/>
      <c r="CF1207" s="169"/>
      <c r="CG1207" s="169"/>
      <c r="CH1207" s="169"/>
      <c r="CI1207" s="169"/>
      <c r="CJ1207" s="169"/>
      <c r="CK1207" s="169"/>
      <c r="CL1207" s="169"/>
      <c r="CM1207" s="169"/>
      <c r="CN1207" s="169"/>
    </row>
    <row r="1208" spans="4:92" ht="14.25" customHeight="1" x14ac:dyDescent="0.35">
      <c r="D1208" s="140" t="s">
        <v>630</v>
      </c>
      <c r="E1208" s="140"/>
      <c r="F1208" s="140"/>
      <c r="G1208" s="140"/>
      <c r="H1208" s="140"/>
      <c r="I1208" s="140"/>
      <c r="J1208" s="140"/>
      <c r="K1208" s="140"/>
      <c r="L1208" s="140"/>
      <c r="M1208" s="140"/>
      <c r="N1208" s="140"/>
      <c r="O1208" s="140"/>
      <c r="P1208" s="140"/>
      <c r="Q1208" s="140"/>
      <c r="R1208" s="140"/>
      <c r="S1208" s="140"/>
      <c r="T1208" s="140"/>
      <c r="U1208" s="140"/>
      <c r="V1208" s="140"/>
      <c r="W1208" s="140"/>
      <c r="X1208" s="140"/>
      <c r="Y1208" s="140"/>
      <c r="Z1208" s="140"/>
      <c r="AA1208" s="140"/>
      <c r="AB1208" s="140"/>
      <c r="AC1208" s="140"/>
      <c r="AD1208" s="140"/>
      <c r="AE1208" s="140"/>
      <c r="AF1208" s="140"/>
      <c r="AG1208" s="140"/>
      <c r="AH1208" s="140"/>
      <c r="AI1208" s="140"/>
      <c r="AJ1208" s="140"/>
      <c r="AK1208" s="140"/>
      <c r="AL1208" s="140"/>
      <c r="AM1208" s="140"/>
      <c r="AN1208" s="140"/>
      <c r="AO1208" s="140"/>
      <c r="AP1208" s="140"/>
      <c r="AQ1208" s="140"/>
      <c r="AR1208" s="140"/>
      <c r="AS1208" s="140"/>
      <c r="AT1208" s="140"/>
      <c r="AU1208" s="3"/>
      <c r="AV1208" s="298" t="s">
        <v>630</v>
      </c>
      <c r="AW1208" s="298"/>
      <c r="AX1208" s="298"/>
      <c r="AY1208" s="298"/>
      <c r="AZ1208" s="298"/>
      <c r="BA1208" s="298"/>
      <c r="BB1208" s="298"/>
      <c r="BC1208" s="298"/>
      <c r="BD1208" s="298"/>
      <c r="BE1208" s="298"/>
      <c r="BF1208" s="298"/>
      <c r="BG1208" s="298"/>
      <c r="BH1208" s="298"/>
      <c r="BI1208" s="298"/>
      <c r="BJ1208" s="298"/>
      <c r="BK1208" s="298"/>
      <c r="BL1208" s="298"/>
      <c r="BM1208" s="298"/>
      <c r="BN1208" s="298"/>
      <c r="BO1208" s="298"/>
      <c r="BP1208" s="298"/>
      <c r="BQ1208" s="298"/>
      <c r="BR1208" s="298"/>
      <c r="BS1208" s="298"/>
      <c r="BT1208" s="298"/>
      <c r="BU1208" s="298"/>
      <c r="BV1208" s="298"/>
      <c r="BW1208" s="298"/>
      <c r="BX1208" s="298"/>
      <c r="BY1208" s="298"/>
      <c r="BZ1208" s="298"/>
      <c r="CA1208" s="298"/>
      <c r="CB1208" s="298"/>
      <c r="CC1208" s="298"/>
      <c r="CD1208" s="298"/>
      <c r="CE1208" s="298"/>
      <c r="CF1208" s="298"/>
      <c r="CG1208" s="298"/>
      <c r="CH1208" s="298"/>
      <c r="CI1208" s="298"/>
      <c r="CJ1208" s="298"/>
      <c r="CK1208" s="298"/>
      <c r="CL1208" s="298"/>
      <c r="CM1208" s="298"/>
      <c r="CN1208" s="298"/>
    </row>
    <row r="1209" spans="4:92" ht="14.25" customHeight="1" x14ac:dyDescent="0.35"/>
    <row r="1210" spans="4:92" ht="14.25" customHeight="1" x14ac:dyDescent="0.35">
      <c r="D1210" s="132" t="s">
        <v>631</v>
      </c>
      <c r="E1210" s="132"/>
      <c r="F1210" s="132"/>
      <c r="G1210" s="132"/>
      <c r="H1210" s="132"/>
      <c r="I1210" s="132"/>
      <c r="J1210" s="132"/>
      <c r="K1210" s="132"/>
      <c r="L1210" s="132"/>
      <c r="M1210" s="132"/>
      <c r="N1210" s="132"/>
      <c r="O1210" s="132"/>
      <c r="P1210" s="132"/>
      <c r="Q1210" s="132"/>
      <c r="R1210" s="132"/>
      <c r="S1210" s="132"/>
      <c r="T1210" s="132"/>
      <c r="U1210" s="132"/>
      <c r="V1210" s="132"/>
      <c r="W1210" s="132"/>
      <c r="X1210" s="132"/>
      <c r="Y1210" s="132"/>
      <c r="Z1210" s="132"/>
      <c r="AA1210" s="132"/>
      <c r="AB1210" s="132"/>
      <c r="AC1210" s="132"/>
      <c r="AD1210" s="132"/>
      <c r="AE1210" s="132"/>
      <c r="AF1210" s="132"/>
      <c r="AG1210" s="132"/>
      <c r="AH1210" s="132"/>
      <c r="AI1210" s="132"/>
      <c r="AJ1210" s="132"/>
      <c r="AK1210" s="132"/>
      <c r="AL1210" s="132"/>
      <c r="AM1210" s="132"/>
      <c r="AN1210" s="132"/>
      <c r="AO1210" s="132"/>
      <c r="AP1210" s="132"/>
      <c r="AQ1210" s="132"/>
      <c r="AR1210" s="132"/>
      <c r="AS1210" s="132"/>
      <c r="AT1210" s="132"/>
      <c r="AU1210" s="132"/>
      <c r="AV1210" s="132"/>
      <c r="AW1210" s="132"/>
      <c r="AX1210" s="132"/>
      <c r="AY1210" s="132"/>
      <c r="AZ1210" s="132"/>
      <c r="BA1210" s="132"/>
      <c r="BB1210" s="132"/>
      <c r="BC1210" s="132"/>
      <c r="BD1210" s="132"/>
      <c r="BE1210" s="132"/>
      <c r="BF1210" s="132"/>
      <c r="BG1210" s="132"/>
      <c r="BH1210" s="132"/>
      <c r="BI1210" s="132"/>
      <c r="BJ1210" s="132"/>
      <c r="BK1210" s="132"/>
      <c r="BL1210" s="132"/>
      <c r="BM1210" s="132"/>
      <c r="BN1210" s="132"/>
      <c r="BO1210" s="132"/>
      <c r="BP1210" s="132"/>
      <c r="BQ1210" s="132"/>
      <c r="BR1210" s="132"/>
      <c r="BS1210" s="132"/>
      <c r="BT1210" s="132"/>
      <c r="BU1210" s="132"/>
      <c r="BV1210" s="132"/>
      <c r="BW1210" s="132"/>
      <c r="BX1210" s="132"/>
      <c r="BY1210" s="132"/>
      <c r="BZ1210" s="132"/>
      <c r="CA1210" s="132"/>
      <c r="CB1210" s="132"/>
      <c r="CC1210" s="132"/>
      <c r="CD1210" s="132"/>
      <c r="CE1210" s="132"/>
      <c r="CF1210" s="132"/>
      <c r="CG1210" s="132"/>
      <c r="CH1210" s="132"/>
      <c r="CI1210" s="132"/>
      <c r="CJ1210" s="132"/>
      <c r="CK1210" s="132"/>
      <c r="CL1210" s="132"/>
      <c r="CM1210" s="132"/>
      <c r="CN1210" s="132"/>
    </row>
    <row r="1211" spans="4:92" ht="14.25" customHeight="1" x14ac:dyDescent="0.35">
      <c r="D1211" s="121"/>
      <c r="E1211" s="121"/>
      <c r="F1211" s="121"/>
      <c r="G1211" s="121"/>
      <c r="H1211" s="121"/>
      <c r="I1211" s="121"/>
      <c r="J1211" s="121"/>
      <c r="K1211" s="121"/>
      <c r="L1211" s="121"/>
      <c r="M1211" s="121"/>
      <c r="N1211" s="121"/>
      <c r="O1211" s="121"/>
      <c r="P1211" s="121"/>
      <c r="Q1211" s="121"/>
      <c r="R1211" s="121"/>
      <c r="S1211" s="121"/>
      <c r="T1211" s="121"/>
      <c r="U1211" s="121"/>
      <c r="V1211" s="121"/>
      <c r="W1211" s="121"/>
      <c r="X1211" s="121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21"/>
      <c r="AM1211" s="121"/>
      <c r="AN1211" s="121"/>
      <c r="AO1211" s="121"/>
      <c r="AP1211" s="121"/>
      <c r="AQ1211" s="121"/>
      <c r="AR1211" s="121"/>
      <c r="AS1211" s="121"/>
      <c r="AT1211" s="121"/>
      <c r="AU1211" s="121"/>
      <c r="AV1211" s="121"/>
      <c r="AW1211" s="121"/>
      <c r="AX1211" s="121"/>
      <c r="AY1211" s="121"/>
      <c r="AZ1211" s="121"/>
      <c r="BA1211" s="121"/>
      <c r="BB1211" s="121"/>
      <c r="BC1211" s="121"/>
      <c r="BD1211" s="121"/>
      <c r="BE1211" s="121"/>
      <c r="BF1211" s="121"/>
      <c r="BG1211" s="121"/>
      <c r="BH1211" s="121"/>
      <c r="BI1211" s="121"/>
      <c r="BJ1211" s="121"/>
      <c r="BK1211" s="121"/>
      <c r="BL1211" s="121"/>
      <c r="BM1211" s="121"/>
      <c r="BN1211" s="121"/>
      <c r="BO1211" s="121"/>
      <c r="BP1211" s="121"/>
      <c r="BQ1211" s="121"/>
      <c r="BR1211" s="121"/>
      <c r="BS1211" s="121"/>
      <c r="BT1211" s="121"/>
      <c r="BU1211" s="121"/>
      <c r="BV1211" s="121"/>
      <c r="BW1211" s="121"/>
      <c r="BX1211" s="121"/>
      <c r="BY1211" s="121"/>
      <c r="BZ1211" s="121"/>
      <c r="CA1211" s="121"/>
      <c r="CB1211" s="121"/>
      <c r="CC1211" s="121"/>
      <c r="CD1211" s="121"/>
      <c r="CE1211" s="121"/>
      <c r="CF1211" s="121"/>
      <c r="CG1211" s="121"/>
      <c r="CH1211" s="121"/>
      <c r="CI1211" s="121"/>
      <c r="CJ1211" s="121"/>
      <c r="CK1211" s="121"/>
      <c r="CL1211" s="121"/>
      <c r="CM1211" s="121"/>
      <c r="CN1211" s="121"/>
    </row>
    <row r="1212" spans="4:92" ht="14.25" customHeight="1" x14ac:dyDescent="0.35">
      <c r="D1212" s="160" t="s">
        <v>632</v>
      </c>
      <c r="E1212" s="161"/>
      <c r="F1212" s="161"/>
      <c r="G1212" s="161"/>
      <c r="H1212" s="161"/>
      <c r="I1212" s="161"/>
      <c r="J1212" s="161"/>
      <c r="K1212" s="161"/>
      <c r="L1212" s="161"/>
      <c r="M1212" s="161"/>
      <c r="N1212" s="161"/>
      <c r="O1212" s="161"/>
      <c r="P1212" s="161"/>
      <c r="Q1212" s="161"/>
      <c r="R1212" s="161"/>
      <c r="S1212" s="161"/>
      <c r="T1212" s="161"/>
      <c r="U1212" s="161"/>
      <c r="V1212" s="161"/>
      <c r="W1212" s="161"/>
      <c r="X1212" s="161"/>
      <c r="Y1212" s="161"/>
      <c r="Z1212" s="161"/>
      <c r="AA1212" s="161"/>
      <c r="AB1212" s="161"/>
      <c r="AC1212" s="161"/>
      <c r="AD1212" s="161"/>
      <c r="AE1212" s="161"/>
      <c r="AF1212" s="161"/>
      <c r="AG1212" s="161"/>
      <c r="AH1212" s="161"/>
      <c r="AI1212" s="161"/>
      <c r="AJ1212" s="161"/>
      <c r="AK1212" s="161"/>
      <c r="AL1212" s="161"/>
      <c r="AM1212" s="161"/>
      <c r="AN1212" s="162"/>
      <c r="AO1212" s="215" t="s">
        <v>633</v>
      </c>
      <c r="AP1212" s="216"/>
      <c r="AQ1212" s="216"/>
      <c r="AR1212" s="216"/>
      <c r="AS1212" s="216"/>
      <c r="AT1212" s="216"/>
      <c r="AU1212" s="216"/>
      <c r="AV1212" s="216"/>
      <c r="AW1212" s="216"/>
      <c r="AX1212" s="216"/>
      <c r="AY1212" s="216"/>
      <c r="AZ1212" s="216"/>
      <c r="BA1212" s="216"/>
      <c r="BB1212" s="216"/>
      <c r="BC1212" s="216"/>
      <c r="BD1212" s="216"/>
      <c r="BE1212" s="216"/>
      <c r="BF1212" s="216"/>
      <c r="BG1212" s="216"/>
      <c r="BH1212" s="216"/>
      <c r="BI1212" s="216"/>
      <c r="BJ1212" s="216"/>
      <c r="BK1212" s="216"/>
      <c r="BL1212" s="216"/>
      <c r="BM1212" s="216"/>
      <c r="BN1212" s="216"/>
      <c r="BO1212" s="216"/>
      <c r="BP1212" s="216"/>
      <c r="BQ1212" s="216"/>
      <c r="BR1212" s="216"/>
      <c r="BS1212" s="216"/>
      <c r="BT1212" s="216"/>
      <c r="BU1212" s="216"/>
      <c r="BV1212" s="216"/>
      <c r="BW1212" s="216"/>
      <c r="BX1212" s="216"/>
      <c r="BY1212" s="216"/>
      <c r="BZ1212" s="216"/>
      <c r="CA1212" s="216"/>
      <c r="CB1212" s="216"/>
      <c r="CC1212" s="216"/>
      <c r="CD1212" s="216"/>
      <c r="CE1212" s="216"/>
      <c r="CF1212" s="216"/>
      <c r="CG1212" s="216"/>
      <c r="CH1212" s="216"/>
      <c r="CI1212" s="216"/>
      <c r="CJ1212" s="216"/>
      <c r="CK1212" s="216"/>
      <c r="CL1212" s="216"/>
      <c r="CM1212" s="216"/>
      <c r="CN1212" s="217"/>
    </row>
    <row r="1213" spans="4:92" ht="14.25" customHeight="1" x14ac:dyDescent="0.35">
      <c r="D1213" s="163"/>
      <c r="E1213" s="164"/>
      <c r="F1213" s="164"/>
      <c r="G1213" s="164"/>
      <c r="H1213" s="164"/>
      <c r="I1213" s="164"/>
      <c r="J1213" s="164"/>
      <c r="K1213" s="164"/>
      <c r="L1213" s="164"/>
      <c r="M1213" s="164"/>
      <c r="N1213" s="164"/>
      <c r="O1213" s="164"/>
      <c r="P1213" s="164"/>
      <c r="Q1213" s="164"/>
      <c r="R1213" s="164"/>
      <c r="S1213" s="164"/>
      <c r="T1213" s="164"/>
      <c r="U1213" s="164"/>
      <c r="V1213" s="164"/>
      <c r="W1213" s="164"/>
      <c r="X1213" s="164"/>
      <c r="Y1213" s="164"/>
      <c r="Z1213" s="164"/>
      <c r="AA1213" s="164"/>
      <c r="AB1213" s="164"/>
      <c r="AC1213" s="164"/>
      <c r="AD1213" s="164"/>
      <c r="AE1213" s="164"/>
      <c r="AF1213" s="164"/>
      <c r="AG1213" s="164"/>
      <c r="AH1213" s="164"/>
      <c r="AI1213" s="164"/>
      <c r="AJ1213" s="164"/>
      <c r="AK1213" s="164"/>
      <c r="AL1213" s="164"/>
      <c r="AM1213" s="164"/>
      <c r="AN1213" s="165"/>
      <c r="AO1213" s="215" t="s">
        <v>634</v>
      </c>
      <c r="AP1213" s="216"/>
      <c r="AQ1213" s="216"/>
      <c r="AR1213" s="216"/>
      <c r="AS1213" s="216"/>
      <c r="AT1213" s="216"/>
      <c r="AU1213" s="216"/>
      <c r="AV1213" s="216"/>
      <c r="AW1213" s="216"/>
      <c r="AX1213" s="216"/>
      <c r="AY1213" s="216"/>
      <c r="AZ1213" s="216"/>
      <c r="BA1213" s="216"/>
      <c r="BB1213" s="216"/>
      <c r="BC1213" s="216"/>
      <c r="BD1213" s="216"/>
      <c r="BE1213" s="216"/>
      <c r="BF1213" s="216"/>
      <c r="BG1213" s="216"/>
      <c r="BH1213" s="216"/>
      <c r="BI1213" s="217"/>
      <c r="BJ1213" s="172" t="s">
        <v>635</v>
      </c>
      <c r="BK1213" s="172"/>
      <c r="BL1213" s="172"/>
      <c r="BM1213" s="172"/>
      <c r="BN1213" s="172"/>
      <c r="BO1213" s="172"/>
      <c r="BP1213" s="172"/>
      <c r="BQ1213" s="172"/>
      <c r="BR1213" s="172"/>
      <c r="BS1213" s="172"/>
      <c r="BT1213" s="172"/>
      <c r="BU1213" s="172"/>
      <c r="BV1213" s="172"/>
      <c r="BW1213" s="172"/>
      <c r="BX1213" s="172"/>
      <c r="BY1213" s="172"/>
      <c r="BZ1213" s="172"/>
      <c r="CA1213" s="172"/>
      <c r="CB1213" s="172"/>
      <c r="CC1213" s="172"/>
      <c r="CD1213" s="172"/>
      <c r="CE1213" s="172" t="s">
        <v>528</v>
      </c>
      <c r="CF1213" s="172"/>
      <c r="CG1213" s="172"/>
      <c r="CH1213" s="172"/>
      <c r="CI1213" s="172"/>
      <c r="CJ1213" s="172"/>
      <c r="CK1213" s="172"/>
      <c r="CL1213" s="172"/>
      <c r="CM1213" s="172"/>
      <c r="CN1213" s="172"/>
    </row>
    <row r="1214" spans="4:92" ht="14.25" customHeight="1" x14ac:dyDescent="0.35">
      <c r="D1214" s="153" t="s">
        <v>1063</v>
      </c>
      <c r="E1214" s="154"/>
      <c r="F1214" s="154"/>
      <c r="G1214" s="154"/>
      <c r="H1214" s="154"/>
      <c r="I1214" s="154"/>
      <c r="J1214" s="154"/>
      <c r="K1214" s="154"/>
      <c r="L1214" s="154"/>
      <c r="M1214" s="154"/>
      <c r="N1214" s="154"/>
      <c r="O1214" s="154"/>
      <c r="P1214" s="154"/>
      <c r="Q1214" s="154"/>
      <c r="R1214" s="154"/>
      <c r="S1214" s="154"/>
      <c r="T1214" s="154"/>
      <c r="U1214" s="154"/>
      <c r="V1214" s="154"/>
      <c r="W1214" s="154"/>
      <c r="X1214" s="154"/>
      <c r="Y1214" s="154"/>
      <c r="Z1214" s="154"/>
      <c r="AA1214" s="154"/>
      <c r="AB1214" s="154"/>
      <c r="AC1214" s="154"/>
      <c r="AD1214" s="154"/>
      <c r="AE1214" s="154"/>
      <c r="AF1214" s="154"/>
      <c r="AG1214" s="154"/>
      <c r="AH1214" s="154"/>
      <c r="AI1214" s="154"/>
      <c r="AJ1214" s="154"/>
      <c r="AK1214" s="154"/>
      <c r="AL1214" s="154"/>
      <c r="AM1214" s="154"/>
      <c r="AN1214" s="155"/>
      <c r="AO1214" s="166">
        <v>20</v>
      </c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8"/>
      <c r="BJ1214" s="166"/>
      <c r="BK1214" s="167"/>
      <c r="BL1214" s="167"/>
      <c r="BM1214" s="167"/>
      <c r="BN1214" s="167"/>
      <c r="BO1214" s="167"/>
      <c r="BP1214" s="167"/>
      <c r="BQ1214" s="167"/>
      <c r="BR1214" s="167"/>
      <c r="BS1214" s="167"/>
      <c r="BT1214" s="167"/>
      <c r="BU1214" s="167"/>
      <c r="BV1214" s="167"/>
      <c r="BW1214" s="167"/>
      <c r="BX1214" s="167"/>
      <c r="BY1214" s="167"/>
      <c r="BZ1214" s="167"/>
      <c r="CA1214" s="167"/>
      <c r="CB1214" s="167"/>
      <c r="CC1214" s="167"/>
      <c r="CD1214" s="168"/>
      <c r="CE1214" s="219">
        <v>20</v>
      </c>
      <c r="CF1214" s="219"/>
      <c r="CG1214" s="219"/>
      <c r="CH1214" s="219"/>
      <c r="CI1214" s="219"/>
      <c r="CJ1214" s="219"/>
      <c r="CK1214" s="219"/>
      <c r="CL1214" s="219"/>
      <c r="CM1214" s="219"/>
      <c r="CN1214" s="219"/>
    </row>
    <row r="1215" spans="4:92" ht="14.25" customHeight="1" x14ac:dyDescent="0.35">
      <c r="D1215" s="153" t="s">
        <v>1064</v>
      </c>
      <c r="E1215" s="154"/>
      <c r="F1215" s="154"/>
      <c r="G1215" s="154"/>
      <c r="H1215" s="154"/>
      <c r="I1215" s="154"/>
      <c r="J1215" s="154"/>
      <c r="K1215" s="154"/>
      <c r="L1215" s="154"/>
      <c r="M1215" s="154"/>
      <c r="N1215" s="154"/>
      <c r="O1215" s="154"/>
      <c r="P1215" s="154"/>
      <c r="Q1215" s="154"/>
      <c r="R1215" s="154"/>
      <c r="S1215" s="154"/>
      <c r="T1215" s="154"/>
      <c r="U1215" s="154"/>
      <c r="V1215" s="154"/>
      <c r="W1215" s="154"/>
      <c r="X1215" s="154"/>
      <c r="Y1215" s="154"/>
      <c r="Z1215" s="154"/>
      <c r="AA1215" s="154"/>
      <c r="AB1215" s="154"/>
      <c r="AC1215" s="154"/>
      <c r="AD1215" s="154"/>
      <c r="AE1215" s="154"/>
      <c r="AF1215" s="154"/>
      <c r="AG1215" s="154"/>
      <c r="AH1215" s="154"/>
      <c r="AI1215" s="154"/>
      <c r="AJ1215" s="154"/>
      <c r="AK1215" s="154"/>
      <c r="AL1215" s="154"/>
      <c r="AM1215" s="154"/>
      <c r="AN1215" s="155"/>
      <c r="AO1215" s="166">
        <v>29</v>
      </c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8"/>
      <c r="BJ1215" s="166"/>
      <c r="BK1215" s="167"/>
      <c r="BL1215" s="167"/>
      <c r="BM1215" s="167"/>
      <c r="BN1215" s="167"/>
      <c r="BO1215" s="167"/>
      <c r="BP1215" s="167"/>
      <c r="BQ1215" s="167"/>
      <c r="BR1215" s="167"/>
      <c r="BS1215" s="167"/>
      <c r="BT1215" s="167"/>
      <c r="BU1215" s="167"/>
      <c r="BV1215" s="167"/>
      <c r="BW1215" s="167"/>
      <c r="BX1215" s="167"/>
      <c r="BY1215" s="167"/>
      <c r="BZ1215" s="167"/>
      <c r="CA1215" s="167"/>
      <c r="CB1215" s="167"/>
      <c r="CC1215" s="167"/>
      <c r="CD1215" s="168"/>
      <c r="CE1215" s="219">
        <v>29</v>
      </c>
      <c r="CF1215" s="219"/>
      <c r="CG1215" s="219"/>
      <c r="CH1215" s="219"/>
      <c r="CI1215" s="219"/>
      <c r="CJ1215" s="219"/>
      <c r="CK1215" s="219"/>
      <c r="CL1215" s="219"/>
      <c r="CM1215" s="219"/>
      <c r="CN1215" s="219"/>
    </row>
    <row r="1216" spans="4:92" ht="14.25" customHeight="1" x14ac:dyDescent="0.35">
      <c r="D1216" s="153" t="s">
        <v>1065</v>
      </c>
      <c r="E1216" s="154"/>
      <c r="F1216" s="154"/>
      <c r="G1216" s="154"/>
      <c r="H1216" s="154"/>
      <c r="I1216" s="154"/>
      <c r="J1216" s="154"/>
      <c r="K1216" s="154"/>
      <c r="L1216" s="154"/>
      <c r="M1216" s="154"/>
      <c r="N1216" s="154"/>
      <c r="O1216" s="154"/>
      <c r="P1216" s="154"/>
      <c r="Q1216" s="154"/>
      <c r="R1216" s="154"/>
      <c r="S1216" s="154"/>
      <c r="T1216" s="154"/>
      <c r="U1216" s="154"/>
      <c r="V1216" s="154"/>
      <c r="W1216" s="154"/>
      <c r="X1216" s="154"/>
      <c r="Y1216" s="154"/>
      <c r="Z1216" s="154"/>
      <c r="AA1216" s="154"/>
      <c r="AB1216" s="154"/>
      <c r="AC1216" s="154"/>
      <c r="AD1216" s="154"/>
      <c r="AE1216" s="154"/>
      <c r="AF1216" s="154"/>
      <c r="AG1216" s="154"/>
      <c r="AH1216" s="154"/>
      <c r="AI1216" s="154"/>
      <c r="AJ1216" s="154"/>
      <c r="AK1216" s="154"/>
      <c r="AL1216" s="154"/>
      <c r="AM1216" s="154"/>
      <c r="AN1216" s="155"/>
      <c r="AO1216" s="166">
        <v>5</v>
      </c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8"/>
      <c r="BJ1216" s="166"/>
      <c r="BK1216" s="167"/>
      <c r="BL1216" s="167"/>
      <c r="BM1216" s="167"/>
      <c r="BN1216" s="167"/>
      <c r="BO1216" s="167"/>
      <c r="BP1216" s="167"/>
      <c r="BQ1216" s="167"/>
      <c r="BR1216" s="167"/>
      <c r="BS1216" s="167"/>
      <c r="BT1216" s="167"/>
      <c r="BU1216" s="167"/>
      <c r="BV1216" s="167"/>
      <c r="BW1216" s="167"/>
      <c r="BX1216" s="167"/>
      <c r="BY1216" s="167"/>
      <c r="BZ1216" s="167"/>
      <c r="CA1216" s="167"/>
      <c r="CB1216" s="167"/>
      <c r="CC1216" s="167"/>
      <c r="CD1216" s="168"/>
      <c r="CE1216" s="219">
        <v>5</v>
      </c>
      <c r="CF1216" s="219"/>
      <c r="CG1216" s="219"/>
      <c r="CH1216" s="219"/>
      <c r="CI1216" s="219"/>
      <c r="CJ1216" s="219"/>
      <c r="CK1216" s="219"/>
      <c r="CL1216" s="219"/>
      <c r="CM1216" s="219"/>
      <c r="CN1216" s="219"/>
    </row>
    <row r="1217" spans="4:93" ht="14.25" customHeight="1" x14ac:dyDescent="0.35">
      <c r="D1217" s="153" t="s">
        <v>1066</v>
      </c>
      <c r="E1217" s="154"/>
      <c r="F1217" s="154"/>
      <c r="G1217" s="154"/>
      <c r="H1217" s="154"/>
      <c r="I1217" s="154"/>
      <c r="J1217" s="154"/>
      <c r="K1217" s="154"/>
      <c r="L1217" s="154"/>
      <c r="M1217" s="154"/>
      <c r="N1217" s="154"/>
      <c r="O1217" s="154"/>
      <c r="P1217" s="154"/>
      <c r="Q1217" s="154"/>
      <c r="R1217" s="154"/>
      <c r="S1217" s="154"/>
      <c r="T1217" s="154"/>
      <c r="U1217" s="154"/>
      <c r="V1217" s="154"/>
      <c r="W1217" s="154"/>
      <c r="X1217" s="154"/>
      <c r="Y1217" s="154"/>
      <c r="Z1217" s="154"/>
      <c r="AA1217" s="154"/>
      <c r="AB1217" s="154"/>
      <c r="AC1217" s="154"/>
      <c r="AD1217" s="154"/>
      <c r="AE1217" s="154"/>
      <c r="AF1217" s="154"/>
      <c r="AG1217" s="154"/>
      <c r="AH1217" s="154"/>
      <c r="AI1217" s="154"/>
      <c r="AJ1217" s="154"/>
      <c r="AK1217" s="154"/>
      <c r="AL1217" s="154"/>
      <c r="AM1217" s="154"/>
      <c r="AN1217" s="155"/>
      <c r="AO1217" s="166">
        <v>53</v>
      </c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8"/>
      <c r="BJ1217" s="166"/>
      <c r="BK1217" s="167"/>
      <c r="BL1217" s="167"/>
      <c r="BM1217" s="167"/>
      <c r="BN1217" s="167"/>
      <c r="BO1217" s="167"/>
      <c r="BP1217" s="167"/>
      <c r="BQ1217" s="167"/>
      <c r="BR1217" s="167"/>
      <c r="BS1217" s="167"/>
      <c r="BT1217" s="167"/>
      <c r="BU1217" s="167"/>
      <c r="BV1217" s="167"/>
      <c r="BW1217" s="167"/>
      <c r="BX1217" s="167"/>
      <c r="BY1217" s="167"/>
      <c r="BZ1217" s="167"/>
      <c r="CA1217" s="167"/>
      <c r="CB1217" s="167"/>
      <c r="CC1217" s="167"/>
      <c r="CD1217" s="168"/>
      <c r="CE1217" s="219">
        <v>53</v>
      </c>
      <c r="CF1217" s="219"/>
      <c r="CG1217" s="219"/>
      <c r="CH1217" s="219"/>
      <c r="CI1217" s="219"/>
      <c r="CJ1217" s="219"/>
      <c r="CK1217" s="219"/>
      <c r="CL1217" s="219"/>
      <c r="CM1217" s="219"/>
      <c r="CN1217" s="219"/>
    </row>
    <row r="1218" spans="4:93" ht="14.25" customHeight="1" x14ac:dyDescent="0.35">
      <c r="D1218" s="153" t="s">
        <v>1067</v>
      </c>
      <c r="E1218" s="154"/>
      <c r="F1218" s="154"/>
      <c r="G1218" s="154"/>
      <c r="H1218" s="154"/>
      <c r="I1218" s="154"/>
      <c r="J1218" s="154"/>
      <c r="K1218" s="154"/>
      <c r="L1218" s="154"/>
      <c r="M1218" s="154"/>
      <c r="N1218" s="154"/>
      <c r="O1218" s="154"/>
      <c r="P1218" s="154"/>
      <c r="Q1218" s="154"/>
      <c r="R1218" s="154"/>
      <c r="S1218" s="154"/>
      <c r="T1218" s="154"/>
      <c r="U1218" s="154"/>
      <c r="V1218" s="154"/>
      <c r="W1218" s="154"/>
      <c r="X1218" s="154"/>
      <c r="Y1218" s="154"/>
      <c r="Z1218" s="154"/>
      <c r="AA1218" s="154"/>
      <c r="AB1218" s="154"/>
      <c r="AC1218" s="154"/>
      <c r="AD1218" s="154"/>
      <c r="AE1218" s="154"/>
      <c r="AF1218" s="154"/>
      <c r="AG1218" s="154"/>
      <c r="AH1218" s="154"/>
      <c r="AI1218" s="154"/>
      <c r="AJ1218" s="154"/>
      <c r="AK1218" s="154"/>
      <c r="AL1218" s="154"/>
      <c r="AM1218" s="154"/>
      <c r="AN1218" s="155"/>
      <c r="AO1218" s="166">
        <v>16</v>
      </c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8"/>
      <c r="BJ1218" s="166"/>
      <c r="BK1218" s="167"/>
      <c r="BL1218" s="167"/>
      <c r="BM1218" s="167"/>
      <c r="BN1218" s="167"/>
      <c r="BO1218" s="167"/>
      <c r="BP1218" s="167"/>
      <c r="BQ1218" s="167"/>
      <c r="BR1218" s="167"/>
      <c r="BS1218" s="167"/>
      <c r="BT1218" s="167"/>
      <c r="BU1218" s="167"/>
      <c r="BV1218" s="167"/>
      <c r="BW1218" s="167"/>
      <c r="BX1218" s="167"/>
      <c r="BY1218" s="167"/>
      <c r="BZ1218" s="167"/>
      <c r="CA1218" s="167"/>
      <c r="CB1218" s="167"/>
      <c r="CC1218" s="167"/>
      <c r="CD1218" s="168"/>
      <c r="CE1218" s="219">
        <v>16</v>
      </c>
      <c r="CF1218" s="219"/>
      <c r="CG1218" s="219"/>
      <c r="CH1218" s="219"/>
      <c r="CI1218" s="219"/>
      <c r="CJ1218" s="219"/>
      <c r="CK1218" s="219"/>
      <c r="CL1218" s="219"/>
      <c r="CM1218" s="219"/>
      <c r="CN1218" s="219"/>
    </row>
    <row r="1219" spans="4:93" ht="14.25" customHeight="1" x14ac:dyDescent="0.35">
      <c r="D1219" s="153" t="s">
        <v>1068</v>
      </c>
      <c r="E1219" s="154"/>
      <c r="F1219" s="154"/>
      <c r="G1219" s="154"/>
      <c r="H1219" s="154"/>
      <c r="I1219" s="154"/>
      <c r="J1219" s="154"/>
      <c r="K1219" s="154"/>
      <c r="L1219" s="154"/>
      <c r="M1219" s="154"/>
      <c r="N1219" s="154"/>
      <c r="O1219" s="154"/>
      <c r="P1219" s="154"/>
      <c r="Q1219" s="154"/>
      <c r="R1219" s="154"/>
      <c r="S1219" s="154"/>
      <c r="T1219" s="154"/>
      <c r="U1219" s="154"/>
      <c r="V1219" s="154"/>
      <c r="W1219" s="154"/>
      <c r="X1219" s="154"/>
      <c r="Y1219" s="154"/>
      <c r="Z1219" s="154"/>
      <c r="AA1219" s="154"/>
      <c r="AB1219" s="154"/>
      <c r="AC1219" s="154"/>
      <c r="AD1219" s="154"/>
      <c r="AE1219" s="154"/>
      <c r="AF1219" s="154"/>
      <c r="AG1219" s="154"/>
      <c r="AH1219" s="154"/>
      <c r="AI1219" s="154"/>
      <c r="AJ1219" s="154"/>
      <c r="AK1219" s="154"/>
      <c r="AL1219" s="154"/>
      <c r="AM1219" s="154"/>
      <c r="AN1219" s="155"/>
      <c r="AO1219" s="166">
        <v>46</v>
      </c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8"/>
      <c r="BJ1219" s="166"/>
      <c r="BK1219" s="167"/>
      <c r="BL1219" s="167"/>
      <c r="BM1219" s="167"/>
      <c r="BN1219" s="167"/>
      <c r="BO1219" s="167"/>
      <c r="BP1219" s="167"/>
      <c r="BQ1219" s="167"/>
      <c r="BR1219" s="167"/>
      <c r="BS1219" s="167"/>
      <c r="BT1219" s="167"/>
      <c r="BU1219" s="167"/>
      <c r="BV1219" s="167"/>
      <c r="BW1219" s="167"/>
      <c r="BX1219" s="167"/>
      <c r="BY1219" s="167"/>
      <c r="BZ1219" s="167"/>
      <c r="CA1219" s="167"/>
      <c r="CB1219" s="167"/>
      <c r="CC1219" s="167"/>
      <c r="CD1219" s="168"/>
      <c r="CE1219" s="219">
        <v>46</v>
      </c>
      <c r="CF1219" s="219"/>
      <c r="CG1219" s="219"/>
      <c r="CH1219" s="219"/>
      <c r="CI1219" s="219"/>
      <c r="CJ1219" s="219"/>
      <c r="CK1219" s="219"/>
      <c r="CL1219" s="219"/>
      <c r="CM1219" s="219"/>
      <c r="CN1219" s="219"/>
    </row>
    <row r="1220" spans="4:93" ht="14.25" customHeight="1" x14ac:dyDescent="0.35">
      <c r="D1220" s="153" t="s">
        <v>1069</v>
      </c>
      <c r="E1220" s="154"/>
      <c r="F1220" s="154"/>
      <c r="G1220" s="154"/>
      <c r="H1220" s="154"/>
      <c r="I1220" s="154"/>
      <c r="J1220" s="154"/>
      <c r="K1220" s="154"/>
      <c r="L1220" s="154"/>
      <c r="M1220" s="154"/>
      <c r="N1220" s="154"/>
      <c r="O1220" s="154"/>
      <c r="P1220" s="154"/>
      <c r="Q1220" s="154"/>
      <c r="R1220" s="154"/>
      <c r="S1220" s="154"/>
      <c r="T1220" s="154"/>
      <c r="U1220" s="154"/>
      <c r="V1220" s="154"/>
      <c r="W1220" s="154"/>
      <c r="X1220" s="154"/>
      <c r="Y1220" s="154"/>
      <c r="Z1220" s="154"/>
      <c r="AA1220" s="154"/>
      <c r="AB1220" s="154"/>
      <c r="AC1220" s="154"/>
      <c r="AD1220" s="154"/>
      <c r="AE1220" s="154"/>
      <c r="AF1220" s="154"/>
      <c r="AG1220" s="154"/>
      <c r="AH1220" s="154"/>
      <c r="AI1220" s="154"/>
      <c r="AJ1220" s="154"/>
      <c r="AK1220" s="154"/>
      <c r="AL1220" s="154"/>
      <c r="AM1220" s="154"/>
      <c r="AN1220" s="155"/>
      <c r="AO1220" s="166">
        <v>8</v>
      </c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8"/>
      <c r="BJ1220" s="166"/>
      <c r="BK1220" s="167"/>
      <c r="BL1220" s="167"/>
      <c r="BM1220" s="167"/>
      <c r="BN1220" s="167"/>
      <c r="BO1220" s="167"/>
      <c r="BP1220" s="167"/>
      <c r="BQ1220" s="167"/>
      <c r="BR1220" s="167"/>
      <c r="BS1220" s="167"/>
      <c r="BT1220" s="167"/>
      <c r="BU1220" s="167"/>
      <c r="BV1220" s="167"/>
      <c r="BW1220" s="167"/>
      <c r="BX1220" s="167"/>
      <c r="BY1220" s="167"/>
      <c r="BZ1220" s="167"/>
      <c r="CA1220" s="167"/>
      <c r="CB1220" s="167"/>
      <c r="CC1220" s="167"/>
      <c r="CD1220" s="168"/>
      <c r="CE1220" s="219">
        <v>8</v>
      </c>
      <c r="CF1220" s="219"/>
      <c r="CG1220" s="219"/>
      <c r="CH1220" s="219"/>
      <c r="CI1220" s="219"/>
      <c r="CJ1220" s="219"/>
      <c r="CK1220" s="219"/>
      <c r="CL1220" s="219"/>
      <c r="CM1220" s="219"/>
      <c r="CN1220" s="219"/>
    </row>
    <row r="1221" spans="4:93" ht="14.25" customHeight="1" x14ac:dyDescent="0.35">
      <c r="D1221" s="153" t="s">
        <v>1070</v>
      </c>
      <c r="E1221" s="154"/>
      <c r="F1221" s="154"/>
      <c r="G1221" s="154"/>
      <c r="H1221" s="154"/>
      <c r="I1221" s="154"/>
      <c r="J1221" s="154"/>
      <c r="K1221" s="154"/>
      <c r="L1221" s="154"/>
      <c r="M1221" s="154"/>
      <c r="N1221" s="154"/>
      <c r="O1221" s="154"/>
      <c r="P1221" s="154"/>
      <c r="Q1221" s="154"/>
      <c r="R1221" s="154"/>
      <c r="S1221" s="154"/>
      <c r="T1221" s="154"/>
      <c r="U1221" s="154"/>
      <c r="V1221" s="154"/>
      <c r="W1221" s="154"/>
      <c r="X1221" s="154"/>
      <c r="Y1221" s="154"/>
      <c r="Z1221" s="154"/>
      <c r="AA1221" s="154"/>
      <c r="AB1221" s="154"/>
      <c r="AC1221" s="154"/>
      <c r="AD1221" s="154"/>
      <c r="AE1221" s="154"/>
      <c r="AF1221" s="154"/>
      <c r="AG1221" s="154"/>
      <c r="AH1221" s="154"/>
      <c r="AI1221" s="154"/>
      <c r="AJ1221" s="154"/>
      <c r="AK1221" s="154"/>
      <c r="AL1221" s="154"/>
      <c r="AM1221" s="154"/>
      <c r="AN1221" s="155"/>
      <c r="AO1221" s="166">
        <v>253</v>
      </c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8"/>
      <c r="BJ1221" s="166"/>
      <c r="BK1221" s="167"/>
      <c r="BL1221" s="167"/>
      <c r="BM1221" s="167"/>
      <c r="BN1221" s="167"/>
      <c r="BO1221" s="167"/>
      <c r="BP1221" s="167"/>
      <c r="BQ1221" s="167"/>
      <c r="BR1221" s="167"/>
      <c r="BS1221" s="167"/>
      <c r="BT1221" s="167"/>
      <c r="BU1221" s="167"/>
      <c r="BV1221" s="167"/>
      <c r="BW1221" s="167"/>
      <c r="BX1221" s="167"/>
      <c r="BY1221" s="167"/>
      <c r="BZ1221" s="167"/>
      <c r="CA1221" s="167"/>
      <c r="CB1221" s="167"/>
      <c r="CC1221" s="167"/>
      <c r="CD1221" s="168"/>
      <c r="CE1221" s="219">
        <v>253</v>
      </c>
      <c r="CF1221" s="219"/>
      <c r="CG1221" s="219"/>
      <c r="CH1221" s="219"/>
      <c r="CI1221" s="219"/>
      <c r="CJ1221" s="219"/>
      <c r="CK1221" s="219"/>
      <c r="CL1221" s="219"/>
      <c r="CM1221" s="219"/>
      <c r="CN1221" s="219"/>
    </row>
    <row r="1222" spans="4:93" ht="14.25" customHeight="1" x14ac:dyDescent="0.35">
      <c r="D1222" s="153" t="s">
        <v>1071</v>
      </c>
      <c r="E1222" s="154"/>
      <c r="F1222" s="154"/>
      <c r="G1222" s="154"/>
      <c r="H1222" s="154"/>
      <c r="I1222" s="154"/>
      <c r="J1222" s="154"/>
      <c r="K1222" s="154"/>
      <c r="L1222" s="154"/>
      <c r="M1222" s="154"/>
      <c r="N1222" s="154"/>
      <c r="O1222" s="154"/>
      <c r="P1222" s="154"/>
      <c r="Q1222" s="154"/>
      <c r="R1222" s="154"/>
      <c r="S1222" s="154"/>
      <c r="T1222" s="154"/>
      <c r="U1222" s="154"/>
      <c r="V1222" s="154"/>
      <c r="W1222" s="154"/>
      <c r="X1222" s="154"/>
      <c r="Y1222" s="154"/>
      <c r="Z1222" s="154"/>
      <c r="AA1222" s="154"/>
      <c r="AB1222" s="154"/>
      <c r="AC1222" s="154"/>
      <c r="AD1222" s="154"/>
      <c r="AE1222" s="154"/>
      <c r="AF1222" s="154"/>
      <c r="AG1222" s="154"/>
      <c r="AH1222" s="154"/>
      <c r="AI1222" s="154"/>
      <c r="AJ1222" s="154"/>
      <c r="AK1222" s="154"/>
      <c r="AL1222" s="154"/>
      <c r="AM1222" s="154"/>
      <c r="AN1222" s="155"/>
      <c r="AO1222" s="166">
        <v>28</v>
      </c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8"/>
      <c r="BJ1222" s="166"/>
      <c r="BK1222" s="167"/>
      <c r="BL1222" s="167"/>
      <c r="BM1222" s="167"/>
      <c r="BN1222" s="167"/>
      <c r="BO1222" s="167"/>
      <c r="BP1222" s="167"/>
      <c r="BQ1222" s="167"/>
      <c r="BR1222" s="167"/>
      <c r="BS1222" s="167"/>
      <c r="BT1222" s="167"/>
      <c r="BU1222" s="167"/>
      <c r="BV1222" s="167"/>
      <c r="BW1222" s="167"/>
      <c r="BX1222" s="167"/>
      <c r="BY1222" s="167"/>
      <c r="BZ1222" s="167"/>
      <c r="CA1222" s="167"/>
      <c r="CB1222" s="167"/>
      <c r="CC1222" s="167"/>
      <c r="CD1222" s="168"/>
      <c r="CE1222" s="219">
        <v>28</v>
      </c>
      <c r="CF1222" s="219"/>
      <c r="CG1222" s="219"/>
      <c r="CH1222" s="219"/>
      <c r="CI1222" s="219"/>
      <c r="CJ1222" s="219"/>
      <c r="CK1222" s="219"/>
      <c r="CL1222" s="219"/>
      <c r="CM1222" s="219"/>
      <c r="CN1222" s="219"/>
    </row>
    <row r="1223" spans="4:93" ht="14.25" customHeight="1" x14ac:dyDescent="0.35">
      <c r="D1223" s="153" t="s">
        <v>1072</v>
      </c>
      <c r="E1223" s="154"/>
      <c r="F1223" s="154"/>
      <c r="G1223" s="154"/>
      <c r="H1223" s="154"/>
      <c r="I1223" s="154"/>
      <c r="J1223" s="154"/>
      <c r="K1223" s="154"/>
      <c r="L1223" s="154"/>
      <c r="M1223" s="154"/>
      <c r="N1223" s="154"/>
      <c r="O1223" s="154"/>
      <c r="P1223" s="154"/>
      <c r="Q1223" s="154"/>
      <c r="R1223" s="154"/>
      <c r="S1223" s="154"/>
      <c r="T1223" s="154"/>
      <c r="U1223" s="154"/>
      <c r="V1223" s="154"/>
      <c r="W1223" s="154"/>
      <c r="X1223" s="154"/>
      <c r="Y1223" s="154"/>
      <c r="Z1223" s="154"/>
      <c r="AA1223" s="154"/>
      <c r="AB1223" s="154"/>
      <c r="AC1223" s="154"/>
      <c r="AD1223" s="154"/>
      <c r="AE1223" s="154"/>
      <c r="AF1223" s="154"/>
      <c r="AG1223" s="154"/>
      <c r="AH1223" s="154"/>
      <c r="AI1223" s="154"/>
      <c r="AJ1223" s="154"/>
      <c r="AK1223" s="154"/>
      <c r="AL1223" s="154"/>
      <c r="AM1223" s="154"/>
      <c r="AN1223" s="155"/>
      <c r="AO1223" s="166">
        <v>89</v>
      </c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8"/>
      <c r="BJ1223" s="166"/>
      <c r="BK1223" s="167"/>
      <c r="BL1223" s="167"/>
      <c r="BM1223" s="167"/>
      <c r="BN1223" s="167"/>
      <c r="BO1223" s="167"/>
      <c r="BP1223" s="167"/>
      <c r="BQ1223" s="167"/>
      <c r="BR1223" s="167"/>
      <c r="BS1223" s="167"/>
      <c r="BT1223" s="167"/>
      <c r="BU1223" s="167"/>
      <c r="BV1223" s="167"/>
      <c r="BW1223" s="167"/>
      <c r="BX1223" s="167"/>
      <c r="BY1223" s="167"/>
      <c r="BZ1223" s="167"/>
      <c r="CA1223" s="167"/>
      <c r="CB1223" s="167"/>
      <c r="CC1223" s="167"/>
      <c r="CD1223" s="168"/>
      <c r="CE1223" s="219">
        <v>89</v>
      </c>
      <c r="CF1223" s="219"/>
      <c r="CG1223" s="219"/>
      <c r="CH1223" s="219"/>
      <c r="CI1223" s="219"/>
      <c r="CJ1223" s="219"/>
      <c r="CK1223" s="219"/>
      <c r="CL1223" s="219"/>
      <c r="CM1223" s="219"/>
      <c r="CN1223" s="219"/>
    </row>
    <row r="1224" spans="4:93" ht="14.25" customHeight="1" x14ac:dyDescent="0.35">
      <c r="D1224" s="153" t="s">
        <v>1073</v>
      </c>
      <c r="E1224" s="154"/>
      <c r="F1224" s="154"/>
      <c r="G1224" s="154"/>
      <c r="H1224" s="154"/>
      <c r="I1224" s="154"/>
      <c r="J1224" s="154"/>
      <c r="K1224" s="154"/>
      <c r="L1224" s="154"/>
      <c r="M1224" s="154"/>
      <c r="N1224" s="154"/>
      <c r="O1224" s="154"/>
      <c r="P1224" s="154"/>
      <c r="Q1224" s="154"/>
      <c r="R1224" s="154"/>
      <c r="S1224" s="154"/>
      <c r="T1224" s="154"/>
      <c r="U1224" s="154"/>
      <c r="V1224" s="154"/>
      <c r="W1224" s="154"/>
      <c r="X1224" s="154"/>
      <c r="Y1224" s="154"/>
      <c r="Z1224" s="154"/>
      <c r="AA1224" s="154"/>
      <c r="AB1224" s="154"/>
      <c r="AC1224" s="154"/>
      <c r="AD1224" s="154"/>
      <c r="AE1224" s="154"/>
      <c r="AF1224" s="154"/>
      <c r="AG1224" s="154"/>
      <c r="AH1224" s="154"/>
      <c r="AI1224" s="154"/>
      <c r="AJ1224" s="154"/>
      <c r="AK1224" s="154"/>
      <c r="AL1224" s="154"/>
      <c r="AM1224" s="154"/>
      <c r="AN1224" s="155"/>
      <c r="AO1224" s="166">
        <v>17</v>
      </c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8"/>
      <c r="BJ1224" s="166"/>
      <c r="BK1224" s="167"/>
      <c r="BL1224" s="167"/>
      <c r="BM1224" s="167"/>
      <c r="BN1224" s="167"/>
      <c r="BO1224" s="167"/>
      <c r="BP1224" s="167"/>
      <c r="BQ1224" s="167"/>
      <c r="BR1224" s="167"/>
      <c r="BS1224" s="167"/>
      <c r="BT1224" s="167"/>
      <c r="BU1224" s="167"/>
      <c r="BV1224" s="167"/>
      <c r="BW1224" s="167"/>
      <c r="BX1224" s="167"/>
      <c r="BY1224" s="167"/>
      <c r="BZ1224" s="167"/>
      <c r="CA1224" s="167"/>
      <c r="CB1224" s="167"/>
      <c r="CC1224" s="167"/>
      <c r="CD1224" s="168"/>
      <c r="CE1224" s="219">
        <v>17</v>
      </c>
      <c r="CF1224" s="219"/>
      <c r="CG1224" s="219"/>
      <c r="CH1224" s="219"/>
      <c r="CI1224" s="219"/>
      <c r="CJ1224" s="219"/>
      <c r="CK1224" s="219"/>
      <c r="CL1224" s="219"/>
      <c r="CM1224" s="219"/>
      <c r="CN1224" s="219"/>
    </row>
    <row r="1225" spans="4:93" ht="14.25" customHeight="1" x14ac:dyDescent="0.35">
      <c r="D1225" s="153" t="s">
        <v>1074</v>
      </c>
      <c r="E1225" s="154"/>
      <c r="F1225" s="154"/>
      <c r="G1225" s="154"/>
      <c r="H1225" s="154"/>
      <c r="I1225" s="154"/>
      <c r="J1225" s="154"/>
      <c r="K1225" s="154"/>
      <c r="L1225" s="154"/>
      <c r="M1225" s="154"/>
      <c r="N1225" s="154"/>
      <c r="O1225" s="154"/>
      <c r="P1225" s="154"/>
      <c r="Q1225" s="154"/>
      <c r="R1225" s="154"/>
      <c r="S1225" s="154"/>
      <c r="T1225" s="154"/>
      <c r="U1225" s="154"/>
      <c r="V1225" s="154"/>
      <c r="W1225" s="154"/>
      <c r="X1225" s="154"/>
      <c r="Y1225" s="154"/>
      <c r="Z1225" s="154"/>
      <c r="AA1225" s="154"/>
      <c r="AB1225" s="154"/>
      <c r="AC1225" s="154"/>
      <c r="AD1225" s="154"/>
      <c r="AE1225" s="154"/>
      <c r="AF1225" s="154"/>
      <c r="AG1225" s="154"/>
      <c r="AH1225" s="154"/>
      <c r="AI1225" s="154"/>
      <c r="AJ1225" s="154"/>
      <c r="AK1225" s="154"/>
      <c r="AL1225" s="154"/>
      <c r="AM1225" s="154"/>
      <c r="AN1225" s="155"/>
      <c r="AO1225" s="166">
        <v>6</v>
      </c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8"/>
      <c r="BJ1225" s="166"/>
      <c r="BK1225" s="167"/>
      <c r="BL1225" s="167"/>
      <c r="BM1225" s="167"/>
      <c r="BN1225" s="167"/>
      <c r="BO1225" s="167"/>
      <c r="BP1225" s="167"/>
      <c r="BQ1225" s="167"/>
      <c r="BR1225" s="167"/>
      <c r="BS1225" s="167"/>
      <c r="BT1225" s="167"/>
      <c r="BU1225" s="167"/>
      <c r="BV1225" s="167"/>
      <c r="BW1225" s="167"/>
      <c r="BX1225" s="167"/>
      <c r="BY1225" s="167"/>
      <c r="BZ1225" s="167"/>
      <c r="CA1225" s="167"/>
      <c r="CB1225" s="167"/>
      <c r="CC1225" s="167"/>
      <c r="CD1225" s="168"/>
      <c r="CE1225" s="219">
        <v>6</v>
      </c>
      <c r="CF1225" s="219"/>
      <c r="CG1225" s="219"/>
      <c r="CH1225" s="219"/>
      <c r="CI1225" s="219"/>
      <c r="CJ1225" s="219"/>
      <c r="CK1225" s="219"/>
      <c r="CL1225" s="219"/>
      <c r="CM1225" s="219"/>
      <c r="CN1225" s="219"/>
    </row>
    <row r="1226" spans="4:93" ht="14.25" customHeight="1" x14ac:dyDescent="0.35">
      <c r="D1226" s="153" t="s">
        <v>1075</v>
      </c>
      <c r="E1226" s="154"/>
      <c r="F1226" s="154"/>
      <c r="G1226" s="154"/>
      <c r="H1226" s="154"/>
      <c r="I1226" s="154"/>
      <c r="J1226" s="154"/>
      <c r="K1226" s="154"/>
      <c r="L1226" s="154"/>
      <c r="M1226" s="154"/>
      <c r="N1226" s="154"/>
      <c r="O1226" s="154"/>
      <c r="P1226" s="154"/>
      <c r="Q1226" s="154"/>
      <c r="R1226" s="154"/>
      <c r="S1226" s="154"/>
      <c r="T1226" s="154"/>
      <c r="U1226" s="154"/>
      <c r="V1226" s="154"/>
      <c r="W1226" s="154"/>
      <c r="X1226" s="154"/>
      <c r="Y1226" s="154"/>
      <c r="Z1226" s="154"/>
      <c r="AA1226" s="154"/>
      <c r="AB1226" s="154"/>
      <c r="AC1226" s="154"/>
      <c r="AD1226" s="154"/>
      <c r="AE1226" s="154"/>
      <c r="AF1226" s="154"/>
      <c r="AG1226" s="154"/>
      <c r="AH1226" s="154"/>
      <c r="AI1226" s="154"/>
      <c r="AJ1226" s="154"/>
      <c r="AK1226" s="154"/>
      <c r="AL1226" s="154"/>
      <c r="AM1226" s="154"/>
      <c r="AN1226" s="155"/>
      <c r="AO1226" s="166">
        <v>15</v>
      </c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8"/>
      <c r="BJ1226" s="166"/>
      <c r="BK1226" s="167"/>
      <c r="BL1226" s="167"/>
      <c r="BM1226" s="167"/>
      <c r="BN1226" s="167"/>
      <c r="BO1226" s="167"/>
      <c r="BP1226" s="167"/>
      <c r="BQ1226" s="167"/>
      <c r="BR1226" s="167"/>
      <c r="BS1226" s="167"/>
      <c r="BT1226" s="167"/>
      <c r="BU1226" s="167"/>
      <c r="BV1226" s="167"/>
      <c r="BW1226" s="167"/>
      <c r="BX1226" s="167"/>
      <c r="BY1226" s="167"/>
      <c r="BZ1226" s="167"/>
      <c r="CA1226" s="167"/>
      <c r="CB1226" s="167"/>
      <c r="CC1226" s="167"/>
      <c r="CD1226" s="168"/>
      <c r="CE1226" s="219">
        <v>15</v>
      </c>
      <c r="CF1226" s="219"/>
      <c r="CG1226" s="219"/>
      <c r="CH1226" s="219"/>
      <c r="CI1226" s="219"/>
      <c r="CJ1226" s="219"/>
      <c r="CK1226" s="219"/>
      <c r="CL1226" s="219"/>
      <c r="CM1226" s="219"/>
      <c r="CN1226" s="219"/>
    </row>
    <row r="1227" spans="4:93" ht="14.25" customHeight="1" x14ac:dyDescent="0.35">
      <c r="D1227" s="153" t="s">
        <v>1076</v>
      </c>
      <c r="E1227" s="154"/>
      <c r="F1227" s="154"/>
      <c r="G1227" s="154"/>
      <c r="H1227" s="154"/>
      <c r="I1227" s="154"/>
      <c r="J1227" s="154"/>
      <c r="K1227" s="154"/>
      <c r="L1227" s="154"/>
      <c r="M1227" s="154"/>
      <c r="N1227" s="154"/>
      <c r="O1227" s="154"/>
      <c r="P1227" s="154"/>
      <c r="Q1227" s="154"/>
      <c r="R1227" s="154"/>
      <c r="S1227" s="154"/>
      <c r="T1227" s="154"/>
      <c r="U1227" s="154"/>
      <c r="V1227" s="154"/>
      <c r="W1227" s="154"/>
      <c r="X1227" s="154"/>
      <c r="Y1227" s="154"/>
      <c r="Z1227" s="154"/>
      <c r="AA1227" s="154"/>
      <c r="AB1227" s="154"/>
      <c r="AC1227" s="154"/>
      <c r="AD1227" s="154"/>
      <c r="AE1227" s="154"/>
      <c r="AF1227" s="154"/>
      <c r="AG1227" s="154"/>
      <c r="AH1227" s="154"/>
      <c r="AI1227" s="154"/>
      <c r="AJ1227" s="154"/>
      <c r="AK1227" s="154"/>
      <c r="AL1227" s="154"/>
      <c r="AM1227" s="154"/>
      <c r="AN1227" s="155"/>
      <c r="AO1227" s="166">
        <v>12</v>
      </c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8"/>
      <c r="BJ1227" s="166"/>
      <c r="BK1227" s="167"/>
      <c r="BL1227" s="167"/>
      <c r="BM1227" s="167"/>
      <c r="BN1227" s="167"/>
      <c r="BO1227" s="167"/>
      <c r="BP1227" s="167"/>
      <c r="BQ1227" s="167"/>
      <c r="BR1227" s="167"/>
      <c r="BS1227" s="167"/>
      <c r="BT1227" s="167"/>
      <c r="BU1227" s="167"/>
      <c r="BV1227" s="167"/>
      <c r="BW1227" s="167"/>
      <c r="BX1227" s="167"/>
      <c r="BY1227" s="167"/>
      <c r="BZ1227" s="167"/>
      <c r="CA1227" s="167"/>
      <c r="CB1227" s="167"/>
      <c r="CC1227" s="167"/>
      <c r="CD1227" s="168"/>
      <c r="CE1227" s="219">
        <v>12</v>
      </c>
      <c r="CF1227" s="219"/>
      <c r="CG1227" s="219"/>
      <c r="CH1227" s="219"/>
      <c r="CI1227" s="219"/>
      <c r="CJ1227" s="219"/>
      <c r="CK1227" s="219"/>
      <c r="CL1227" s="219"/>
      <c r="CM1227" s="219"/>
      <c r="CN1227" s="219"/>
    </row>
    <row r="1228" spans="4:93" ht="14.25" customHeight="1" x14ac:dyDescent="0.35">
      <c r="D1228" s="153" t="s">
        <v>1077</v>
      </c>
      <c r="E1228" s="154"/>
      <c r="F1228" s="154"/>
      <c r="G1228" s="154"/>
      <c r="H1228" s="154"/>
      <c r="I1228" s="154"/>
      <c r="J1228" s="154"/>
      <c r="K1228" s="154"/>
      <c r="L1228" s="154"/>
      <c r="M1228" s="154"/>
      <c r="N1228" s="154"/>
      <c r="O1228" s="154"/>
      <c r="P1228" s="154"/>
      <c r="Q1228" s="154"/>
      <c r="R1228" s="154"/>
      <c r="S1228" s="154"/>
      <c r="T1228" s="154"/>
      <c r="U1228" s="154"/>
      <c r="V1228" s="154"/>
      <c r="W1228" s="154"/>
      <c r="X1228" s="154"/>
      <c r="Y1228" s="154"/>
      <c r="Z1228" s="154"/>
      <c r="AA1228" s="154"/>
      <c r="AB1228" s="154"/>
      <c r="AC1228" s="154"/>
      <c r="AD1228" s="154"/>
      <c r="AE1228" s="154"/>
      <c r="AF1228" s="154"/>
      <c r="AG1228" s="154"/>
      <c r="AH1228" s="154"/>
      <c r="AI1228" s="154"/>
      <c r="AJ1228" s="154"/>
      <c r="AK1228" s="154"/>
      <c r="AL1228" s="154"/>
      <c r="AM1228" s="154"/>
      <c r="AN1228" s="155"/>
      <c r="AO1228" s="166">
        <v>14</v>
      </c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8"/>
      <c r="BJ1228" s="166"/>
      <c r="BK1228" s="167"/>
      <c r="BL1228" s="167"/>
      <c r="BM1228" s="167"/>
      <c r="BN1228" s="167"/>
      <c r="BO1228" s="167"/>
      <c r="BP1228" s="167"/>
      <c r="BQ1228" s="167"/>
      <c r="BR1228" s="167"/>
      <c r="BS1228" s="167"/>
      <c r="BT1228" s="167"/>
      <c r="BU1228" s="167"/>
      <c r="BV1228" s="167"/>
      <c r="BW1228" s="167"/>
      <c r="BX1228" s="167"/>
      <c r="BY1228" s="167"/>
      <c r="BZ1228" s="167"/>
      <c r="CA1228" s="167"/>
      <c r="CB1228" s="167"/>
      <c r="CC1228" s="167"/>
      <c r="CD1228" s="168"/>
      <c r="CE1228" s="219">
        <v>14</v>
      </c>
      <c r="CF1228" s="219"/>
      <c r="CG1228" s="219"/>
      <c r="CH1228" s="219"/>
      <c r="CI1228" s="219"/>
      <c r="CJ1228" s="219"/>
      <c r="CK1228" s="219"/>
      <c r="CL1228" s="219"/>
      <c r="CM1228" s="219"/>
      <c r="CN1228" s="219"/>
    </row>
    <row r="1229" spans="4:93" ht="14.25" customHeight="1" x14ac:dyDescent="0.35">
      <c r="D1229" s="153" t="s">
        <v>1078</v>
      </c>
      <c r="E1229" s="154"/>
      <c r="F1229" s="154"/>
      <c r="G1229" s="154"/>
      <c r="H1229" s="154"/>
      <c r="I1229" s="154"/>
      <c r="J1229" s="154"/>
      <c r="K1229" s="154"/>
      <c r="L1229" s="154"/>
      <c r="M1229" s="154"/>
      <c r="N1229" s="154"/>
      <c r="O1229" s="154"/>
      <c r="P1229" s="154"/>
      <c r="Q1229" s="154"/>
      <c r="R1229" s="154"/>
      <c r="S1229" s="154"/>
      <c r="T1229" s="154"/>
      <c r="U1229" s="154"/>
      <c r="V1229" s="154"/>
      <c r="W1229" s="154"/>
      <c r="X1229" s="154"/>
      <c r="Y1229" s="154"/>
      <c r="Z1229" s="154"/>
      <c r="AA1229" s="154"/>
      <c r="AB1229" s="154"/>
      <c r="AC1229" s="154"/>
      <c r="AD1229" s="154"/>
      <c r="AE1229" s="154"/>
      <c r="AF1229" s="154"/>
      <c r="AG1229" s="154"/>
      <c r="AH1229" s="154"/>
      <c r="AI1229" s="154"/>
      <c r="AJ1229" s="154"/>
      <c r="AK1229" s="154"/>
      <c r="AL1229" s="154"/>
      <c r="AM1229" s="154"/>
      <c r="AN1229" s="155"/>
      <c r="AO1229" s="166">
        <v>1.2070000000000001</v>
      </c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8"/>
      <c r="BJ1229" s="166"/>
      <c r="BK1229" s="167"/>
      <c r="BL1229" s="167"/>
      <c r="BM1229" s="167"/>
      <c r="BN1229" s="167"/>
      <c r="BO1229" s="167"/>
      <c r="BP1229" s="167"/>
      <c r="BQ1229" s="167"/>
      <c r="BR1229" s="167"/>
      <c r="BS1229" s="167"/>
      <c r="BT1229" s="167"/>
      <c r="BU1229" s="167"/>
      <c r="BV1229" s="167"/>
      <c r="BW1229" s="167"/>
      <c r="BX1229" s="167"/>
      <c r="BY1229" s="167"/>
      <c r="BZ1229" s="167"/>
      <c r="CA1229" s="167"/>
      <c r="CB1229" s="167"/>
      <c r="CC1229" s="167"/>
      <c r="CD1229" s="168"/>
      <c r="CE1229" s="219">
        <v>1.2070000000000001</v>
      </c>
      <c r="CF1229" s="219"/>
      <c r="CG1229" s="219"/>
      <c r="CH1229" s="219"/>
      <c r="CI1229" s="219"/>
      <c r="CJ1229" s="219"/>
      <c r="CK1229" s="219"/>
      <c r="CL1229" s="219"/>
      <c r="CM1229" s="219"/>
      <c r="CN1229" s="219"/>
    </row>
    <row r="1230" spans="4:93" ht="14.25" customHeight="1" x14ac:dyDescent="0.35">
      <c r="D1230" s="153"/>
      <c r="E1230" s="154"/>
      <c r="F1230" s="154"/>
      <c r="G1230" s="154"/>
      <c r="H1230" s="154"/>
      <c r="I1230" s="154"/>
      <c r="J1230" s="154"/>
      <c r="K1230" s="154"/>
      <c r="L1230" s="154"/>
      <c r="M1230" s="154"/>
      <c r="N1230" s="154"/>
      <c r="O1230" s="154"/>
      <c r="P1230" s="154"/>
      <c r="Q1230" s="154"/>
      <c r="R1230" s="154"/>
      <c r="S1230" s="154"/>
      <c r="T1230" s="154"/>
      <c r="U1230" s="154"/>
      <c r="V1230" s="154"/>
      <c r="W1230" s="154"/>
      <c r="X1230" s="154"/>
      <c r="Y1230" s="154"/>
      <c r="Z1230" s="154"/>
      <c r="AA1230" s="154"/>
      <c r="AB1230" s="154"/>
      <c r="AC1230" s="154"/>
      <c r="AD1230" s="154"/>
      <c r="AE1230" s="154"/>
      <c r="AF1230" s="154"/>
      <c r="AG1230" s="154"/>
      <c r="AH1230" s="154"/>
      <c r="AI1230" s="154"/>
      <c r="AJ1230" s="154"/>
      <c r="AK1230" s="154"/>
      <c r="AL1230" s="154"/>
      <c r="AM1230" s="154"/>
      <c r="AN1230" s="155"/>
      <c r="AO1230" s="166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8"/>
      <c r="BJ1230" s="166"/>
      <c r="BK1230" s="167"/>
      <c r="BL1230" s="167"/>
      <c r="BM1230" s="167"/>
      <c r="BN1230" s="167"/>
      <c r="BO1230" s="167"/>
      <c r="BP1230" s="167"/>
      <c r="BQ1230" s="167"/>
      <c r="BR1230" s="167"/>
      <c r="BS1230" s="167"/>
      <c r="BT1230" s="167"/>
      <c r="BU1230" s="167"/>
      <c r="BV1230" s="167"/>
      <c r="BW1230" s="167"/>
      <c r="BX1230" s="167"/>
      <c r="BY1230" s="167"/>
      <c r="BZ1230" s="167"/>
      <c r="CA1230" s="167"/>
      <c r="CB1230" s="167"/>
      <c r="CC1230" s="167"/>
      <c r="CD1230" s="168"/>
      <c r="CE1230" s="219"/>
      <c r="CF1230" s="219"/>
      <c r="CG1230" s="219"/>
      <c r="CH1230" s="219"/>
      <c r="CI1230" s="219"/>
      <c r="CJ1230" s="219"/>
      <c r="CK1230" s="219"/>
      <c r="CL1230" s="219"/>
      <c r="CM1230" s="219"/>
      <c r="CN1230" s="219"/>
    </row>
    <row r="1231" spans="4:93" ht="14.25" customHeight="1" x14ac:dyDescent="0.35">
      <c r="D1231" s="153"/>
      <c r="E1231" s="154"/>
      <c r="F1231" s="154"/>
      <c r="G1231" s="154"/>
      <c r="H1231" s="154"/>
      <c r="I1231" s="154"/>
      <c r="J1231" s="154"/>
      <c r="K1231" s="154"/>
      <c r="L1231" s="154"/>
      <c r="M1231" s="154"/>
      <c r="N1231" s="154"/>
      <c r="O1231" s="154"/>
      <c r="P1231" s="154"/>
      <c r="Q1231" s="154"/>
      <c r="R1231" s="154"/>
      <c r="S1231" s="154"/>
      <c r="T1231" s="154"/>
      <c r="U1231" s="154"/>
      <c r="V1231" s="154"/>
      <c r="W1231" s="154"/>
      <c r="X1231" s="154"/>
      <c r="Y1231" s="154"/>
      <c r="Z1231" s="154"/>
      <c r="AA1231" s="154"/>
      <c r="AB1231" s="154"/>
      <c r="AC1231" s="154"/>
      <c r="AD1231" s="154"/>
      <c r="AE1231" s="154"/>
      <c r="AF1231" s="154"/>
      <c r="AG1231" s="154"/>
      <c r="AH1231" s="154"/>
      <c r="AI1231" s="154"/>
      <c r="AJ1231" s="154"/>
      <c r="AK1231" s="154"/>
      <c r="AL1231" s="154"/>
      <c r="AM1231" s="154"/>
      <c r="AN1231" s="155"/>
      <c r="AO1231" s="166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8"/>
      <c r="BJ1231" s="166"/>
      <c r="BK1231" s="167"/>
      <c r="BL1231" s="167"/>
      <c r="BM1231" s="167"/>
      <c r="BN1231" s="167"/>
      <c r="BO1231" s="167"/>
      <c r="BP1231" s="167"/>
      <c r="BQ1231" s="167"/>
      <c r="BR1231" s="167"/>
      <c r="BS1231" s="167"/>
      <c r="BT1231" s="167"/>
      <c r="BU1231" s="167"/>
      <c r="BV1231" s="167"/>
      <c r="BW1231" s="167"/>
      <c r="BX1231" s="167"/>
      <c r="BY1231" s="167"/>
      <c r="BZ1231" s="167"/>
      <c r="CA1231" s="167"/>
      <c r="CB1231" s="167"/>
      <c r="CC1231" s="167"/>
      <c r="CD1231" s="168"/>
      <c r="CE1231" s="219"/>
      <c r="CF1231" s="219"/>
      <c r="CG1231" s="219"/>
      <c r="CH1231" s="219"/>
      <c r="CI1231" s="219"/>
      <c r="CJ1231" s="219"/>
      <c r="CK1231" s="219"/>
      <c r="CL1231" s="219"/>
      <c r="CM1231" s="219"/>
      <c r="CN1231" s="219"/>
    </row>
    <row r="1232" spans="4:93" ht="14.25" customHeight="1" x14ac:dyDescent="0.35">
      <c r="D1232" s="153"/>
      <c r="E1232" s="154"/>
      <c r="F1232" s="154"/>
      <c r="G1232" s="154"/>
      <c r="H1232" s="154"/>
      <c r="I1232" s="154"/>
      <c r="J1232" s="154"/>
      <c r="K1232" s="154"/>
      <c r="L1232" s="154"/>
      <c r="M1232" s="154"/>
      <c r="N1232" s="154"/>
      <c r="O1232" s="154"/>
      <c r="P1232" s="154"/>
      <c r="Q1232" s="154"/>
      <c r="R1232" s="154"/>
      <c r="S1232" s="154"/>
      <c r="T1232" s="154"/>
      <c r="U1232" s="154"/>
      <c r="V1232" s="154"/>
      <c r="W1232" s="154"/>
      <c r="X1232" s="154"/>
      <c r="Y1232" s="154"/>
      <c r="Z1232" s="154"/>
      <c r="AA1232" s="154"/>
      <c r="AB1232" s="154"/>
      <c r="AC1232" s="154"/>
      <c r="AD1232" s="154"/>
      <c r="AE1232" s="154"/>
      <c r="AF1232" s="154"/>
      <c r="AG1232" s="154"/>
      <c r="AH1232" s="154"/>
      <c r="AI1232" s="154"/>
      <c r="AJ1232" s="154"/>
      <c r="AK1232" s="154"/>
      <c r="AL1232" s="154"/>
      <c r="AM1232" s="154"/>
      <c r="AN1232" s="155"/>
      <c r="AO1232" s="166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8"/>
      <c r="BJ1232" s="166"/>
      <c r="BK1232" s="167"/>
      <c r="BL1232" s="167"/>
      <c r="BM1232" s="167"/>
      <c r="BN1232" s="167"/>
      <c r="BO1232" s="167"/>
      <c r="BP1232" s="167"/>
      <c r="BQ1232" s="167"/>
      <c r="BR1232" s="167"/>
      <c r="BS1232" s="167"/>
      <c r="BT1232" s="167"/>
      <c r="BU1232" s="167"/>
      <c r="BV1232" s="167"/>
      <c r="BW1232" s="167"/>
      <c r="BX1232" s="167"/>
      <c r="BY1232" s="167"/>
      <c r="BZ1232" s="167"/>
      <c r="CA1232" s="167"/>
      <c r="CB1232" s="167"/>
      <c r="CC1232" s="167"/>
      <c r="CD1232" s="168"/>
      <c r="CE1232" s="219"/>
      <c r="CF1232" s="219"/>
      <c r="CG1232" s="219"/>
      <c r="CH1232" s="219"/>
      <c r="CI1232" s="219"/>
      <c r="CJ1232" s="219"/>
      <c r="CK1232" s="219"/>
      <c r="CL1232" s="219"/>
      <c r="CM1232" s="219"/>
      <c r="CN1232" s="219"/>
      <c r="CO1232" s="544"/>
    </row>
    <row r="1233" spans="1:92" ht="14.25" customHeight="1" x14ac:dyDescent="0.35">
      <c r="D1233" s="140" t="s">
        <v>636</v>
      </c>
      <c r="E1233" s="140"/>
      <c r="F1233" s="140"/>
      <c r="G1233" s="140"/>
      <c r="H1233" s="140"/>
      <c r="I1233" s="140"/>
      <c r="J1233" s="140"/>
      <c r="K1233" s="140"/>
      <c r="L1233" s="140"/>
      <c r="M1233" s="140"/>
      <c r="N1233" s="140"/>
      <c r="O1233" s="140"/>
      <c r="P1233" s="140"/>
      <c r="Q1233" s="140"/>
      <c r="R1233" s="140"/>
      <c r="S1233" s="140"/>
      <c r="T1233" s="140"/>
      <c r="U1233" s="140"/>
      <c r="V1233" s="140"/>
      <c r="W1233" s="140"/>
      <c r="X1233" s="140"/>
      <c r="Y1233" s="140"/>
      <c r="Z1233" s="140"/>
      <c r="AA1233" s="140"/>
      <c r="AB1233" s="140"/>
      <c r="AC1233" s="140"/>
      <c r="AD1233" s="140"/>
      <c r="AE1233" s="140"/>
      <c r="AF1233" s="140"/>
      <c r="AG1233" s="140"/>
      <c r="AH1233" s="140"/>
      <c r="AI1233" s="140"/>
      <c r="AJ1233" s="140"/>
      <c r="AK1233" s="140"/>
      <c r="AL1233" s="140"/>
      <c r="AM1233" s="140"/>
      <c r="AN1233" s="140"/>
      <c r="AO1233" s="140"/>
      <c r="AP1233" s="140"/>
      <c r="AQ1233" s="140"/>
      <c r="AR1233" s="140"/>
      <c r="AS1233" s="140"/>
      <c r="AT1233" s="140"/>
      <c r="AU1233" s="140"/>
      <c r="AV1233" s="140"/>
      <c r="AW1233" s="140"/>
      <c r="AX1233" s="140"/>
      <c r="AY1233" s="140"/>
      <c r="AZ1233" s="140"/>
      <c r="BA1233" s="140"/>
      <c r="BB1233" s="140"/>
      <c r="BC1233" s="140"/>
      <c r="BD1233" s="140"/>
      <c r="BE1233" s="140"/>
      <c r="BF1233" s="140"/>
      <c r="BG1233" s="140"/>
      <c r="BH1233" s="140"/>
      <c r="BI1233" s="140"/>
      <c r="BJ1233" s="140"/>
      <c r="BK1233" s="140"/>
      <c r="BL1233" s="140"/>
      <c r="BM1233" s="140"/>
      <c r="BN1233" s="140"/>
      <c r="BO1233" s="140"/>
      <c r="BP1233" s="140"/>
      <c r="BQ1233" s="140"/>
      <c r="BR1233" s="140"/>
      <c r="BS1233" s="140"/>
      <c r="BT1233" s="140"/>
      <c r="BU1233" s="140"/>
      <c r="BV1233" s="140"/>
      <c r="BW1233" s="140"/>
      <c r="BX1233" s="140"/>
      <c r="BY1233" s="140"/>
      <c r="BZ1233" s="140"/>
      <c r="CA1233" s="140"/>
      <c r="CB1233" s="140"/>
      <c r="CC1233" s="140"/>
      <c r="CD1233" s="140"/>
      <c r="CE1233" s="140"/>
      <c r="CF1233" s="140"/>
      <c r="CG1233" s="140"/>
      <c r="CH1233" s="140"/>
      <c r="CI1233" s="140"/>
      <c r="CJ1233" s="140"/>
      <c r="CK1233" s="140"/>
      <c r="CL1233" s="140"/>
      <c r="CM1233" s="140"/>
      <c r="CN1233" s="140"/>
    </row>
    <row r="1234" spans="1:92" ht="14.25" customHeight="1" x14ac:dyDescent="0.35"/>
    <row r="1235" spans="1:92" ht="14.25" customHeight="1" x14ac:dyDescent="0.35">
      <c r="A1235" s="145"/>
      <c r="B1235" s="145"/>
      <c r="C1235" s="145"/>
      <c r="D1235" s="145"/>
      <c r="E1235" s="145"/>
      <c r="F1235" s="145"/>
      <c r="G1235" s="145"/>
      <c r="H1235" s="145"/>
      <c r="I1235" s="145"/>
      <c r="J1235" s="145"/>
      <c r="K1235" s="145"/>
      <c r="L1235" s="145"/>
      <c r="M1235" s="145"/>
      <c r="N1235" s="145"/>
      <c r="O1235" s="145"/>
      <c r="P1235" s="145"/>
      <c r="Q1235" s="145"/>
      <c r="R1235" s="145"/>
      <c r="S1235" s="145"/>
      <c r="T1235" s="145"/>
      <c r="U1235" s="145"/>
      <c r="V1235" s="145"/>
      <c r="W1235" s="145"/>
      <c r="X1235" s="145"/>
      <c r="Y1235" s="145"/>
      <c r="Z1235" s="145"/>
      <c r="AA1235" s="145"/>
      <c r="AB1235" s="145"/>
      <c r="AC1235" s="145"/>
      <c r="AD1235" s="145"/>
      <c r="AE1235" s="145"/>
      <c r="AF1235" s="145"/>
      <c r="AG1235" s="145"/>
      <c r="AH1235" s="145"/>
      <c r="AI1235" s="145"/>
      <c r="AJ1235" s="145"/>
      <c r="AK1235" s="145"/>
      <c r="AL1235" s="145"/>
      <c r="AM1235" s="145"/>
      <c r="AN1235" s="145"/>
      <c r="AO1235" s="145"/>
      <c r="AP1235" s="145"/>
      <c r="AQ1235" s="145"/>
      <c r="AR1235" s="145"/>
      <c r="AS1235" s="145"/>
      <c r="AT1235" s="145"/>
      <c r="AU1235" s="145"/>
      <c r="AV1235" s="145"/>
      <c r="AW1235" s="145"/>
      <c r="AX1235" s="145"/>
      <c r="AY1235" s="145"/>
      <c r="AZ1235" s="145"/>
      <c r="BA1235" s="145"/>
      <c r="BB1235" s="145"/>
      <c r="BC1235" s="145"/>
      <c r="BD1235" s="145"/>
      <c r="BE1235" s="145"/>
      <c r="BF1235" s="145"/>
      <c r="BG1235" s="145"/>
      <c r="BH1235" s="145"/>
      <c r="BI1235" s="145"/>
      <c r="BJ1235" s="145"/>
      <c r="BK1235" s="145"/>
      <c r="BL1235" s="145"/>
      <c r="BM1235" s="145"/>
      <c r="BN1235" s="145"/>
      <c r="BO1235" s="145"/>
      <c r="BP1235" s="145"/>
      <c r="BQ1235" s="145"/>
      <c r="BR1235" s="145"/>
      <c r="BS1235" s="145"/>
      <c r="BT1235" s="145"/>
      <c r="BU1235" s="145"/>
      <c r="BV1235" s="145"/>
      <c r="BW1235" s="145"/>
      <c r="BX1235" s="145"/>
      <c r="BY1235" s="145"/>
      <c r="BZ1235" s="145"/>
      <c r="CA1235" s="145"/>
      <c r="CB1235" s="145"/>
      <c r="CC1235" s="145"/>
      <c r="CD1235" s="145"/>
      <c r="CE1235" s="145"/>
      <c r="CF1235" s="145"/>
      <c r="CG1235" s="145"/>
      <c r="CH1235" s="145"/>
      <c r="CI1235" s="145"/>
      <c r="CJ1235" s="145"/>
      <c r="CK1235" s="145"/>
      <c r="CL1235" s="145"/>
      <c r="CM1235" s="145"/>
      <c r="CN1235" s="145"/>
    </row>
    <row r="1236" spans="1:92" ht="14.25" customHeight="1" x14ac:dyDescent="0.35">
      <c r="A1236" s="145"/>
      <c r="B1236" s="145"/>
      <c r="C1236" s="145"/>
      <c r="D1236" s="145"/>
      <c r="E1236" s="145"/>
      <c r="F1236" s="145"/>
      <c r="G1236" s="145"/>
      <c r="H1236" s="145"/>
      <c r="I1236" s="145"/>
      <c r="J1236" s="145"/>
      <c r="K1236" s="145"/>
      <c r="L1236" s="145"/>
      <c r="M1236" s="145"/>
      <c r="N1236" s="145"/>
      <c r="O1236" s="145"/>
      <c r="P1236" s="145"/>
      <c r="Q1236" s="145"/>
      <c r="R1236" s="145"/>
      <c r="S1236" s="145"/>
      <c r="T1236" s="145"/>
      <c r="U1236" s="145"/>
      <c r="V1236" s="145"/>
      <c r="W1236" s="145"/>
      <c r="X1236" s="145"/>
      <c r="Y1236" s="145"/>
      <c r="Z1236" s="145"/>
      <c r="AA1236" s="145"/>
      <c r="AB1236" s="145"/>
      <c r="AC1236" s="145"/>
      <c r="AD1236" s="145"/>
      <c r="AE1236" s="145"/>
      <c r="AF1236" s="145"/>
      <c r="AG1236" s="145"/>
      <c r="AH1236" s="145"/>
      <c r="AI1236" s="145"/>
      <c r="AJ1236" s="145"/>
      <c r="AK1236" s="145"/>
      <c r="AL1236" s="145"/>
      <c r="AM1236" s="145"/>
      <c r="AN1236" s="145"/>
      <c r="AO1236" s="145"/>
      <c r="AP1236" s="145"/>
      <c r="AQ1236" s="145"/>
      <c r="AR1236" s="145"/>
      <c r="AS1236" s="145"/>
      <c r="AT1236" s="145"/>
      <c r="AU1236" s="145"/>
      <c r="AV1236" s="145"/>
      <c r="AW1236" s="145"/>
      <c r="AX1236" s="145"/>
      <c r="AY1236" s="145"/>
      <c r="AZ1236" s="145"/>
      <c r="BA1236" s="145"/>
      <c r="BB1236" s="145"/>
      <c r="BC1236" s="145"/>
      <c r="BD1236" s="145"/>
      <c r="BE1236" s="145"/>
      <c r="BF1236" s="145"/>
      <c r="BG1236" s="145"/>
      <c r="BH1236" s="145"/>
      <c r="BI1236" s="145"/>
      <c r="BJ1236" s="145"/>
      <c r="BK1236" s="145"/>
      <c r="BL1236" s="145"/>
      <c r="BM1236" s="145"/>
      <c r="BN1236" s="145"/>
      <c r="BO1236" s="145"/>
      <c r="BP1236" s="145"/>
      <c r="BQ1236" s="145"/>
      <c r="BR1236" s="145"/>
      <c r="BS1236" s="145"/>
      <c r="BT1236" s="145"/>
      <c r="BU1236" s="145"/>
      <c r="BV1236" s="145"/>
      <c r="BW1236" s="145"/>
      <c r="BX1236" s="145"/>
      <c r="BY1236" s="145"/>
      <c r="BZ1236" s="145"/>
      <c r="CA1236" s="145"/>
      <c r="CB1236" s="145"/>
      <c r="CC1236" s="145"/>
      <c r="CD1236" s="145"/>
      <c r="CE1236" s="145"/>
      <c r="CF1236" s="145"/>
      <c r="CG1236" s="145"/>
      <c r="CH1236" s="145"/>
      <c r="CI1236" s="145"/>
      <c r="CJ1236" s="145"/>
      <c r="CK1236" s="145"/>
      <c r="CL1236" s="145"/>
      <c r="CM1236" s="145"/>
      <c r="CN1236" s="145"/>
    </row>
    <row r="1237" spans="1:92" ht="14.25" customHeight="1" x14ac:dyDescent="0.35"/>
    <row r="1238" spans="1:92" ht="14.25" customHeight="1" x14ac:dyDescent="0.35">
      <c r="D1238" s="132" t="s">
        <v>637</v>
      </c>
      <c r="E1238" s="132"/>
      <c r="F1238" s="132"/>
      <c r="G1238" s="132"/>
      <c r="H1238" s="132"/>
      <c r="I1238" s="132"/>
      <c r="J1238" s="132"/>
      <c r="K1238" s="132"/>
      <c r="L1238" s="132"/>
      <c r="M1238" s="132"/>
      <c r="N1238" s="132"/>
      <c r="O1238" s="132"/>
      <c r="P1238" s="132"/>
      <c r="Q1238" s="132"/>
      <c r="R1238" s="132"/>
      <c r="S1238" s="132"/>
      <c r="T1238" s="132"/>
      <c r="U1238" s="132"/>
      <c r="V1238" s="132"/>
      <c r="W1238" s="132"/>
      <c r="X1238" s="132"/>
      <c r="Y1238" s="132"/>
      <c r="Z1238" s="132"/>
      <c r="AA1238" s="132"/>
      <c r="AB1238" s="132"/>
      <c r="AC1238" s="132"/>
      <c r="AD1238" s="132"/>
      <c r="AE1238" s="132"/>
      <c r="AF1238" s="132"/>
      <c r="AG1238" s="132"/>
      <c r="AH1238" s="132"/>
      <c r="AI1238" s="132"/>
      <c r="AJ1238" s="132"/>
      <c r="AK1238" s="132"/>
      <c r="AL1238" s="132"/>
      <c r="AM1238" s="132"/>
      <c r="AN1238" s="132"/>
      <c r="AO1238" s="132"/>
      <c r="AP1238" s="132"/>
      <c r="AQ1238" s="132"/>
      <c r="AR1238" s="132"/>
      <c r="AS1238" s="132"/>
      <c r="AT1238" s="132"/>
      <c r="AV1238" s="289" t="s">
        <v>638</v>
      </c>
      <c r="AW1238" s="289"/>
      <c r="AX1238" s="289"/>
      <c r="AY1238" s="289"/>
      <c r="AZ1238" s="289"/>
      <c r="BA1238" s="289"/>
      <c r="BB1238" s="289"/>
      <c r="BC1238" s="289"/>
      <c r="BD1238" s="289"/>
      <c r="BE1238" s="289"/>
      <c r="BF1238" s="289"/>
      <c r="BG1238" s="289"/>
      <c r="BH1238" s="289"/>
      <c r="BI1238" s="289"/>
      <c r="BJ1238" s="289"/>
      <c r="BK1238" s="289"/>
      <c r="BL1238" s="289"/>
      <c r="BM1238" s="289"/>
      <c r="BN1238" s="289"/>
      <c r="BO1238" s="289"/>
      <c r="BP1238" s="289"/>
      <c r="BQ1238" s="289"/>
      <c r="BR1238" s="289"/>
      <c r="BS1238" s="289"/>
      <c r="BT1238" s="289"/>
      <c r="BU1238" s="289"/>
      <c r="BV1238" s="289"/>
      <c r="BW1238" s="289"/>
      <c r="BX1238" s="289"/>
      <c r="BY1238" s="289"/>
      <c r="BZ1238" s="289"/>
      <c r="CA1238" s="289"/>
      <c r="CB1238" s="289"/>
      <c r="CC1238" s="289"/>
      <c r="CD1238" s="289"/>
      <c r="CE1238" s="289"/>
      <c r="CF1238" s="289"/>
      <c r="CG1238" s="289"/>
      <c r="CH1238" s="289"/>
      <c r="CI1238" s="289"/>
      <c r="CJ1238" s="289"/>
      <c r="CK1238" s="289"/>
      <c r="CL1238" s="289"/>
      <c r="CM1238" s="289"/>
      <c r="CN1238" s="289"/>
    </row>
    <row r="1239" spans="1:92" ht="14.25" customHeight="1" x14ac:dyDescent="0.35">
      <c r="D1239" s="121"/>
      <c r="E1239" s="121"/>
      <c r="F1239" s="121"/>
      <c r="G1239" s="121"/>
      <c r="H1239" s="121"/>
      <c r="I1239" s="121"/>
      <c r="J1239" s="121"/>
      <c r="K1239" s="121"/>
      <c r="L1239" s="121"/>
      <c r="M1239" s="121"/>
      <c r="N1239" s="121"/>
      <c r="O1239" s="121"/>
      <c r="P1239" s="121"/>
      <c r="Q1239" s="121"/>
      <c r="R1239" s="121"/>
      <c r="S1239" s="121"/>
      <c r="T1239" s="121"/>
      <c r="U1239" s="121"/>
      <c r="V1239" s="121"/>
      <c r="W1239" s="121"/>
      <c r="X1239" s="121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21"/>
      <c r="AM1239" s="121"/>
      <c r="AN1239" s="121"/>
      <c r="AO1239" s="121"/>
      <c r="AP1239" s="121"/>
      <c r="AQ1239" s="121"/>
      <c r="AR1239" s="121"/>
      <c r="AS1239" s="121"/>
      <c r="AT1239" s="121"/>
      <c r="AV1239" s="289"/>
      <c r="AW1239" s="289"/>
      <c r="AX1239" s="289"/>
      <c r="AY1239" s="289"/>
      <c r="AZ1239" s="289"/>
      <c r="BA1239" s="289"/>
      <c r="BB1239" s="289"/>
      <c r="BC1239" s="289"/>
      <c r="BD1239" s="289"/>
      <c r="BE1239" s="289"/>
      <c r="BF1239" s="289"/>
      <c r="BG1239" s="289"/>
      <c r="BH1239" s="289"/>
      <c r="BI1239" s="289"/>
      <c r="BJ1239" s="289"/>
      <c r="BK1239" s="289"/>
      <c r="BL1239" s="289"/>
      <c r="BM1239" s="289"/>
      <c r="BN1239" s="289"/>
      <c r="BO1239" s="289"/>
      <c r="BP1239" s="289"/>
      <c r="BQ1239" s="289"/>
      <c r="BR1239" s="289"/>
      <c r="BS1239" s="289"/>
      <c r="BT1239" s="289"/>
      <c r="BU1239" s="289"/>
      <c r="BV1239" s="289"/>
      <c r="BW1239" s="289"/>
      <c r="BX1239" s="289"/>
      <c r="BY1239" s="289"/>
      <c r="BZ1239" s="289"/>
      <c r="CA1239" s="289"/>
      <c r="CB1239" s="289"/>
      <c r="CC1239" s="289"/>
      <c r="CD1239" s="289"/>
      <c r="CE1239" s="289"/>
      <c r="CF1239" s="289"/>
      <c r="CG1239" s="289"/>
      <c r="CH1239" s="289"/>
      <c r="CI1239" s="289"/>
      <c r="CJ1239" s="289"/>
      <c r="CK1239" s="289"/>
      <c r="CL1239" s="289"/>
      <c r="CM1239" s="289"/>
      <c r="CN1239" s="289"/>
    </row>
    <row r="1240" spans="1:92" ht="14.25" customHeight="1" x14ac:dyDescent="0.35">
      <c r="D1240" s="160" t="s">
        <v>639</v>
      </c>
      <c r="E1240" s="161"/>
      <c r="F1240" s="161"/>
      <c r="G1240" s="161"/>
      <c r="H1240" s="161"/>
      <c r="I1240" s="161"/>
      <c r="J1240" s="161"/>
      <c r="K1240" s="161"/>
      <c r="L1240" s="161"/>
      <c r="M1240" s="161"/>
      <c r="N1240" s="161"/>
      <c r="O1240" s="161"/>
      <c r="P1240" s="161"/>
      <c r="Q1240" s="161"/>
      <c r="R1240" s="161"/>
      <c r="S1240" s="161"/>
      <c r="T1240" s="161"/>
      <c r="U1240" s="161"/>
      <c r="V1240" s="161"/>
      <c r="W1240" s="161"/>
      <c r="X1240" s="161"/>
      <c r="Y1240" s="161"/>
      <c r="Z1240" s="161"/>
      <c r="AA1240" s="161"/>
      <c r="AB1240" s="161"/>
      <c r="AC1240" s="161"/>
      <c r="AD1240" s="161"/>
      <c r="AE1240" s="161"/>
      <c r="AF1240" s="162"/>
      <c r="AG1240" s="215" t="s">
        <v>599</v>
      </c>
      <c r="AH1240" s="216"/>
      <c r="AI1240" s="216"/>
      <c r="AJ1240" s="216"/>
      <c r="AK1240" s="216"/>
      <c r="AL1240" s="216"/>
      <c r="AM1240" s="216"/>
      <c r="AN1240" s="216"/>
      <c r="AO1240" s="216"/>
      <c r="AP1240" s="216"/>
      <c r="AQ1240" s="216"/>
      <c r="AR1240" s="216"/>
      <c r="AS1240" s="216"/>
      <c r="AT1240" s="217"/>
      <c r="AU1240" s="7"/>
      <c r="AV1240" s="172" t="s">
        <v>639</v>
      </c>
      <c r="AW1240" s="172"/>
      <c r="AX1240" s="172"/>
      <c r="AY1240" s="172"/>
      <c r="AZ1240" s="172"/>
      <c r="BA1240" s="172"/>
      <c r="BB1240" s="172"/>
      <c r="BC1240" s="172"/>
      <c r="BD1240" s="172"/>
      <c r="BE1240" s="172"/>
      <c r="BF1240" s="172"/>
      <c r="BG1240" s="172"/>
      <c r="BH1240" s="172"/>
      <c r="BI1240" s="172"/>
      <c r="BJ1240" s="172"/>
      <c r="BK1240" s="172"/>
      <c r="BL1240" s="172" t="s">
        <v>640</v>
      </c>
      <c r="BM1240" s="172"/>
      <c r="BN1240" s="172"/>
      <c r="BO1240" s="172"/>
      <c r="BP1240" s="172"/>
      <c r="BQ1240" s="172"/>
      <c r="BR1240" s="172"/>
      <c r="BS1240" s="172"/>
      <c r="BT1240" s="172"/>
      <c r="BU1240" s="172"/>
      <c r="BV1240" s="172"/>
      <c r="BW1240" s="172"/>
      <c r="BX1240" s="172"/>
      <c r="BY1240" s="172"/>
      <c r="BZ1240" s="172"/>
      <c r="CA1240" s="172"/>
      <c r="CB1240" s="172"/>
      <c r="CC1240" s="215" t="s">
        <v>599</v>
      </c>
      <c r="CD1240" s="216"/>
      <c r="CE1240" s="216"/>
      <c r="CF1240" s="216"/>
      <c r="CG1240" s="216"/>
      <c r="CH1240" s="216"/>
      <c r="CI1240" s="216"/>
      <c r="CJ1240" s="216"/>
      <c r="CK1240" s="216"/>
      <c r="CL1240" s="216"/>
      <c r="CM1240" s="216"/>
      <c r="CN1240" s="217"/>
    </row>
    <row r="1241" spans="1:92" ht="14.25" customHeight="1" x14ac:dyDescent="0.35">
      <c r="D1241" s="163"/>
      <c r="E1241" s="164"/>
      <c r="F1241" s="164"/>
      <c r="G1241" s="164"/>
      <c r="H1241" s="164"/>
      <c r="I1241" s="164"/>
      <c r="J1241" s="164"/>
      <c r="K1241" s="164"/>
      <c r="L1241" s="164"/>
      <c r="M1241" s="164"/>
      <c r="N1241" s="164"/>
      <c r="O1241" s="164"/>
      <c r="P1241" s="164"/>
      <c r="Q1241" s="164"/>
      <c r="R1241" s="164"/>
      <c r="S1241" s="164"/>
      <c r="T1241" s="164"/>
      <c r="U1241" s="164"/>
      <c r="V1241" s="164"/>
      <c r="W1241" s="164"/>
      <c r="X1241" s="164"/>
      <c r="Y1241" s="164"/>
      <c r="Z1241" s="164"/>
      <c r="AA1241" s="164"/>
      <c r="AB1241" s="164"/>
      <c r="AC1241" s="164"/>
      <c r="AD1241" s="164"/>
      <c r="AE1241" s="164"/>
      <c r="AF1241" s="165"/>
      <c r="AG1241" s="215" t="s">
        <v>562</v>
      </c>
      <c r="AH1241" s="216"/>
      <c r="AI1241" s="216"/>
      <c r="AJ1241" s="216"/>
      <c r="AK1241" s="216"/>
      <c r="AL1241" s="216"/>
      <c r="AM1241" s="217"/>
      <c r="AN1241" s="215" t="s">
        <v>616</v>
      </c>
      <c r="AO1241" s="216"/>
      <c r="AP1241" s="216"/>
      <c r="AQ1241" s="216"/>
      <c r="AR1241" s="216"/>
      <c r="AS1241" s="216"/>
      <c r="AT1241" s="217"/>
      <c r="AU1241" s="7"/>
      <c r="AV1241" s="172"/>
      <c r="AW1241" s="172"/>
      <c r="AX1241" s="172"/>
      <c r="AY1241" s="172"/>
      <c r="AZ1241" s="172"/>
      <c r="BA1241" s="172"/>
      <c r="BB1241" s="172"/>
      <c r="BC1241" s="172"/>
      <c r="BD1241" s="172"/>
      <c r="BE1241" s="172"/>
      <c r="BF1241" s="172"/>
      <c r="BG1241" s="172"/>
      <c r="BH1241" s="172"/>
      <c r="BI1241" s="172"/>
      <c r="BJ1241" s="172"/>
      <c r="BK1241" s="172"/>
      <c r="BL1241" s="172" t="s">
        <v>641</v>
      </c>
      <c r="BM1241" s="172"/>
      <c r="BN1241" s="172"/>
      <c r="BO1241" s="172"/>
      <c r="BP1241" s="172"/>
      <c r="BQ1241" s="172"/>
      <c r="BR1241" s="172"/>
      <c r="BS1241" s="172"/>
      <c r="BT1241" s="172"/>
      <c r="BU1241" s="172" t="s">
        <v>642</v>
      </c>
      <c r="BV1241" s="172"/>
      <c r="BW1241" s="172"/>
      <c r="BX1241" s="172"/>
      <c r="BY1241" s="172"/>
      <c r="BZ1241" s="172"/>
      <c r="CA1241" s="172"/>
      <c r="CB1241" s="172"/>
      <c r="CC1241" s="172" t="s">
        <v>562</v>
      </c>
      <c r="CD1241" s="172"/>
      <c r="CE1241" s="172"/>
      <c r="CF1241" s="172"/>
      <c r="CG1241" s="172"/>
      <c r="CH1241" s="172"/>
      <c r="CI1241" s="172" t="s">
        <v>616</v>
      </c>
      <c r="CJ1241" s="172"/>
      <c r="CK1241" s="172"/>
      <c r="CL1241" s="172"/>
      <c r="CM1241" s="172"/>
      <c r="CN1241" s="172"/>
    </row>
    <row r="1242" spans="1:92" ht="14.25" customHeight="1" x14ac:dyDescent="0.35">
      <c r="D1242" s="153" t="s">
        <v>1079</v>
      </c>
      <c r="E1242" s="154"/>
      <c r="F1242" s="154"/>
      <c r="G1242" s="154"/>
      <c r="H1242" s="154"/>
      <c r="I1242" s="154"/>
      <c r="J1242" s="154"/>
      <c r="K1242" s="154"/>
      <c r="L1242" s="154"/>
      <c r="M1242" s="154"/>
      <c r="N1242" s="154"/>
      <c r="O1242" s="154"/>
      <c r="P1242" s="154"/>
      <c r="Q1242" s="154"/>
      <c r="R1242" s="154"/>
      <c r="S1242" s="154"/>
      <c r="T1242" s="154"/>
      <c r="U1242" s="154"/>
      <c r="V1242" s="154"/>
      <c r="W1242" s="154"/>
      <c r="X1242" s="154"/>
      <c r="Y1242" s="154"/>
      <c r="Z1242" s="154"/>
      <c r="AA1242" s="154"/>
      <c r="AB1242" s="154"/>
      <c r="AC1242" s="154"/>
      <c r="AD1242" s="154"/>
      <c r="AE1242" s="154"/>
      <c r="AF1242" s="155"/>
      <c r="AG1242" s="153"/>
      <c r="AH1242" s="154"/>
      <c r="AI1242" s="154"/>
      <c r="AJ1242" s="154"/>
      <c r="AK1242" s="154"/>
      <c r="AL1242" s="154"/>
      <c r="AM1242" s="155"/>
      <c r="AN1242" s="153" t="s">
        <v>694</v>
      </c>
      <c r="AO1242" s="154"/>
      <c r="AP1242" s="154"/>
      <c r="AQ1242" s="154"/>
      <c r="AR1242" s="154"/>
      <c r="AS1242" s="154"/>
      <c r="AT1242" s="155"/>
      <c r="AV1242" s="287" t="s">
        <v>1089</v>
      </c>
      <c r="AW1242" s="287"/>
      <c r="AX1242" s="287"/>
      <c r="AY1242" s="287"/>
      <c r="AZ1242" s="287"/>
      <c r="BA1242" s="287"/>
      <c r="BB1242" s="287"/>
      <c r="BC1242" s="287"/>
      <c r="BD1242" s="287"/>
      <c r="BE1242" s="287"/>
      <c r="BF1242" s="287"/>
      <c r="BG1242" s="287"/>
      <c r="BH1242" s="287"/>
      <c r="BI1242" s="287"/>
      <c r="BJ1242" s="287"/>
      <c r="BK1242" s="287"/>
      <c r="BL1242" s="169">
        <v>1.984</v>
      </c>
      <c r="BM1242" s="169"/>
      <c r="BN1242" s="169"/>
      <c r="BO1242" s="169"/>
      <c r="BP1242" s="169"/>
      <c r="BQ1242" s="169"/>
      <c r="BR1242" s="169"/>
      <c r="BS1242" s="169"/>
      <c r="BT1242" s="169"/>
      <c r="BU1242" s="153">
        <v>4.6020000000000003</v>
      </c>
      <c r="BV1242" s="154"/>
      <c r="BW1242" s="154"/>
      <c r="BX1242" s="154"/>
      <c r="BY1242" s="154"/>
      <c r="BZ1242" s="154"/>
      <c r="CA1242" s="154"/>
      <c r="CB1242" s="155"/>
      <c r="CC1242" s="169">
        <v>18</v>
      </c>
      <c r="CD1242" s="169"/>
      <c r="CE1242" s="169"/>
      <c r="CF1242" s="169"/>
      <c r="CG1242" s="169"/>
      <c r="CH1242" s="169"/>
      <c r="CI1242" s="169">
        <v>169</v>
      </c>
      <c r="CJ1242" s="169"/>
      <c r="CK1242" s="169"/>
      <c r="CL1242" s="169"/>
      <c r="CM1242" s="169"/>
      <c r="CN1242" s="169"/>
    </row>
    <row r="1243" spans="1:92" ht="14.25" customHeight="1" x14ac:dyDescent="0.35">
      <c r="D1243" s="153" t="s">
        <v>1080</v>
      </c>
      <c r="E1243" s="154"/>
      <c r="F1243" s="154"/>
      <c r="G1243" s="154"/>
      <c r="H1243" s="154"/>
      <c r="I1243" s="154"/>
      <c r="J1243" s="154"/>
      <c r="K1243" s="154"/>
      <c r="L1243" s="154"/>
      <c r="M1243" s="154"/>
      <c r="N1243" s="154"/>
      <c r="O1243" s="154"/>
      <c r="P1243" s="154"/>
      <c r="Q1243" s="154"/>
      <c r="R1243" s="154"/>
      <c r="S1243" s="154"/>
      <c r="T1243" s="154"/>
      <c r="U1243" s="154"/>
      <c r="V1243" s="154"/>
      <c r="W1243" s="154"/>
      <c r="X1243" s="154"/>
      <c r="Y1243" s="154"/>
      <c r="Z1243" s="154"/>
      <c r="AA1243" s="154"/>
      <c r="AB1243" s="154"/>
      <c r="AC1243" s="154"/>
      <c r="AD1243" s="154"/>
      <c r="AE1243" s="154"/>
      <c r="AF1243" s="155"/>
      <c r="AG1243" s="153" t="s">
        <v>694</v>
      </c>
      <c r="AH1243" s="154"/>
      <c r="AI1243" s="154"/>
      <c r="AJ1243" s="154"/>
      <c r="AK1243" s="154"/>
      <c r="AL1243" s="154"/>
      <c r="AM1243" s="155"/>
      <c r="AN1243" s="153"/>
      <c r="AO1243" s="154"/>
      <c r="AP1243" s="154"/>
      <c r="AQ1243" s="154"/>
      <c r="AR1243" s="154"/>
      <c r="AS1243" s="154"/>
      <c r="AT1243" s="155"/>
      <c r="AV1243" s="287"/>
      <c r="AW1243" s="287"/>
      <c r="AX1243" s="287"/>
      <c r="AY1243" s="287"/>
      <c r="AZ1243" s="287"/>
      <c r="BA1243" s="287"/>
      <c r="BB1243" s="287"/>
      <c r="BC1243" s="287"/>
      <c r="BD1243" s="287"/>
      <c r="BE1243" s="287"/>
      <c r="BF1243" s="287"/>
      <c r="BG1243" s="287"/>
      <c r="BH1243" s="287"/>
      <c r="BI1243" s="287"/>
      <c r="BJ1243" s="287"/>
      <c r="BK1243" s="287"/>
      <c r="BL1243" s="169"/>
      <c r="BM1243" s="169"/>
      <c r="BN1243" s="169"/>
      <c r="BO1243" s="169"/>
      <c r="BP1243" s="169"/>
      <c r="BQ1243" s="169"/>
      <c r="BR1243" s="169"/>
      <c r="BS1243" s="169"/>
      <c r="BT1243" s="169"/>
      <c r="BU1243" s="153"/>
      <c r="BV1243" s="154"/>
      <c r="BW1243" s="154"/>
      <c r="BX1243" s="154"/>
      <c r="BY1243" s="154"/>
      <c r="BZ1243" s="154"/>
      <c r="CA1243" s="154"/>
      <c r="CB1243" s="155"/>
      <c r="CC1243" s="169"/>
      <c r="CD1243" s="169"/>
      <c r="CE1243" s="169"/>
      <c r="CF1243" s="169"/>
      <c r="CG1243" s="169"/>
      <c r="CH1243" s="169"/>
      <c r="CI1243" s="169"/>
      <c r="CJ1243" s="169"/>
      <c r="CK1243" s="169"/>
      <c r="CL1243" s="169"/>
      <c r="CM1243" s="169"/>
      <c r="CN1243" s="169"/>
    </row>
    <row r="1244" spans="1:92" ht="14.25" customHeight="1" x14ac:dyDescent="0.35">
      <c r="D1244" s="153" t="s">
        <v>1081</v>
      </c>
      <c r="E1244" s="154"/>
      <c r="F1244" s="154"/>
      <c r="G1244" s="154"/>
      <c r="H1244" s="154"/>
      <c r="I1244" s="154"/>
      <c r="J1244" s="154"/>
      <c r="K1244" s="154"/>
      <c r="L1244" s="154"/>
      <c r="M1244" s="154"/>
      <c r="N1244" s="154"/>
      <c r="O1244" s="154"/>
      <c r="P1244" s="154"/>
      <c r="Q1244" s="154"/>
      <c r="R1244" s="154"/>
      <c r="S1244" s="154"/>
      <c r="T1244" s="154"/>
      <c r="U1244" s="154"/>
      <c r="V1244" s="154"/>
      <c r="W1244" s="154"/>
      <c r="X1244" s="154"/>
      <c r="Y1244" s="154"/>
      <c r="Z1244" s="154"/>
      <c r="AA1244" s="154"/>
      <c r="AB1244" s="154"/>
      <c r="AC1244" s="154"/>
      <c r="AD1244" s="154"/>
      <c r="AE1244" s="154"/>
      <c r="AF1244" s="155"/>
      <c r="AG1244" s="153" t="s">
        <v>694</v>
      </c>
      <c r="AH1244" s="154"/>
      <c r="AI1244" s="154"/>
      <c r="AJ1244" s="154"/>
      <c r="AK1244" s="154"/>
      <c r="AL1244" s="154"/>
      <c r="AM1244" s="155"/>
      <c r="AN1244" s="153"/>
      <c r="AO1244" s="154"/>
      <c r="AP1244" s="154"/>
      <c r="AQ1244" s="154"/>
      <c r="AR1244" s="154"/>
      <c r="AS1244" s="154"/>
      <c r="AT1244" s="155"/>
      <c r="AV1244" s="287"/>
      <c r="AW1244" s="287"/>
      <c r="AX1244" s="287"/>
      <c r="AY1244" s="287"/>
      <c r="AZ1244" s="287"/>
      <c r="BA1244" s="287"/>
      <c r="BB1244" s="287"/>
      <c r="BC1244" s="287"/>
      <c r="BD1244" s="287"/>
      <c r="BE1244" s="287"/>
      <c r="BF1244" s="287"/>
      <c r="BG1244" s="287"/>
      <c r="BH1244" s="287"/>
      <c r="BI1244" s="287"/>
      <c r="BJ1244" s="287"/>
      <c r="BK1244" s="287"/>
      <c r="BL1244" s="169"/>
      <c r="BM1244" s="169"/>
      <c r="BN1244" s="169"/>
      <c r="BO1244" s="169"/>
      <c r="BP1244" s="169"/>
      <c r="BQ1244" s="169"/>
      <c r="BR1244" s="169"/>
      <c r="BS1244" s="169"/>
      <c r="BT1244" s="169"/>
      <c r="BU1244" s="153"/>
      <c r="BV1244" s="154"/>
      <c r="BW1244" s="154"/>
      <c r="BX1244" s="154"/>
      <c r="BY1244" s="154"/>
      <c r="BZ1244" s="154"/>
      <c r="CA1244" s="154"/>
      <c r="CB1244" s="155"/>
      <c r="CC1244" s="169"/>
      <c r="CD1244" s="169"/>
      <c r="CE1244" s="169"/>
      <c r="CF1244" s="169"/>
      <c r="CG1244" s="169"/>
      <c r="CH1244" s="169"/>
      <c r="CI1244" s="169"/>
      <c r="CJ1244" s="169"/>
      <c r="CK1244" s="169"/>
      <c r="CL1244" s="169"/>
      <c r="CM1244" s="169"/>
      <c r="CN1244" s="169"/>
    </row>
    <row r="1245" spans="1:92" ht="14.25" customHeight="1" x14ac:dyDescent="0.35">
      <c r="D1245" s="153" t="s">
        <v>1082</v>
      </c>
      <c r="E1245" s="154"/>
      <c r="F1245" s="154"/>
      <c r="G1245" s="154"/>
      <c r="H1245" s="154"/>
      <c r="I1245" s="154"/>
      <c r="J1245" s="154"/>
      <c r="K1245" s="154"/>
      <c r="L1245" s="154"/>
      <c r="M1245" s="154"/>
      <c r="N1245" s="154"/>
      <c r="O1245" s="154"/>
      <c r="P1245" s="154"/>
      <c r="Q1245" s="154"/>
      <c r="R1245" s="154"/>
      <c r="S1245" s="154"/>
      <c r="T1245" s="154"/>
      <c r="U1245" s="154"/>
      <c r="V1245" s="154"/>
      <c r="W1245" s="154"/>
      <c r="X1245" s="154"/>
      <c r="Y1245" s="154"/>
      <c r="Z1245" s="154"/>
      <c r="AA1245" s="154"/>
      <c r="AB1245" s="154"/>
      <c r="AC1245" s="154"/>
      <c r="AD1245" s="154"/>
      <c r="AE1245" s="154"/>
      <c r="AF1245" s="155"/>
      <c r="AG1245" s="153" t="s">
        <v>694</v>
      </c>
      <c r="AH1245" s="154"/>
      <c r="AI1245" s="154"/>
      <c r="AJ1245" s="154"/>
      <c r="AK1245" s="154"/>
      <c r="AL1245" s="154"/>
      <c r="AM1245" s="155"/>
      <c r="AN1245" s="153"/>
      <c r="AO1245" s="154"/>
      <c r="AP1245" s="154"/>
      <c r="AQ1245" s="154"/>
      <c r="AR1245" s="154"/>
      <c r="AS1245" s="154"/>
      <c r="AT1245" s="155"/>
      <c r="AV1245" s="287"/>
      <c r="AW1245" s="287"/>
      <c r="AX1245" s="287"/>
      <c r="AY1245" s="287"/>
      <c r="AZ1245" s="287"/>
      <c r="BA1245" s="287"/>
      <c r="BB1245" s="287"/>
      <c r="BC1245" s="287"/>
      <c r="BD1245" s="287"/>
      <c r="BE1245" s="287"/>
      <c r="BF1245" s="287"/>
      <c r="BG1245" s="287"/>
      <c r="BH1245" s="287"/>
      <c r="BI1245" s="287"/>
      <c r="BJ1245" s="287"/>
      <c r="BK1245" s="287"/>
      <c r="BL1245" s="169"/>
      <c r="BM1245" s="169"/>
      <c r="BN1245" s="169"/>
      <c r="BO1245" s="169"/>
      <c r="BP1245" s="169"/>
      <c r="BQ1245" s="169"/>
      <c r="BR1245" s="169"/>
      <c r="BS1245" s="169"/>
      <c r="BT1245" s="169"/>
      <c r="BU1245" s="153"/>
      <c r="BV1245" s="154"/>
      <c r="BW1245" s="154"/>
      <c r="BX1245" s="154"/>
      <c r="BY1245" s="154"/>
      <c r="BZ1245" s="154"/>
      <c r="CA1245" s="154"/>
      <c r="CB1245" s="155"/>
      <c r="CC1245" s="169"/>
      <c r="CD1245" s="169"/>
      <c r="CE1245" s="169"/>
      <c r="CF1245" s="169"/>
      <c r="CG1245" s="169"/>
      <c r="CH1245" s="169"/>
      <c r="CI1245" s="169"/>
      <c r="CJ1245" s="169"/>
      <c r="CK1245" s="169"/>
      <c r="CL1245" s="169"/>
      <c r="CM1245" s="169"/>
      <c r="CN1245" s="169"/>
    </row>
    <row r="1246" spans="1:92" ht="14.25" customHeight="1" x14ac:dyDescent="0.35">
      <c r="D1246" s="153" t="s">
        <v>1083</v>
      </c>
      <c r="E1246" s="154"/>
      <c r="F1246" s="154"/>
      <c r="G1246" s="154"/>
      <c r="H1246" s="154"/>
      <c r="I1246" s="154"/>
      <c r="J1246" s="154"/>
      <c r="K1246" s="154"/>
      <c r="L1246" s="154"/>
      <c r="M1246" s="154"/>
      <c r="N1246" s="154"/>
      <c r="O1246" s="154"/>
      <c r="P1246" s="154"/>
      <c r="Q1246" s="154"/>
      <c r="R1246" s="154"/>
      <c r="S1246" s="154"/>
      <c r="T1246" s="154"/>
      <c r="U1246" s="154"/>
      <c r="V1246" s="154"/>
      <c r="W1246" s="154"/>
      <c r="X1246" s="154"/>
      <c r="Y1246" s="154"/>
      <c r="Z1246" s="154"/>
      <c r="AA1246" s="154"/>
      <c r="AB1246" s="154"/>
      <c r="AC1246" s="154"/>
      <c r="AD1246" s="154"/>
      <c r="AE1246" s="154"/>
      <c r="AF1246" s="155"/>
      <c r="AG1246" s="153" t="s">
        <v>694</v>
      </c>
      <c r="AH1246" s="154"/>
      <c r="AI1246" s="154"/>
      <c r="AJ1246" s="154"/>
      <c r="AK1246" s="154"/>
      <c r="AL1246" s="154"/>
      <c r="AM1246" s="155"/>
      <c r="AN1246" s="153"/>
      <c r="AO1246" s="154"/>
      <c r="AP1246" s="154"/>
      <c r="AQ1246" s="154"/>
      <c r="AR1246" s="154"/>
      <c r="AS1246" s="154"/>
      <c r="AT1246" s="155"/>
      <c r="AV1246" s="287"/>
      <c r="AW1246" s="287"/>
      <c r="AX1246" s="287"/>
      <c r="AY1246" s="287"/>
      <c r="AZ1246" s="287"/>
      <c r="BA1246" s="287"/>
      <c r="BB1246" s="287"/>
      <c r="BC1246" s="287"/>
      <c r="BD1246" s="287"/>
      <c r="BE1246" s="287"/>
      <c r="BF1246" s="287"/>
      <c r="BG1246" s="287"/>
      <c r="BH1246" s="287"/>
      <c r="BI1246" s="287"/>
      <c r="BJ1246" s="287"/>
      <c r="BK1246" s="287"/>
      <c r="BL1246" s="169"/>
      <c r="BM1246" s="169"/>
      <c r="BN1246" s="169"/>
      <c r="BO1246" s="169"/>
      <c r="BP1246" s="169"/>
      <c r="BQ1246" s="169"/>
      <c r="BR1246" s="169"/>
      <c r="BS1246" s="169"/>
      <c r="BT1246" s="169"/>
      <c r="BU1246" s="153"/>
      <c r="BV1246" s="154"/>
      <c r="BW1246" s="154"/>
      <c r="BX1246" s="154"/>
      <c r="BY1246" s="154"/>
      <c r="BZ1246" s="154"/>
      <c r="CA1246" s="154"/>
      <c r="CB1246" s="155"/>
      <c r="CC1246" s="169"/>
      <c r="CD1246" s="169"/>
      <c r="CE1246" s="169"/>
      <c r="CF1246" s="169"/>
      <c r="CG1246" s="169"/>
      <c r="CH1246" s="169"/>
      <c r="CI1246" s="169"/>
      <c r="CJ1246" s="169"/>
      <c r="CK1246" s="169"/>
      <c r="CL1246" s="169"/>
      <c r="CM1246" s="169"/>
      <c r="CN1246" s="169"/>
    </row>
    <row r="1247" spans="1:92" ht="14.25" customHeight="1" x14ac:dyDescent="0.35">
      <c r="D1247" s="153" t="s">
        <v>1084</v>
      </c>
      <c r="E1247" s="154"/>
      <c r="F1247" s="154"/>
      <c r="G1247" s="154"/>
      <c r="H1247" s="154"/>
      <c r="I1247" s="154"/>
      <c r="J1247" s="154"/>
      <c r="K1247" s="154"/>
      <c r="L1247" s="154"/>
      <c r="M1247" s="154"/>
      <c r="N1247" s="154"/>
      <c r="O1247" s="154"/>
      <c r="P1247" s="154"/>
      <c r="Q1247" s="154"/>
      <c r="R1247" s="154"/>
      <c r="S1247" s="154"/>
      <c r="T1247" s="154"/>
      <c r="U1247" s="154"/>
      <c r="V1247" s="154"/>
      <c r="W1247" s="154"/>
      <c r="X1247" s="154"/>
      <c r="Y1247" s="154"/>
      <c r="Z1247" s="154"/>
      <c r="AA1247" s="154"/>
      <c r="AB1247" s="154"/>
      <c r="AC1247" s="154"/>
      <c r="AD1247" s="154"/>
      <c r="AE1247" s="154"/>
      <c r="AF1247" s="155"/>
      <c r="AG1247" s="153" t="s">
        <v>694</v>
      </c>
      <c r="AH1247" s="154"/>
      <c r="AI1247" s="154"/>
      <c r="AJ1247" s="154"/>
      <c r="AK1247" s="154"/>
      <c r="AL1247" s="154"/>
      <c r="AM1247" s="155"/>
      <c r="AN1247" s="153"/>
      <c r="AO1247" s="154"/>
      <c r="AP1247" s="154"/>
      <c r="AQ1247" s="154"/>
      <c r="AR1247" s="154"/>
      <c r="AS1247" s="154"/>
      <c r="AT1247" s="155"/>
      <c r="AV1247" s="287"/>
      <c r="AW1247" s="287"/>
      <c r="AX1247" s="287"/>
      <c r="AY1247" s="287"/>
      <c r="AZ1247" s="287"/>
      <c r="BA1247" s="287"/>
      <c r="BB1247" s="287"/>
      <c r="BC1247" s="287"/>
      <c r="BD1247" s="287"/>
      <c r="BE1247" s="287"/>
      <c r="BF1247" s="287"/>
      <c r="BG1247" s="287"/>
      <c r="BH1247" s="287"/>
      <c r="BI1247" s="287"/>
      <c r="BJ1247" s="287"/>
      <c r="BK1247" s="287"/>
      <c r="BL1247" s="169"/>
      <c r="BM1247" s="169"/>
      <c r="BN1247" s="169"/>
      <c r="BO1247" s="169"/>
      <c r="BP1247" s="169"/>
      <c r="BQ1247" s="169"/>
      <c r="BR1247" s="169"/>
      <c r="BS1247" s="169"/>
      <c r="BT1247" s="169"/>
      <c r="BU1247" s="153"/>
      <c r="BV1247" s="154"/>
      <c r="BW1247" s="154"/>
      <c r="BX1247" s="154"/>
      <c r="BY1247" s="154"/>
      <c r="BZ1247" s="154"/>
      <c r="CA1247" s="154"/>
      <c r="CB1247" s="155"/>
      <c r="CC1247" s="169"/>
      <c r="CD1247" s="169"/>
      <c r="CE1247" s="169"/>
      <c r="CF1247" s="169"/>
      <c r="CG1247" s="169"/>
      <c r="CH1247" s="169"/>
      <c r="CI1247" s="169"/>
      <c r="CJ1247" s="169"/>
      <c r="CK1247" s="169"/>
      <c r="CL1247" s="169"/>
      <c r="CM1247" s="169"/>
      <c r="CN1247" s="169"/>
    </row>
    <row r="1248" spans="1:92" ht="14.25" customHeight="1" x14ac:dyDescent="0.35">
      <c r="D1248" s="153" t="s">
        <v>1085</v>
      </c>
      <c r="E1248" s="154"/>
      <c r="F1248" s="154"/>
      <c r="G1248" s="154"/>
      <c r="H1248" s="154"/>
      <c r="I1248" s="154"/>
      <c r="J1248" s="154"/>
      <c r="K1248" s="154"/>
      <c r="L1248" s="154"/>
      <c r="M1248" s="154"/>
      <c r="N1248" s="154"/>
      <c r="O1248" s="154"/>
      <c r="P1248" s="154"/>
      <c r="Q1248" s="154"/>
      <c r="R1248" s="154"/>
      <c r="S1248" s="154"/>
      <c r="T1248" s="154"/>
      <c r="U1248" s="154"/>
      <c r="V1248" s="154"/>
      <c r="W1248" s="154"/>
      <c r="X1248" s="154"/>
      <c r="Y1248" s="154"/>
      <c r="Z1248" s="154"/>
      <c r="AA1248" s="154"/>
      <c r="AB1248" s="154"/>
      <c r="AC1248" s="154"/>
      <c r="AD1248" s="154"/>
      <c r="AE1248" s="154"/>
      <c r="AF1248" s="155"/>
      <c r="AG1248" s="153" t="s">
        <v>694</v>
      </c>
      <c r="AH1248" s="154"/>
      <c r="AI1248" s="154"/>
      <c r="AJ1248" s="154"/>
      <c r="AK1248" s="154"/>
      <c r="AL1248" s="154"/>
      <c r="AM1248" s="155"/>
      <c r="AN1248" s="153"/>
      <c r="AO1248" s="154"/>
      <c r="AP1248" s="154"/>
      <c r="AQ1248" s="154"/>
      <c r="AR1248" s="154"/>
      <c r="AS1248" s="154"/>
      <c r="AT1248" s="155"/>
      <c r="AV1248" s="287"/>
      <c r="AW1248" s="287"/>
      <c r="AX1248" s="287"/>
      <c r="AY1248" s="287"/>
      <c r="AZ1248" s="287"/>
      <c r="BA1248" s="287"/>
      <c r="BB1248" s="287"/>
      <c r="BC1248" s="287"/>
      <c r="BD1248" s="287"/>
      <c r="BE1248" s="287"/>
      <c r="BF1248" s="287"/>
      <c r="BG1248" s="287"/>
      <c r="BH1248" s="287"/>
      <c r="BI1248" s="287"/>
      <c r="BJ1248" s="287"/>
      <c r="BK1248" s="287"/>
      <c r="BL1248" s="169"/>
      <c r="BM1248" s="169"/>
      <c r="BN1248" s="169"/>
      <c r="BO1248" s="169"/>
      <c r="BP1248" s="169"/>
      <c r="BQ1248" s="169"/>
      <c r="BR1248" s="169"/>
      <c r="BS1248" s="169"/>
      <c r="BT1248" s="169"/>
      <c r="BU1248" s="153"/>
      <c r="BV1248" s="154"/>
      <c r="BW1248" s="154"/>
      <c r="BX1248" s="154"/>
      <c r="BY1248" s="154"/>
      <c r="BZ1248" s="154"/>
      <c r="CA1248" s="154"/>
      <c r="CB1248" s="155"/>
      <c r="CC1248" s="169"/>
      <c r="CD1248" s="169"/>
      <c r="CE1248" s="169"/>
      <c r="CF1248" s="169"/>
      <c r="CG1248" s="169"/>
      <c r="CH1248" s="169"/>
      <c r="CI1248" s="169"/>
      <c r="CJ1248" s="169"/>
      <c r="CK1248" s="169"/>
      <c r="CL1248" s="169"/>
      <c r="CM1248" s="169"/>
      <c r="CN1248" s="169"/>
    </row>
    <row r="1249" spans="4:92" ht="14.25" customHeight="1" x14ac:dyDescent="0.35">
      <c r="D1249" s="153" t="s">
        <v>1086</v>
      </c>
      <c r="E1249" s="154"/>
      <c r="F1249" s="154"/>
      <c r="G1249" s="154"/>
      <c r="H1249" s="154"/>
      <c r="I1249" s="154"/>
      <c r="J1249" s="154"/>
      <c r="K1249" s="154"/>
      <c r="L1249" s="154"/>
      <c r="M1249" s="154"/>
      <c r="N1249" s="154"/>
      <c r="O1249" s="154"/>
      <c r="P1249" s="154"/>
      <c r="Q1249" s="154"/>
      <c r="R1249" s="154"/>
      <c r="S1249" s="154"/>
      <c r="T1249" s="154"/>
      <c r="U1249" s="154"/>
      <c r="V1249" s="154"/>
      <c r="W1249" s="154"/>
      <c r="X1249" s="154"/>
      <c r="Y1249" s="154"/>
      <c r="Z1249" s="154"/>
      <c r="AA1249" s="154"/>
      <c r="AB1249" s="154"/>
      <c r="AC1249" s="154"/>
      <c r="AD1249" s="154"/>
      <c r="AE1249" s="154"/>
      <c r="AF1249" s="155"/>
      <c r="AG1249" s="153" t="s">
        <v>694</v>
      </c>
      <c r="AH1249" s="154"/>
      <c r="AI1249" s="154"/>
      <c r="AJ1249" s="154"/>
      <c r="AK1249" s="154"/>
      <c r="AL1249" s="154"/>
      <c r="AM1249" s="155"/>
      <c r="AN1249" s="153"/>
      <c r="AO1249" s="154"/>
      <c r="AP1249" s="154"/>
      <c r="AQ1249" s="154"/>
      <c r="AR1249" s="154"/>
      <c r="AS1249" s="154"/>
      <c r="AT1249" s="155"/>
      <c r="AV1249" s="287"/>
      <c r="AW1249" s="287"/>
      <c r="AX1249" s="287"/>
      <c r="AY1249" s="287"/>
      <c r="AZ1249" s="287"/>
      <c r="BA1249" s="287"/>
      <c r="BB1249" s="287"/>
      <c r="BC1249" s="287"/>
      <c r="BD1249" s="287"/>
      <c r="BE1249" s="287"/>
      <c r="BF1249" s="287"/>
      <c r="BG1249" s="287"/>
      <c r="BH1249" s="287"/>
      <c r="BI1249" s="287"/>
      <c r="BJ1249" s="287"/>
      <c r="BK1249" s="287"/>
      <c r="BL1249" s="169"/>
      <c r="BM1249" s="169"/>
      <c r="BN1249" s="169"/>
      <c r="BO1249" s="169"/>
      <c r="BP1249" s="169"/>
      <c r="BQ1249" s="169"/>
      <c r="BR1249" s="169"/>
      <c r="BS1249" s="169"/>
      <c r="BT1249" s="169"/>
      <c r="BU1249" s="153"/>
      <c r="BV1249" s="154"/>
      <c r="BW1249" s="154"/>
      <c r="BX1249" s="154"/>
      <c r="BY1249" s="154"/>
      <c r="BZ1249" s="154"/>
      <c r="CA1249" s="154"/>
      <c r="CB1249" s="155"/>
      <c r="CC1249" s="169"/>
      <c r="CD1249" s="169"/>
      <c r="CE1249" s="169"/>
      <c r="CF1249" s="169"/>
      <c r="CG1249" s="169"/>
      <c r="CH1249" s="169"/>
      <c r="CI1249" s="169"/>
      <c r="CJ1249" s="169"/>
      <c r="CK1249" s="169"/>
      <c r="CL1249" s="169"/>
      <c r="CM1249" s="169"/>
      <c r="CN1249" s="169"/>
    </row>
    <row r="1250" spans="4:92" ht="14.25" customHeight="1" x14ac:dyDescent="0.35">
      <c r="D1250" s="153" t="s">
        <v>1087</v>
      </c>
      <c r="E1250" s="154"/>
      <c r="F1250" s="154"/>
      <c r="G1250" s="154"/>
      <c r="H1250" s="154"/>
      <c r="I1250" s="154"/>
      <c r="J1250" s="154"/>
      <c r="K1250" s="154"/>
      <c r="L1250" s="154"/>
      <c r="M1250" s="154"/>
      <c r="N1250" s="154"/>
      <c r="O1250" s="154"/>
      <c r="P1250" s="154"/>
      <c r="Q1250" s="154"/>
      <c r="R1250" s="154"/>
      <c r="S1250" s="154"/>
      <c r="T1250" s="154"/>
      <c r="U1250" s="154"/>
      <c r="V1250" s="154"/>
      <c r="W1250" s="154"/>
      <c r="X1250" s="154"/>
      <c r="Y1250" s="154"/>
      <c r="Z1250" s="154"/>
      <c r="AA1250" s="154"/>
      <c r="AB1250" s="154"/>
      <c r="AC1250" s="154"/>
      <c r="AD1250" s="154"/>
      <c r="AE1250" s="154"/>
      <c r="AF1250" s="155"/>
      <c r="AG1250" s="153" t="s">
        <v>694</v>
      </c>
      <c r="AH1250" s="154"/>
      <c r="AI1250" s="154"/>
      <c r="AJ1250" s="154"/>
      <c r="AK1250" s="154"/>
      <c r="AL1250" s="154"/>
      <c r="AM1250" s="155"/>
      <c r="AN1250" s="153"/>
      <c r="AO1250" s="154"/>
      <c r="AP1250" s="154"/>
      <c r="AQ1250" s="154"/>
      <c r="AR1250" s="154"/>
      <c r="AS1250" s="154"/>
      <c r="AT1250" s="155"/>
      <c r="AV1250" s="287"/>
      <c r="AW1250" s="287"/>
      <c r="AX1250" s="287"/>
      <c r="AY1250" s="287"/>
      <c r="AZ1250" s="287"/>
      <c r="BA1250" s="287"/>
      <c r="BB1250" s="287"/>
      <c r="BC1250" s="287"/>
      <c r="BD1250" s="287"/>
      <c r="BE1250" s="287"/>
      <c r="BF1250" s="287"/>
      <c r="BG1250" s="287"/>
      <c r="BH1250" s="287"/>
      <c r="BI1250" s="287"/>
      <c r="BJ1250" s="287"/>
      <c r="BK1250" s="287"/>
      <c r="BL1250" s="169"/>
      <c r="BM1250" s="169"/>
      <c r="BN1250" s="169"/>
      <c r="BO1250" s="169"/>
      <c r="BP1250" s="169"/>
      <c r="BQ1250" s="169"/>
      <c r="BR1250" s="169"/>
      <c r="BS1250" s="169"/>
      <c r="BT1250" s="169"/>
      <c r="BU1250" s="153"/>
      <c r="BV1250" s="154"/>
      <c r="BW1250" s="154"/>
      <c r="BX1250" s="154"/>
      <c r="BY1250" s="154"/>
      <c r="BZ1250" s="154"/>
      <c r="CA1250" s="154"/>
      <c r="CB1250" s="155"/>
      <c r="CC1250" s="169"/>
      <c r="CD1250" s="169"/>
      <c r="CE1250" s="169"/>
      <c r="CF1250" s="169"/>
      <c r="CG1250" s="169"/>
      <c r="CH1250" s="169"/>
      <c r="CI1250" s="169"/>
      <c r="CJ1250" s="169"/>
      <c r="CK1250" s="169"/>
      <c r="CL1250" s="169"/>
      <c r="CM1250" s="169"/>
      <c r="CN1250" s="169"/>
    </row>
    <row r="1251" spans="4:92" ht="14.25" customHeight="1" x14ac:dyDescent="0.35">
      <c r="D1251" s="153" t="s">
        <v>1088</v>
      </c>
      <c r="E1251" s="154"/>
      <c r="F1251" s="154"/>
      <c r="G1251" s="154"/>
      <c r="H1251" s="154"/>
      <c r="I1251" s="154"/>
      <c r="J1251" s="154"/>
      <c r="K1251" s="154"/>
      <c r="L1251" s="154"/>
      <c r="M1251" s="154"/>
      <c r="N1251" s="154"/>
      <c r="O1251" s="154"/>
      <c r="P1251" s="154"/>
      <c r="Q1251" s="154"/>
      <c r="R1251" s="154"/>
      <c r="S1251" s="154"/>
      <c r="T1251" s="154"/>
      <c r="U1251" s="154"/>
      <c r="V1251" s="154"/>
      <c r="W1251" s="154"/>
      <c r="X1251" s="154"/>
      <c r="Y1251" s="154"/>
      <c r="Z1251" s="154"/>
      <c r="AA1251" s="154"/>
      <c r="AB1251" s="154"/>
      <c r="AC1251" s="154"/>
      <c r="AD1251" s="154"/>
      <c r="AE1251" s="154"/>
      <c r="AF1251" s="155"/>
      <c r="AG1251" s="153" t="s">
        <v>694</v>
      </c>
      <c r="AH1251" s="154"/>
      <c r="AI1251" s="154"/>
      <c r="AJ1251" s="154"/>
      <c r="AK1251" s="154"/>
      <c r="AL1251" s="154"/>
      <c r="AM1251" s="155"/>
      <c r="AN1251" s="153"/>
      <c r="AO1251" s="154"/>
      <c r="AP1251" s="154"/>
      <c r="AQ1251" s="154"/>
      <c r="AR1251" s="154"/>
      <c r="AS1251" s="154"/>
      <c r="AT1251" s="155"/>
      <c r="AV1251" s="287"/>
      <c r="AW1251" s="287"/>
      <c r="AX1251" s="287"/>
      <c r="AY1251" s="287"/>
      <c r="AZ1251" s="287"/>
      <c r="BA1251" s="287"/>
      <c r="BB1251" s="287"/>
      <c r="BC1251" s="287"/>
      <c r="BD1251" s="287"/>
      <c r="BE1251" s="287"/>
      <c r="BF1251" s="287"/>
      <c r="BG1251" s="287"/>
      <c r="BH1251" s="287"/>
      <c r="BI1251" s="287"/>
      <c r="BJ1251" s="287"/>
      <c r="BK1251" s="287"/>
      <c r="BL1251" s="169"/>
      <c r="BM1251" s="169"/>
      <c r="BN1251" s="169"/>
      <c r="BO1251" s="169"/>
      <c r="BP1251" s="169"/>
      <c r="BQ1251" s="169"/>
      <c r="BR1251" s="169"/>
      <c r="BS1251" s="169"/>
      <c r="BT1251" s="169"/>
      <c r="BU1251" s="153"/>
      <c r="BV1251" s="154"/>
      <c r="BW1251" s="154"/>
      <c r="BX1251" s="154"/>
      <c r="BY1251" s="154"/>
      <c r="BZ1251" s="154"/>
      <c r="CA1251" s="154"/>
      <c r="CB1251" s="155"/>
      <c r="CC1251" s="169"/>
      <c r="CD1251" s="169"/>
      <c r="CE1251" s="169"/>
      <c r="CF1251" s="169"/>
      <c r="CG1251" s="169"/>
      <c r="CH1251" s="169"/>
      <c r="CI1251" s="169"/>
      <c r="CJ1251" s="169"/>
      <c r="CK1251" s="169"/>
      <c r="CL1251" s="169"/>
      <c r="CM1251" s="169"/>
      <c r="CN1251" s="169"/>
    </row>
    <row r="1252" spans="4:92" ht="14.25" customHeight="1" x14ac:dyDescent="0.35">
      <c r="D1252" s="153"/>
      <c r="E1252" s="154"/>
      <c r="F1252" s="154"/>
      <c r="G1252" s="154"/>
      <c r="H1252" s="154"/>
      <c r="I1252" s="154"/>
      <c r="J1252" s="154"/>
      <c r="K1252" s="154"/>
      <c r="L1252" s="154"/>
      <c r="M1252" s="154"/>
      <c r="N1252" s="154"/>
      <c r="O1252" s="154"/>
      <c r="P1252" s="154"/>
      <c r="Q1252" s="154"/>
      <c r="R1252" s="154"/>
      <c r="S1252" s="154"/>
      <c r="T1252" s="154"/>
      <c r="U1252" s="154"/>
      <c r="V1252" s="154"/>
      <c r="W1252" s="154"/>
      <c r="X1252" s="154"/>
      <c r="Y1252" s="154"/>
      <c r="Z1252" s="154"/>
      <c r="AA1252" s="154"/>
      <c r="AB1252" s="154"/>
      <c r="AC1252" s="154"/>
      <c r="AD1252" s="154"/>
      <c r="AE1252" s="154"/>
      <c r="AF1252" s="155"/>
      <c r="AG1252" s="153"/>
      <c r="AH1252" s="154"/>
      <c r="AI1252" s="154"/>
      <c r="AJ1252" s="154"/>
      <c r="AK1252" s="154"/>
      <c r="AL1252" s="154"/>
      <c r="AM1252" s="155"/>
      <c r="AN1252" s="153"/>
      <c r="AO1252" s="154"/>
      <c r="AP1252" s="154"/>
      <c r="AQ1252" s="154"/>
      <c r="AR1252" s="154"/>
      <c r="AS1252" s="154"/>
      <c r="AT1252" s="155"/>
      <c r="AV1252" s="287"/>
      <c r="AW1252" s="287"/>
      <c r="AX1252" s="287"/>
      <c r="AY1252" s="287"/>
      <c r="AZ1252" s="287"/>
      <c r="BA1252" s="287"/>
      <c r="BB1252" s="287"/>
      <c r="BC1252" s="287"/>
      <c r="BD1252" s="287"/>
      <c r="BE1252" s="287"/>
      <c r="BF1252" s="287"/>
      <c r="BG1252" s="287"/>
      <c r="BH1252" s="287"/>
      <c r="BI1252" s="287"/>
      <c r="BJ1252" s="287"/>
      <c r="BK1252" s="287"/>
      <c r="BL1252" s="169"/>
      <c r="BM1252" s="169"/>
      <c r="BN1252" s="169"/>
      <c r="BO1252" s="169"/>
      <c r="BP1252" s="169"/>
      <c r="BQ1252" s="169"/>
      <c r="BR1252" s="169"/>
      <c r="BS1252" s="169"/>
      <c r="BT1252" s="169"/>
      <c r="BU1252" s="153"/>
      <c r="BV1252" s="154"/>
      <c r="BW1252" s="154"/>
      <c r="BX1252" s="154"/>
      <c r="BY1252" s="154"/>
      <c r="BZ1252" s="154"/>
      <c r="CA1252" s="154"/>
      <c r="CB1252" s="155"/>
      <c r="CC1252" s="169"/>
      <c r="CD1252" s="169"/>
      <c r="CE1252" s="169"/>
      <c r="CF1252" s="169"/>
      <c r="CG1252" s="169"/>
      <c r="CH1252" s="169"/>
      <c r="CI1252" s="169"/>
      <c r="CJ1252" s="169"/>
      <c r="CK1252" s="169"/>
      <c r="CL1252" s="169"/>
      <c r="CM1252" s="169"/>
      <c r="CN1252" s="169"/>
    </row>
    <row r="1253" spans="4:92" ht="14.25" customHeight="1" x14ac:dyDescent="0.35">
      <c r="D1253" s="153"/>
      <c r="E1253" s="154"/>
      <c r="F1253" s="154"/>
      <c r="G1253" s="154"/>
      <c r="H1253" s="154"/>
      <c r="I1253" s="154"/>
      <c r="J1253" s="154"/>
      <c r="K1253" s="154"/>
      <c r="L1253" s="154"/>
      <c r="M1253" s="154"/>
      <c r="N1253" s="154"/>
      <c r="O1253" s="154"/>
      <c r="P1253" s="154"/>
      <c r="Q1253" s="154"/>
      <c r="R1253" s="154"/>
      <c r="S1253" s="154"/>
      <c r="T1253" s="154"/>
      <c r="U1253" s="154"/>
      <c r="V1253" s="154"/>
      <c r="W1253" s="154"/>
      <c r="X1253" s="154"/>
      <c r="Y1253" s="154"/>
      <c r="Z1253" s="154"/>
      <c r="AA1253" s="154"/>
      <c r="AB1253" s="154"/>
      <c r="AC1253" s="154"/>
      <c r="AD1253" s="154"/>
      <c r="AE1253" s="154"/>
      <c r="AF1253" s="155"/>
      <c r="AG1253" s="153"/>
      <c r="AH1253" s="154"/>
      <c r="AI1253" s="154"/>
      <c r="AJ1253" s="154"/>
      <c r="AK1253" s="154"/>
      <c r="AL1253" s="154"/>
      <c r="AM1253" s="155"/>
      <c r="AN1253" s="153"/>
      <c r="AO1253" s="154"/>
      <c r="AP1253" s="154"/>
      <c r="AQ1253" s="154"/>
      <c r="AR1253" s="154"/>
      <c r="AS1253" s="154"/>
      <c r="AT1253" s="155"/>
      <c r="AV1253" s="287"/>
      <c r="AW1253" s="287"/>
      <c r="AX1253" s="287"/>
      <c r="AY1253" s="287"/>
      <c r="AZ1253" s="287"/>
      <c r="BA1253" s="287"/>
      <c r="BB1253" s="287"/>
      <c r="BC1253" s="287"/>
      <c r="BD1253" s="287"/>
      <c r="BE1253" s="287"/>
      <c r="BF1253" s="287"/>
      <c r="BG1253" s="287"/>
      <c r="BH1253" s="287"/>
      <c r="BI1253" s="287"/>
      <c r="BJ1253" s="287"/>
      <c r="BK1253" s="287"/>
      <c r="BL1253" s="169"/>
      <c r="BM1253" s="169"/>
      <c r="BN1253" s="169"/>
      <c r="BO1253" s="169"/>
      <c r="BP1253" s="169"/>
      <c r="BQ1253" s="169"/>
      <c r="BR1253" s="169"/>
      <c r="BS1253" s="169"/>
      <c r="BT1253" s="169"/>
      <c r="BU1253" s="153"/>
      <c r="BV1253" s="154"/>
      <c r="BW1253" s="154"/>
      <c r="BX1253" s="154"/>
      <c r="BY1253" s="154"/>
      <c r="BZ1253" s="154"/>
      <c r="CA1253" s="154"/>
      <c r="CB1253" s="155"/>
      <c r="CC1253" s="169"/>
      <c r="CD1253" s="169"/>
      <c r="CE1253" s="169"/>
      <c r="CF1253" s="169"/>
      <c r="CG1253" s="169"/>
      <c r="CH1253" s="169"/>
      <c r="CI1253" s="169"/>
      <c r="CJ1253" s="169"/>
      <c r="CK1253" s="169"/>
      <c r="CL1253" s="169"/>
      <c r="CM1253" s="169"/>
      <c r="CN1253" s="169"/>
    </row>
    <row r="1254" spans="4:92" ht="14.25" customHeight="1" x14ac:dyDescent="0.35">
      <c r="D1254" s="153"/>
      <c r="E1254" s="154"/>
      <c r="F1254" s="154"/>
      <c r="G1254" s="154"/>
      <c r="H1254" s="154"/>
      <c r="I1254" s="154"/>
      <c r="J1254" s="154"/>
      <c r="K1254" s="154"/>
      <c r="L1254" s="154"/>
      <c r="M1254" s="154"/>
      <c r="N1254" s="154"/>
      <c r="O1254" s="154"/>
      <c r="P1254" s="154"/>
      <c r="Q1254" s="154"/>
      <c r="R1254" s="154"/>
      <c r="S1254" s="154"/>
      <c r="T1254" s="154"/>
      <c r="U1254" s="154"/>
      <c r="V1254" s="154"/>
      <c r="W1254" s="154"/>
      <c r="X1254" s="154"/>
      <c r="Y1254" s="154"/>
      <c r="Z1254" s="154"/>
      <c r="AA1254" s="154"/>
      <c r="AB1254" s="154"/>
      <c r="AC1254" s="154"/>
      <c r="AD1254" s="154"/>
      <c r="AE1254" s="154"/>
      <c r="AF1254" s="155"/>
      <c r="AG1254" s="153"/>
      <c r="AH1254" s="154"/>
      <c r="AI1254" s="154"/>
      <c r="AJ1254" s="154"/>
      <c r="AK1254" s="154"/>
      <c r="AL1254" s="154"/>
      <c r="AM1254" s="155"/>
      <c r="AN1254" s="153"/>
      <c r="AO1254" s="154"/>
      <c r="AP1254" s="154"/>
      <c r="AQ1254" s="154"/>
      <c r="AR1254" s="154"/>
      <c r="AS1254" s="154"/>
      <c r="AT1254" s="155"/>
      <c r="AV1254" s="287"/>
      <c r="AW1254" s="287"/>
      <c r="AX1254" s="287"/>
      <c r="AY1254" s="287"/>
      <c r="AZ1254" s="287"/>
      <c r="BA1254" s="287"/>
      <c r="BB1254" s="287"/>
      <c r="BC1254" s="287"/>
      <c r="BD1254" s="287"/>
      <c r="BE1254" s="287"/>
      <c r="BF1254" s="287"/>
      <c r="BG1254" s="287"/>
      <c r="BH1254" s="287"/>
      <c r="BI1254" s="287"/>
      <c r="BJ1254" s="287"/>
      <c r="BK1254" s="287"/>
      <c r="BL1254" s="169"/>
      <c r="BM1254" s="169"/>
      <c r="BN1254" s="169"/>
      <c r="BO1254" s="169"/>
      <c r="BP1254" s="169"/>
      <c r="BQ1254" s="169"/>
      <c r="BR1254" s="169"/>
      <c r="BS1254" s="169"/>
      <c r="BT1254" s="169"/>
      <c r="BU1254" s="153"/>
      <c r="BV1254" s="154"/>
      <c r="BW1254" s="154"/>
      <c r="BX1254" s="154"/>
      <c r="BY1254" s="154"/>
      <c r="BZ1254" s="154"/>
      <c r="CA1254" s="154"/>
      <c r="CB1254" s="155"/>
      <c r="CC1254" s="169"/>
      <c r="CD1254" s="169"/>
      <c r="CE1254" s="169"/>
      <c r="CF1254" s="169"/>
      <c r="CG1254" s="169"/>
      <c r="CH1254" s="169"/>
      <c r="CI1254" s="169"/>
      <c r="CJ1254" s="169"/>
      <c r="CK1254" s="169"/>
      <c r="CL1254" s="169"/>
      <c r="CM1254" s="169"/>
      <c r="CN1254" s="169"/>
    </row>
    <row r="1255" spans="4:92" ht="14.25" customHeight="1" x14ac:dyDescent="0.35">
      <c r="D1255" s="153"/>
      <c r="E1255" s="154"/>
      <c r="F1255" s="154"/>
      <c r="G1255" s="154"/>
      <c r="H1255" s="154"/>
      <c r="I1255" s="154"/>
      <c r="J1255" s="154"/>
      <c r="K1255" s="154"/>
      <c r="L1255" s="154"/>
      <c r="M1255" s="154"/>
      <c r="N1255" s="154"/>
      <c r="O1255" s="154"/>
      <c r="P1255" s="154"/>
      <c r="Q1255" s="154"/>
      <c r="R1255" s="154"/>
      <c r="S1255" s="154"/>
      <c r="T1255" s="154"/>
      <c r="U1255" s="154"/>
      <c r="V1255" s="154"/>
      <c r="W1255" s="154"/>
      <c r="X1255" s="154"/>
      <c r="Y1255" s="154"/>
      <c r="Z1255" s="154"/>
      <c r="AA1255" s="154"/>
      <c r="AB1255" s="154"/>
      <c r="AC1255" s="154"/>
      <c r="AD1255" s="154"/>
      <c r="AE1255" s="154"/>
      <c r="AF1255" s="155"/>
      <c r="AG1255" s="153"/>
      <c r="AH1255" s="154"/>
      <c r="AI1255" s="154"/>
      <c r="AJ1255" s="154"/>
      <c r="AK1255" s="154"/>
      <c r="AL1255" s="154"/>
      <c r="AM1255" s="155"/>
      <c r="AN1255" s="153"/>
      <c r="AO1255" s="154"/>
      <c r="AP1255" s="154"/>
      <c r="AQ1255" s="154"/>
      <c r="AR1255" s="154"/>
      <c r="AS1255" s="154"/>
      <c r="AT1255" s="155"/>
      <c r="AV1255" s="287"/>
      <c r="AW1255" s="287"/>
      <c r="AX1255" s="287"/>
      <c r="AY1255" s="287"/>
      <c r="AZ1255" s="287"/>
      <c r="BA1255" s="287"/>
      <c r="BB1255" s="287"/>
      <c r="BC1255" s="287"/>
      <c r="BD1255" s="287"/>
      <c r="BE1255" s="287"/>
      <c r="BF1255" s="287"/>
      <c r="BG1255" s="287"/>
      <c r="BH1255" s="287"/>
      <c r="BI1255" s="287"/>
      <c r="BJ1255" s="287"/>
      <c r="BK1255" s="287"/>
      <c r="BL1255" s="169"/>
      <c r="BM1255" s="169"/>
      <c r="BN1255" s="169"/>
      <c r="BO1255" s="169"/>
      <c r="BP1255" s="169"/>
      <c r="BQ1255" s="169"/>
      <c r="BR1255" s="169"/>
      <c r="BS1255" s="169"/>
      <c r="BT1255" s="169"/>
      <c r="BU1255" s="153"/>
      <c r="BV1255" s="154"/>
      <c r="BW1255" s="154"/>
      <c r="BX1255" s="154"/>
      <c r="BY1255" s="154"/>
      <c r="BZ1255" s="154"/>
      <c r="CA1255" s="154"/>
      <c r="CB1255" s="155"/>
      <c r="CC1255" s="169"/>
      <c r="CD1255" s="169"/>
      <c r="CE1255" s="169"/>
      <c r="CF1255" s="169"/>
      <c r="CG1255" s="169"/>
      <c r="CH1255" s="169"/>
      <c r="CI1255" s="169"/>
      <c r="CJ1255" s="169"/>
      <c r="CK1255" s="169"/>
      <c r="CL1255" s="169"/>
      <c r="CM1255" s="169"/>
      <c r="CN1255" s="169"/>
    </row>
    <row r="1256" spans="4:92" ht="14.25" customHeight="1" x14ac:dyDescent="0.35">
      <c r="D1256" s="153"/>
      <c r="E1256" s="154"/>
      <c r="F1256" s="154"/>
      <c r="G1256" s="154"/>
      <c r="H1256" s="154"/>
      <c r="I1256" s="154"/>
      <c r="J1256" s="154"/>
      <c r="K1256" s="154"/>
      <c r="L1256" s="154"/>
      <c r="M1256" s="154"/>
      <c r="N1256" s="154"/>
      <c r="O1256" s="154"/>
      <c r="P1256" s="154"/>
      <c r="Q1256" s="154"/>
      <c r="R1256" s="154"/>
      <c r="S1256" s="154"/>
      <c r="T1256" s="154"/>
      <c r="U1256" s="154"/>
      <c r="V1256" s="154"/>
      <c r="W1256" s="154"/>
      <c r="X1256" s="154"/>
      <c r="Y1256" s="154"/>
      <c r="Z1256" s="154"/>
      <c r="AA1256" s="154"/>
      <c r="AB1256" s="154"/>
      <c r="AC1256" s="154"/>
      <c r="AD1256" s="154"/>
      <c r="AE1256" s="154"/>
      <c r="AF1256" s="155"/>
      <c r="AG1256" s="153"/>
      <c r="AH1256" s="154"/>
      <c r="AI1256" s="154"/>
      <c r="AJ1256" s="154"/>
      <c r="AK1256" s="154"/>
      <c r="AL1256" s="154"/>
      <c r="AM1256" s="155"/>
      <c r="AN1256" s="153"/>
      <c r="AO1256" s="154"/>
      <c r="AP1256" s="154"/>
      <c r="AQ1256" s="154"/>
      <c r="AR1256" s="154"/>
      <c r="AS1256" s="154"/>
      <c r="AT1256" s="155"/>
      <c r="AV1256" s="287"/>
      <c r="AW1256" s="287"/>
      <c r="AX1256" s="287"/>
      <c r="AY1256" s="287"/>
      <c r="AZ1256" s="287"/>
      <c r="BA1256" s="287"/>
      <c r="BB1256" s="287"/>
      <c r="BC1256" s="287"/>
      <c r="BD1256" s="287"/>
      <c r="BE1256" s="287"/>
      <c r="BF1256" s="287"/>
      <c r="BG1256" s="287"/>
      <c r="BH1256" s="287"/>
      <c r="BI1256" s="287"/>
      <c r="BJ1256" s="287"/>
      <c r="BK1256" s="287"/>
      <c r="BL1256" s="169"/>
      <c r="BM1256" s="169"/>
      <c r="BN1256" s="169"/>
      <c r="BO1256" s="169"/>
      <c r="BP1256" s="169"/>
      <c r="BQ1256" s="169"/>
      <c r="BR1256" s="169"/>
      <c r="BS1256" s="169"/>
      <c r="BT1256" s="169"/>
      <c r="BU1256" s="153"/>
      <c r="BV1256" s="154"/>
      <c r="BW1256" s="154"/>
      <c r="BX1256" s="154"/>
      <c r="BY1256" s="154"/>
      <c r="BZ1256" s="154"/>
      <c r="CA1256" s="154"/>
      <c r="CB1256" s="155"/>
      <c r="CC1256" s="169"/>
      <c r="CD1256" s="169"/>
      <c r="CE1256" s="169"/>
      <c r="CF1256" s="169"/>
      <c r="CG1256" s="169"/>
      <c r="CH1256" s="169"/>
      <c r="CI1256" s="169"/>
      <c r="CJ1256" s="169"/>
      <c r="CK1256" s="169"/>
      <c r="CL1256" s="169"/>
      <c r="CM1256" s="169"/>
      <c r="CN1256" s="169"/>
    </row>
    <row r="1257" spans="4:92" ht="14.25" customHeight="1" x14ac:dyDescent="0.35">
      <c r="D1257" s="153"/>
      <c r="E1257" s="154"/>
      <c r="F1257" s="154"/>
      <c r="G1257" s="154"/>
      <c r="H1257" s="154"/>
      <c r="I1257" s="154"/>
      <c r="J1257" s="154"/>
      <c r="K1257" s="154"/>
      <c r="L1257" s="154"/>
      <c r="M1257" s="154"/>
      <c r="N1257" s="154"/>
      <c r="O1257" s="154"/>
      <c r="P1257" s="154"/>
      <c r="Q1257" s="154"/>
      <c r="R1257" s="154"/>
      <c r="S1257" s="154"/>
      <c r="T1257" s="154"/>
      <c r="U1257" s="154"/>
      <c r="V1257" s="154"/>
      <c r="W1257" s="154"/>
      <c r="X1257" s="154"/>
      <c r="Y1257" s="154"/>
      <c r="Z1257" s="154"/>
      <c r="AA1257" s="154"/>
      <c r="AB1257" s="154"/>
      <c r="AC1257" s="154"/>
      <c r="AD1257" s="154"/>
      <c r="AE1257" s="154"/>
      <c r="AF1257" s="155"/>
      <c r="AG1257" s="153"/>
      <c r="AH1257" s="154"/>
      <c r="AI1257" s="154"/>
      <c r="AJ1257" s="154"/>
      <c r="AK1257" s="154"/>
      <c r="AL1257" s="154"/>
      <c r="AM1257" s="155"/>
      <c r="AN1257" s="153"/>
      <c r="AO1257" s="154"/>
      <c r="AP1257" s="154"/>
      <c r="AQ1257" s="154"/>
      <c r="AR1257" s="154"/>
      <c r="AS1257" s="154"/>
      <c r="AT1257" s="155"/>
      <c r="AV1257" s="287"/>
      <c r="AW1257" s="287"/>
      <c r="AX1257" s="287"/>
      <c r="AY1257" s="287"/>
      <c r="AZ1257" s="287"/>
      <c r="BA1257" s="287"/>
      <c r="BB1257" s="287"/>
      <c r="BC1257" s="287"/>
      <c r="BD1257" s="287"/>
      <c r="BE1257" s="287"/>
      <c r="BF1257" s="287"/>
      <c r="BG1257" s="287"/>
      <c r="BH1257" s="287"/>
      <c r="BI1257" s="287"/>
      <c r="BJ1257" s="287"/>
      <c r="BK1257" s="287"/>
      <c r="BL1257" s="169"/>
      <c r="BM1257" s="169"/>
      <c r="BN1257" s="169"/>
      <c r="BO1257" s="169"/>
      <c r="BP1257" s="169"/>
      <c r="BQ1257" s="169"/>
      <c r="BR1257" s="169"/>
      <c r="BS1257" s="169"/>
      <c r="BT1257" s="169"/>
      <c r="BU1257" s="153"/>
      <c r="BV1257" s="154"/>
      <c r="BW1257" s="154"/>
      <c r="BX1257" s="154"/>
      <c r="BY1257" s="154"/>
      <c r="BZ1257" s="154"/>
      <c r="CA1257" s="154"/>
      <c r="CB1257" s="155"/>
      <c r="CC1257" s="169"/>
      <c r="CD1257" s="169"/>
      <c r="CE1257" s="169"/>
      <c r="CF1257" s="169"/>
      <c r="CG1257" s="169"/>
      <c r="CH1257" s="169"/>
      <c r="CI1257" s="169"/>
      <c r="CJ1257" s="169"/>
      <c r="CK1257" s="169"/>
      <c r="CL1257" s="169"/>
      <c r="CM1257" s="169"/>
      <c r="CN1257" s="169"/>
    </row>
    <row r="1258" spans="4:92" ht="14.25" customHeight="1" x14ac:dyDescent="0.35">
      <c r="D1258" s="153"/>
      <c r="E1258" s="154"/>
      <c r="F1258" s="154"/>
      <c r="G1258" s="154"/>
      <c r="H1258" s="154"/>
      <c r="I1258" s="154"/>
      <c r="J1258" s="154"/>
      <c r="K1258" s="154"/>
      <c r="L1258" s="154"/>
      <c r="M1258" s="154"/>
      <c r="N1258" s="154"/>
      <c r="O1258" s="154"/>
      <c r="P1258" s="154"/>
      <c r="Q1258" s="154"/>
      <c r="R1258" s="154"/>
      <c r="S1258" s="154"/>
      <c r="T1258" s="154"/>
      <c r="U1258" s="154"/>
      <c r="V1258" s="154"/>
      <c r="W1258" s="154"/>
      <c r="X1258" s="154"/>
      <c r="Y1258" s="154"/>
      <c r="Z1258" s="154"/>
      <c r="AA1258" s="154"/>
      <c r="AB1258" s="154"/>
      <c r="AC1258" s="154"/>
      <c r="AD1258" s="154"/>
      <c r="AE1258" s="154"/>
      <c r="AF1258" s="155"/>
      <c r="AG1258" s="153"/>
      <c r="AH1258" s="154"/>
      <c r="AI1258" s="154"/>
      <c r="AJ1258" s="154"/>
      <c r="AK1258" s="154"/>
      <c r="AL1258" s="154"/>
      <c r="AM1258" s="155"/>
      <c r="AN1258" s="153"/>
      <c r="AO1258" s="154"/>
      <c r="AP1258" s="154"/>
      <c r="AQ1258" s="154"/>
      <c r="AR1258" s="154"/>
      <c r="AS1258" s="154"/>
      <c r="AT1258" s="155"/>
      <c r="AV1258" s="287"/>
      <c r="AW1258" s="287"/>
      <c r="AX1258" s="287"/>
      <c r="AY1258" s="287"/>
      <c r="AZ1258" s="287"/>
      <c r="BA1258" s="287"/>
      <c r="BB1258" s="287"/>
      <c r="BC1258" s="287"/>
      <c r="BD1258" s="287"/>
      <c r="BE1258" s="287"/>
      <c r="BF1258" s="287"/>
      <c r="BG1258" s="287"/>
      <c r="BH1258" s="287"/>
      <c r="BI1258" s="287"/>
      <c r="BJ1258" s="287"/>
      <c r="BK1258" s="287"/>
      <c r="BL1258" s="169"/>
      <c r="BM1258" s="169"/>
      <c r="BN1258" s="169"/>
      <c r="BO1258" s="169"/>
      <c r="BP1258" s="169"/>
      <c r="BQ1258" s="169"/>
      <c r="BR1258" s="169"/>
      <c r="BS1258" s="169"/>
      <c r="BT1258" s="169"/>
      <c r="BU1258" s="153"/>
      <c r="BV1258" s="154"/>
      <c r="BW1258" s="154"/>
      <c r="BX1258" s="154"/>
      <c r="BY1258" s="154"/>
      <c r="BZ1258" s="154"/>
      <c r="CA1258" s="154"/>
      <c r="CB1258" s="155"/>
      <c r="CC1258" s="169"/>
      <c r="CD1258" s="169"/>
      <c r="CE1258" s="169"/>
      <c r="CF1258" s="169"/>
      <c r="CG1258" s="169"/>
      <c r="CH1258" s="169"/>
      <c r="CI1258" s="169"/>
      <c r="CJ1258" s="169"/>
      <c r="CK1258" s="169"/>
      <c r="CL1258" s="169"/>
      <c r="CM1258" s="169"/>
      <c r="CN1258" s="169"/>
    </row>
    <row r="1259" spans="4:92" ht="14.25" customHeight="1" x14ac:dyDescent="0.35">
      <c r="D1259" s="153"/>
      <c r="E1259" s="154"/>
      <c r="F1259" s="154"/>
      <c r="G1259" s="154"/>
      <c r="H1259" s="154"/>
      <c r="I1259" s="154"/>
      <c r="J1259" s="154"/>
      <c r="K1259" s="154"/>
      <c r="L1259" s="154"/>
      <c r="M1259" s="154"/>
      <c r="N1259" s="154"/>
      <c r="O1259" s="154"/>
      <c r="P1259" s="154"/>
      <c r="Q1259" s="154"/>
      <c r="R1259" s="154"/>
      <c r="S1259" s="154"/>
      <c r="T1259" s="154"/>
      <c r="U1259" s="154"/>
      <c r="V1259" s="154"/>
      <c r="W1259" s="154"/>
      <c r="X1259" s="154"/>
      <c r="Y1259" s="154"/>
      <c r="Z1259" s="154"/>
      <c r="AA1259" s="154"/>
      <c r="AB1259" s="154"/>
      <c r="AC1259" s="154"/>
      <c r="AD1259" s="154"/>
      <c r="AE1259" s="154"/>
      <c r="AF1259" s="155"/>
      <c r="AG1259" s="153"/>
      <c r="AH1259" s="154"/>
      <c r="AI1259" s="154"/>
      <c r="AJ1259" s="154"/>
      <c r="AK1259" s="154"/>
      <c r="AL1259" s="154"/>
      <c r="AM1259" s="155"/>
      <c r="AN1259" s="153"/>
      <c r="AO1259" s="154"/>
      <c r="AP1259" s="154"/>
      <c r="AQ1259" s="154"/>
      <c r="AR1259" s="154"/>
      <c r="AS1259" s="154"/>
      <c r="AT1259" s="155"/>
      <c r="AV1259" s="287"/>
      <c r="AW1259" s="287"/>
      <c r="AX1259" s="287"/>
      <c r="AY1259" s="287"/>
      <c r="AZ1259" s="287"/>
      <c r="BA1259" s="287"/>
      <c r="BB1259" s="287"/>
      <c r="BC1259" s="287"/>
      <c r="BD1259" s="287"/>
      <c r="BE1259" s="287"/>
      <c r="BF1259" s="287"/>
      <c r="BG1259" s="287"/>
      <c r="BH1259" s="287"/>
      <c r="BI1259" s="287"/>
      <c r="BJ1259" s="287"/>
      <c r="BK1259" s="287"/>
      <c r="BL1259" s="169"/>
      <c r="BM1259" s="169"/>
      <c r="BN1259" s="169"/>
      <c r="BO1259" s="169"/>
      <c r="BP1259" s="169"/>
      <c r="BQ1259" s="169"/>
      <c r="BR1259" s="169"/>
      <c r="BS1259" s="169"/>
      <c r="BT1259" s="169"/>
      <c r="BU1259" s="153"/>
      <c r="BV1259" s="154"/>
      <c r="BW1259" s="154"/>
      <c r="BX1259" s="154"/>
      <c r="BY1259" s="154"/>
      <c r="BZ1259" s="154"/>
      <c r="CA1259" s="154"/>
      <c r="CB1259" s="155"/>
      <c r="CC1259" s="169"/>
      <c r="CD1259" s="169"/>
      <c r="CE1259" s="169"/>
      <c r="CF1259" s="169"/>
      <c r="CG1259" s="169"/>
      <c r="CH1259" s="169"/>
      <c r="CI1259" s="169"/>
      <c r="CJ1259" s="169"/>
      <c r="CK1259" s="169"/>
      <c r="CL1259" s="169"/>
      <c r="CM1259" s="169"/>
      <c r="CN1259" s="169"/>
    </row>
    <row r="1260" spans="4:92" ht="14.25" customHeight="1" x14ac:dyDescent="0.35">
      <c r="D1260" s="153"/>
      <c r="E1260" s="154"/>
      <c r="F1260" s="154"/>
      <c r="G1260" s="154"/>
      <c r="H1260" s="154"/>
      <c r="I1260" s="154"/>
      <c r="J1260" s="154"/>
      <c r="K1260" s="154"/>
      <c r="L1260" s="154"/>
      <c r="M1260" s="154"/>
      <c r="N1260" s="154"/>
      <c r="O1260" s="154"/>
      <c r="P1260" s="154"/>
      <c r="Q1260" s="154"/>
      <c r="R1260" s="154"/>
      <c r="S1260" s="154"/>
      <c r="T1260" s="154"/>
      <c r="U1260" s="154"/>
      <c r="V1260" s="154"/>
      <c r="W1260" s="154"/>
      <c r="X1260" s="154"/>
      <c r="Y1260" s="154"/>
      <c r="Z1260" s="154"/>
      <c r="AA1260" s="154"/>
      <c r="AB1260" s="154"/>
      <c r="AC1260" s="154"/>
      <c r="AD1260" s="154"/>
      <c r="AE1260" s="154"/>
      <c r="AF1260" s="155"/>
      <c r="AG1260" s="153"/>
      <c r="AH1260" s="154"/>
      <c r="AI1260" s="154"/>
      <c r="AJ1260" s="154"/>
      <c r="AK1260" s="154"/>
      <c r="AL1260" s="154"/>
      <c r="AM1260" s="155"/>
      <c r="AN1260" s="153"/>
      <c r="AO1260" s="154"/>
      <c r="AP1260" s="154"/>
      <c r="AQ1260" s="154"/>
      <c r="AR1260" s="154"/>
      <c r="AS1260" s="154"/>
      <c r="AT1260" s="155"/>
      <c r="AV1260" s="287"/>
      <c r="AW1260" s="287"/>
      <c r="AX1260" s="287"/>
      <c r="AY1260" s="287"/>
      <c r="AZ1260" s="287"/>
      <c r="BA1260" s="287"/>
      <c r="BB1260" s="287"/>
      <c r="BC1260" s="287"/>
      <c r="BD1260" s="287"/>
      <c r="BE1260" s="287"/>
      <c r="BF1260" s="287"/>
      <c r="BG1260" s="287"/>
      <c r="BH1260" s="287"/>
      <c r="BI1260" s="287"/>
      <c r="BJ1260" s="287"/>
      <c r="BK1260" s="287"/>
      <c r="BL1260" s="169"/>
      <c r="BM1260" s="169"/>
      <c r="BN1260" s="169"/>
      <c r="BO1260" s="169"/>
      <c r="BP1260" s="169"/>
      <c r="BQ1260" s="169"/>
      <c r="BR1260" s="169"/>
      <c r="BS1260" s="169"/>
      <c r="BT1260" s="169"/>
      <c r="BU1260" s="153"/>
      <c r="BV1260" s="154"/>
      <c r="BW1260" s="154"/>
      <c r="BX1260" s="154"/>
      <c r="BY1260" s="154"/>
      <c r="BZ1260" s="154"/>
      <c r="CA1260" s="154"/>
      <c r="CB1260" s="155"/>
      <c r="CC1260" s="169"/>
      <c r="CD1260" s="169"/>
      <c r="CE1260" s="169"/>
      <c r="CF1260" s="169"/>
      <c r="CG1260" s="169"/>
      <c r="CH1260" s="169"/>
      <c r="CI1260" s="169"/>
      <c r="CJ1260" s="169"/>
      <c r="CK1260" s="169"/>
      <c r="CL1260" s="169"/>
      <c r="CM1260" s="169"/>
      <c r="CN1260" s="169"/>
    </row>
    <row r="1261" spans="4:92" ht="14.25" customHeight="1" x14ac:dyDescent="0.35">
      <c r="D1261" s="153"/>
      <c r="E1261" s="154"/>
      <c r="F1261" s="154"/>
      <c r="G1261" s="154"/>
      <c r="H1261" s="154"/>
      <c r="I1261" s="154"/>
      <c r="J1261" s="154"/>
      <c r="K1261" s="154"/>
      <c r="L1261" s="154"/>
      <c r="M1261" s="154"/>
      <c r="N1261" s="154"/>
      <c r="O1261" s="154"/>
      <c r="P1261" s="154"/>
      <c r="Q1261" s="154"/>
      <c r="R1261" s="154"/>
      <c r="S1261" s="154"/>
      <c r="T1261" s="154"/>
      <c r="U1261" s="154"/>
      <c r="V1261" s="154"/>
      <c r="W1261" s="154"/>
      <c r="X1261" s="154"/>
      <c r="Y1261" s="154"/>
      <c r="Z1261" s="154"/>
      <c r="AA1261" s="154"/>
      <c r="AB1261" s="154"/>
      <c r="AC1261" s="154"/>
      <c r="AD1261" s="154"/>
      <c r="AE1261" s="154"/>
      <c r="AF1261" s="155"/>
      <c r="AG1261" s="153"/>
      <c r="AH1261" s="154"/>
      <c r="AI1261" s="154"/>
      <c r="AJ1261" s="154"/>
      <c r="AK1261" s="154"/>
      <c r="AL1261" s="154"/>
      <c r="AM1261" s="155"/>
      <c r="AN1261" s="153"/>
      <c r="AO1261" s="154"/>
      <c r="AP1261" s="154"/>
      <c r="AQ1261" s="154"/>
      <c r="AR1261" s="154"/>
      <c r="AS1261" s="154"/>
      <c r="AT1261" s="155"/>
      <c r="AV1261" s="287"/>
      <c r="AW1261" s="287"/>
      <c r="AX1261" s="287"/>
      <c r="AY1261" s="287"/>
      <c r="AZ1261" s="287"/>
      <c r="BA1261" s="287"/>
      <c r="BB1261" s="287"/>
      <c r="BC1261" s="287"/>
      <c r="BD1261" s="287"/>
      <c r="BE1261" s="287"/>
      <c r="BF1261" s="287"/>
      <c r="BG1261" s="287"/>
      <c r="BH1261" s="287"/>
      <c r="BI1261" s="287"/>
      <c r="BJ1261" s="287"/>
      <c r="BK1261" s="287"/>
      <c r="BL1261" s="169"/>
      <c r="BM1261" s="169"/>
      <c r="BN1261" s="169"/>
      <c r="BO1261" s="169"/>
      <c r="BP1261" s="169"/>
      <c r="BQ1261" s="169"/>
      <c r="BR1261" s="169"/>
      <c r="BS1261" s="169"/>
      <c r="BT1261" s="169"/>
      <c r="BU1261" s="153"/>
      <c r="BV1261" s="154"/>
      <c r="BW1261" s="154"/>
      <c r="BX1261" s="154"/>
      <c r="BY1261" s="154"/>
      <c r="BZ1261" s="154"/>
      <c r="CA1261" s="154"/>
      <c r="CB1261" s="155"/>
      <c r="CC1261" s="169"/>
      <c r="CD1261" s="169"/>
      <c r="CE1261" s="169"/>
      <c r="CF1261" s="169"/>
      <c r="CG1261" s="169"/>
      <c r="CH1261" s="169"/>
      <c r="CI1261" s="169"/>
      <c r="CJ1261" s="169"/>
      <c r="CK1261" s="169"/>
      <c r="CL1261" s="169"/>
      <c r="CM1261" s="169"/>
      <c r="CN1261" s="169"/>
    </row>
    <row r="1262" spans="4:92" ht="14.25" customHeight="1" x14ac:dyDescent="0.35">
      <c r="D1262" s="153"/>
      <c r="E1262" s="154"/>
      <c r="F1262" s="154"/>
      <c r="G1262" s="154"/>
      <c r="H1262" s="154"/>
      <c r="I1262" s="154"/>
      <c r="J1262" s="154"/>
      <c r="K1262" s="154"/>
      <c r="L1262" s="154"/>
      <c r="M1262" s="154"/>
      <c r="N1262" s="154"/>
      <c r="O1262" s="154"/>
      <c r="P1262" s="154"/>
      <c r="Q1262" s="154"/>
      <c r="R1262" s="154"/>
      <c r="S1262" s="154"/>
      <c r="T1262" s="154"/>
      <c r="U1262" s="154"/>
      <c r="V1262" s="154"/>
      <c r="W1262" s="154"/>
      <c r="X1262" s="154"/>
      <c r="Y1262" s="154"/>
      <c r="Z1262" s="154"/>
      <c r="AA1262" s="154"/>
      <c r="AB1262" s="154"/>
      <c r="AC1262" s="154"/>
      <c r="AD1262" s="154"/>
      <c r="AE1262" s="154"/>
      <c r="AF1262" s="155"/>
      <c r="AG1262" s="153"/>
      <c r="AH1262" s="154"/>
      <c r="AI1262" s="154"/>
      <c r="AJ1262" s="154"/>
      <c r="AK1262" s="154"/>
      <c r="AL1262" s="154"/>
      <c r="AM1262" s="155"/>
      <c r="AN1262" s="153"/>
      <c r="AO1262" s="154"/>
      <c r="AP1262" s="154"/>
      <c r="AQ1262" s="154"/>
      <c r="AR1262" s="154"/>
      <c r="AS1262" s="154"/>
      <c r="AT1262" s="155"/>
      <c r="AV1262" s="287"/>
      <c r="AW1262" s="287"/>
      <c r="AX1262" s="287"/>
      <c r="AY1262" s="287"/>
      <c r="AZ1262" s="287"/>
      <c r="BA1262" s="287"/>
      <c r="BB1262" s="287"/>
      <c r="BC1262" s="287"/>
      <c r="BD1262" s="287"/>
      <c r="BE1262" s="287"/>
      <c r="BF1262" s="287"/>
      <c r="BG1262" s="287"/>
      <c r="BH1262" s="287"/>
      <c r="BI1262" s="287"/>
      <c r="BJ1262" s="287"/>
      <c r="BK1262" s="287"/>
      <c r="BL1262" s="169"/>
      <c r="BM1262" s="169"/>
      <c r="BN1262" s="169"/>
      <c r="BO1262" s="169"/>
      <c r="BP1262" s="169"/>
      <c r="BQ1262" s="169"/>
      <c r="BR1262" s="169"/>
      <c r="BS1262" s="169"/>
      <c r="BT1262" s="169"/>
      <c r="BU1262" s="153"/>
      <c r="BV1262" s="154"/>
      <c r="BW1262" s="154"/>
      <c r="BX1262" s="154"/>
      <c r="BY1262" s="154"/>
      <c r="BZ1262" s="154"/>
      <c r="CA1262" s="154"/>
      <c r="CB1262" s="155"/>
      <c r="CC1262" s="169"/>
      <c r="CD1262" s="169"/>
      <c r="CE1262" s="169"/>
      <c r="CF1262" s="169"/>
      <c r="CG1262" s="169"/>
      <c r="CH1262" s="169"/>
      <c r="CI1262" s="169"/>
      <c r="CJ1262" s="169"/>
      <c r="CK1262" s="169"/>
      <c r="CL1262" s="169"/>
      <c r="CM1262" s="169"/>
      <c r="CN1262" s="169"/>
    </row>
    <row r="1263" spans="4:92" ht="14.25" customHeight="1" x14ac:dyDescent="0.35">
      <c r="D1263" s="153"/>
      <c r="E1263" s="154"/>
      <c r="F1263" s="154"/>
      <c r="G1263" s="154"/>
      <c r="H1263" s="154"/>
      <c r="I1263" s="154"/>
      <c r="J1263" s="154"/>
      <c r="K1263" s="154"/>
      <c r="L1263" s="154"/>
      <c r="M1263" s="154"/>
      <c r="N1263" s="154"/>
      <c r="O1263" s="154"/>
      <c r="P1263" s="154"/>
      <c r="Q1263" s="154"/>
      <c r="R1263" s="154"/>
      <c r="S1263" s="154"/>
      <c r="T1263" s="154"/>
      <c r="U1263" s="154"/>
      <c r="V1263" s="154"/>
      <c r="W1263" s="154"/>
      <c r="X1263" s="154"/>
      <c r="Y1263" s="154"/>
      <c r="Z1263" s="154"/>
      <c r="AA1263" s="154"/>
      <c r="AB1263" s="154"/>
      <c r="AC1263" s="154"/>
      <c r="AD1263" s="154"/>
      <c r="AE1263" s="154"/>
      <c r="AF1263" s="155"/>
      <c r="AG1263" s="153"/>
      <c r="AH1263" s="154"/>
      <c r="AI1263" s="154"/>
      <c r="AJ1263" s="154"/>
      <c r="AK1263" s="154"/>
      <c r="AL1263" s="154"/>
      <c r="AM1263" s="155"/>
      <c r="AN1263" s="153"/>
      <c r="AO1263" s="154"/>
      <c r="AP1263" s="154"/>
      <c r="AQ1263" s="154"/>
      <c r="AR1263" s="154"/>
      <c r="AS1263" s="154"/>
      <c r="AT1263" s="155"/>
      <c r="AV1263" s="287"/>
      <c r="AW1263" s="287"/>
      <c r="AX1263" s="287"/>
      <c r="AY1263" s="287"/>
      <c r="AZ1263" s="287"/>
      <c r="BA1263" s="287"/>
      <c r="BB1263" s="287"/>
      <c r="BC1263" s="287"/>
      <c r="BD1263" s="287"/>
      <c r="BE1263" s="287"/>
      <c r="BF1263" s="287"/>
      <c r="BG1263" s="287"/>
      <c r="BH1263" s="287"/>
      <c r="BI1263" s="287"/>
      <c r="BJ1263" s="287"/>
      <c r="BK1263" s="287"/>
      <c r="BL1263" s="169"/>
      <c r="BM1263" s="169"/>
      <c r="BN1263" s="169"/>
      <c r="BO1263" s="169"/>
      <c r="BP1263" s="169"/>
      <c r="BQ1263" s="169"/>
      <c r="BR1263" s="169"/>
      <c r="BS1263" s="169"/>
      <c r="BT1263" s="169"/>
      <c r="BU1263" s="153"/>
      <c r="BV1263" s="154"/>
      <c r="BW1263" s="154"/>
      <c r="BX1263" s="154"/>
      <c r="BY1263" s="154"/>
      <c r="BZ1263" s="154"/>
      <c r="CA1263" s="154"/>
      <c r="CB1263" s="155"/>
      <c r="CC1263" s="169"/>
      <c r="CD1263" s="169"/>
      <c r="CE1263" s="169"/>
      <c r="CF1263" s="169"/>
      <c r="CG1263" s="169"/>
      <c r="CH1263" s="169"/>
      <c r="CI1263" s="169"/>
      <c r="CJ1263" s="169"/>
      <c r="CK1263" s="169"/>
      <c r="CL1263" s="169"/>
      <c r="CM1263" s="169"/>
      <c r="CN1263" s="169"/>
    </row>
    <row r="1264" spans="4:92" ht="14.25" customHeight="1" x14ac:dyDescent="0.35">
      <c r="D1264" s="153"/>
      <c r="E1264" s="154"/>
      <c r="F1264" s="154"/>
      <c r="G1264" s="154"/>
      <c r="H1264" s="154"/>
      <c r="I1264" s="154"/>
      <c r="J1264" s="154"/>
      <c r="K1264" s="154"/>
      <c r="L1264" s="154"/>
      <c r="M1264" s="154"/>
      <c r="N1264" s="154"/>
      <c r="O1264" s="154"/>
      <c r="P1264" s="154"/>
      <c r="Q1264" s="154"/>
      <c r="R1264" s="154"/>
      <c r="S1264" s="154"/>
      <c r="T1264" s="154"/>
      <c r="U1264" s="154"/>
      <c r="V1264" s="154"/>
      <c r="W1264" s="154"/>
      <c r="X1264" s="154"/>
      <c r="Y1264" s="154"/>
      <c r="Z1264" s="154"/>
      <c r="AA1264" s="154"/>
      <c r="AB1264" s="154"/>
      <c r="AC1264" s="154"/>
      <c r="AD1264" s="154"/>
      <c r="AE1264" s="154"/>
      <c r="AF1264" s="155"/>
      <c r="AG1264" s="153"/>
      <c r="AH1264" s="154"/>
      <c r="AI1264" s="154"/>
      <c r="AJ1264" s="154"/>
      <c r="AK1264" s="154"/>
      <c r="AL1264" s="154"/>
      <c r="AM1264" s="155"/>
      <c r="AN1264" s="153"/>
      <c r="AO1264" s="154"/>
      <c r="AP1264" s="154"/>
      <c r="AQ1264" s="154"/>
      <c r="AR1264" s="154"/>
      <c r="AS1264" s="154"/>
      <c r="AT1264" s="155"/>
      <c r="AV1264" s="287"/>
      <c r="AW1264" s="287"/>
      <c r="AX1264" s="287"/>
      <c r="AY1264" s="287"/>
      <c r="AZ1264" s="287"/>
      <c r="BA1264" s="287"/>
      <c r="BB1264" s="287"/>
      <c r="BC1264" s="287"/>
      <c r="BD1264" s="287"/>
      <c r="BE1264" s="287"/>
      <c r="BF1264" s="287"/>
      <c r="BG1264" s="287"/>
      <c r="BH1264" s="287"/>
      <c r="BI1264" s="287"/>
      <c r="BJ1264" s="287"/>
      <c r="BK1264" s="287"/>
      <c r="BL1264" s="169"/>
      <c r="BM1264" s="169"/>
      <c r="BN1264" s="169"/>
      <c r="BO1264" s="169"/>
      <c r="BP1264" s="169"/>
      <c r="BQ1264" s="169"/>
      <c r="BR1264" s="169"/>
      <c r="BS1264" s="169"/>
      <c r="BT1264" s="169"/>
      <c r="BU1264" s="153"/>
      <c r="BV1264" s="154"/>
      <c r="BW1264" s="154"/>
      <c r="BX1264" s="154"/>
      <c r="BY1264" s="154"/>
      <c r="BZ1264" s="154"/>
      <c r="CA1264" s="154"/>
      <c r="CB1264" s="155"/>
      <c r="CC1264" s="169"/>
      <c r="CD1264" s="169"/>
      <c r="CE1264" s="169"/>
      <c r="CF1264" s="169"/>
      <c r="CG1264" s="169"/>
      <c r="CH1264" s="169"/>
      <c r="CI1264" s="169"/>
      <c r="CJ1264" s="169"/>
      <c r="CK1264" s="169"/>
      <c r="CL1264" s="169"/>
      <c r="CM1264" s="169"/>
      <c r="CN1264" s="169"/>
    </row>
    <row r="1265" spans="1:93" ht="14.25" customHeight="1" x14ac:dyDescent="0.35">
      <c r="D1265" s="153"/>
      <c r="E1265" s="154"/>
      <c r="F1265" s="154"/>
      <c r="G1265" s="154"/>
      <c r="H1265" s="154"/>
      <c r="I1265" s="154"/>
      <c r="J1265" s="154"/>
      <c r="K1265" s="154"/>
      <c r="L1265" s="154"/>
      <c r="M1265" s="154"/>
      <c r="N1265" s="154"/>
      <c r="O1265" s="154"/>
      <c r="P1265" s="154"/>
      <c r="Q1265" s="154"/>
      <c r="R1265" s="154"/>
      <c r="S1265" s="154"/>
      <c r="T1265" s="154"/>
      <c r="U1265" s="154"/>
      <c r="V1265" s="154"/>
      <c r="W1265" s="154"/>
      <c r="X1265" s="154"/>
      <c r="Y1265" s="154"/>
      <c r="Z1265" s="154"/>
      <c r="AA1265" s="154"/>
      <c r="AB1265" s="154"/>
      <c r="AC1265" s="154"/>
      <c r="AD1265" s="154"/>
      <c r="AE1265" s="154"/>
      <c r="AF1265" s="155"/>
      <c r="AG1265" s="153"/>
      <c r="AH1265" s="154"/>
      <c r="AI1265" s="154"/>
      <c r="AJ1265" s="154"/>
      <c r="AK1265" s="154"/>
      <c r="AL1265" s="154"/>
      <c r="AM1265" s="155"/>
      <c r="AN1265" s="153"/>
      <c r="AO1265" s="154"/>
      <c r="AP1265" s="154"/>
      <c r="AQ1265" s="154"/>
      <c r="AR1265" s="154"/>
      <c r="AS1265" s="154"/>
      <c r="AT1265" s="155"/>
      <c r="AV1265" s="287"/>
      <c r="AW1265" s="287"/>
      <c r="AX1265" s="287"/>
      <c r="AY1265" s="287"/>
      <c r="AZ1265" s="287"/>
      <c r="BA1265" s="287"/>
      <c r="BB1265" s="287"/>
      <c r="BC1265" s="287"/>
      <c r="BD1265" s="287"/>
      <c r="BE1265" s="287"/>
      <c r="BF1265" s="287"/>
      <c r="BG1265" s="287"/>
      <c r="BH1265" s="287"/>
      <c r="BI1265" s="287"/>
      <c r="BJ1265" s="287"/>
      <c r="BK1265" s="287"/>
      <c r="BL1265" s="169"/>
      <c r="BM1265" s="169"/>
      <c r="BN1265" s="169"/>
      <c r="BO1265" s="169"/>
      <c r="BP1265" s="169"/>
      <c r="BQ1265" s="169"/>
      <c r="BR1265" s="169"/>
      <c r="BS1265" s="169"/>
      <c r="BT1265" s="169"/>
      <c r="BU1265" s="153"/>
      <c r="BV1265" s="154"/>
      <c r="BW1265" s="154"/>
      <c r="BX1265" s="154"/>
      <c r="BY1265" s="154"/>
      <c r="BZ1265" s="154"/>
      <c r="CA1265" s="154"/>
      <c r="CB1265" s="155"/>
      <c r="CC1265" s="169"/>
      <c r="CD1265" s="169"/>
      <c r="CE1265" s="169"/>
      <c r="CF1265" s="169"/>
      <c r="CG1265" s="169"/>
      <c r="CH1265" s="169"/>
      <c r="CI1265" s="169"/>
      <c r="CJ1265" s="169"/>
      <c r="CK1265" s="169"/>
      <c r="CL1265" s="169"/>
      <c r="CM1265" s="169"/>
      <c r="CN1265" s="169"/>
    </row>
    <row r="1266" spans="1:93" ht="14.25" customHeight="1" x14ac:dyDescent="0.35">
      <c r="D1266" s="153"/>
      <c r="E1266" s="154"/>
      <c r="F1266" s="154"/>
      <c r="G1266" s="154"/>
      <c r="H1266" s="154"/>
      <c r="I1266" s="154"/>
      <c r="J1266" s="154"/>
      <c r="K1266" s="154"/>
      <c r="L1266" s="154"/>
      <c r="M1266" s="154"/>
      <c r="N1266" s="154"/>
      <c r="O1266" s="154"/>
      <c r="P1266" s="154"/>
      <c r="Q1266" s="154"/>
      <c r="R1266" s="154"/>
      <c r="S1266" s="154"/>
      <c r="T1266" s="154"/>
      <c r="U1266" s="154"/>
      <c r="V1266" s="154"/>
      <c r="W1266" s="154"/>
      <c r="X1266" s="154"/>
      <c r="Y1266" s="154"/>
      <c r="Z1266" s="154"/>
      <c r="AA1266" s="154"/>
      <c r="AB1266" s="154"/>
      <c r="AC1266" s="154"/>
      <c r="AD1266" s="154"/>
      <c r="AE1266" s="154"/>
      <c r="AF1266" s="155"/>
      <c r="AG1266" s="153"/>
      <c r="AH1266" s="154"/>
      <c r="AI1266" s="154"/>
      <c r="AJ1266" s="154"/>
      <c r="AK1266" s="154"/>
      <c r="AL1266" s="154"/>
      <c r="AM1266" s="155"/>
      <c r="AN1266" s="153"/>
      <c r="AO1266" s="154"/>
      <c r="AP1266" s="154"/>
      <c r="AQ1266" s="154"/>
      <c r="AR1266" s="154"/>
      <c r="AS1266" s="154"/>
      <c r="AT1266" s="155"/>
      <c r="AV1266" s="287"/>
      <c r="AW1266" s="287"/>
      <c r="AX1266" s="287"/>
      <c r="AY1266" s="287"/>
      <c r="AZ1266" s="287"/>
      <c r="BA1266" s="287"/>
      <c r="BB1266" s="287"/>
      <c r="BC1266" s="287"/>
      <c r="BD1266" s="287"/>
      <c r="BE1266" s="287"/>
      <c r="BF1266" s="287"/>
      <c r="BG1266" s="287"/>
      <c r="BH1266" s="287"/>
      <c r="BI1266" s="287"/>
      <c r="BJ1266" s="287"/>
      <c r="BK1266" s="287"/>
      <c r="BL1266" s="169"/>
      <c r="BM1266" s="169"/>
      <c r="BN1266" s="169"/>
      <c r="BO1266" s="169"/>
      <c r="BP1266" s="169"/>
      <c r="BQ1266" s="169"/>
      <c r="BR1266" s="169"/>
      <c r="BS1266" s="169"/>
      <c r="BT1266" s="169"/>
      <c r="BU1266" s="153"/>
      <c r="BV1266" s="154"/>
      <c r="BW1266" s="154"/>
      <c r="BX1266" s="154"/>
      <c r="BY1266" s="154"/>
      <c r="BZ1266" s="154"/>
      <c r="CA1266" s="154"/>
      <c r="CB1266" s="155"/>
      <c r="CC1266" s="169"/>
      <c r="CD1266" s="169"/>
      <c r="CE1266" s="169"/>
      <c r="CF1266" s="169"/>
      <c r="CG1266" s="169"/>
      <c r="CH1266" s="169"/>
      <c r="CI1266" s="169"/>
      <c r="CJ1266" s="169"/>
      <c r="CK1266" s="169"/>
      <c r="CL1266" s="169"/>
      <c r="CM1266" s="169"/>
      <c r="CN1266" s="169"/>
    </row>
    <row r="1267" spans="1:93" ht="14.25" customHeight="1" x14ac:dyDescent="0.35">
      <c r="D1267" s="153"/>
      <c r="E1267" s="154"/>
      <c r="F1267" s="154"/>
      <c r="G1267" s="154"/>
      <c r="H1267" s="154"/>
      <c r="I1267" s="154"/>
      <c r="J1267" s="154"/>
      <c r="K1267" s="154"/>
      <c r="L1267" s="154"/>
      <c r="M1267" s="154"/>
      <c r="N1267" s="154"/>
      <c r="O1267" s="154"/>
      <c r="P1267" s="154"/>
      <c r="Q1267" s="154"/>
      <c r="R1267" s="154"/>
      <c r="S1267" s="154"/>
      <c r="T1267" s="154"/>
      <c r="U1267" s="154"/>
      <c r="V1267" s="154"/>
      <c r="W1267" s="154"/>
      <c r="X1267" s="154"/>
      <c r="Y1267" s="154"/>
      <c r="Z1267" s="154"/>
      <c r="AA1267" s="154"/>
      <c r="AB1267" s="154"/>
      <c r="AC1267" s="154"/>
      <c r="AD1267" s="154"/>
      <c r="AE1267" s="154"/>
      <c r="AF1267" s="155"/>
      <c r="AG1267" s="153"/>
      <c r="AH1267" s="154"/>
      <c r="AI1267" s="154"/>
      <c r="AJ1267" s="154"/>
      <c r="AK1267" s="154"/>
      <c r="AL1267" s="154"/>
      <c r="AM1267" s="155"/>
      <c r="AN1267" s="153"/>
      <c r="AO1267" s="154"/>
      <c r="AP1267" s="154"/>
      <c r="AQ1267" s="154"/>
      <c r="AR1267" s="154"/>
      <c r="AS1267" s="154"/>
      <c r="AT1267" s="155"/>
      <c r="AV1267" s="287"/>
      <c r="AW1267" s="287"/>
      <c r="AX1267" s="287"/>
      <c r="AY1267" s="287"/>
      <c r="AZ1267" s="287"/>
      <c r="BA1267" s="287"/>
      <c r="BB1267" s="287"/>
      <c r="BC1267" s="287"/>
      <c r="BD1267" s="287"/>
      <c r="BE1267" s="287"/>
      <c r="BF1267" s="287"/>
      <c r="BG1267" s="287"/>
      <c r="BH1267" s="287"/>
      <c r="BI1267" s="287"/>
      <c r="BJ1267" s="287"/>
      <c r="BK1267" s="287"/>
      <c r="BL1267" s="169"/>
      <c r="BM1267" s="169"/>
      <c r="BN1267" s="169"/>
      <c r="BO1267" s="169"/>
      <c r="BP1267" s="169"/>
      <c r="BQ1267" s="169"/>
      <c r="BR1267" s="169"/>
      <c r="BS1267" s="169"/>
      <c r="BT1267" s="169"/>
      <c r="BU1267" s="153"/>
      <c r="BV1267" s="154"/>
      <c r="BW1267" s="154"/>
      <c r="BX1267" s="154"/>
      <c r="BY1267" s="154"/>
      <c r="BZ1267" s="154"/>
      <c r="CA1267" s="154"/>
      <c r="CB1267" s="155"/>
      <c r="CC1267" s="169"/>
      <c r="CD1267" s="169"/>
      <c r="CE1267" s="169"/>
      <c r="CF1267" s="169"/>
      <c r="CG1267" s="169"/>
      <c r="CH1267" s="169"/>
      <c r="CI1267" s="169"/>
      <c r="CJ1267" s="169"/>
      <c r="CK1267" s="169"/>
      <c r="CL1267" s="169"/>
      <c r="CM1267" s="169"/>
      <c r="CN1267" s="169"/>
    </row>
    <row r="1268" spans="1:93" ht="14.25" customHeight="1" x14ac:dyDescent="0.35">
      <c r="D1268" s="153"/>
      <c r="E1268" s="154"/>
      <c r="F1268" s="154"/>
      <c r="G1268" s="154"/>
      <c r="H1268" s="154"/>
      <c r="I1268" s="154"/>
      <c r="J1268" s="154"/>
      <c r="K1268" s="154"/>
      <c r="L1268" s="154"/>
      <c r="M1268" s="154"/>
      <c r="N1268" s="154"/>
      <c r="O1268" s="154"/>
      <c r="P1268" s="154"/>
      <c r="Q1268" s="154"/>
      <c r="R1268" s="154"/>
      <c r="S1268" s="154"/>
      <c r="T1268" s="154"/>
      <c r="U1268" s="154"/>
      <c r="V1268" s="154"/>
      <c r="W1268" s="154"/>
      <c r="X1268" s="154"/>
      <c r="Y1268" s="154"/>
      <c r="Z1268" s="154"/>
      <c r="AA1268" s="154"/>
      <c r="AB1268" s="154"/>
      <c r="AC1268" s="154"/>
      <c r="AD1268" s="154"/>
      <c r="AE1268" s="154"/>
      <c r="AF1268" s="155"/>
      <c r="AG1268" s="153"/>
      <c r="AH1268" s="154"/>
      <c r="AI1268" s="154"/>
      <c r="AJ1268" s="154"/>
      <c r="AK1268" s="154"/>
      <c r="AL1268" s="154"/>
      <c r="AM1268" s="155"/>
      <c r="AN1268" s="153"/>
      <c r="AO1268" s="154"/>
      <c r="AP1268" s="154"/>
      <c r="AQ1268" s="154"/>
      <c r="AR1268" s="154"/>
      <c r="AS1268" s="154"/>
      <c r="AT1268" s="155"/>
      <c r="AV1268" s="173"/>
      <c r="AW1268" s="173"/>
      <c r="AX1268" s="173"/>
      <c r="AY1268" s="173"/>
      <c r="AZ1268" s="173"/>
      <c r="BA1268" s="173"/>
      <c r="BB1268" s="173"/>
      <c r="BC1268" s="173"/>
      <c r="BD1268" s="173"/>
      <c r="BE1268" s="173"/>
      <c r="BF1268" s="173"/>
      <c r="BG1268" s="173"/>
      <c r="BH1268" s="173"/>
      <c r="BI1268" s="173"/>
      <c r="BJ1268" s="173"/>
      <c r="BK1268" s="173"/>
      <c r="BL1268" s="169"/>
      <c r="BM1268" s="169"/>
      <c r="BN1268" s="169"/>
      <c r="BO1268" s="169"/>
      <c r="BP1268" s="169"/>
      <c r="BQ1268" s="169"/>
      <c r="BR1268" s="169"/>
      <c r="BS1268" s="169"/>
      <c r="BT1268" s="169"/>
      <c r="BU1268" s="153"/>
      <c r="BV1268" s="154"/>
      <c r="BW1268" s="154"/>
      <c r="BX1268" s="154"/>
      <c r="BY1268" s="154"/>
      <c r="BZ1268" s="154"/>
      <c r="CA1268" s="154"/>
      <c r="CB1268" s="155"/>
      <c r="CC1268" s="169"/>
      <c r="CD1268" s="169"/>
      <c r="CE1268" s="169"/>
      <c r="CF1268" s="169"/>
      <c r="CG1268" s="169"/>
      <c r="CH1268" s="169"/>
      <c r="CI1268" s="169"/>
      <c r="CJ1268" s="169"/>
      <c r="CK1268" s="169"/>
      <c r="CL1268" s="169"/>
      <c r="CM1268" s="169"/>
      <c r="CN1268" s="169"/>
    </row>
    <row r="1269" spans="1:93" ht="14.25" customHeight="1" x14ac:dyDescent="0.35">
      <c r="D1269" s="308" t="s">
        <v>643</v>
      </c>
      <c r="E1269" s="308"/>
      <c r="F1269" s="308"/>
      <c r="G1269" s="308"/>
      <c r="H1269" s="308"/>
      <c r="I1269" s="308"/>
      <c r="J1269" s="308"/>
      <c r="K1269" s="308"/>
      <c r="L1269" s="308"/>
      <c r="M1269" s="308"/>
      <c r="N1269" s="308"/>
      <c r="O1269" s="308"/>
      <c r="P1269" s="308"/>
      <c r="Q1269" s="308"/>
      <c r="R1269" s="308"/>
      <c r="S1269" s="308"/>
      <c r="T1269" s="308"/>
      <c r="U1269" s="308"/>
      <c r="V1269" s="308"/>
      <c r="W1269" s="308"/>
      <c r="X1269" s="308"/>
      <c r="Y1269" s="308"/>
      <c r="Z1269" s="308"/>
      <c r="AA1269" s="308"/>
      <c r="AB1269" s="308"/>
      <c r="AC1269" s="308"/>
      <c r="AD1269" s="308"/>
      <c r="AE1269" s="308"/>
      <c r="AF1269" s="308"/>
      <c r="AG1269" s="125"/>
      <c r="AH1269" s="125"/>
      <c r="AI1269" s="125"/>
      <c r="AJ1269" s="125"/>
      <c r="AK1269" s="125"/>
      <c r="AL1269" s="125"/>
      <c r="AM1269" s="125"/>
      <c r="AN1269" s="125"/>
      <c r="AO1269" s="125"/>
      <c r="AP1269" s="125"/>
      <c r="AQ1269" s="125"/>
      <c r="AR1269" s="125"/>
      <c r="AS1269" s="125"/>
      <c r="AT1269" s="125"/>
      <c r="AU1269" s="96"/>
      <c r="AV1269" s="553" t="s">
        <v>725</v>
      </c>
      <c r="AW1269" s="553"/>
      <c r="AX1269" s="553"/>
      <c r="AY1269" s="553"/>
      <c r="AZ1269" s="553"/>
      <c r="BA1269" s="553"/>
      <c r="BB1269" s="553"/>
      <c r="BC1269" s="553"/>
      <c r="BD1269" s="553"/>
      <c r="BE1269" s="553"/>
      <c r="BF1269" s="553"/>
      <c r="BG1269" s="553"/>
      <c r="BH1269" s="553"/>
      <c r="BI1269" s="553"/>
      <c r="BJ1269" s="553"/>
      <c r="BK1269" s="553"/>
      <c r="BL1269" s="553"/>
      <c r="BM1269" s="553"/>
      <c r="BN1269" s="553"/>
      <c r="BO1269" s="553"/>
      <c r="BP1269" s="553"/>
      <c r="BQ1269" s="553"/>
      <c r="BR1269" s="553"/>
      <c r="BS1269" s="553"/>
      <c r="BT1269" s="553"/>
      <c r="BU1269" s="553"/>
      <c r="BV1269" s="553"/>
      <c r="BW1269" s="553"/>
      <c r="BX1269" s="553"/>
      <c r="BY1269" s="553"/>
      <c r="BZ1269" s="553"/>
      <c r="CA1269" s="553"/>
      <c r="CB1269" s="553"/>
      <c r="CC1269" s="553"/>
      <c r="CD1269" s="553"/>
      <c r="CE1269" s="553"/>
      <c r="CF1269" s="553"/>
      <c r="CG1269" s="553"/>
      <c r="CH1269" s="553"/>
      <c r="CI1269" s="553"/>
      <c r="CJ1269" s="553"/>
      <c r="CK1269" s="553"/>
      <c r="CL1269" s="553"/>
      <c r="CM1269" s="553"/>
      <c r="CN1269" s="553"/>
    </row>
    <row r="1270" spans="1:93" ht="14.25" customHeight="1" x14ac:dyDescent="0.35"/>
    <row r="1271" spans="1:93" ht="14.25" customHeight="1" x14ac:dyDescent="0.35">
      <c r="A1271" s="145"/>
      <c r="B1271" s="145"/>
      <c r="C1271" s="145"/>
      <c r="D1271" s="145"/>
      <c r="E1271" s="145"/>
      <c r="F1271" s="145"/>
      <c r="G1271" s="145"/>
      <c r="H1271" s="145"/>
      <c r="I1271" s="145"/>
      <c r="J1271" s="145"/>
      <c r="K1271" s="145"/>
      <c r="L1271" s="145"/>
      <c r="M1271" s="145"/>
      <c r="N1271" s="145"/>
      <c r="O1271" s="145"/>
      <c r="P1271" s="145"/>
      <c r="Q1271" s="145"/>
      <c r="R1271" s="145"/>
      <c r="S1271" s="145"/>
      <c r="T1271" s="145"/>
      <c r="U1271" s="145"/>
      <c r="V1271" s="145"/>
      <c r="W1271" s="145"/>
      <c r="X1271" s="145"/>
      <c r="Y1271" s="145"/>
      <c r="Z1271" s="145"/>
      <c r="AA1271" s="145"/>
      <c r="AB1271" s="145"/>
      <c r="AC1271" s="145"/>
      <c r="AD1271" s="145"/>
      <c r="AE1271" s="145"/>
      <c r="AF1271" s="145"/>
      <c r="AG1271" s="145"/>
      <c r="AH1271" s="145"/>
      <c r="AI1271" s="145"/>
      <c r="AJ1271" s="145"/>
      <c r="AK1271" s="145"/>
      <c r="AL1271" s="145"/>
      <c r="AM1271" s="145"/>
      <c r="AN1271" s="145"/>
      <c r="AO1271" s="145"/>
      <c r="AP1271" s="145"/>
      <c r="AQ1271" s="145"/>
      <c r="AR1271" s="145"/>
      <c r="AS1271" s="145"/>
      <c r="AT1271" s="145"/>
      <c r="AU1271" s="145"/>
      <c r="AV1271" s="145"/>
      <c r="AW1271" s="145"/>
      <c r="AX1271" s="145"/>
      <c r="AY1271" s="145"/>
      <c r="AZ1271" s="145"/>
      <c r="BA1271" s="145"/>
      <c r="BB1271" s="145"/>
      <c r="BC1271" s="145"/>
      <c r="BD1271" s="145"/>
      <c r="BE1271" s="145"/>
      <c r="BF1271" s="145"/>
      <c r="BG1271" s="145"/>
      <c r="BH1271" s="145"/>
      <c r="BI1271" s="145"/>
      <c r="BJ1271" s="145"/>
      <c r="BK1271" s="145"/>
      <c r="BL1271" s="145"/>
      <c r="BM1271" s="145"/>
      <c r="BN1271" s="145"/>
      <c r="BO1271" s="145"/>
      <c r="BP1271" s="145"/>
      <c r="BQ1271" s="145"/>
      <c r="BR1271" s="145"/>
      <c r="BS1271" s="145"/>
      <c r="BT1271" s="145"/>
      <c r="BU1271" s="145"/>
      <c r="BV1271" s="145"/>
      <c r="BW1271" s="145"/>
      <c r="BX1271" s="145"/>
      <c r="BY1271" s="145"/>
      <c r="BZ1271" s="145"/>
      <c r="CA1271" s="145"/>
      <c r="CB1271" s="145"/>
      <c r="CC1271" s="145"/>
      <c r="CD1271" s="145"/>
      <c r="CE1271" s="145"/>
      <c r="CF1271" s="145"/>
      <c r="CG1271" s="145"/>
      <c r="CH1271" s="145"/>
      <c r="CI1271" s="145"/>
      <c r="CJ1271" s="145"/>
      <c r="CK1271" s="145"/>
      <c r="CL1271" s="145"/>
      <c r="CM1271" s="145"/>
      <c r="CN1271" s="145"/>
    </row>
    <row r="1272" spans="1:93" ht="14.25" customHeight="1" x14ac:dyDescent="0.35">
      <c r="A1272" s="145"/>
      <c r="B1272" s="145"/>
      <c r="C1272" s="145"/>
      <c r="D1272" s="145"/>
      <c r="E1272" s="145"/>
      <c r="F1272" s="145"/>
      <c r="G1272" s="145"/>
      <c r="H1272" s="145"/>
      <c r="I1272" s="145"/>
      <c r="J1272" s="145"/>
      <c r="K1272" s="145"/>
      <c r="L1272" s="145"/>
      <c r="M1272" s="145"/>
      <c r="N1272" s="145"/>
      <c r="O1272" s="145"/>
      <c r="P1272" s="145"/>
      <c r="Q1272" s="145"/>
      <c r="R1272" s="145"/>
      <c r="S1272" s="145"/>
      <c r="T1272" s="145"/>
      <c r="U1272" s="145"/>
      <c r="V1272" s="145"/>
      <c r="W1272" s="145"/>
      <c r="X1272" s="145"/>
      <c r="Y1272" s="145"/>
      <c r="Z1272" s="145"/>
      <c r="AA1272" s="145"/>
      <c r="AB1272" s="145"/>
      <c r="AC1272" s="145"/>
      <c r="AD1272" s="145"/>
      <c r="AE1272" s="145"/>
      <c r="AF1272" s="145"/>
      <c r="AG1272" s="145"/>
      <c r="AH1272" s="145"/>
      <c r="AI1272" s="145"/>
      <c r="AJ1272" s="145"/>
      <c r="AK1272" s="145"/>
      <c r="AL1272" s="145"/>
      <c r="AM1272" s="145"/>
      <c r="AN1272" s="145"/>
      <c r="AO1272" s="145"/>
      <c r="AP1272" s="145"/>
      <c r="AQ1272" s="145"/>
      <c r="AR1272" s="145"/>
      <c r="AS1272" s="145"/>
      <c r="AT1272" s="145"/>
      <c r="AU1272" s="145"/>
      <c r="AV1272" s="145"/>
      <c r="AW1272" s="145"/>
      <c r="AX1272" s="145"/>
      <c r="AY1272" s="145"/>
      <c r="AZ1272" s="145"/>
      <c r="BA1272" s="145"/>
      <c r="BB1272" s="145"/>
      <c r="BC1272" s="145"/>
      <c r="BD1272" s="145"/>
      <c r="BE1272" s="145"/>
      <c r="BF1272" s="145"/>
      <c r="BG1272" s="145"/>
      <c r="BH1272" s="145"/>
      <c r="BI1272" s="145"/>
      <c r="BJ1272" s="145"/>
      <c r="BK1272" s="145"/>
      <c r="BL1272" s="145"/>
      <c r="BM1272" s="145"/>
      <c r="BN1272" s="145"/>
      <c r="BO1272" s="145"/>
      <c r="BP1272" s="145"/>
      <c r="BQ1272" s="145"/>
      <c r="BR1272" s="145"/>
      <c r="BS1272" s="145"/>
      <c r="BT1272" s="145"/>
      <c r="BU1272" s="145"/>
      <c r="BV1272" s="145"/>
      <c r="BW1272" s="145"/>
      <c r="BX1272" s="145"/>
      <c r="BY1272" s="145"/>
      <c r="BZ1272" s="145"/>
      <c r="CA1272" s="145"/>
      <c r="CB1272" s="145"/>
      <c r="CC1272" s="145"/>
      <c r="CD1272" s="145"/>
      <c r="CE1272" s="145"/>
      <c r="CF1272" s="145"/>
      <c r="CG1272" s="145"/>
      <c r="CH1272" s="145"/>
      <c r="CI1272" s="145"/>
      <c r="CJ1272" s="145"/>
      <c r="CK1272" s="145"/>
      <c r="CL1272" s="145"/>
      <c r="CM1272" s="145"/>
      <c r="CN1272" s="145"/>
    </row>
    <row r="1273" spans="1:93" ht="14.25" customHeight="1" x14ac:dyDescent="0.35"/>
    <row r="1274" spans="1:93" ht="14.25" customHeight="1" x14ac:dyDescent="0.35">
      <c r="D1274" s="289" t="s">
        <v>648</v>
      </c>
      <c r="E1274" s="289"/>
      <c r="F1274" s="289"/>
      <c r="G1274" s="289"/>
      <c r="H1274" s="289"/>
      <c r="I1274" s="289"/>
      <c r="J1274" s="289"/>
      <c r="K1274" s="289"/>
      <c r="L1274" s="289"/>
      <c r="M1274" s="289"/>
      <c r="N1274" s="289"/>
      <c r="O1274" s="289"/>
      <c r="P1274" s="289"/>
      <c r="Q1274" s="289"/>
      <c r="R1274" s="289"/>
      <c r="S1274" s="289"/>
      <c r="T1274" s="289"/>
      <c r="U1274" s="289"/>
      <c r="V1274" s="289"/>
      <c r="W1274" s="289"/>
      <c r="X1274" s="289"/>
      <c r="Y1274" s="289"/>
      <c r="Z1274" s="289"/>
      <c r="AA1274" s="289"/>
      <c r="AB1274" s="289"/>
      <c r="AC1274" s="289"/>
      <c r="AD1274" s="289"/>
      <c r="AE1274" s="289"/>
      <c r="AF1274" s="289"/>
      <c r="AG1274" s="289"/>
      <c r="AH1274" s="289"/>
      <c r="AI1274" s="289"/>
      <c r="AJ1274" s="289"/>
      <c r="AK1274" s="289"/>
      <c r="AL1274" s="289"/>
      <c r="AM1274" s="289"/>
      <c r="AN1274" s="289"/>
      <c r="AO1274" s="289"/>
      <c r="AP1274" s="289"/>
      <c r="AQ1274" s="289"/>
      <c r="AR1274" s="289"/>
      <c r="AS1274" s="289"/>
      <c r="AT1274" s="289"/>
      <c r="AU1274" s="289"/>
      <c r="AV1274" s="289"/>
      <c r="AW1274" s="289"/>
      <c r="AX1274" s="289"/>
      <c r="AY1274" s="289"/>
      <c r="AZ1274" s="289"/>
      <c r="BA1274" s="289"/>
      <c r="BB1274" s="289"/>
      <c r="BC1274" s="289"/>
      <c r="BD1274" s="289"/>
      <c r="BE1274" s="289"/>
      <c r="BF1274" s="289"/>
      <c r="BG1274" s="289"/>
      <c r="BH1274" s="289"/>
      <c r="BI1274" s="289"/>
      <c r="BJ1274" s="289"/>
      <c r="BK1274" s="289"/>
      <c r="BL1274" s="289"/>
      <c r="BM1274" s="289"/>
      <c r="BN1274" s="289"/>
      <c r="BO1274" s="289"/>
      <c r="BP1274" s="289"/>
      <c r="BQ1274" s="289"/>
      <c r="BR1274" s="289"/>
      <c r="BS1274" s="289"/>
      <c r="BT1274" s="289"/>
      <c r="BU1274" s="289"/>
      <c r="BV1274" s="289"/>
      <c r="BW1274" s="289"/>
      <c r="BX1274" s="289"/>
      <c r="BY1274" s="289"/>
      <c r="BZ1274" s="289"/>
      <c r="CA1274" s="289"/>
      <c r="CB1274" s="289"/>
      <c r="CC1274" s="289"/>
      <c r="CD1274" s="289"/>
      <c r="CE1274" s="289"/>
      <c r="CF1274" s="289"/>
      <c r="CG1274" s="289"/>
      <c r="CH1274" s="289"/>
      <c r="CI1274" s="289"/>
      <c r="CJ1274" s="289"/>
      <c r="CK1274" s="289"/>
      <c r="CL1274" s="289"/>
      <c r="CM1274" s="289"/>
      <c r="CN1274" s="289"/>
    </row>
    <row r="1275" spans="1:93" ht="14.25" customHeight="1" x14ac:dyDescent="0.35">
      <c r="D1275" s="267"/>
      <c r="E1275" s="267"/>
      <c r="F1275" s="267"/>
      <c r="G1275" s="267"/>
      <c r="H1275" s="267"/>
      <c r="I1275" s="267"/>
      <c r="J1275" s="267"/>
      <c r="K1275" s="267"/>
      <c r="L1275" s="267"/>
      <c r="M1275" s="267"/>
      <c r="N1275" s="267"/>
      <c r="O1275" s="267"/>
      <c r="P1275" s="267"/>
      <c r="Q1275" s="267"/>
      <c r="R1275" s="267"/>
      <c r="S1275" s="267"/>
      <c r="T1275" s="267"/>
      <c r="U1275" s="267"/>
      <c r="V1275" s="267"/>
      <c r="W1275" s="267"/>
      <c r="X1275" s="267"/>
      <c r="Y1275" s="267"/>
      <c r="Z1275" s="267"/>
      <c r="AA1275" s="267"/>
      <c r="AB1275" s="267"/>
      <c r="AC1275" s="267"/>
      <c r="AD1275" s="267"/>
      <c r="AE1275" s="267"/>
      <c r="AF1275" s="267"/>
      <c r="AG1275" s="267"/>
      <c r="AH1275" s="267"/>
      <c r="AI1275" s="267"/>
      <c r="AJ1275" s="267"/>
      <c r="AK1275" s="267"/>
      <c r="AL1275" s="267"/>
      <c r="AM1275" s="267"/>
      <c r="AN1275" s="267"/>
      <c r="AO1275" s="267"/>
      <c r="AP1275" s="267"/>
      <c r="AQ1275" s="267"/>
      <c r="AR1275" s="267"/>
      <c r="AS1275" s="267"/>
      <c r="AT1275" s="267"/>
      <c r="AU1275" s="267"/>
      <c r="AV1275" s="267"/>
      <c r="AW1275" s="267"/>
      <c r="AX1275" s="267"/>
      <c r="AY1275" s="267"/>
      <c r="AZ1275" s="267"/>
      <c r="BA1275" s="267"/>
      <c r="BB1275" s="267"/>
      <c r="BC1275" s="267"/>
      <c r="BD1275" s="267"/>
      <c r="BE1275" s="267"/>
      <c r="BF1275" s="267"/>
      <c r="BG1275" s="267"/>
      <c r="BH1275" s="267"/>
      <c r="BI1275" s="267"/>
      <c r="BJ1275" s="267"/>
      <c r="BK1275" s="267"/>
      <c r="BL1275" s="267"/>
      <c r="BM1275" s="267"/>
      <c r="BN1275" s="267"/>
      <c r="BO1275" s="267"/>
      <c r="BP1275" s="267"/>
      <c r="BQ1275" s="267"/>
      <c r="BR1275" s="267"/>
      <c r="BS1275" s="267"/>
      <c r="BT1275" s="267"/>
      <c r="BU1275" s="267"/>
      <c r="BV1275" s="267"/>
      <c r="BW1275" s="267"/>
      <c r="BX1275" s="267"/>
      <c r="BY1275" s="267"/>
      <c r="BZ1275" s="267"/>
      <c r="CA1275" s="267"/>
      <c r="CB1275" s="267"/>
      <c r="CC1275" s="267"/>
      <c r="CD1275" s="267"/>
      <c r="CE1275" s="267"/>
      <c r="CF1275" s="267"/>
      <c r="CG1275" s="267"/>
      <c r="CH1275" s="267"/>
      <c r="CI1275" s="267"/>
      <c r="CJ1275" s="267"/>
      <c r="CK1275" s="267"/>
      <c r="CL1275" s="267"/>
      <c r="CM1275" s="267"/>
      <c r="CN1275" s="267"/>
    </row>
    <row r="1276" spans="1:93" ht="14.25" customHeight="1" x14ac:dyDescent="0.35">
      <c r="D1276" s="160" t="s">
        <v>645</v>
      </c>
      <c r="E1276" s="161"/>
      <c r="F1276" s="161"/>
      <c r="G1276" s="161"/>
      <c r="H1276" s="161"/>
      <c r="I1276" s="161"/>
      <c r="J1276" s="161"/>
      <c r="K1276" s="161"/>
      <c r="L1276" s="161"/>
      <c r="M1276" s="161"/>
      <c r="N1276" s="161"/>
      <c r="O1276" s="161"/>
      <c r="P1276" s="161"/>
      <c r="Q1276" s="161"/>
      <c r="R1276" s="161"/>
      <c r="S1276" s="161"/>
      <c r="T1276" s="161"/>
      <c r="U1276" s="161"/>
      <c r="V1276" s="161"/>
      <c r="W1276" s="161"/>
      <c r="X1276" s="161"/>
      <c r="Y1276" s="161"/>
      <c r="Z1276" s="161"/>
      <c r="AA1276" s="161"/>
      <c r="AB1276" s="161"/>
      <c r="AC1276" s="161"/>
      <c r="AD1276" s="161"/>
      <c r="AE1276" s="161"/>
      <c r="AF1276" s="161"/>
      <c r="AG1276" s="162"/>
      <c r="AH1276" s="160" t="s">
        <v>646</v>
      </c>
      <c r="AI1276" s="161"/>
      <c r="AJ1276" s="161"/>
      <c r="AK1276" s="161"/>
      <c r="AL1276" s="161"/>
      <c r="AM1276" s="161"/>
      <c r="AN1276" s="161"/>
      <c r="AO1276" s="161"/>
      <c r="AP1276" s="161"/>
      <c r="AQ1276" s="161"/>
      <c r="AR1276" s="161"/>
      <c r="AS1276" s="161"/>
      <c r="AT1276" s="161"/>
      <c r="AU1276" s="161"/>
      <c r="AV1276" s="161"/>
      <c r="AW1276" s="161"/>
      <c r="AX1276" s="161"/>
      <c r="AY1276" s="161"/>
      <c r="AZ1276" s="161"/>
      <c r="BA1276" s="161"/>
      <c r="BB1276" s="161"/>
      <c r="BC1276" s="161"/>
      <c r="BD1276" s="161"/>
      <c r="BE1276" s="161"/>
      <c r="BF1276" s="161"/>
      <c r="BG1276" s="161"/>
      <c r="BH1276" s="161"/>
      <c r="BI1276" s="161"/>
      <c r="BJ1276" s="161"/>
      <c r="BK1276" s="162"/>
      <c r="BL1276" s="172" t="s">
        <v>644</v>
      </c>
      <c r="BM1276" s="172"/>
      <c r="BN1276" s="172"/>
      <c r="BO1276" s="172"/>
      <c r="BP1276" s="172"/>
      <c r="BQ1276" s="172"/>
      <c r="BR1276" s="172"/>
      <c r="BS1276" s="172"/>
      <c r="BT1276" s="172"/>
      <c r="BU1276" s="172"/>
      <c r="BV1276" s="172"/>
      <c r="BW1276" s="172"/>
      <c r="BX1276" s="172"/>
      <c r="BY1276" s="172"/>
      <c r="BZ1276" s="172"/>
      <c r="CA1276" s="172"/>
      <c r="CB1276" s="172"/>
      <c r="CC1276" s="172"/>
      <c r="CD1276" s="172"/>
      <c r="CE1276" s="172"/>
      <c r="CF1276" s="172"/>
      <c r="CG1276" s="172"/>
      <c r="CH1276" s="172"/>
      <c r="CI1276" s="172"/>
      <c r="CJ1276" s="172"/>
      <c r="CK1276" s="172"/>
      <c r="CL1276" s="172"/>
      <c r="CM1276" s="172"/>
      <c r="CN1276" s="172"/>
      <c r="CO1276" s="7"/>
    </row>
    <row r="1277" spans="1:93" ht="14.25" customHeight="1" x14ac:dyDescent="0.35">
      <c r="D1277" s="163"/>
      <c r="E1277" s="164"/>
      <c r="F1277" s="164"/>
      <c r="G1277" s="164"/>
      <c r="H1277" s="164"/>
      <c r="I1277" s="164"/>
      <c r="J1277" s="164"/>
      <c r="K1277" s="164"/>
      <c r="L1277" s="164"/>
      <c r="M1277" s="164"/>
      <c r="N1277" s="164"/>
      <c r="O1277" s="164"/>
      <c r="P1277" s="164"/>
      <c r="Q1277" s="164"/>
      <c r="R1277" s="164"/>
      <c r="S1277" s="164"/>
      <c r="T1277" s="164"/>
      <c r="U1277" s="164"/>
      <c r="V1277" s="164"/>
      <c r="W1277" s="164"/>
      <c r="X1277" s="164"/>
      <c r="Y1277" s="164"/>
      <c r="Z1277" s="164"/>
      <c r="AA1277" s="164"/>
      <c r="AB1277" s="164"/>
      <c r="AC1277" s="164"/>
      <c r="AD1277" s="164"/>
      <c r="AE1277" s="164"/>
      <c r="AF1277" s="164"/>
      <c r="AG1277" s="165"/>
      <c r="AH1277" s="163"/>
      <c r="AI1277" s="164"/>
      <c r="AJ1277" s="164"/>
      <c r="AK1277" s="164"/>
      <c r="AL1277" s="164"/>
      <c r="AM1277" s="164"/>
      <c r="AN1277" s="164"/>
      <c r="AO1277" s="164"/>
      <c r="AP1277" s="164"/>
      <c r="AQ1277" s="164"/>
      <c r="AR1277" s="164"/>
      <c r="AS1277" s="164"/>
      <c r="AT1277" s="164"/>
      <c r="AU1277" s="164"/>
      <c r="AV1277" s="164"/>
      <c r="AW1277" s="164"/>
      <c r="AX1277" s="164"/>
      <c r="AY1277" s="164"/>
      <c r="AZ1277" s="164"/>
      <c r="BA1277" s="164"/>
      <c r="BB1277" s="164"/>
      <c r="BC1277" s="164"/>
      <c r="BD1277" s="164"/>
      <c r="BE1277" s="164"/>
      <c r="BF1277" s="164"/>
      <c r="BG1277" s="164"/>
      <c r="BH1277" s="164"/>
      <c r="BI1277" s="164"/>
      <c r="BJ1277" s="164"/>
      <c r="BK1277" s="165"/>
      <c r="BL1277" s="284"/>
      <c r="BM1277" s="284"/>
      <c r="BN1277" s="284"/>
      <c r="BO1277" s="284"/>
      <c r="BP1277" s="284"/>
      <c r="BQ1277" s="284"/>
      <c r="BR1277" s="284"/>
      <c r="BS1277" s="284"/>
      <c r="BT1277" s="284"/>
      <c r="BU1277" s="284"/>
      <c r="BV1277" s="284"/>
      <c r="BW1277" s="284"/>
      <c r="BX1277" s="284"/>
      <c r="BY1277" s="284"/>
      <c r="BZ1277" s="284"/>
      <c r="CA1277" s="284"/>
      <c r="CB1277" s="284"/>
      <c r="CC1277" s="284"/>
      <c r="CD1277" s="284"/>
      <c r="CE1277" s="284"/>
      <c r="CF1277" s="284"/>
      <c r="CG1277" s="284"/>
      <c r="CH1277" s="284"/>
      <c r="CI1277" s="284"/>
      <c r="CJ1277" s="284"/>
      <c r="CK1277" s="284"/>
      <c r="CL1277" s="284"/>
      <c r="CM1277" s="284"/>
      <c r="CN1277" s="284"/>
      <c r="CO1277" s="7"/>
    </row>
    <row r="1278" spans="1:93" ht="14.25" customHeight="1" x14ac:dyDescent="0.35">
      <c r="D1278" s="170">
        <v>35962591189</v>
      </c>
      <c r="E1278" s="154"/>
      <c r="F1278" s="154"/>
      <c r="G1278" s="154"/>
      <c r="H1278" s="154"/>
      <c r="I1278" s="154"/>
      <c r="J1278" s="154"/>
      <c r="K1278" s="154"/>
      <c r="L1278" s="154"/>
      <c r="M1278" s="154"/>
      <c r="N1278" s="154"/>
      <c r="O1278" s="154"/>
      <c r="P1278" s="154"/>
      <c r="Q1278" s="154"/>
      <c r="R1278" s="154"/>
      <c r="S1278" s="154"/>
      <c r="T1278" s="154"/>
      <c r="U1278" s="154"/>
      <c r="V1278" s="154"/>
      <c r="W1278" s="154"/>
      <c r="X1278" s="154"/>
      <c r="Y1278" s="154"/>
      <c r="Z1278" s="154"/>
      <c r="AA1278" s="154"/>
      <c r="AB1278" s="154"/>
      <c r="AC1278" s="154"/>
      <c r="AD1278" s="154"/>
      <c r="AE1278" s="154"/>
      <c r="AF1278" s="154"/>
      <c r="AG1278" s="155"/>
      <c r="AH1278" s="170">
        <v>29521403286</v>
      </c>
      <c r="AI1278" s="154"/>
      <c r="AJ1278" s="154"/>
      <c r="AK1278" s="154"/>
      <c r="AL1278" s="154"/>
      <c r="AM1278" s="154"/>
      <c r="AN1278" s="154"/>
      <c r="AO1278" s="154"/>
      <c r="AP1278" s="154"/>
      <c r="AQ1278" s="154"/>
      <c r="AR1278" s="154"/>
      <c r="AS1278" s="154"/>
      <c r="AT1278" s="154"/>
      <c r="AU1278" s="154"/>
      <c r="AV1278" s="154"/>
      <c r="AW1278" s="154"/>
      <c r="AX1278" s="154"/>
      <c r="AY1278" s="154"/>
      <c r="AZ1278" s="154"/>
      <c r="BA1278" s="154"/>
      <c r="BB1278" s="154"/>
      <c r="BC1278" s="154"/>
      <c r="BD1278" s="154"/>
      <c r="BE1278" s="154"/>
      <c r="BF1278" s="154"/>
      <c r="BG1278" s="154"/>
      <c r="BH1278" s="154"/>
      <c r="BI1278" s="154"/>
      <c r="BJ1278" s="154"/>
      <c r="BK1278" s="155"/>
      <c r="BL1278" s="285">
        <v>6441187903</v>
      </c>
      <c r="BM1278" s="286"/>
      <c r="BN1278" s="286"/>
      <c r="BO1278" s="286"/>
      <c r="BP1278" s="286"/>
      <c r="BQ1278" s="286"/>
      <c r="BR1278" s="286"/>
      <c r="BS1278" s="286"/>
      <c r="BT1278" s="286"/>
      <c r="BU1278" s="286"/>
      <c r="BV1278" s="286"/>
      <c r="BW1278" s="286"/>
      <c r="BX1278" s="286"/>
      <c r="BY1278" s="286"/>
      <c r="BZ1278" s="286"/>
      <c r="CA1278" s="286"/>
      <c r="CB1278" s="286"/>
      <c r="CC1278" s="286"/>
      <c r="CD1278" s="286"/>
      <c r="CE1278" s="286"/>
      <c r="CF1278" s="286"/>
      <c r="CG1278" s="286"/>
      <c r="CH1278" s="286"/>
      <c r="CI1278" s="286"/>
      <c r="CJ1278" s="286"/>
      <c r="CK1278" s="286"/>
      <c r="CL1278" s="286"/>
      <c r="CM1278" s="286"/>
      <c r="CN1278" s="286"/>
    </row>
    <row r="1279" spans="1:93" ht="14.25" customHeight="1" x14ac:dyDescent="0.35">
      <c r="D1279" s="552" t="s">
        <v>1135</v>
      </c>
      <c r="E1279" s="552"/>
      <c r="F1279" s="552"/>
      <c r="G1279" s="552"/>
      <c r="H1279" s="552"/>
      <c r="I1279" s="552"/>
      <c r="J1279" s="552"/>
      <c r="K1279" s="552"/>
      <c r="L1279" s="552"/>
      <c r="M1279" s="552"/>
      <c r="N1279" s="552"/>
      <c r="O1279" s="552"/>
      <c r="P1279" s="552"/>
      <c r="Q1279" s="552"/>
      <c r="R1279" s="552"/>
      <c r="S1279" s="552"/>
      <c r="T1279" s="552"/>
      <c r="U1279" s="552"/>
      <c r="V1279" s="552"/>
      <c r="W1279" s="552"/>
      <c r="X1279" s="552"/>
      <c r="Y1279" s="552"/>
      <c r="Z1279" s="552"/>
      <c r="AA1279" s="552"/>
      <c r="AB1279" s="552"/>
      <c r="AC1279" s="552"/>
      <c r="AD1279" s="552"/>
      <c r="AE1279" s="552"/>
      <c r="AF1279" s="552"/>
      <c r="AG1279" s="552"/>
      <c r="AH1279" s="552"/>
      <c r="AI1279" s="552"/>
      <c r="AJ1279" s="552"/>
      <c r="AK1279" s="552"/>
      <c r="AL1279" s="552"/>
      <c r="AM1279" s="552"/>
      <c r="AN1279" s="552"/>
      <c r="AO1279" s="552"/>
      <c r="AP1279" s="552"/>
      <c r="AQ1279" s="552"/>
      <c r="AR1279" s="552"/>
      <c r="AS1279" s="552"/>
      <c r="AT1279" s="552"/>
      <c r="AU1279" s="552"/>
      <c r="AV1279" s="552"/>
      <c r="AW1279" s="552"/>
      <c r="AX1279" s="552"/>
      <c r="AY1279" s="552"/>
      <c r="AZ1279" s="552"/>
      <c r="BA1279" s="552"/>
      <c r="BB1279" s="552"/>
      <c r="BC1279" s="552"/>
      <c r="BD1279" s="552"/>
      <c r="BE1279" s="552"/>
      <c r="BF1279" s="552"/>
      <c r="BG1279" s="552"/>
      <c r="BH1279" s="552"/>
      <c r="BI1279" s="552"/>
      <c r="BJ1279" s="552"/>
      <c r="BK1279" s="552"/>
      <c r="BL1279" s="552"/>
      <c r="BM1279" s="552"/>
      <c r="BN1279" s="552"/>
      <c r="BO1279" s="552"/>
      <c r="BP1279" s="552"/>
      <c r="BQ1279" s="552"/>
      <c r="BR1279" s="552"/>
      <c r="BS1279" s="552"/>
      <c r="BT1279" s="552"/>
      <c r="BU1279" s="552"/>
      <c r="BV1279" s="552"/>
      <c r="BW1279" s="552"/>
      <c r="BX1279" s="552"/>
      <c r="BY1279" s="552"/>
      <c r="BZ1279" s="552"/>
      <c r="CA1279" s="552"/>
      <c r="CB1279" s="552"/>
      <c r="CC1279" s="552"/>
      <c r="CD1279" s="552"/>
      <c r="CE1279" s="552"/>
      <c r="CF1279" s="552"/>
      <c r="CG1279" s="552"/>
      <c r="CH1279" s="552"/>
      <c r="CI1279" s="552"/>
      <c r="CJ1279" s="552"/>
      <c r="CK1279" s="552"/>
      <c r="CL1279" s="552"/>
      <c r="CM1279" s="552"/>
      <c r="CN1279" s="552"/>
    </row>
    <row r="1280" spans="1:93" ht="14.25" customHeight="1" x14ac:dyDescent="0.35">
      <c r="C1280" s="6"/>
      <c r="D1280" s="8"/>
      <c r="E1280" s="8"/>
      <c r="F1280" s="8"/>
      <c r="G1280" s="8"/>
      <c r="H1280" s="8"/>
      <c r="I1280" s="8"/>
      <c r="J1280" s="8"/>
      <c r="K1280" s="8"/>
      <c r="L1280" s="8"/>
      <c r="M1280" s="8"/>
      <c r="N1280" s="8"/>
      <c r="O1280" s="8"/>
      <c r="P1280" s="8"/>
      <c r="Q1280" s="8"/>
      <c r="R1280" s="8"/>
      <c r="S1280" s="8"/>
      <c r="T1280" s="8"/>
      <c r="U1280" s="8"/>
      <c r="V1280" s="8"/>
      <c r="W1280" s="8"/>
      <c r="X1280" s="8"/>
      <c r="Y1280" s="8"/>
      <c r="Z1280" s="8"/>
      <c r="AA1280" s="8"/>
      <c r="AB1280" s="8"/>
      <c r="AC1280" s="8"/>
      <c r="AD1280" s="8"/>
      <c r="AE1280" s="8"/>
      <c r="AF1280" s="8"/>
      <c r="AG1280" s="8"/>
      <c r="AH1280" s="8"/>
      <c r="AI1280" s="8"/>
      <c r="AJ1280" s="8"/>
      <c r="AK1280" s="8"/>
      <c r="AL1280" s="8"/>
      <c r="AM1280" s="8"/>
      <c r="AN1280" s="8"/>
      <c r="AO1280" s="8"/>
      <c r="AP1280" s="8"/>
      <c r="AQ1280" s="8"/>
      <c r="AR1280" s="8"/>
      <c r="AS1280" s="8"/>
      <c r="AT1280" s="8"/>
      <c r="AU1280" s="6"/>
    </row>
    <row r="1281" spans="3:92" ht="14.25" customHeight="1" x14ac:dyDescent="0.35">
      <c r="C1281" s="6"/>
      <c r="D1281" s="289" t="s">
        <v>647</v>
      </c>
      <c r="E1281" s="289"/>
      <c r="F1281" s="289"/>
      <c r="G1281" s="289"/>
      <c r="H1281" s="289"/>
      <c r="I1281" s="289"/>
      <c r="J1281" s="289"/>
      <c r="K1281" s="289"/>
      <c r="L1281" s="289"/>
      <c r="M1281" s="289"/>
      <c r="N1281" s="289"/>
      <c r="O1281" s="289"/>
      <c r="P1281" s="289"/>
      <c r="Q1281" s="289"/>
      <c r="R1281" s="289"/>
      <c r="S1281" s="289"/>
      <c r="T1281" s="289"/>
      <c r="U1281" s="289"/>
      <c r="V1281" s="289"/>
      <c r="W1281" s="289"/>
      <c r="X1281" s="289"/>
      <c r="Y1281" s="289"/>
      <c r="Z1281" s="289"/>
      <c r="AA1281" s="289"/>
      <c r="AB1281" s="289"/>
      <c r="AC1281" s="289"/>
      <c r="AD1281" s="289"/>
      <c r="AE1281" s="289"/>
      <c r="AF1281" s="289"/>
      <c r="AG1281" s="289"/>
      <c r="AH1281" s="289"/>
      <c r="AI1281" s="289"/>
      <c r="AJ1281" s="289"/>
      <c r="AK1281" s="289"/>
      <c r="AL1281" s="289"/>
      <c r="AM1281" s="289"/>
      <c r="AN1281" s="289"/>
      <c r="AO1281" s="289"/>
      <c r="AP1281" s="289"/>
      <c r="AQ1281" s="289"/>
      <c r="AR1281" s="289"/>
      <c r="AS1281" s="289"/>
      <c r="AT1281" s="289"/>
      <c r="AU1281" s="289"/>
      <c r="AV1281" s="289"/>
      <c r="AW1281" s="289"/>
      <c r="AX1281" s="289"/>
      <c r="AY1281" s="289"/>
      <c r="AZ1281" s="289"/>
      <c r="BA1281" s="289"/>
      <c r="BB1281" s="289"/>
      <c r="BC1281" s="289"/>
      <c r="BD1281" s="289"/>
      <c r="BE1281" s="289"/>
      <c r="BF1281" s="289"/>
      <c r="BG1281" s="289"/>
      <c r="BH1281" s="289"/>
      <c r="BI1281" s="289"/>
      <c r="BJ1281" s="289"/>
      <c r="BK1281" s="289"/>
      <c r="BL1281" s="289"/>
      <c r="BM1281" s="289"/>
      <c r="BN1281" s="289"/>
      <c r="BO1281" s="289"/>
      <c r="BP1281" s="289"/>
      <c r="BQ1281" s="289"/>
      <c r="BR1281" s="289"/>
      <c r="BS1281" s="289"/>
      <c r="BT1281" s="289"/>
      <c r="BU1281" s="289"/>
      <c r="BV1281" s="289"/>
      <c r="BW1281" s="289"/>
      <c r="BX1281" s="289"/>
      <c r="BY1281" s="289"/>
      <c r="BZ1281" s="289"/>
      <c r="CA1281" s="289"/>
      <c r="CB1281" s="289"/>
      <c r="CC1281" s="289"/>
      <c r="CD1281" s="289"/>
      <c r="CE1281" s="289"/>
      <c r="CF1281" s="289"/>
      <c r="CG1281" s="289"/>
      <c r="CH1281" s="289"/>
      <c r="CI1281" s="289"/>
      <c r="CJ1281" s="289"/>
      <c r="CK1281" s="289"/>
      <c r="CL1281" s="289"/>
      <c r="CM1281" s="289"/>
      <c r="CN1281" s="289"/>
    </row>
    <row r="1282" spans="3:92" ht="14.25" customHeight="1" x14ac:dyDescent="0.35">
      <c r="D1282" s="267"/>
      <c r="E1282" s="267"/>
      <c r="F1282" s="267"/>
      <c r="G1282" s="267"/>
      <c r="H1282" s="267"/>
      <c r="I1282" s="267"/>
      <c r="J1282" s="267"/>
      <c r="K1282" s="267"/>
      <c r="L1282" s="267"/>
      <c r="M1282" s="267"/>
      <c r="N1282" s="267"/>
      <c r="O1282" s="267"/>
      <c r="P1282" s="267"/>
      <c r="Q1282" s="267"/>
      <c r="R1282" s="267"/>
      <c r="S1282" s="267"/>
      <c r="T1282" s="267"/>
      <c r="U1282" s="267"/>
      <c r="V1282" s="267"/>
      <c r="W1282" s="267"/>
      <c r="X1282" s="267"/>
      <c r="Y1282" s="267"/>
      <c r="Z1282" s="267"/>
      <c r="AA1282" s="267"/>
      <c r="AB1282" s="267"/>
      <c r="AC1282" s="267"/>
      <c r="AD1282" s="267"/>
      <c r="AE1282" s="267"/>
      <c r="AF1282" s="267"/>
      <c r="AG1282" s="267"/>
      <c r="AH1282" s="267"/>
      <c r="AI1282" s="267"/>
      <c r="AJ1282" s="267"/>
      <c r="AK1282" s="267"/>
      <c r="AL1282" s="267"/>
      <c r="AM1282" s="267"/>
      <c r="AN1282" s="267"/>
      <c r="AO1282" s="267"/>
      <c r="AP1282" s="267"/>
      <c r="AQ1282" s="267"/>
      <c r="AR1282" s="267"/>
      <c r="AS1282" s="267"/>
      <c r="AT1282" s="267"/>
      <c r="AU1282" s="267"/>
      <c r="AV1282" s="267"/>
      <c r="AW1282" s="267"/>
      <c r="AX1282" s="267"/>
      <c r="AY1282" s="267"/>
      <c r="AZ1282" s="267"/>
      <c r="BA1282" s="267"/>
      <c r="BB1282" s="267"/>
      <c r="BC1282" s="267"/>
      <c r="BD1282" s="267"/>
      <c r="BE1282" s="267"/>
      <c r="BF1282" s="267"/>
      <c r="BG1282" s="267"/>
      <c r="BH1282" s="267"/>
      <c r="BI1282" s="267"/>
      <c r="BJ1282" s="267"/>
      <c r="BK1282" s="267"/>
      <c r="BL1282" s="267"/>
      <c r="BM1282" s="267"/>
      <c r="BN1282" s="267"/>
      <c r="BO1282" s="267"/>
      <c r="BP1282" s="267"/>
      <c r="BQ1282" s="267"/>
      <c r="BR1282" s="267"/>
      <c r="BS1282" s="267"/>
      <c r="BT1282" s="267"/>
      <c r="BU1282" s="267"/>
      <c r="BV1282" s="267"/>
      <c r="BW1282" s="267"/>
      <c r="BX1282" s="267"/>
      <c r="BY1282" s="267"/>
      <c r="BZ1282" s="267"/>
      <c r="CA1282" s="267"/>
      <c r="CB1282" s="267"/>
      <c r="CC1282" s="267"/>
      <c r="CD1282" s="267"/>
      <c r="CE1282" s="267"/>
      <c r="CF1282" s="267"/>
      <c r="CG1282" s="267"/>
      <c r="CH1282" s="267"/>
      <c r="CI1282" s="267"/>
      <c r="CJ1282" s="267"/>
      <c r="CK1282" s="267"/>
      <c r="CL1282" s="267"/>
      <c r="CM1282" s="267"/>
      <c r="CN1282" s="267"/>
    </row>
    <row r="1283" spans="3:92" ht="14.25" customHeight="1" x14ac:dyDescent="0.35">
      <c r="D1283" s="160" t="s">
        <v>649</v>
      </c>
      <c r="E1283" s="161"/>
      <c r="F1283" s="161"/>
      <c r="G1283" s="161"/>
      <c r="H1283" s="161"/>
      <c r="I1283" s="161"/>
      <c r="J1283" s="161"/>
      <c r="K1283" s="161"/>
      <c r="L1283" s="161"/>
      <c r="M1283" s="161"/>
      <c r="N1283" s="161"/>
      <c r="O1283" s="162"/>
      <c r="P1283" s="160" t="s">
        <v>650</v>
      </c>
      <c r="Q1283" s="161"/>
      <c r="R1283" s="161"/>
      <c r="S1283" s="161"/>
      <c r="T1283" s="161"/>
      <c r="U1283" s="161"/>
      <c r="V1283" s="161"/>
      <c r="W1283" s="161"/>
      <c r="X1283" s="161"/>
      <c r="Y1283" s="161"/>
      <c r="Z1283" s="161"/>
      <c r="AA1283" s="162"/>
      <c r="AB1283" s="160" t="s">
        <v>651</v>
      </c>
      <c r="AC1283" s="161"/>
      <c r="AD1283" s="161"/>
      <c r="AE1283" s="161"/>
      <c r="AF1283" s="161"/>
      <c r="AG1283" s="161"/>
      <c r="AH1283" s="161"/>
      <c r="AI1283" s="161"/>
      <c r="AJ1283" s="161"/>
      <c r="AK1283" s="161"/>
      <c r="AL1283" s="161"/>
      <c r="AM1283" s="162"/>
      <c r="AN1283" s="160" t="s">
        <v>652</v>
      </c>
      <c r="AO1283" s="161"/>
      <c r="AP1283" s="161"/>
      <c r="AQ1283" s="161"/>
      <c r="AR1283" s="161"/>
      <c r="AS1283" s="161"/>
      <c r="AT1283" s="161"/>
      <c r="AU1283" s="161"/>
      <c r="AV1283" s="161"/>
      <c r="AW1283" s="161"/>
      <c r="AX1283" s="161"/>
      <c r="AY1283" s="162"/>
      <c r="AZ1283" s="160" t="s">
        <v>653</v>
      </c>
      <c r="BA1283" s="161"/>
      <c r="BB1283" s="161"/>
      <c r="BC1283" s="161"/>
      <c r="BD1283" s="161"/>
      <c r="BE1283" s="161"/>
      <c r="BF1283" s="161"/>
      <c r="BG1283" s="161"/>
      <c r="BH1283" s="161"/>
      <c r="BI1283" s="161"/>
      <c r="BJ1283" s="161"/>
      <c r="BK1283" s="161"/>
      <c r="BL1283" s="161"/>
      <c r="BM1283" s="161"/>
      <c r="BN1283" s="161"/>
      <c r="BO1283" s="161"/>
      <c r="BP1283" s="160" t="s">
        <v>654</v>
      </c>
      <c r="BQ1283" s="161"/>
      <c r="BR1283" s="161"/>
      <c r="BS1283" s="161"/>
      <c r="BT1283" s="161"/>
      <c r="BU1283" s="161"/>
      <c r="BV1283" s="161"/>
      <c r="BW1283" s="161"/>
      <c r="BX1283" s="161"/>
      <c r="BY1283" s="161"/>
      <c r="BZ1283" s="161"/>
      <c r="CA1283" s="161"/>
      <c r="CB1283" s="160" t="s">
        <v>655</v>
      </c>
      <c r="CC1283" s="161"/>
      <c r="CD1283" s="161"/>
      <c r="CE1283" s="161"/>
      <c r="CF1283" s="161"/>
      <c r="CG1283" s="161"/>
      <c r="CH1283" s="161"/>
      <c r="CI1283" s="161"/>
      <c r="CJ1283" s="161"/>
      <c r="CK1283" s="161"/>
      <c r="CL1283" s="161"/>
      <c r="CM1283" s="161"/>
      <c r="CN1283" s="162"/>
    </row>
    <row r="1284" spans="3:92" ht="14.25" customHeight="1" x14ac:dyDescent="0.35">
      <c r="D1284" s="163"/>
      <c r="E1284" s="164"/>
      <c r="F1284" s="164"/>
      <c r="G1284" s="164"/>
      <c r="H1284" s="164"/>
      <c r="I1284" s="164"/>
      <c r="J1284" s="164"/>
      <c r="K1284" s="164"/>
      <c r="L1284" s="164"/>
      <c r="M1284" s="164"/>
      <c r="N1284" s="164"/>
      <c r="O1284" s="165"/>
      <c r="P1284" s="163"/>
      <c r="Q1284" s="164"/>
      <c r="R1284" s="164"/>
      <c r="S1284" s="164"/>
      <c r="T1284" s="164"/>
      <c r="U1284" s="164"/>
      <c r="V1284" s="164"/>
      <c r="W1284" s="164"/>
      <c r="X1284" s="164"/>
      <c r="Y1284" s="164"/>
      <c r="Z1284" s="164"/>
      <c r="AA1284" s="165"/>
      <c r="AB1284" s="163"/>
      <c r="AC1284" s="164"/>
      <c r="AD1284" s="164"/>
      <c r="AE1284" s="164"/>
      <c r="AF1284" s="164"/>
      <c r="AG1284" s="164"/>
      <c r="AH1284" s="164"/>
      <c r="AI1284" s="164"/>
      <c r="AJ1284" s="164"/>
      <c r="AK1284" s="164"/>
      <c r="AL1284" s="164"/>
      <c r="AM1284" s="165"/>
      <c r="AN1284" s="163"/>
      <c r="AO1284" s="164"/>
      <c r="AP1284" s="164"/>
      <c r="AQ1284" s="164"/>
      <c r="AR1284" s="164"/>
      <c r="AS1284" s="164"/>
      <c r="AT1284" s="164"/>
      <c r="AU1284" s="164"/>
      <c r="AV1284" s="164"/>
      <c r="AW1284" s="164"/>
      <c r="AX1284" s="164"/>
      <c r="AY1284" s="165"/>
      <c r="AZ1284" s="163"/>
      <c r="BA1284" s="164"/>
      <c r="BB1284" s="164"/>
      <c r="BC1284" s="164"/>
      <c r="BD1284" s="164"/>
      <c r="BE1284" s="164"/>
      <c r="BF1284" s="164"/>
      <c r="BG1284" s="164"/>
      <c r="BH1284" s="164"/>
      <c r="BI1284" s="164"/>
      <c r="BJ1284" s="164"/>
      <c r="BK1284" s="164"/>
      <c r="BL1284" s="164"/>
      <c r="BM1284" s="164"/>
      <c r="BN1284" s="164"/>
      <c r="BO1284" s="164"/>
      <c r="BP1284" s="163"/>
      <c r="BQ1284" s="164"/>
      <c r="BR1284" s="164"/>
      <c r="BS1284" s="164"/>
      <c r="BT1284" s="164"/>
      <c r="BU1284" s="164"/>
      <c r="BV1284" s="164"/>
      <c r="BW1284" s="164"/>
      <c r="BX1284" s="164"/>
      <c r="BY1284" s="164"/>
      <c r="BZ1284" s="164"/>
      <c r="CA1284" s="164"/>
      <c r="CB1284" s="163"/>
      <c r="CC1284" s="164"/>
      <c r="CD1284" s="164"/>
      <c r="CE1284" s="164"/>
      <c r="CF1284" s="164"/>
      <c r="CG1284" s="164"/>
      <c r="CH1284" s="164"/>
      <c r="CI1284" s="164"/>
      <c r="CJ1284" s="164"/>
      <c r="CK1284" s="164"/>
      <c r="CL1284" s="164"/>
      <c r="CM1284" s="164"/>
      <c r="CN1284" s="165"/>
    </row>
    <row r="1285" spans="3:92" ht="14.25" customHeight="1" x14ac:dyDescent="0.35">
      <c r="D1285" s="170">
        <v>4827056532</v>
      </c>
      <c r="E1285" s="154"/>
      <c r="F1285" s="154"/>
      <c r="G1285" s="154"/>
      <c r="H1285" s="154"/>
      <c r="I1285" s="154"/>
      <c r="J1285" s="154"/>
      <c r="K1285" s="154"/>
      <c r="L1285" s="154"/>
      <c r="M1285" s="154"/>
      <c r="N1285" s="154"/>
      <c r="O1285" s="155"/>
      <c r="P1285" s="170">
        <v>2093305174</v>
      </c>
      <c r="Q1285" s="154"/>
      <c r="R1285" s="154"/>
      <c r="S1285" s="154"/>
      <c r="T1285" s="154"/>
      <c r="U1285" s="154"/>
      <c r="V1285" s="154"/>
      <c r="W1285" s="154"/>
      <c r="X1285" s="154"/>
      <c r="Y1285" s="154"/>
      <c r="Z1285" s="154"/>
      <c r="AA1285" s="155"/>
      <c r="AB1285" s="170">
        <v>5082765606</v>
      </c>
      <c r="AC1285" s="154"/>
      <c r="AD1285" s="154"/>
      <c r="AE1285" s="154"/>
      <c r="AF1285" s="154"/>
      <c r="AG1285" s="154"/>
      <c r="AH1285" s="154"/>
      <c r="AI1285" s="154"/>
      <c r="AJ1285" s="154"/>
      <c r="AK1285" s="154"/>
      <c r="AL1285" s="154"/>
      <c r="AM1285" s="155"/>
      <c r="AN1285" s="170">
        <v>21920104285</v>
      </c>
      <c r="AO1285" s="154"/>
      <c r="AP1285" s="154"/>
      <c r="AQ1285" s="154"/>
      <c r="AR1285" s="154"/>
      <c r="AS1285" s="154"/>
      <c r="AT1285" s="154"/>
      <c r="AU1285" s="154"/>
      <c r="AV1285" s="154"/>
      <c r="AW1285" s="154"/>
      <c r="AX1285" s="154"/>
      <c r="AY1285" s="155"/>
      <c r="AZ1285" s="171">
        <v>3450886841</v>
      </c>
      <c r="BA1285" s="169"/>
      <c r="BB1285" s="169"/>
      <c r="BC1285" s="169"/>
      <c r="BD1285" s="169"/>
      <c r="BE1285" s="169"/>
      <c r="BF1285" s="169"/>
      <c r="BG1285" s="169"/>
      <c r="BH1285" s="169"/>
      <c r="BI1285" s="169"/>
      <c r="BJ1285" s="169"/>
      <c r="BK1285" s="169"/>
      <c r="BL1285" s="169"/>
      <c r="BM1285" s="169"/>
      <c r="BN1285" s="169"/>
      <c r="BO1285" s="169"/>
      <c r="BP1285" s="291">
        <v>731038613</v>
      </c>
      <c r="BQ1285" s="292"/>
      <c r="BR1285" s="292"/>
      <c r="BS1285" s="292"/>
      <c r="BT1285" s="292"/>
      <c r="BU1285" s="292"/>
      <c r="BV1285" s="292"/>
      <c r="BW1285" s="292"/>
      <c r="BX1285" s="292"/>
      <c r="BY1285" s="292"/>
      <c r="BZ1285" s="292"/>
      <c r="CA1285" s="292"/>
      <c r="CB1285" s="291">
        <v>25339477831</v>
      </c>
      <c r="CC1285" s="292"/>
      <c r="CD1285" s="292"/>
      <c r="CE1285" s="292"/>
      <c r="CF1285" s="292"/>
      <c r="CG1285" s="292"/>
      <c r="CH1285" s="292"/>
      <c r="CI1285" s="292"/>
      <c r="CJ1285" s="292"/>
      <c r="CK1285" s="292"/>
      <c r="CL1285" s="292"/>
      <c r="CM1285" s="292"/>
      <c r="CN1285" s="292"/>
    </row>
    <row r="1286" spans="3:92" ht="14.25" customHeight="1" x14ac:dyDescent="0.35">
      <c r="D1286" s="552" t="s">
        <v>1135</v>
      </c>
      <c r="E1286" s="552"/>
      <c r="F1286" s="552"/>
      <c r="G1286" s="552"/>
      <c r="H1286" s="552"/>
      <c r="I1286" s="552"/>
      <c r="J1286" s="552"/>
      <c r="K1286" s="552"/>
      <c r="L1286" s="552"/>
      <c r="M1286" s="552"/>
      <c r="N1286" s="552"/>
      <c r="O1286" s="552"/>
      <c r="P1286" s="552"/>
      <c r="Q1286" s="552"/>
      <c r="R1286" s="552"/>
      <c r="S1286" s="552"/>
      <c r="T1286" s="552"/>
      <c r="U1286" s="552"/>
      <c r="V1286" s="552"/>
      <c r="W1286" s="552"/>
      <c r="X1286" s="552"/>
      <c r="Y1286" s="552"/>
      <c r="Z1286" s="552"/>
      <c r="AA1286" s="552"/>
      <c r="AB1286" s="552"/>
      <c r="AC1286" s="552"/>
      <c r="AD1286" s="552"/>
      <c r="AE1286" s="552"/>
      <c r="AF1286" s="552"/>
      <c r="AG1286" s="552"/>
      <c r="AH1286" s="552"/>
      <c r="AI1286" s="552"/>
      <c r="AJ1286" s="552"/>
      <c r="AK1286" s="552"/>
      <c r="AL1286" s="552"/>
      <c r="AM1286" s="552"/>
      <c r="AN1286" s="552"/>
      <c r="AO1286" s="552"/>
      <c r="AP1286" s="552"/>
      <c r="AQ1286" s="552"/>
      <c r="AR1286" s="552"/>
      <c r="AS1286" s="552"/>
      <c r="AT1286" s="552"/>
      <c r="AU1286" s="552"/>
      <c r="AV1286" s="552"/>
      <c r="AW1286" s="552"/>
      <c r="AX1286" s="552"/>
      <c r="AY1286" s="552"/>
      <c r="AZ1286" s="552"/>
      <c r="BA1286" s="552"/>
      <c r="BB1286" s="552"/>
      <c r="BC1286" s="552"/>
      <c r="BD1286" s="552"/>
      <c r="BE1286" s="552"/>
      <c r="BF1286" s="552"/>
      <c r="BG1286" s="552"/>
      <c r="BH1286" s="552"/>
      <c r="BI1286" s="552"/>
      <c r="BJ1286" s="552"/>
      <c r="BK1286" s="552"/>
      <c r="BL1286" s="552"/>
      <c r="BM1286" s="552"/>
      <c r="BN1286" s="552"/>
      <c r="BO1286" s="552"/>
      <c r="BP1286" s="552"/>
      <c r="BQ1286" s="552"/>
      <c r="BR1286" s="552"/>
      <c r="BS1286" s="552"/>
      <c r="BT1286" s="552"/>
      <c r="BU1286" s="552"/>
      <c r="BV1286" s="552"/>
      <c r="BW1286" s="552"/>
      <c r="BX1286" s="552"/>
      <c r="BY1286" s="552"/>
      <c r="BZ1286" s="552"/>
      <c r="CA1286" s="552"/>
      <c r="CB1286" s="552"/>
      <c r="CC1286" s="552"/>
      <c r="CD1286" s="552"/>
      <c r="CE1286" s="552"/>
      <c r="CF1286" s="552"/>
      <c r="CG1286" s="552"/>
      <c r="CH1286" s="552"/>
      <c r="CI1286" s="552"/>
      <c r="CJ1286" s="552"/>
      <c r="CK1286" s="552"/>
      <c r="CL1286" s="552"/>
      <c r="CM1286" s="552"/>
      <c r="CN1286" s="552"/>
    </row>
    <row r="1287" spans="3:92" ht="14.25" customHeight="1" x14ac:dyDescent="0.35">
      <c r="D1287" s="100"/>
      <c r="E1287" s="100"/>
      <c r="F1287" s="100"/>
      <c r="G1287" s="100"/>
      <c r="H1287" s="100"/>
      <c r="I1287" s="100"/>
      <c r="J1287" s="100"/>
      <c r="K1287" s="100"/>
      <c r="L1287" s="100"/>
      <c r="M1287" s="100"/>
      <c r="N1287" s="100"/>
      <c r="O1287" s="100"/>
      <c r="P1287" s="100"/>
      <c r="Q1287" s="100"/>
      <c r="R1287" s="100"/>
      <c r="S1287" s="100"/>
      <c r="T1287" s="100"/>
      <c r="U1287" s="100"/>
      <c r="V1287" s="100"/>
      <c r="W1287" s="100"/>
      <c r="X1287" s="100"/>
      <c r="Y1287" s="100"/>
      <c r="Z1287" s="100"/>
      <c r="AA1287" s="100"/>
      <c r="AB1287" s="100"/>
      <c r="AC1287" s="100"/>
      <c r="AD1287" s="100"/>
      <c r="AE1287" s="100"/>
      <c r="AF1287" s="100"/>
      <c r="AG1287" s="100"/>
      <c r="AH1287" s="100"/>
      <c r="AI1287" s="100"/>
      <c r="AJ1287" s="100"/>
      <c r="AK1287" s="100"/>
      <c r="AL1287" s="100"/>
      <c r="AM1287" s="100"/>
      <c r="AN1287" s="100"/>
      <c r="AO1287" s="100"/>
      <c r="AP1287" s="100"/>
      <c r="AQ1287" s="100"/>
      <c r="AR1287" s="100"/>
      <c r="AS1287" s="100"/>
      <c r="AT1287" s="100"/>
      <c r="AU1287" s="100"/>
      <c r="AV1287" s="100"/>
      <c r="AW1287" s="100"/>
      <c r="AX1287" s="100"/>
      <c r="AY1287" s="100"/>
      <c r="AZ1287" s="100"/>
      <c r="BA1287" s="100"/>
      <c r="BB1287" s="100"/>
      <c r="BC1287" s="100"/>
      <c r="BD1287" s="100"/>
      <c r="BE1287" s="100"/>
      <c r="BF1287" s="100"/>
      <c r="BG1287" s="100"/>
      <c r="BH1287" s="100"/>
      <c r="BI1287" s="100"/>
      <c r="BJ1287" s="100"/>
      <c r="BK1287" s="100"/>
      <c r="BL1287" s="100"/>
      <c r="BM1287" s="100"/>
      <c r="BN1287" s="100"/>
      <c r="BO1287" s="100"/>
      <c r="BP1287" s="100"/>
      <c r="BQ1287" s="100"/>
      <c r="BR1287" s="100"/>
      <c r="BS1287" s="100"/>
      <c r="BT1287" s="100"/>
      <c r="BU1287" s="100"/>
      <c r="BV1287" s="100"/>
      <c r="BW1287" s="100"/>
      <c r="BX1287" s="100"/>
      <c r="BY1287" s="100"/>
      <c r="BZ1287" s="100"/>
      <c r="CA1287" s="100"/>
      <c r="CB1287" s="100"/>
      <c r="CC1287" s="100"/>
      <c r="CD1287" s="100"/>
      <c r="CE1287" s="100"/>
      <c r="CF1287" s="100"/>
      <c r="CG1287" s="100"/>
      <c r="CH1287" s="100"/>
      <c r="CI1287" s="100"/>
      <c r="CJ1287" s="100"/>
      <c r="CK1287" s="100"/>
      <c r="CL1287" s="100"/>
      <c r="CM1287" s="100"/>
      <c r="CN1287" s="100"/>
    </row>
    <row r="1288" spans="3:92" ht="14.25" customHeight="1" x14ac:dyDescent="0.35">
      <c r="D1288" s="289" t="s">
        <v>656</v>
      </c>
      <c r="E1288" s="289"/>
      <c r="F1288" s="289"/>
      <c r="G1288" s="289"/>
      <c r="H1288" s="289"/>
      <c r="I1288" s="289"/>
      <c r="J1288" s="289"/>
      <c r="K1288" s="289"/>
      <c r="L1288" s="289"/>
      <c r="M1288" s="289"/>
      <c r="N1288" s="289"/>
      <c r="O1288" s="289"/>
      <c r="P1288" s="289"/>
      <c r="Q1288" s="289"/>
      <c r="R1288" s="289"/>
      <c r="S1288" s="289"/>
      <c r="T1288" s="289"/>
      <c r="U1288" s="289"/>
      <c r="V1288" s="289"/>
      <c r="W1288" s="289"/>
      <c r="X1288" s="289"/>
      <c r="Y1288" s="289"/>
      <c r="Z1288" s="289"/>
      <c r="AA1288" s="289"/>
      <c r="AB1288" s="289"/>
      <c r="AC1288" s="289"/>
      <c r="AD1288" s="289"/>
      <c r="AE1288" s="289"/>
      <c r="AF1288" s="289"/>
      <c r="AG1288" s="289"/>
      <c r="AH1288" s="289"/>
      <c r="AI1288" s="289"/>
      <c r="AJ1288" s="289"/>
      <c r="AK1288" s="289"/>
      <c r="AL1288" s="289"/>
      <c r="AM1288" s="289"/>
      <c r="AN1288" s="289"/>
      <c r="AO1288" s="289"/>
      <c r="AP1288" s="289"/>
      <c r="AQ1288" s="289"/>
      <c r="AR1288" s="289"/>
      <c r="AS1288" s="289"/>
      <c r="AT1288" s="289"/>
      <c r="AU1288" s="289"/>
      <c r="AV1288" s="289"/>
      <c r="AW1288" s="289"/>
      <c r="AX1288" s="289"/>
      <c r="AY1288" s="289"/>
      <c r="AZ1288" s="289"/>
      <c r="BA1288" s="289"/>
      <c r="BB1288" s="289"/>
      <c r="BC1288" s="289"/>
      <c r="BD1288" s="289"/>
      <c r="BE1288" s="289"/>
      <c r="BF1288" s="289"/>
      <c r="BG1288" s="289"/>
      <c r="BH1288" s="289"/>
      <c r="BI1288" s="289"/>
      <c r="BJ1288" s="289"/>
      <c r="BK1288" s="289"/>
      <c r="BL1288" s="289"/>
      <c r="BM1288" s="289"/>
      <c r="BN1288" s="289"/>
      <c r="BO1288" s="289"/>
      <c r="BP1288" s="289"/>
      <c r="BQ1288" s="289"/>
      <c r="BR1288" s="289"/>
      <c r="BS1288" s="289"/>
      <c r="BT1288" s="289"/>
      <c r="BU1288" s="289"/>
      <c r="BV1288" s="289"/>
      <c r="BW1288" s="289"/>
      <c r="BX1288" s="289"/>
      <c r="BY1288" s="289"/>
      <c r="BZ1288" s="289"/>
      <c r="CA1288" s="289"/>
      <c r="CB1288" s="289"/>
      <c r="CC1288" s="289"/>
      <c r="CD1288" s="289"/>
      <c r="CE1288" s="289"/>
      <c r="CF1288" s="289"/>
      <c r="CG1288" s="289"/>
      <c r="CH1288" s="289"/>
      <c r="CI1288" s="289"/>
      <c r="CJ1288" s="289"/>
      <c r="CK1288" s="289"/>
      <c r="CL1288" s="289"/>
      <c r="CM1288" s="289"/>
      <c r="CN1288" s="289"/>
    </row>
    <row r="1289" spans="3:92" ht="14.25" customHeight="1" x14ac:dyDescent="0.35">
      <c r="D1289" s="267"/>
      <c r="E1289" s="267"/>
      <c r="F1289" s="267"/>
      <c r="G1289" s="267"/>
      <c r="H1289" s="267"/>
      <c r="I1289" s="267"/>
      <c r="J1289" s="267"/>
      <c r="K1289" s="267"/>
      <c r="L1289" s="267"/>
      <c r="M1289" s="267"/>
      <c r="N1289" s="267"/>
      <c r="O1289" s="267"/>
      <c r="P1289" s="267"/>
      <c r="Q1289" s="267"/>
      <c r="R1289" s="267"/>
      <c r="S1289" s="267"/>
      <c r="T1289" s="267"/>
      <c r="U1289" s="267"/>
      <c r="V1289" s="267"/>
      <c r="W1289" s="267"/>
      <c r="X1289" s="267"/>
      <c r="Y1289" s="267"/>
      <c r="Z1289" s="267"/>
      <c r="AA1289" s="267"/>
      <c r="AB1289" s="267"/>
      <c r="AC1289" s="267"/>
      <c r="AD1289" s="267"/>
      <c r="AE1289" s="267"/>
      <c r="AF1289" s="267"/>
      <c r="AG1289" s="267"/>
      <c r="AH1289" s="267"/>
      <c r="AI1289" s="267"/>
      <c r="AJ1289" s="267"/>
      <c r="AK1289" s="267"/>
      <c r="AL1289" s="267"/>
      <c r="AM1289" s="267"/>
      <c r="AN1289" s="267"/>
      <c r="AO1289" s="267"/>
      <c r="AP1289" s="267"/>
      <c r="AQ1289" s="267"/>
      <c r="AR1289" s="267"/>
      <c r="AS1289" s="267"/>
      <c r="AT1289" s="267"/>
      <c r="AU1289" s="267"/>
      <c r="AV1289" s="267"/>
      <c r="AW1289" s="267"/>
      <c r="AX1289" s="267"/>
      <c r="AY1289" s="267"/>
      <c r="AZ1289" s="267"/>
      <c r="BA1289" s="267"/>
      <c r="BB1289" s="267"/>
      <c r="BC1289" s="267"/>
      <c r="BD1289" s="267"/>
      <c r="BE1289" s="267"/>
      <c r="BF1289" s="267"/>
      <c r="BG1289" s="267"/>
      <c r="BH1289" s="267"/>
      <c r="BI1289" s="267"/>
      <c r="BJ1289" s="267"/>
      <c r="BK1289" s="267"/>
      <c r="BL1289" s="267"/>
      <c r="BM1289" s="267"/>
      <c r="BN1289" s="267"/>
      <c r="BO1289" s="267"/>
      <c r="BP1289" s="267"/>
      <c r="BQ1289" s="267"/>
      <c r="BR1289" s="267"/>
      <c r="BS1289" s="267"/>
      <c r="BT1289" s="267"/>
      <c r="BU1289" s="267"/>
      <c r="BV1289" s="267"/>
      <c r="BW1289" s="267"/>
      <c r="BX1289" s="267"/>
      <c r="BY1289" s="267"/>
      <c r="BZ1289" s="267"/>
      <c r="CA1289" s="267"/>
      <c r="CB1289" s="267"/>
      <c r="CC1289" s="267"/>
      <c r="CD1289" s="267"/>
      <c r="CE1289" s="267"/>
      <c r="CF1289" s="267"/>
      <c r="CG1289" s="267"/>
      <c r="CH1289" s="267"/>
      <c r="CI1289" s="267"/>
      <c r="CJ1289" s="267"/>
      <c r="CK1289" s="267"/>
      <c r="CL1289" s="267"/>
      <c r="CM1289" s="267"/>
      <c r="CN1289" s="267"/>
    </row>
    <row r="1290" spans="3:92" ht="14.25" customHeight="1" x14ac:dyDescent="0.35">
      <c r="D1290" s="160" t="s">
        <v>657</v>
      </c>
      <c r="E1290" s="161"/>
      <c r="F1290" s="161"/>
      <c r="G1290" s="161"/>
      <c r="H1290" s="161"/>
      <c r="I1290" s="161"/>
      <c r="J1290" s="161"/>
      <c r="K1290" s="161"/>
      <c r="L1290" s="161"/>
      <c r="M1290" s="161"/>
      <c r="N1290" s="161"/>
      <c r="O1290" s="162"/>
      <c r="P1290" s="160" t="s">
        <v>658</v>
      </c>
      <c r="Q1290" s="161"/>
      <c r="R1290" s="161"/>
      <c r="S1290" s="161"/>
      <c r="T1290" s="161"/>
      <c r="U1290" s="161"/>
      <c r="V1290" s="161"/>
      <c r="W1290" s="161"/>
      <c r="X1290" s="161"/>
      <c r="Y1290" s="161"/>
      <c r="Z1290" s="161"/>
      <c r="AA1290" s="162"/>
      <c r="AB1290" s="160" t="s">
        <v>659</v>
      </c>
      <c r="AC1290" s="161"/>
      <c r="AD1290" s="161"/>
      <c r="AE1290" s="161"/>
      <c r="AF1290" s="161"/>
      <c r="AG1290" s="161"/>
      <c r="AH1290" s="161"/>
      <c r="AI1290" s="161"/>
      <c r="AJ1290" s="161"/>
      <c r="AK1290" s="161"/>
      <c r="AL1290" s="161"/>
      <c r="AM1290" s="162"/>
      <c r="AN1290" s="160" t="s">
        <v>660</v>
      </c>
      <c r="AO1290" s="161"/>
      <c r="AP1290" s="161"/>
      <c r="AQ1290" s="161"/>
      <c r="AR1290" s="161"/>
      <c r="AS1290" s="161"/>
      <c r="AT1290" s="161"/>
      <c r="AU1290" s="161"/>
      <c r="AV1290" s="161"/>
      <c r="AW1290" s="161"/>
      <c r="AX1290" s="161"/>
      <c r="AY1290" s="162"/>
      <c r="AZ1290" s="160" t="s">
        <v>661</v>
      </c>
      <c r="BA1290" s="161"/>
      <c r="BB1290" s="161"/>
      <c r="BC1290" s="161"/>
      <c r="BD1290" s="161"/>
      <c r="BE1290" s="161"/>
      <c r="BF1290" s="161"/>
      <c r="BG1290" s="161"/>
      <c r="BH1290" s="161"/>
      <c r="BI1290" s="161"/>
      <c r="BJ1290" s="161"/>
      <c r="BK1290" s="161"/>
      <c r="BL1290" s="161"/>
      <c r="BM1290" s="161"/>
      <c r="BN1290" s="161"/>
      <c r="BO1290" s="161"/>
      <c r="BP1290" s="275" t="s">
        <v>662</v>
      </c>
      <c r="BQ1290" s="276"/>
      <c r="BR1290" s="276"/>
      <c r="BS1290" s="276"/>
      <c r="BT1290" s="276"/>
      <c r="BU1290" s="276"/>
      <c r="BV1290" s="276"/>
      <c r="BW1290" s="276"/>
      <c r="BX1290" s="276"/>
      <c r="BY1290" s="276"/>
      <c r="BZ1290" s="276"/>
      <c r="CA1290" s="277"/>
      <c r="CB1290" s="160" t="s">
        <v>663</v>
      </c>
      <c r="CC1290" s="161"/>
      <c r="CD1290" s="161"/>
      <c r="CE1290" s="161"/>
      <c r="CF1290" s="161"/>
      <c r="CG1290" s="161"/>
      <c r="CH1290" s="161"/>
      <c r="CI1290" s="161"/>
      <c r="CJ1290" s="161"/>
      <c r="CK1290" s="161"/>
      <c r="CL1290" s="161"/>
      <c r="CM1290" s="161"/>
      <c r="CN1290" s="162"/>
    </row>
    <row r="1291" spans="3:92" ht="14.25" customHeight="1" x14ac:dyDescent="0.35">
      <c r="D1291" s="163"/>
      <c r="E1291" s="164"/>
      <c r="F1291" s="164"/>
      <c r="G1291" s="164"/>
      <c r="H1291" s="164"/>
      <c r="I1291" s="164"/>
      <c r="J1291" s="164"/>
      <c r="K1291" s="164"/>
      <c r="L1291" s="164"/>
      <c r="M1291" s="164"/>
      <c r="N1291" s="164"/>
      <c r="O1291" s="165"/>
      <c r="P1291" s="163"/>
      <c r="Q1291" s="164"/>
      <c r="R1291" s="164"/>
      <c r="S1291" s="164"/>
      <c r="T1291" s="164"/>
      <c r="U1291" s="164"/>
      <c r="V1291" s="164"/>
      <c r="W1291" s="164"/>
      <c r="X1291" s="164"/>
      <c r="Y1291" s="164"/>
      <c r="Z1291" s="164"/>
      <c r="AA1291" s="165"/>
      <c r="AB1291" s="163"/>
      <c r="AC1291" s="164"/>
      <c r="AD1291" s="164"/>
      <c r="AE1291" s="164"/>
      <c r="AF1291" s="164"/>
      <c r="AG1291" s="164"/>
      <c r="AH1291" s="164"/>
      <c r="AI1291" s="164"/>
      <c r="AJ1291" s="164"/>
      <c r="AK1291" s="164"/>
      <c r="AL1291" s="164"/>
      <c r="AM1291" s="165"/>
      <c r="AN1291" s="163"/>
      <c r="AO1291" s="164"/>
      <c r="AP1291" s="164"/>
      <c r="AQ1291" s="164"/>
      <c r="AR1291" s="164"/>
      <c r="AS1291" s="164"/>
      <c r="AT1291" s="164"/>
      <c r="AU1291" s="164"/>
      <c r="AV1291" s="164"/>
      <c r="AW1291" s="164"/>
      <c r="AX1291" s="164"/>
      <c r="AY1291" s="165"/>
      <c r="AZ1291" s="163"/>
      <c r="BA1291" s="164"/>
      <c r="BB1291" s="164"/>
      <c r="BC1291" s="164"/>
      <c r="BD1291" s="164"/>
      <c r="BE1291" s="164"/>
      <c r="BF1291" s="164"/>
      <c r="BG1291" s="164"/>
      <c r="BH1291" s="164"/>
      <c r="BI1291" s="164"/>
      <c r="BJ1291" s="164"/>
      <c r="BK1291" s="164"/>
      <c r="BL1291" s="164"/>
      <c r="BM1291" s="164"/>
      <c r="BN1291" s="164"/>
      <c r="BO1291" s="164"/>
      <c r="BP1291" s="281"/>
      <c r="BQ1291" s="282"/>
      <c r="BR1291" s="282"/>
      <c r="BS1291" s="282"/>
      <c r="BT1291" s="282"/>
      <c r="BU1291" s="282"/>
      <c r="BV1291" s="282"/>
      <c r="BW1291" s="282"/>
      <c r="BX1291" s="282"/>
      <c r="BY1291" s="282"/>
      <c r="BZ1291" s="282"/>
      <c r="CA1291" s="283"/>
      <c r="CB1291" s="163"/>
      <c r="CC1291" s="164"/>
      <c r="CD1291" s="164"/>
      <c r="CE1291" s="164"/>
      <c r="CF1291" s="164"/>
      <c r="CG1291" s="164"/>
      <c r="CH1291" s="164"/>
      <c r="CI1291" s="164"/>
      <c r="CJ1291" s="164"/>
      <c r="CK1291" s="164"/>
      <c r="CL1291" s="164"/>
      <c r="CM1291" s="164"/>
      <c r="CN1291" s="165"/>
    </row>
    <row r="1292" spans="3:92" ht="14.25" customHeight="1" x14ac:dyDescent="0.35">
      <c r="D1292" s="170">
        <v>1144200527</v>
      </c>
      <c r="E1292" s="154"/>
      <c r="F1292" s="154"/>
      <c r="G1292" s="154"/>
      <c r="H1292" s="154"/>
      <c r="I1292" s="154"/>
      <c r="J1292" s="154"/>
      <c r="K1292" s="154"/>
      <c r="L1292" s="154"/>
      <c r="M1292" s="154"/>
      <c r="N1292" s="154"/>
      <c r="O1292" s="155"/>
      <c r="P1292" s="170">
        <v>7371301540</v>
      </c>
      <c r="Q1292" s="154"/>
      <c r="R1292" s="154"/>
      <c r="S1292" s="154"/>
      <c r="T1292" s="154"/>
      <c r="U1292" s="154"/>
      <c r="V1292" s="154"/>
      <c r="W1292" s="154"/>
      <c r="X1292" s="154"/>
      <c r="Y1292" s="154"/>
      <c r="Z1292" s="154"/>
      <c r="AA1292" s="155"/>
      <c r="AB1292" s="170">
        <v>84130499</v>
      </c>
      <c r="AC1292" s="154"/>
      <c r="AD1292" s="154"/>
      <c r="AE1292" s="154"/>
      <c r="AF1292" s="154"/>
      <c r="AG1292" s="154"/>
      <c r="AH1292" s="154"/>
      <c r="AI1292" s="154"/>
      <c r="AJ1292" s="154"/>
      <c r="AK1292" s="154"/>
      <c r="AL1292" s="154"/>
      <c r="AM1292" s="155"/>
      <c r="AN1292" s="170">
        <v>70315427</v>
      </c>
      <c r="AO1292" s="154"/>
      <c r="AP1292" s="154"/>
      <c r="AQ1292" s="154"/>
      <c r="AR1292" s="154"/>
      <c r="AS1292" s="154"/>
      <c r="AT1292" s="154"/>
      <c r="AU1292" s="154"/>
      <c r="AV1292" s="154"/>
      <c r="AW1292" s="154"/>
      <c r="AX1292" s="154"/>
      <c r="AY1292" s="155"/>
      <c r="AZ1292" s="171">
        <v>0</v>
      </c>
      <c r="BA1292" s="169"/>
      <c r="BB1292" s="169"/>
      <c r="BC1292" s="169"/>
      <c r="BD1292" s="169"/>
      <c r="BE1292" s="169"/>
      <c r="BF1292" s="169"/>
      <c r="BG1292" s="169"/>
      <c r="BH1292" s="169"/>
      <c r="BI1292" s="169"/>
      <c r="BJ1292" s="169"/>
      <c r="BK1292" s="169"/>
      <c r="BL1292" s="169"/>
      <c r="BM1292" s="169"/>
      <c r="BN1292" s="169"/>
      <c r="BO1292" s="169"/>
      <c r="BP1292" s="291">
        <v>1112500337</v>
      </c>
      <c r="BQ1292" s="292"/>
      <c r="BR1292" s="292"/>
      <c r="BS1292" s="292"/>
      <c r="BT1292" s="292"/>
      <c r="BU1292" s="292"/>
      <c r="BV1292" s="292"/>
      <c r="BW1292" s="292"/>
      <c r="BX1292" s="292"/>
      <c r="BY1292" s="292"/>
      <c r="BZ1292" s="292"/>
      <c r="CA1292" s="292"/>
      <c r="CB1292" s="291">
        <v>458333703</v>
      </c>
      <c r="CC1292" s="292"/>
      <c r="CD1292" s="292"/>
      <c r="CE1292" s="292"/>
      <c r="CF1292" s="292"/>
      <c r="CG1292" s="292"/>
      <c r="CH1292" s="292"/>
      <c r="CI1292" s="292"/>
      <c r="CJ1292" s="292"/>
      <c r="CK1292" s="292"/>
      <c r="CL1292" s="292"/>
      <c r="CM1292" s="292"/>
      <c r="CN1292" s="292"/>
    </row>
    <row r="1293" spans="3:92" ht="14.25" customHeight="1" x14ac:dyDescent="0.35">
      <c r="D1293" s="552" t="s">
        <v>1135</v>
      </c>
      <c r="E1293" s="552"/>
      <c r="F1293" s="552"/>
      <c r="G1293" s="552"/>
      <c r="H1293" s="552"/>
      <c r="I1293" s="552"/>
      <c r="J1293" s="552"/>
      <c r="K1293" s="552"/>
      <c r="L1293" s="552"/>
      <c r="M1293" s="552"/>
      <c r="N1293" s="552"/>
      <c r="O1293" s="552"/>
      <c r="P1293" s="552"/>
      <c r="Q1293" s="552"/>
      <c r="R1293" s="552"/>
      <c r="S1293" s="552"/>
      <c r="T1293" s="552"/>
      <c r="U1293" s="552"/>
      <c r="V1293" s="552"/>
      <c r="W1293" s="552"/>
      <c r="X1293" s="552"/>
      <c r="Y1293" s="552"/>
      <c r="Z1293" s="552"/>
      <c r="AA1293" s="552"/>
      <c r="AB1293" s="552"/>
      <c r="AC1293" s="552"/>
      <c r="AD1293" s="552"/>
      <c r="AE1293" s="552"/>
      <c r="AF1293" s="552"/>
      <c r="AG1293" s="552"/>
      <c r="AH1293" s="552"/>
      <c r="AI1293" s="552"/>
      <c r="AJ1293" s="552"/>
      <c r="AK1293" s="552"/>
      <c r="AL1293" s="552"/>
      <c r="AM1293" s="552"/>
      <c r="AN1293" s="552"/>
      <c r="AO1293" s="552"/>
      <c r="AP1293" s="552"/>
      <c r="AQ1293" s="552"/>
      <c r="AR1293" s="552"/>
      <c r="AS1293" s="552"/>
      <c r="AT1293" s="552"/>
      <c r="AU1293" s="552"/>
      <c r="AV1293" s="552"/>
      <c r="AW1293" s="552"/>
      <c r="AX1293" s="552"/>
      <c r="AY1293" s="552"/>
      <c r="AZ1293" s="552"/>
      <c r="BA1293" s="552"/>
      <c r="BB1293" s="552"/>
      <c r="BC1293" s="552"/>
      <c r="BD1293" s="552"/>
      <c r="BE1293" s="552"/>
      <c r="BF1293" s="552"/>
      <c r="BG1293" s="552"/>
      <c r="BH1293" s="552"/>
      <c r="BI1293" s="552"/>
      <c r="BJ1293" s="552"/>
      <c r="BK1293" s="552"/>
      <c r="BL1293" s="552"/>
      <c r="BM1293" s="552"/>
      <c r="BN1293" s="552"/>
      <c r="BO1293" s="552"/>
      <c r="BP1293" s="552"/>
      <c r="BQ1293" s="552"/>
      <c r="BR1293" s="552"/>
      <c r="BS1293" s="552"/>
      <c r="BT1293" s="552"/>
      <c r="BU1293" s="552"/>
      <c r="BV1293" s="552"/>
      <c r="BW1293" s="552"/>
      <c r="BX1293" s="552"/>
      <c r="BY1293" s="552"/>
      <c r="BZ1293" s="552"/>
      <c r="CA1293" s="552"/>
      <c r="CB1293" s="552"/>
      <c r="CC1293" s="552"/>
      <c r="CD1293" s="552"/>
      <c r="CE1293" s="552"/>
      <c r="CF1293" s="552"/>
      <c r="CG1293" s="552"/>
      <c r="CH1293" s="552"/>
      <c r="CI1293" s="552"/>
      <c r="CJ1293" s="552"/>
      <c r="CK1293" s="552"/>
      <c r="CL1293" s="552"/>
      <c r="CM1293" s="552"/>
      <c r="CN1293" s="552"/>
    </row>
    <row r="1294" spans="3:92" ht="14.25" customHeight="1" x14ac:dyDescent="0.35">
      <c r="D1294" s="100"/>
      <c r="E1294" s="100"/>
      <c r="F1294" s="100"/>
      <c r="G1294" s="100"/>
      <c r="H1294" s="100"/>
      <c r="I1294" s="100"/>
      <c r="J1294" s="100"/>
      <c r="K1294" s="100"/>
      <c r="L1294" s="100"/>
      <c r="M1294" s="100"/>
      <c r="N1294" s="100"/>
      <c r="O1294" s="100"/>
      <c r="P1294" s="100"/>
      <c r="Q1294" s="100"/>
      <c r="R1294" s="100"/>
      <c r="S1294" s="100"/>
      <c r="T1294" s="100"/>
      <c r="U1294" s="100"/>
      <c r="V1294" s="100"/>
      <c r="W1294" s="100"/>
      <c r="X1294" s="100"/>
      <c r="Y1294" s="100"/>
      <c r="Z1294" s="100"/>
      <c r="AA1294" s="100"/>
      <c r="AB1294" s="100"/>
      <c r="AC1294" s="100"/>
      <c r="AD1294" s="100"/>
      <c r="AE1294" s="100"/>
      <c r="AF1294" s="100"/>
      <c r="AG1294" s="100"/>
      <c r="AH1294" s="100"/>
      <c r="AI1294" s="100"/>
      <c r="AJ1294" s="100"/>
      <c r="AK1294" s="100"/>
      <c r="AL1294" s="100"/>
      <c r="AM1294" s="100"/>
      <c r="AN1294" s="100"/>
      <c r="AO1294" s="100"/>
      <c r="AP1294" s="100"/>
      <c r="AQ1294" s="100"/>
      <c r="AR1294" s="100"/>
      <c r="AS1294" s="100"/>
      <c r="AT1294" s="100"/>
      <c r="AU1294" s="100"/>
      <c r="AV1294" s="100"/>
      <c r="AW1294" s="100"/>
      <c r="AX1294" s="100"/>
      <c r="AY1294" s="100"/>
      <c r="AZ1294" s="100"/>
      <c r="BA1294" s="100"/>
      <c r="BB1294" s="100"/>
      <c r="BC1294" s="100"/>
      <c r="BD1294" s="100"/>
      <c r="BE1294" s="100"/>
      <c r="BF1294" s="100"/>
      <c r="BG1294" s="100"/>
      <c r="BH1294" s="100"/>
      <c r="BI1294" s="100"/>
      <c r="BJ1294" s="100"/>
      <c r="BK1294" s="100"/>
      <c r="BL1294" s="100"/>
      <c r="BM1294" s="100"/>
      <c r="BN1294" s="100"/>
      <c r="BO1294" s="100"/>
      <c r="BP1294" s="100"/>
      <c r="BQ1294" s="100"/>
      <c r="BR1294" s="100"/>
      <c r="BS1294" s="100"/>
      <c r="BT1294" s="100"/>
      <c r="BU1294" s="100"/>
      <c r="BV1294" s="100"/>
      <c r="BW1294" s="100"/>
      <c r="BX1294" s="100"/>
      <c r="BY1294" s="100"/>
      <c r="BZ1294" s="100"/>
      <c r="CA1294" s="100"/>
      <c r="CB1294" s="100"/>
      <c r="CC1294" s="100"/>
      <c r="CD1294" s="100"/>
      <c r="CE1294" s="100"/>
      <c r="CF1294" s="100"/>
      <c r="CG1294" s="100"/>
      <c r="CH1294" s="100"/>
      <c r="CI1294" s="100"/>
      <c r="CJ1294" s="100"/>
      <c r="CK1294" s="100"/>
      <c r="CL1294" s="100"/>
      <c r="CM1294" s="100"/>
      <c r="CN1294" s="100"/>
    </row>
    <row r="1295" spans="3:92" ht="14.25" customHeight="1" x14ac:dyDescent="0.35">
      <c r="D1295" s="137" t="s">
        <v>678</v>
      </c>
      <c r="E1295" s="137"/>
      <c r="F1295" s="137"/>
      <c r="G1295" s="137"/>
      <c r="H1295" s="137"/>
      <c r="I1295" s="137"/>
      <c r="J1295" s="137"/>
      <c r="K1295" s="137"/>
      <c r="L1295" s="137"/>
      <c r="M1295" s="137"/>
      <c r="N1295" s="137"/>
      <c r="O1295" s="137"/>
      <c r="P1295" s="137"/>
      <c r="Q1295" s="137"/>
      <c r="R1295" s="137"/>
      <c r="S1295" s="137"/>
      <c r="T1295" s="137"/>
      <c r="U1295" s="137"/>
      <c r="V1295" s="137"/>
      <c r="W1295" s="137"/>
      <c r="X1295" s="137"/>
      <c r="Y1295" s="137"/>
      <c r="Z1295" s="137"/>
      <c r="AA1295" s="137"/>
      <c r="AB1295" s="137"/>
      <c r="AC1295" s="137"/>
      <c r="AD1295" s="137"/>
      <c r="AE1295" s="137"/>
      <c r="AF1295" s="137"/>
      <c r="AG1295" s="137"/>
      <c r="AH1295" s="137"/>
      <c r="AI1295" s="137"/>
      <c r="AJ1295" s="137"/>
      <c r="AK1295" s="137"/>
      <c r="AL1295" s="137"/>
      <c r="AM1295" s="137"/>
      <c r="AN1295" s="137"/>
      <c r="AO1295" s="137"/>
      <c r="AP1295" s="137"/>
      <c r="AQ1295" s="137"/>
      <c r="AR1295" s="137"/>
      <c r="AS1295" s="137"/>
      <c r="AT1295" s="137"/>
      <c r="AU1295" s="137"/>
      <c r="AV1295" s="137"/>
      <c r="AW1295" s="137"/>
      <c r="AX1295" s="137"/>
      <c r="AY1295" s="137"/>
      <c r="AZ1295" s="137"/>
      <c r="BA1295" s="137"/>
      <c r="BB1295" s="137"/>
      <c r="BC1295" s="137"/>
      <c r="BD1295" s="137"/>
      <c r="BE1295" s="137"/>
      <c r="BF1295" s="137"/>
      <c r="BG1295" s="137"/>
      <c r="BH1295" s="137"/>
      <c r="BI1295" s="137"/>
      <c r="BJ1295" s="137"/>
      <c r="BK1295" s="137"/>
      <c r="BL1295" s="137"/>
      <c r="BM1295" s="137"/>
      <c r="BN1295" s="137"/>
      <c r="BO1295" s="137"/>
      <c r="BP1295" s="137"/>
      <c r="BQ1295" s="137"/>
      <c r="BR1295" s="137"/>
      <c r="BS1295" s="137"/>
      <c r="BT1295" s="137"/>
      <c r="BU1295" s="137"/>
      <c r="BV1295" s="137"/>
      <c r="BW1295" s="137"/>
      <c r="BX1295" s="137"/>
      <c r="BY1295" s="137"/>
      <c r="BZ1295" s="137"/>
      <c r="CA1295" s="137"/>
      <c r="CB1295" s="137"/>
      <c r="CC1295" s="137"/>
      <c r="CD1295" s="137"/>
      <c r="CE1295" s="137"/>
      <c r="CF1295" s="137"/>
      <c r="CG1295" s="137"/>
      <c r="CH1295" s="137"/>
      <c r="CI1295" s="137"/>
      <c r="CJ1295" s="137"/>
      <c r="CK1295" s="137"/>
      <c r="CL1295" s="137"/>
      <c r="CM1295" s="137"/>
      <c r="CN1295" s="137"/>
    </row>
    <row r="1296" spans="3:92" ht="14.25" customHeight="1" x14ac:dyDescent="0.35">
      <c r="D1296" s="137"/>
      <c r="E1296" s="137"/>
      <c r="F1296" s="137"/>
      <c r="G1296" s="137"/>
      <c r="H1296" s="137"/>
      <c r="I1296" s="137"/>
      <c r="J1296" s="137"/>
      <c r="K1296" s="137"/>
      <c r="L1296" s="137"/>
      <c r="M1296" s="137"/>
      <c r="N1296" s="137"/>
      <c r="O1296" s="137"/>
      <c r="P1296" s="137"/>
      <c r="Q1296" s="137"/>
      <c r="R1296" s="137"/>
      <c r="S1296" s="137"/>
      <c r="T1296" s="137"/>
      <c r="U1296" s="137"/>
      <c r="V1296" s="137"/>
      <c r="W1296" s="137"/>
      <c r="X1296" s="137"/>
      <c r="Y1296" s="137"/>
      <c r="Z1296" s="137"/>
      <c r="AA1296" s="137"/>
      <c r="AB1296" s="137"/>
      <c r="AC1296" s="137"/>
      <c r="AD1296" s="137"/>
      <c r="AE1296" s="137"/>
      <c r="AF1296" s="137"/>
      <c r="AG1296" s="137"/>
      <c r="AH1296" s="137"/>
      <c r="AI1296" s="137"/>
      <c r="AJ1296" s="137"/>
      <c r="AK1296" s="137"/>
      <c r="AL1296" s="137"/>
      <c r="AM1296" s="137"/>
      <c r="AN1296" s="137"/>
      <c r="AO1296" s="137"/>
      <c r="AP1296" s="137"/>
      <c r="AQ1296" s="137"/>
      <c r="AR1296" s="137"/>
      <c r="AS1296" s="137"/>
      <c r="AT1296" s="137"/>
      <c r="AU1296" s="137"/>
      <c r="AV1296" s="137"/>
      <c r="AW1296" s="137"/>
      <c r="AX1296" s="137"/>
      <c r="AY1296" s="137"/>
      <c r="AZ1296" s="137"/>
      <c r="BA1296" s="137"/>
      <c r="BB1296" s="137"/>
      <c r="BC1296" s="137"/>
      <c r="BD1296" s="137"/>
      <c r="BE1296" s="137"/>
      <c r="BF1296" s="137"/>
      <c r="BG1296" s="137"/>
      <c r="BH1296" s="137"/>
      <c r="BI1296" s="137"/>
      <c r="BJ1296" s="137"/>
      <c r="BK1296" s="137"/>
      <c r="BL1296" s="137"/>
      <c r="BM1296" s="137"/>
      <c r="BN1296" s="137"/>
      <c r="BO1296" s="137"/>
      <c r="BP1296" s="137"/>
      <c r="BQ1296" s="137"/>
      <c r="BR1296" s="137"/>
      <c r="BS1296" s="137"/>
      <c r="BT1296" s="137"/>
      <c r="BU1296" s="137"/>
      <c r="BV1296" s="137"/>
      <c r="BW1296" s="137"/>
      <c r="BX1296" s="137"/>
      <c r="BY1296" s="137"/>
      <c r="BZ1296" s="137"/>
      <c r="CA1296" s="137"/>
      <c r="CB1296" s="137"/>
      <c r="CC1296" s="137"/>
      <c r="CD1296" s="137"/>
      <c r="CE1296" s="137"/>
      <c r="CF1296" s="137"/>
      <c r="CG1296" s="137"/>
      <c r="CH1296" s="137"/>
      <c r="CI1296" s="137"/>
      <c r="CJ1296" s="137"/>
      <c r="CK1296" s="137"/>
      <c r="CL1296" s="137"/>
      <c r="CM1296" s="137"/>
      <c r="CN1296" s="137"/>
    </row>
    <row r="1297" spans="4:147" ht="14.25" customHeight="1" x14ac:dyDescent="0.35"/>
    <row r="1298" spans="4:147" ht="14.25" customHeight="1" x14ac:dyDescent="0.35">
      <c r="D1298" s="159" t="s">
        <v>677</v>
      </c>
      <c r="E1298" s="159"/>
      <c r="F1298" s="159"/>
      <c r="G1298" s="159"/>
      <c r="H1298" s="159"/>
      <c r="I1298" s="159"/>
      <c r="J1298" s="159"/>
      <c r="K1298" s="159"/>
      <c r="L1298" s="159"/>
      <c r="M1298" s="159"/>
      <c r="N1298" s="159"/>
      <c r="O1298" s="159"/>
      <c r="P1298" s="159"/>
      <c r="Q1298" s="159"/>
      <c r="R1298" s="159"/>
      <c r="S1298" s="159"/>
      <c r="T1298" s="159"/>
      <c r="U1298" s="159"/>
      <c r="V1298" s="159"/>
      <c r="W1298" s="159"/>
      <c r="X1298" s="159"/>
      <c r="Y1298" s="159"/>
      <c r="Z1298" s="159"/>
      <c r="AA1298" s="159"/>
      <c r="AB1298" s="159"/>
      <c r="AC1298" s="159"/>
      <c r="AD1298" s="159"/>
      <c r="AE1298" s="159"/>
      <c r="AF1298" s="159"/>
      <c r="AG1298" s="159"/>
      <c r="AH1298" s="159"/>
      <c r="AI1298" s="159"/>
      <c r="AJ1298" s="159"/>
      <c r="AK1298" s="159"/>
      <c r="AL1298" s="159"/>
      <c r="AM1298" s="159"/>
      <c r="AN1298" s="159"/>
      <c r="AO1298" s="159"/>
      <c r="AP1298" s="159"/>
      <c r="AQ1298" s="159"/>
      <c r="AR1298" s="159"/>
      <c r="AS1298" s="159"/>
      <c r="AT1298" s="159"/>
      <c r="AV1298" s="289" t="s">
        <v>670</v>
      </c>
      <c r="AW1298" s="289"/>
      <c r="AX1298" s="289"/>
      <c r="AY1298" s="289"/>
      <c r="AZ1298" s="289"/>
      <c r="BA1298" s="289"/>
      <c r="BB1298" s="289"/>
      <c r="BC1298" s="289"/>
      <c r="BD1298" s="289"/>
      <c r="BE1298" s="289"/>
      <c r="BF1298" s="289"/>
      <c r="BG1298" s="289"/>
      <c r="BH1298" s="289"/>
      <c r="BI1298" s="289"/>
      <c r="BJ1298" s="289"/>
      <c r="BK1298" s="289"/>
      <c r="BL1298" s="289"/>
      <c r="BM1298" s="289"/>
      <c r="BN1298" s="289"/>
      <c r="BO1298" s="289"/>
      <c r="BP1298" s="289"/>
      <c r="BQ1298" s="289"/>
      <c r="BR1298" s="289"/>
      <c r="BS1298" s="289"/>
      <c r="BT1298" s="289"/>
      <c r="BU1298" s="289"/>
      <c r="BV1298" s="289"/>
      <c r="BW1298" s="289"/>
      <c r="BX1298" s="289"/>
      <c r="BY1298" s="289"/>
      <c r="BZ1298" s="289"/>
      <c r="CA1298" s="289"/>
      <c r="CB1298" s="289"/>
      <c r="CC1298" s="289"/>
      <c r="CD1298" s="289"/>
      <c r="CE1298" s="289"/>
      <c r="CF1298" s="289"/>
      <c r="CG1298" s="289"/>
      <c r="CH1298" s="289"/>
      <c r="CI1298" s="289"/>
      <c r="CJ1298" s="289"/>
      <c r="CK1298" s="289"/>
      <c r="CL1298" s="289"/>
      <c r="CM1298" s="289"/>
      <c r="CN1298" s="289"/>
    </row>
    <row r="1299" spans="4:147" ht="14.25" customHeight="1" x14ac:dyDescent="0.35">
      <c r="D1299" s="159"/>
      <c r="E1299" s="159"/>
      <c r="F1299" s="159"/>
      <c r="G1299" s="159"/>
      <c r="H1299" s="159"/>
      <c r="I1299" s="159"/>
      <c r="J1299" s="159"/>
      <c r="K1299" s="159"/>
      <c r="L1299" s="159"/>
      <c r="M1299" s="159"/>
      <c r="N1299" s="159"/>
      <c r="O1299" s="159"/>
      <c r="P1299" s="159"/>
      <c r="Q1299" s="159"/>
      <c r="R1299" s="159"/>
      <c r="S1299" s="159"/>
      <c r="T1299" s="159"/>
      <c r="U1299" s="159"/>
      <c r="V1299" s="159"/>
      <c r="W1299" s="159"/>
      <c r="X1299" s="159"/>
      <c r="Y1299" s="159"/>
      <c r="Z1299" s="159"/>
      <c r="AA1299" s="159"/>
      <c r="AB1299" s="159"/>
      <c r="AC1299" s="159"/>
      <c r="AD1299" s="159"/>
      <c r="AE1299" s="159"/>
      <c r="AF1299" s="159"/>
      <c r="AG1299" s="159"/>
      <c r="AH1299" s="159"/>
      <c r="AI1299" s="159"/>
      <c r="AJ1299" s="159"/>
      <c r="AK1299" s="159"/>
      <c r="AL1299" s="159"/>
      <c r="AM1299" s="159"/>
      <c r="AN1299" s="159"/>
      <c r="AO1299" s="159"/>
      <c r="AP1299" s="159"/>
      <c r="AQ1299" s="159"/>
      <c r="AR1299" s="159"/>
      <c r="AS1299" s="159"/>
      <c r="AT1299" s="159"/>
      <c r="AV1299" s="289"/>
      <c r="AW1299" s="289"/>
      <c r="AX1299" s="289"/>
      <c r="AY1299" s="289"/>
      <c r="AZ1299" s="289"/>
      <c r="BA1299" s="289"/>
      <c r="BB1299" s="289"/>
      <c r="BC1299" s="289"/>
      <c r="BD1299" s="289"/>
      <c r="BE1299" s="289"/>
      <c r="BF1299" s="289"/>
      <c r="BG1299" s="289"/>
      <c r="BH1299" s="289"/>
      <c r="BI1299" s="289"/>
      <c r="BJ1299" s="289"/>
      <c r="BK1299" s="289"/>
      <c r="BL1299" s="289"/>
      <c r="BM1299" s="289"/>
      <c r="BN1299" s="289"/>
      <c r="BO1299" s="289"/>
      <c r="BP1299" s="289"/>
      <c r="BQ1299" s="289"/>
      <c r="BR1299" s="289"/>
      <c r="BS1299" s="289"/>
      <c r="BT1299" s="289"/>
      <c r="BU1299" s="289"/>
      <c r="BV1299" s="289"/>
      <c r="BW1299" s="289"/>
      <c r="BX1299" s="289"/>
      <c r="BY1299" s="289"/>
      <c r="BZ1299" s="289"/>
      <c r="CA1299" s="289"/>
      <c r="CB1299" s="289"/>
      <c r="CC1299" s="289"/>
      <c r="CD1299" s="289"/>
      <c r="CE1299" s="289"/>
      <c r="CF1299" s="289"/>
      <c r="CG1299" s="289"/>
      <c r="CH1299" s="289"/>
      <c r="CI1299" s="289"/>
      <c r="CJ1299" s="289"/>
      <c r="CK1299" s="289"/>
      <c r="CL1299" s="289"/>
      <c r="CM1299" s="289"/>
      <c r="CN1299" s="289"/>
    </row>
    <row r="1300" spans="4:147" ht="14.25" customHeight="1" x14ac:dyDescent="0.35">
      <c r="D1300" s="118"/>
      <c r="E1300" s="118"/>
      <c r="F1300" s="118"/>
      <c r="G1300" s="118"/>
      <c r="H1300" s="118"/>
      <c r="I1300" s="118"/>
      <c r="J1300" s="118"/>
      <c r="K1300" s="118"/>
      <c r="L1300" s="118"/>
      <c r="M1300" s="118"/>
      <c r="N1300" s="118"/>
      <c r="O1300" s="118"/>
      <c r="P1300" s="118"/>
      <c r="Q1300" s="118"/>
      <c r="R1300" s="118"/>
      <c r="S1300" s="118"/>
      <c r="T1300" s="118"/>
      <c r="U1300" s="118"/>
      <c r="V1300" s="118"/>
      <c r="W1300" s="118"/>
      <c r="X1300" s="118"/>
      <c r="Y1300" s="118"/>
      <c r="Z1300" s="118"/>
      <c r="AA1300" s="118"/>
      <c r="AB1300" s="118"/>
      <c r="AC1300" s="118"/>
      <c r="AD1300" s="118"/>
      <c r="AE1300" s="118"/>
      <c r="AF1300" s="118"/>
      <c r="AG1300" s="118"/>
      <c r="AH1300" s="118"/>
      <c r="AI1300" s="118"/>
      <c r="AJ1300" s="118"/>
      <c r="AK1300" s="118"/>
      <c r="AL1300" s="118"/>
      <c r="AM1300" s="118"/>
      <c r="AN1300" s="118"/>
      <c r="AO1300" s="118"/>
      <c r="AP1300" s="118"/>
      <c r="AQ1300" s="118"/>
      <c r="AR1300" s="118"/>
      <c r="AS1300" s="118"/>
      <c r="AT1300" s="118"/>
      <c r="AV1300" s="289"/>
      <c r="AW1300" s="289"/>
      <c r="AX1300" s="289"/>
      <c r="AY1300" s="289"/>
      <c r="AZ1300" s="289"/>
      <c r="BA1300" s="289"/>
      <c r="BB1300" s="289"/>
      <c r="BC1300" s="289"/>
      <c r="BD1300" s="289"/>
      <c r="BE1300" s="289"/>
      <c r="BF1300" s="289"/>
      <c r="BG1300" s="289"/>
      <c r="BH1300" s="289"/>
      <c r="BI1300" s="289"/>
      <c r="BJ1300" s="289"/>
      <c r="BK1300" s="289"/>
      <c r="BL1300" s="289"/>
      <c r="BM1300" s="289"/>
      <c r="BN1300" s="289"/>
      <c r="BO1300" s="289"/>
      <c r="BP1300" s="289"/>
      <c r="BQ1300" s="289"/>
      <c r="BR1300" s="289"/>
      <c r="BS1300" s="289"/>
      <c r="BT1300" s="289"/>
      <c r="BU1300" s="289"/>
      <c r="BV1300" s="289"/>
      <c r="BW1300" s="289"/>
      <c r="BX1300" s="289"/>
      <c r="BY1300" s="289"/>
      <c r="BZ1300" s="289"/>
      <c r="CA1300" s="289"/>
      <c r="CB1300" s="289"/>
      <c r="CC1300" s="289"/>
      <c r="CD1300" s="289"/>
      <c r="CE1300" s="289"/>
      <c r="CF1300" s="289"/>
      <c r="CG1300" s="289"/>
      <c r="CH1300" s="289"/>
      <c r="CI1300" s="289"/>
      <c r="CJ1300" s="289"/>
      <c r="CK1300" s="289"/>
      <c r="CL1300" s="289"/>
      <c r="CM1300" s="289"/>
      <c r="CN1300" s="289"/>
    </row>
    <row r="1301" spans="4:147" ht="14.25" customHeight="1" x14ac:dyDescent="0.35">
      <c r="D1301" s="160" t="s">
        <v>664</v>
      </c>
      <c r="E1301" s="161"/>
      <c r="F1301" s="161"/>
      <c r="G1301" s="161"/>
      <c r="H1301" s="161"/>
      <c r="I1301" s="161"/>
      <c r="J1301" s="161"/>
      <c r="K1301" s="161"/>
      <c r="L1301" s="161"/>
      <c r="M1301" s="161"/>
      <c r="N1301" s="161"/>
      <c r="O1301" s="161"/>
      <c r="P1301" s="161"/>
      <c r="Q1301" s="162"/>
      <c r="R1301" s="160" t="s">
        <v>665</v>
      </c>
      <c r="S1301" s="161"/>
      <c r="T1301" s="161"/>
      <c r="U1301" s="161"/>
      <c r="V1301" s="161"/>
      <c r="W1301" s="161"/>
      <c r="X1301" s="161"/>
      <c r="Y1301" s="161"/>
      <c r="Z1301" s="161"/>
      <c r="AA1301" s="161"/>
      <c r="AB1301" s="161"/>
      <c r="AC1301" s="161"/>
      <c r="AD1301" s="161"/>
      <c r="AE1301" s="162"/>
      <c r="AF1301" s="160" t="s">
        <v>666</v>
      </c>
      <c r="AG1301" s="161"/>
      <c r="AH1301" s="161"/>
      <c r="AI1301" s="161"/>
      <c r="AJ1301" s="161"/>
      <c r="AK1301" s="161"/>
      <c r="AL1301" s="161"/>
      <c r="AM1301" s="161"/>
      <c r="AN1301" s="161"/>
      <c r="AO1301" s="161"/>
      <c r="AP1301" s="161"/>
      <c r="AQ1301" s="161"/>
      <c r="AR1301" s="161"/>
      <c r="AS1301" s="161"/>
      <c r="AT1301" s="162"/>
      <c r="AV1301" s="160" t="s">
        <v>664</v>
      </c>
      <c r="AW1301" s="161"/>
      <c r="AX1301" s="161"/>
      <c r="AY1301" s="161"/>
      <c r="AZ1301" s="161"/>
      <c r="BA1301" s="161"/>
      <c r="BB1301" s="161"/>
      <c r="BC1301" s="161"/>
      <c r="BD1301" s="161"/>
      <c r="BE1301" s="161"/>
      <c r="BF1301" s="161"/>
      <c r="BG1301" s="161"/>
      <c r="BH1301" s="161"/>
      <c r="BI1301" s="161"/>
      <c r="BJ1301" s="160" t="s">
        <v>665</v>
      </c>
      <c r="BK1301" s="161"/>
      <c r="BL1301" s="161"/>
      <c r="BM1301" s="161"/>
      <c r="BN1301" s="161"/>
      <c r="BO1301" s="161"/>
      <c r="BP1301" s="161"/>
      <c r="BQ1301" s="161"/>
      <c r="BR1301" s="161"/>
      <c r="BS1301" s="161"/>
      <c r="BT1301" s="161"/>
      <c r="BU1301" s="161"/>
      <c r="BV1301" s="161"/>
      <c r="BW1301" s="161"/>
      <c r="BX1301" s="172" t="s">
        <v>666</v>
      </c>
      <c r="BY1301" s="172"/>
      <c r="BZ1301" s="172"/>
      <c r="CA1301" s="172"/>
      <c r="CB1301" s="172"/>
      <c r="CC1301" s="172"/>
      <c r="CD1301" s="172"/>
      <c r="CE1301" s="172"/>
      <c r="CF1301" s="172"/>
      <c r="CG1301" s="172"/>
      <c r="CH1301" s="172"/>
      <c r="CI1301" s="172"/>
      <c r="CJ1301" s="172"/>
      <c r="CK1301" s="172"/>
      <c r="CL1301" s="172"/>
      <c r="CM1301" s="172"/>
      <c r="CN1301" s="172"/>
    </row>
    <row r="1302" spans="4:147" ht="14.25" customHeight="1" x14ac:dyDescent="0.35">
      <c r="D1302" s="163"/>
      <c r="E1302" s="164"/>
      <c r="F1302" s="164"/>
      <c r="G1302" s="164"/>
      <c r="H1302" s="164"/>
      <c r="I1302" s="164"/>
      <c r="J1302" s="164"/>
      <c r="K1302" s="164"/>
      <c r="L1302" s="164"/>
      <c r="M1302" s="164"/>
      <c r="N1302" s="164"/>
      <c r="O1302" s="164"/>
      <c r="P1302" s="164"/>
      <c r="Q1302" s="165"/>
      <c r="R1302" s="163"/>
      <c r="S1302" s="164"/>
      <c r="T1302" s="164"/>
      <c r="U1302" s="164"/>
      <c r="V1302" s="164"/>
      <c r="W1302" s="164"/>
      <c r="X1302" s="164"/>
      <c r="Y1302" s="164"/>
      <c r="Z1302" s="164"/>
      <c r="AA1302" s="164"/>
      <c r="AB1302" s="164"/>
      <c r="AC1302" s="164"/>
      <c r="AD1302" s="164"/>
      <c r="AE1302" s="165"/>
      <c r="AF1302" s="163"/>
      <c r="AG1302" s="164"/>
      <c r="AH1302" s="164"/>
      <c r="AI1302" s="164"/>
      <c r="AJ1302" s="164"/>
      <c r="AK1302" s="164"/>
      <c r="AL1302" s="164"/>
      <c r="AM1302" s="164"/>
      <c r="AN1302" s="164"/>
      <c r="AO1302" s="164"/>
      <c r="AP1302" s="164"/>
      <c r="AQ1302" s="164"/>
      <c r="AR1302" s="164"/>
      <c r="AS1302" s="164"/>
      <c r="AT1302" s="165"/>
      <c r="AV1302" s="163"/>
      <c r="AW1302" s="164"/>
      <c r="AX1302" s="164"/>
      <c r="AY1302" s="164"/>
      <c r="AZ1302" s="164"/>
      <c r="BA1302" s="164"/>
      <c r="BB1302" s="164"/>
      <c r="BC1302" s="164"/>
      <c r="BD1302" s="164"/>
      <c r="BE1302" s="164"/>
      <c r="BF1302" s="164"/>
      <c r="BG1302" s="164"/>
      <c r="BH1302" s="164"/>
      <c r="BI1302" s="164"/>
      <c r="BJ1302" s="163"/>
      <c r="BK1302" s="164"/>
      <c r="BL1302" s="164"/>
      <c r="BM1302" s="164"/>
      <c r="BN1302" s="164"/>
      <c r="BO1302" s="164"/>
      <c r="BP1302" s="164"/>
      <c r="BQ1302" s="164"/>
      <c r="BR1302" s="164"/>
      <c r="BS1302" s="164"/>
      <c r="BT1302" s="164"/>
      <c r="BU1302" s="164"/>
      <c r="BV1302" s="164"/>
      <c r="BW1302" s="164"/>
      <c r="BX1302" s="172"/>
      <c r="BY1302" s="172"/>
      <c r="BZ1302" s="172"/>
      <c r="CA1302" s="172"/>
      <c r="CB1302" s="172"/>
      <c r="CC1302" s="172"/>
      <c r="CD1302" s="172"/>
      <c r="CE1302" s="172"/>
      <c r="CF1302" s="172"/>
      <c r="CG1302" s="172"/>
      <c r="CH1302" s="172"/>
      <c r="CI1302" s="172"/>
      <c r="CJ1302" s="172"/>
      <c r="CK1302" s="172"/>
      <c r="CL1302" s="172"/>
      <c r="CM1302" s="172"/>
      <c r="CN1302" s="172"/>
    </row>
    <row r="1303" spans="4:147" ht="14.25" customHeight="1" x14ac:dyDescent="0.35">
      <c r="D1303" s="153" t="s">
        <v>115</v>
      </c>
      <c r="E1303" s="154"/>
      <c r="F1303" s="154"/>
      <c r="G1303" s="154"/>
      <c r="H1303" s="154"/>
      <c r="I1303" s="154"/>
      <c r="J1303" s="154"/>
      <c r="K1303" s="154"/>
      <c r="L1303" s="154"/>
      <c r="M1303" s="154"/>
      <c r="N1303" s="154"/>
      <c r="O1303" s="154"/>
      <c r="P1303" s="154"/>
      <c r="Q1303" s="155"/>
      <c r="R1303" s="170">
        <v>19493</v>
      </c>
      <c r="S1303" s="315"/>
      <c r="T1303" s="315"/>
      <c r="U1303" s="315"/>
      <c r="V1303" s="315"/>
      <c r="W1303" s="315"/>
      <c r="X1303" s="315"/>
      <c r="Y1303" s="315"/>
      <c r="Z1303" s="315"/>
      <c r="AA1303" s="315"/>
      <c r="AB1303" s="315"/>
      <c r="AC1303" s="315"/>
      <c r="AD1303" s="315"/>
      <c r="AE1303" s="316"/>
      <c r="AF1303" s="521">
        <v>2729293824</v>
      </c>
      <c r="AG1303" s="522"/>
      <c r="AH1303" s="522"/>
      <c r="AI1303" s="522"/>
      <c r="AJ1303" s="522"/>
      <c r="AK1303" s="522"/>
      <c r="AL1303" s="522"/>
      <c r="AM1303" s="522"/>
      <c r="AN1303" s="522"/>
      <c r="AO1303" s="522"/>
      <c r="AP1303" s="522"/>
      <c r="AQ1303" s="522"/>
      <c r="AR1303" s="522"/>
      <c r="AS1303" s="522"/>
      <c r="AT1303" s="523"/>
      <c r="AV1303" s="169" t="s">
        <v>115</v>
      </c>
      <c r="AW1303" s="169"/>
      <c r="AX1303" s="169"/>
      <c r="AY1303" s="169"/>
      <c r="AZ1303" s="169"/>
      <c r="BA1303" s="169"/>
      <c r="BB1303" s="169"/>
      <c r="BC1303" s="169"/>
      <c r="BD1303" s="169"/>
      <c r="BE1303" s="169"/>
      <c r="BF1303" s="169"/>
      <c r="BG1303" s="169"/>
      <c r="BH1303" s="169"/>
      <c r="BI1303" s="169"/>
      <c r="BJ1303" s="171">
        <v>12557</v>
      </c>
      <c r="BK1303" s="171"/>
      <c r="BL1303" s="171"/>
      <c r="BM1303" s="171"/>
      <c r="BN1303" s="171"/>
      <c r="BO1303" s="171"/>
      <c r="BP1303" s="171"/>
      <c r="BQ1303" s="171"/>
      <c r="BR1303" s="171"/>
      <c r="BS1303" s="171"/>
      <c r="BT1303" s="171"/>
      <c r="BU1303" s="171"/>
      <c r="BV1303" s="171"/>
      <c r="BW1303" s="171"/>
      <c r="BX1303" s="290">
        <v>1738762154</v>
      </c>
      <c r="BY1303" s="290"/>
      <c r="BZ1303" s="290"/>
      <c r="CA1303" s="290"/>
      <c r="CB1303" s="290"/>
      <c r="CC1303" s="290"/>
      <c r="CD1303" s="290"/>
      <c r="CE1303" s="290"/>
      <c r="CF1303" s="290"/>
      <c r="CG1303" s="290"/>
      <c r="CH1303" s="290"/>
      <c r="CI1303" s="290"/>
      <c r="CJ1303" s="290"/>
      <c r="CK1303" s="290"/>
      <c r="CL1303" s="290"/>
      <c r="CM1303" s="290"/>
      <c r="CN1303" s="290"/>
    </row>
    <row r="1304" spans="4:147" ht="14.25" customHeight="1" x14ac:dyDescent="0.35">
      <c r="D1304" s="153" t="s">
        <v>667</v>
      </c>
      <c r="E1304" s="154"/>
      <c r="F1304" s="154"/>
      <c r="G1304" s="154"/>
      <c r="H1304" s="154"/>
      <c r="I1304" s="154"/>
      <c r="J1304" s="154"/>
      <c r="K1304" s="154"/>
      <c r="L1304" s="154"/>
      <c r="M1304" s="154"/>
      <c r="N1304" s="154"/>
      <c r="O1304" s="154"/>
      <c r="P1304" s="154"/>
      <c r="Q1304" s="155"/>
      <c r="R1304" s="170">
        <v>21839</v>
      </c>
      <c r="S1304" s="315"/>
      <c r="T1304" s="315"/>
      <c r="U1304" s="315"/>
      <c r="V1304" s="315"/>
      <c r="W1304" s="315"/>
      <c r="X1304" s="315"/>
      <c r="Y1304" s="315"/>
      <c r="Z1304" s="315"/>
      <c r="AA1304" s="315"/>
      <c r="AB1304" s="315"/>
      <c r="AC1304" s="315"/>
      <c r="AD1304" s="315"/>
      <c r="AE1304" s="316"/>
      <c r="AF1304" s="521">
        <v>2980308757</v>
      </c>
      <c r="AG1304" s="522"/>
      <c r="AH1304" s="522"/>
      <c r="AI1304" s="522"/>
      <c r="AJ1304" s="522"/>
      <c r="AK1304" s="522"/>
      <c r="AL1304" s="522"/>
      <c r="AM1304" s="522"/>
      <c r="AN1304" s="522"/>
      <c r="AO1304" s="522"/>
      <c r="AP1304" s="522"/>
      <c r="AQ1304" s="522"/>
      <c r="AR1304" s="522"/>
      <c r="AS1304" s="522"/>
      <c r="AT1304" s="523"/>
      <c r="AV1304" s="169" t="s">
        <v>667</v>
      </c>
      <c r="AW1304" s="169"/>
      <c r="AX1304" s="169"/>
      <c r="AY1304" s="169"/>
      <c r="AZ1304" s="169"/>
      <c r="BA1304" s="169"/>
      <c r="BB1304" s="169"/>
      <c r="BC1304" s="169"/>
      <c r="BD1304" s="169"/>
      <c r="BE1304" s="169"/>
      <c r="BF1304" s="169"/>
      <c r="BG1304" s="169"/>
      <c r="BH1304" s="169"/>
      <c r="BI1304" s="169"/>
      <c r="BJ1304" s="171">
        <v>12933</v>
      </c>
      <c r="BK1304" s="171"/>
      <c r="BL1304" s="171"/>
      <c r="BM1304" s="171"/>
      <c r="BN1304" s="171"/>
      <c r="BO1304" s="171"/>
      <c r="BP1304" s="171"/>
      <c r="BQ1304" s="171"/>
      <c r="BR1304" s="171"/>
      <c r="BS1304" s="171"/>
      <c r="BT1304" s="171"/>
      <c r="BU1304" s="171"/>
      <c r="BV1304" s="171"/>
      <c r="BW1304" s="171"/>
      <c r="BX1304" s="290">
        <v>1737184029</v>
      </c>
      <c r="BY1304" s="290"/>
      <c r="BZ1304" s="290"/>
      <c r="CA1304" s="290"/>
      <c r="CB1304" s="290"/>
      <c r="CC1304" s="290"/>
      <c r="CD1304" s="290"/>
      <c r="CE1304" s="290"/>
      <c r="CF1304" s="290"/>
      <c r="CG1304" s="290"/>
      <c r="CH1304" s="290"/>
      <c r="CI1304" s="290"/>
      <c r="CJ1304" s="290"/>
      <c r="CK1304" s="290"/>
      <c r="CL1304" s="290"/>
      <c r="CM1304" s="290"/>
      <c r="CN1304" s="290"/>
    </row>
    <row r="1305" spans="4:147" ht="14.25" customHeight="1" x14ac:dyDescent="0.35">
      <c r="D1305" s="153" t="s">
        <v>668</v>
      </c>
      <c r="E1305" s="154"/>
      <c r="F1305" s="154"/>
      <c r="G1305" s="154"/>
      <c r="H1305" s="154"/>
      <c r="I1305" s="154"/>
      <c r="J1305" s="154"/>
      <c r="K1305" s="154"/>
      <c r="L1305" s="154"/>
      <c r="M1305" s="154"/>
      <c r="N1305" s="154"/>
      <c r="O1305" s="154"/>
      <c r="P1305" s="154"/>
      <c r="Q1305" s="155"/>
      <c r="R1305" s="170">
        <v>20311</v>
      </c>
      <c r="S1305" s="315"/>
      <c r="T1305" s="315"/>
      <c r="U1305" s="315"/>
      <c r="V1305" s="315"/>
      <c r="W1305" s="315"/>
      <c r="X1305" s="315"/>
      <c r="Y1305" s="315"/>
      <c r="Z1305" s="315"/>
      <c r="AA1305" s="315"/>
      <c r="AB1305" s="315"/>
      <c r="AC1305" s="315"/>
      <c r="AD1305" s="315"/>
      <c r="AE1305" s="316"/>
      <c r="AF1305" s="521">
        <v>2790157362</v>
      </c>
      <c r="AG1305" s="522"/>
      <c r="AH1305" s="522"/>
      <c r="AI1305" s="522"/>
      <c r="AJ1305" s="522"/>
      <c r="AK1305" s="522"/>
      <c r="AL1305" s="522"/>
      <c r="AM1305" s="522"/>
      <c r="AN1305" s="522"/>
      <c r="AO1305" s="522"/>
      <c r="AP1305" s="522"/>
      <c r="AQ1305" s="522"/>
      <c r="AR1305" s="522"/>
      <c r="AS1305" s="522"/>
      <c r="AT1305" s="523"/>
      <c r="AV1305" s="169" t="s">
        <v>668</v>
      </c>
      <c r="AW1305" s="169"/>
      <c r="AX1305" s="169"/>
      <c r="AY1305" s="169"/>
      <c r="AZ1305" s="169"/>
      <c r="BA1305" s="169"/>
      <c r="BB1305" s="169"/>
      <c r="BC1305" s="169"/>
      <c r="BD1305" s="169"/>
      <c r="BE1305" s="169"/>
      <c r="BF1305" s="169"/>
      <c r="BG1305" s="169"/>
      <c r="BH1305" s="169"/>
      <c r="BI1305" s="169"/>
      <c r="BJ1305" s="171">
        <v>14138</v>
      </c>
      <c r="BK1305" s="171"/>
      <c r="BL1305" s="171"/>
      <c r="BM1305" s="171"/>
      <c r="BN1305" s="171"/>
      <c r="BO1305" s="171"/>
      <c r="BP1305" s="171"/>
      <c r="BQ1305" s="171"/>
      <c r="BR1305" s="171"/>
      <c r="BS1305" s="171"/>
      <c r="BT1305" s="171"/>
      <c r="BU1305" s="171"/>
      <c r="BV1305" s="171"/>
      <c r="BW1305" s="171"/>
      <c r="BX1305" s="290">
        <v>1857750927</v>
      </c>
      <c r="BY1305" s="290"/>
      <c r="BZ1305" s="290"/>
      <c r="CA1305" s="290"/>
      <c r="CB1305" s="290"/>
      <c r="CC1305" s="290"/>
      <c r="CD1305" s="290"/>
      <c r="CE1305" s="290"/>
      <c r="CF1305" s="290"/>
      <c r="CG1305" s="290"/>
      <c r="CH1305" s="290"/>
      <c r="CI1305" s="290"/>
      <c r="CJ1305" s="290"/>
      <c r="CK1305" s="290"/>
      <c r="CL1305" s="290"/>
      <c r="CM1305" s="290"/>
      <c r="CN1305" s="290"/>
    </row>
    <row r="1306" spans="4:147" ht="14.25" customHeight="1" x14ac:dyDescent="0.35">
      <c r="D1306" s="153" t="s">
        <v>669</v>
      </c>
      <c r="E1306" s="154"/>
      <c r="F1306" s="154"/>
      <c r="G1306" s="154"/>
      <c r="H1306" s="154"/>
      <c r="I1306" s="154"/>
      <c r="J1306" s="154"/>
      <c r="K1306" s="154"/>
      <c r="L1306" s="154"/>
      <c r="M1306" s="154"/>
      <c r="N1306" s="154"/>
      <c r="O1306" s="154"/>
      <c r="P1306" s="154"/>
      <c r="Q1306" s="155"/>
      <c r="R1306" s="170">
        <v>21513</v>
      </c>
      <c r="S1306" s="315"/>
      <c r="T1306" s="315"/>
      <c r="U1306" s="315"/>
      <c r="V1306" s="315"/>
      <c r="W1306" s="315"/>
      <c r="X1306" s="315"/>
      <c r="Y1306" s="315"/>
      <c r="Z1306" s="315"/>
      <c r="AA1306" s="315"/>
      <c r="AB1306" s="315"/>
      <c r="AC1306" s="315"/>
      <c r="AD1306" s="315"/>
      <c r="AE1306" s="316"/>
      <c r="AF1306" s="521">
        <v>3176419646</v>
      </c>
      <c r="AG1306" s="522"/>
      <c r="AH1306" s="522"/>
      <c r="AI1306" s="522"/>
      <c r="AJ1306" s="522"/>
      <c r="AK1306" s="522"/>
      <c r="AL1306" s="522"/>
      <c r="AM1306" s="522"/>
      <c r="AN1306" s="522"/>
      <c r="AO1306" s="522"/>
      <c r="AP1306" s="522"/>
      <c r="AQ1306" s="522"/>
      <c r="AR1306" s="522"/>
      <c r="AS1306" s="522"/>
      <c r="AT1306" s="523"/>
      <c r="AV1306" s="169" t="s">
        <v>669</v>
      </c>
      <c r="AW1306" s="169"/>
      <c r="AX1306" s="169"/>
      <c r="AY1306" s="169"/>
      <c r="AZ1306" s="169"/>
      <c r="BA1306" s="169"/>
      <c r="BB1306" s="169"/>
      <c r="BC1306" s="169"/>
      <c r="BD1306" s="169"/>
      <c r="BE1306" s="169"/>
      <c r="BF1306" s="169"/>
      <c r="BG1306" s="169"/>
      <c r="BH1306" s="169"/>
      <c r="BI1306" s="169"/>
      <c r="BJ1306" s="171">
        <v>14702</v>
      </c>
      <c r="BK1306" s="171"/>
      <c r="BL1306" s="171"/>
      <c r="BM1306" s="171"/>
      <c r="BN1306" s="171"/>
      <c r="BO1306" s="171"/>
      <c r="BP1306" s="171"/>
      <c r="BQ1306" s="171"/>
      <c r="BR1306" s="171"/>
      <c r="BS1306" s="171"/>
      <c r="BT1306" s="171"/>
      <c r="BU1306" s="171"/>
      <c r="BV1306" s="171"/>
      <c r="BW1306" s="171"/>
      <c r="BX1306" s="290">
        <v>1982977696</v>
      </c>
      <c r="BY1306" s="290"/>
      <c r="BZ1306" s="290"/>
      <c r="CA1306" s="290"/>
      <c r="CB1306" s="290"/>
      <c r="CC1306" s="290"/>
      <c r="CD1306" s="290"/>
      <c r="CE1306" s="290"/>
      <c r="CF1306" s="290"/>
      <c r="CG1306" s="290"/>
      <c r="CH1306" s="290"/>
      <c r="CI1306" s="290"/>
      <c r="CJ1306" s="290"/>
      <c r="CK1306" s="290"/>
      <c r="CL1306" s="290"/>
      <c r="CM1306" s="290"/>
      <c r="CN1306" s="290"/>
    </row>
    <row r="1307" spans="4:147" ht="14.25" customHeight="1" x14ac:dyDescent="0.35">
      <c r="D1307" s="255" t="s">
        <v>1134</v>
      </c>
      <c r="E1307" s="255"/>
      <c r="F1307" s="255"/>
      <c r="G1307" s="255"/>
      <c r="H1307" s="255"/>
      <c r="I1307" s="255"/>
      <c r="J1307" s="255"/>
      <c r="K1307" s="255"/>
      <c r="L1307" s="255"/>
      <c r="M1307" s="255"/>
      <c r="N1307" s="255"/>
      <c r="O1307" s="255"/>
      <c r="P1307" s="255"/>
      <c r="Q1307" s="255"/>
      <c r="R1307" s="255"/>
      <c r="S1307" s="255"/>
      <c r="T1307" s="255"/>
      <c r="U1307" s="255"/>
      <c r="V1307" s="255"/>
      <c r="W1307" s="255"/>
      <c r="X1307" s="255"/>
      <c r="Y1307" s="255"/>
      <c r="Z1307" s="255"/>
      <c r="AA1307" s="255"/>
      <c r="AB1307" s="255"/>
      <c r="AC1307" s="255"/>
      <c r="AD1307" s="255"/>
      <c r="AE1307" s="255"/>
      <c r="AF1307" s="255"/>
      <c r="AG1307" s="255"/>
      <c r="AH1307" s="255"/>
      <c r="AI1307" s="255"/>
      <c r="AJ1307" s="255"/>
      <c r="AK1307" s="255"/>
      <c r="AL1307" s="255"/>
      <c r="AM1307" s="255"/>
      <c r="AN1307" s="255"/>
      <c r="AO1307" s="255"/>
      <c r="AP1307" s="255"/>
      <c r="AQ1307" s="255"/>
      <c r="AR1307" s="255"/>
      <c r="AS1307" s="255"/>
      <c r="AT1307" s="255"/>
      <c r="AV1307" s="255" t="s">
        <v>1134</v>
      </c>
      <c r="AW1307" s="255"/>
      <c r="AX1307" s="255"/>
      <c r="AY1307" s="255"/>
      <c r="AZ1307" s="255"/>
      <c r="BA1307" s="255"/>
      <c r="BB1307" s="255"/>
      <c r="BC1307" s="255"/>
      <c r="BD1307" s="255"/>
      <c r="BE1307" s="255"/>
      <c r="BF1307" s="255"/>
      <c r="BG1307" s="255"/>
      <c r="BH1307" s="255"/>
      <c r="BI1307" s="255"/>
      <c r="BJ1307" s="255"/>
      <c r="BK1307" s="255"/>
      <c r="BL1307" s="255"/>
      <c r="BM1307" s="255"/>
      <c r="BN1307" s="255"/>
      <c r="BO1307" s="255"/>
      <c r="BP1307" s="255"/>
      <c r="BQ1307" s="255"/>
      <c r="BR1307" s="255"/>
      <c r="BS1307" s="255"/>
      <c r="BT1307" s="255"/>
      <c r="BU1307" s="255"/>
      <c r="BV1307" s="255"/>
      <c r="BW1307" s="255"/>
      <c r="BX1307" s="255"/>
      <c r="BY1307" s="255"/>
      <c r="BZ1307" s="255"/>
      <c r="CA1307" s="255"/>
      <c r="CB1307" s="255"/>
      <c r="CC1307" s="255"/>
      <c r="CD1307" s="255"/>
      <c r="CE1307" s="255"/>
      <c r="CF1307" s="255"/>
      <c r="CG1307" s="255"/>
      <c r="CH1307" s="255"/>
      <c r="CI1307" s="255"/>
      <c r="CJ1307" s="255"/>
      <c r="CK1307" s="255"/>
      <c r="CL1307" s="255"/>
      <c r="CM1307" s="255"/>
      <c r="CN1307" s="255"/>
    </row>
    <row r="1308" spans="4:147" ht="14.25" customHeight="1" x14ac:dyDescent="0.35">
      <c r="EM1308" s="572" t="s">
        <v>115</v>
      </c>
      <c r="EN1308" s="599">
        <f>AF1303</f>
        <v>2729293824</v>
      </c>
      <c r="EO1308" s="599"/>
      <c r="EP1308" s="572" t="s">
        <v>115</v>
      </c>
      <c r="EQ1308" s="599">
        <f>BX1303</f>
        <v>1738762154</v>
      </c>
    </row>
    <row r="1309" spans="4:147" ht="14.25" customHeight="1" x14ac:dyDescent="0.35">
      <c r="EM1309" s="572" t="s">
        <v>667</v>
      </c>
      <c r="EN1309" s="599">
        <f>AF1304</f>
        <v>2980308757</v>
      </c>
      <c r="EO1309" s="599"/>
      <c r="EP1309" s="572" t="s">
        <v>667</v>
      </c>
      <c r="EQ1309" s="599">
        <f t="shared" ref="EQ1309:EQ1311" si="36">BX1304</f>
        <v>1737184029</v>
      </c>
    </row>
    <row r="1310" spans="4:147" ht="14.25" customHeight="1" x14ac:dyDescent="0.35">
      <c r="EM1310" s="572" t="s">
        <v>668</v>
      </c>
      <c r="EN1310" s="599">
        <f>AF1305</f>
        <v>2790157362</v>
      </c>
      <c r="EO1310" s="599"/>
      <c r="EP1310" s="572" t="s">
        <v>668</v>
      </c>
      <c r="EQ1310" s="599">
        <f t="shared" si="36"/>
        <v>1857750927</v>
      </c>
    </row>
    <row r="1311" spans="4:147" ht="14.25" customHeight="1" x14ac:dyDescent="0.35">
      <c r="EM1311" s="572" t="s">
        <v>669</v>
      </c>
      <c r="EN1311" s="599">
        <f>AF1306</f>
        <v>3176419646</v>
      </c>
      <c r="EO1311" s="599"/>
      <c r="EP1311" s="572" t="s">
        <v>669</v>
      </c>
      <c r="EQ1311" s="599">
        <f t="shared" si="36"/>
        <v>1982977696</v>
      </c>
    </row>
    <row r="1312" spans="4:147" ht="14.25" customHeight="1" x14ac:dyDescent="0.35"/>
    <row r="1313" spans="4:92" ht="14.25" customHeight="1" x14ac:dyDescent="0.35"/>
    <row r="1314" spans="4:92" ht="14.25" customHeight="1" x14ac:dyDescent="0.35"/>
    <row r="1315" spans="4:92" ht="14.25" customHeight="1" x14ac:dyDescent="0.35"/>
    <row r="1316" spans="4:92" ht="14.25" customHeight="1" x14ac:dyDescent="0.35"/>
    <row r="1317" spans="4:92" ht="14.25" customHeight="1" x14ac:dyDescent="0.35"/>
    <row r="1318" spans="4:92" ht="14.25" customHeight="1" x14ac:dyDescent="0.35"/>
    <row r="1319" spans="4:92" ht="14.25" customHeight="1" x14ac:dyDescent="0.35"/>
    <row r="1320" spans="4:92" ht="14.25" customHeight="1" x14ac:dyDescent="0.35">
      <c r="D1320" s="317" t="s">
        <v>674</v>
      </c>
      <c r="E1320" s="317"/>
      <c r="F1320" s="317"/>
      <c r="G1320" s="317"/>
      <c r="H1320" s="317"/>
      <c r="I1320" s="317"/>
      <c r="J1320" s="317"/>
      <c r="K1320" s="317"/>
      <c r="L1320" s="317"/>
      <c r="M1320" s="317"/>
      <c r="N1320" s="317"/>
      <c r="O1320" s="317"/>
      <c r="P1320" s="317"/>
      <c r="Q1320" s="317"/>
      <c r="R1320" s="317"/>
      <c r="S1320" s="317"/>
      <c r="T1320" s="317"/>
      <c r="U1320" s="317"/>
      <c r="V1320" s="317"/>
      <c r="W1320" s="317"/>
      <c r="X1320" s="317"/>
      <c r="Y1320" s="317"/>
      <c r="Z1320" s="317"/>
      <c r="AA1320" s="317"/>
      <c r="AB1320" s="317"/>
      <c r="AC1320" s="317"/>
      <c r="AD1320" s="317"/>
      <c r="AE1320" s="317"/>
      <c r="AF1320" s="317"/>
      <c r="AG1320" s="317"/>
      <c r="AH1320" s="317"/>
      <c r="AI1320" s="317"/>
      <c r="AJ1320" s="317"/>
      <c r="AK1320" s="317"/>
      <c r="AL1320" s="317"/>
      <c r="AM1320" s="317"/>
      <c r="AN1320" s="317"/>
      <c r="AO1320" s="317"/>
      <c r="AP1320" s="317"/>
      <c r="AQ1320" s="317"/>
      <c r="AR1320" s="317"/>
      <c r="AS1320" s="317"/>
      <c r="AT1320" s="317"/>
    </row>
    <row r="1321" spans="4:92" ht="14.25" customHeight="1" x14ac:dyDescent="0.35"/>
    <row r="1322" spans="4:92" ht="14.25" customHeight="1" x14ac:dyDescent="0.35"/>
    <row r="1323" spans="4:92" ht="14.25" customHeight="1" x14ac:dyDescent="0.35"/>
    <row r="1324" spans="4:92" ht="14.25" customHeight="1" x14ac:dyDescent="0.35"/>
    <row r="1325" spans="4:92" ht="14.25" customHeight="1" x14ac:dyDescent="0.35">
      <c r="D1325" s="255" t="s">
        <v>1134</v>
      </c>
      <c r="E1325" s="255"/>
      <c r="F1325" s="255"/>
      <c r="G1325" s="255"/>
      <c r="H1325" s="255"/>
      <c r="I1325" s="255"/>
      <c r="J1325" s="255"/>
      <c r="K1325" s="255"/>
      <c r="L1325" s="255"/>
      <c r="M1325" s="255"/>
      <c r="N1325" s="255"/>
      <c r="O1325" s="255"/>
      <c r="P1325" s="255"/>
      <c r="Q1325" s="255"/>
      <c r="R1325" s="255"/>
      <c r="S1325" s="255"/>
      <c r="T1325" s="255"/>
      <c r="U1325" s="255"/>
      <c r="V1325" s="255"/>
      <c r="W1325" s="255"/>
      <c r="X1325" s="255"/>
      <c r="Y1325" s="255"/>
      <c r="Z1325" s="255"/>
      <c r="AA1325" s="255"/>
      <c r="AB1325" s="255"/>
      <c r="AC1325" s="255"/>
      <c r="AD1325" s="255"/>
      <c r="AE1325" s="255"/>
      <c r="AF1325" s="255"/>
      <c r="AG1325" s="255"/>
      <c r="AH1325" s="255"/>
      <c r="AI1325" s="255"/>
      <c r="AJ1325" s="255"/>
      <c r="AK1325" s="255"/>
      <c r="AL1325" s="255"/>
      <c r="AM1325" s="255"/>
      <c r="AN1325" s="255"/>
      <c r="AO1325" s="255"/>
      <c r="AP1325" s="255"/>
      <c r="AQ1325" s="255"/>
      <c r="AR1325" s="255"/>
      <c r="AS1325" s="255"/>
      <c r="AT1325" s="255"/>
      <c r="AV1325" s="361" t="s">
        <v>1134</v>
      </c>
      <c r="AW1325" s="361"/>
      <c r="AX1325" s="361"/>
      <c r="AY1325" s="361"/>
      <c r="AZ1325" s="361"/>
      <c r="BA1325" s="361"/>
      <c r="BB1325" s="361"/>
      <c r="BC1325" s="361"/>
      <c r="BD1325" s="361"/>
      <c r="BE1325" s="361"/>
      <c r="BF1325" s="361"/>
      <c r="BG1325" s="361"/>
      <c r="BH1325" s="361"/>
      <c r="BI1325" s="361"/>
      <c r="BJ1325" s="361"/>
      <c r="BK1325" s="361"/>
      <c r="BL1325" s="361"/>
      <c r="BM1325" s="361"/>
      <c r="BN1325" s="361"/>
      <c r="BO1325" s="361"/>
      <c r="BP1325" s="361"/>
      <c r="BQ1325" s="361"/>
      <c r="BR1325" s="361"/>
      <c r="BS1325" s="361"/>
      <c r="BT1325" s="361"/>
      <c r="BU1325" s="361"/>
      <c r="BV1325" s="361"/>
      <c r="BW1325" s="361"/>
      <c r="BX1325" s="361"/>
      <c r="BY1325" s="361"/>
      <c r="BZ1325" s="361"/>
      <c r="CA1325" s="361"/>
      <c r="CB1325" s="361"/>
      <c r="CC1325" s="361"/>
      <c r="CD1325" s="361"/>
      <c r="CE1325" s="361"/>
      <c r="CF1325" s="361"/>
      <c r="CG1325" s="361"/>
      <c r="CH1325" s="361"/>
      <c r="CI1325" s="361"/>
      <c r="CJ1325" s="361"/>
      <c r="CK1325" s="361"/>
      <c r="CL1325" s="361"/>
      <c r="CM1325" s="361"/>
      <c r="CN1325" s="361"/>
    </row>
    <row r="1326" spans="4:92" ht="14.25" customHeight="1" x14ac:dyDescent="0.35"/>
    <row r="1327" spans="4:92" ht="14.25" customHeight="1" x14ac:dyDescent="0.35"/>
    <row r="1328" spans="4:92" ht="14.25" customHeight="1" x14ac:dyDescent="0.35"/>
    <row r="1329" ht="14.25" customHeight="1" x14ac:dyDescent="0.35"/>
    <row r="1330" ht="14.25" customHeight="1" x14ac:dyDescent="0.35"/>
    <row r="1331" ht="14.25" customHeight="1" x14ac:dyDescent="0.35"/>
    <row r="1332" ht="14.25" customHeight="1" x14ac:dyDescent="0.35"/>
    <row r="1333" ht="14.25" customHeight="1" x14ac:dyDescent="0.35"/>
    <row r="1334" ht="14.25" customHeight="1" x14ac:dyDescent="0.35"/>
    <row r="1335" ht="14.25" customHeight="1" x14ac:dyDescent="0.35"/>
    <row r="1336" ht="14.25" customHeight="1" x14ac:dyDescent="0.35"/>
    <row r="1337" ht="14.25" customHeight="1" x14ac:dyDescent="0.35"/>
    <row r="1338" ht="14.25" customHeight="1" x14ac:dyDescent="0.35"/>
    <row r="1339" ht="14.25" customHeight="1" x14ac:dyDescent="0.35"/>
    <row r="1340" ht="14.25" customHeight="1" x14ac:dyDescent="0.35"/>
    <row r="1341" ht="14.25" customHeight="1" x14ac:dyDescent="0.35"/>
    <row r="1342" ht="14.25" customHeight="1" x14ac:dyDescent="0.35"/>
    <row r="1343" ht="14.25" customHeight="1" x14ac:dyDescent="0.35"/>
    <row r="1344" ht="14.25" customHeight="1" x14ac:dyDescent="0.35"/>
    <row r="1345" ht="14.25" customHeight="1" x14ac:dyDescent="0.35"/>
    <row r="1346" ht="14.25" customHeight="1" x14ac:dyDescent="0.35"/>
    <row r="1347" ht="14.25" customHeight="1" x14ac:dyDescent="0.35"/>
    <row r="1348" ht="14.25" customHeight="1" x14ac:dyDescent="0.35"/>
    <row r="1349" ht="14.25" customHeight="1" x14ac:dyDescent="0.35"/>
    <row r="1350" ht="14.25" customHeight="1" x14ac:dyDescent="0.35"/>
    <row r="1351" ht="14.25" customHeight="1" x14ac:dyDescent="0.35"/>
    <row r="1352" ht="14.25" customHeight="1" x14ac:dyDescent="0.35"/>
    <row r="1353" ht="14.25" customHeight="1" x14ac:dyDescent="0.35"/>
    <row r="1354" ht="14.25" customHeight="1" x14ac:dyDescent="0.35"/>
    <row r="1355" ht="14.25" customHeight="1" x14ac:dyDescent="0.35"/>
    <row r="1356" ht="14.25" customHeight="1" x14ac:dyDescent="0.35"/>
    <row r="1357" ht="14.25" customHeight="1" x14ac:dyDescent="0.35"/>
    <row r="1358" ht="14.25" customHeight="1" x14ac:dyDescent="0.35"/>
    <row r="1359" ht="14.25" customHeight="1" x14ac:dyDescent="0.35"/>
    <row r="1360" ht="14.25" customHeight="1" x14ac:dyDescent="0.35"/>
    <row r="1361" ht="14.25" customHeight="1" x14ac:dyDescent="0.35"/>
    <row r="1362" ht="14.25" customHeight="1" x14ac:dyDescent="0.35"/>
    <row r="1363" ht="14.25" customHeight="1" x14ac:dyDescent="0.35"/>
    <row r="1364" ht="14.25" customHeight="1" x14ac:dyDescent="0.35"/>
    <row r="1365" ht="14.25" customHeight="1" x14ac:dyDescent="0.35"/>
    <row r="1366" ht="14.25" customHeight="1" x14ac:dyDescent="0.35"/>
    <row r="1367" ht="14.25" customHeight="1" x14ac:dyDescent="0.35"/>
    <row r="1368" ht="14.25" customHeight="1" x14ac:dyDescent="0.35"/>
    <row r="1369" ht="14.25" customHeight="1" x14ac:dyDescent="0.35"/>
    <row r="1370" ht="14.25" customHeight="1" x14ac:dyDescent="0.35"/>
    <row r="1371" ht="14.25" customHeight="1" x14ac:dyDescent="0.35"/>
    <row r="1372" ht="14.25" customHeight="1" x14ac:dyDescent="0.35"/>
    <row r="1373" ht="14.25" customHeight="1" x14ac:dyDescent="0.35"/>
    <row r="1374" ht="14.25" customHeight="1" x14ac:dyDescent="0.35"/>
    <row r="1375" ht="14.25" customHeight="1" x14ac:dyDescent="0.35"/>
    <row r="1376" ht="14.25" customHeight="1" x14ac:dyDescent="0.35"/>
    <row r="1377" ht="14.25" customHeight="1" x14ac:dyDescent="0.35"/>
    <row r="1378" ht="14.25" customHeight="1" x14ac:dyDescent="0.35"/>
    <row r="1379" ht="14.25" customHeight="1" x14ac:dyDescent="0.35"/>
    <row r="1380" ht="14.25" customHeight="1" x14ac:dyDescent="0.35"/>
    <row r="1381" ht="14.25" customHeight="1" x14ac:dyDescent="0.35"/>
    <row r="1382" ht="14.25" customHeight="1" x14ac:dyDescent="0.35"/>
    <row r="1383" ht="14.25" customHeight="1" x14ac:dyDescent="0.35"/>
    <row r="1384" ht="14.25" customHeight="1" x14ac:dyDescent="0.35"/>
    <row r="1385" ht="14.25" customHeight="1" x14ac:dyDescent="0.35"/>
    <row r="1386" ht="14.25" customHeight="1" x14ac:dyDescent="0.35"/>
    <row r="1387" ht="14.25" customHeight="1" x14ac:dyDescent="0.35"/>
    <row r="1388" ht="14.25" customHeight="1" x14ac:dyDescent="0.35"/>
    <row r="1389" ht="14.25" customHeight="1" x14ac:dyDescent="0.35"/>
    <row r="1390" ht="14.25" customHeight="1" x14ac:dyDescent="0.35"/>
    <row r="1391" ht="14.25" customHeight="1" x14ac:dyDescent="0.35"/>
    <row r="1392" ht="14.25" customHeight="1" x14ac:dyDescent="0.35"/>
    <row r="1393" ht="14.25" customHeight="1" x14ac:dyDescent="0.35"/>
    <row r="1394" ht="14.25" customHeight="1" x14ac:dyDescent="0.35"/>
    <row r="1395" ht="14.25" customHeight="1" x14ac:dyDescent="0.35"/>
    <row r="1396" ht="14.25" customHeight="1" x14ac:dyDescent="0.35"/>
    <row r="1397" ht="14.25" customHeight="1" x14ac:dyDescent="0.35"/>
    <row r="1398" ht="14.25" customHeight="1" x14ac:dyDescent="0.35"/>
    <row r="1399" ht="14.25" customHeight="1" x14ac:dyDescent="0.35"/>
    <row r="1400" ht="14.25" customHeight="1" x14ac:dyDescent="0.35"/>
    <row r="1401" ht="14.25" customHeight="1" x14ac:dyDescent="0.35"/>
    <row r="1402" ht="14.25" customHeight="1" x14ac:dyDescent="0.35"/>
    <row r="1403" ht="14.25" customHeight="1" x14ac:dyDescent="0.35"/>
    <row r="1404" ht="14.25" customHeight="1" x14ac:dyDescent="0.35"/>
    <row r="1405" ht="14.25" customHeight="1" x14ac:dyDescent="0.35"/>
    <row r="1406" ht="14.25" customHeight="1" x14ac:dyDescent="0.35"/>
    <row r="1407" ht="14.25" customHeight="1" x14ac:dyDescent="0.35"/>
    <row r="1408" ht="14.25" customHeight="1" x14ac:dyDescent="0.35"/>
    <row r="1409" ht="14.25" customHeight="1" x14ac:dyDescent="0.35"/>
    <row r="1410" ht="14.25" customHeight="1" x14ac:dyDescent="0.35"/>
    <row r="1411" ht="14.25" customHeight="1" x14ac:dyDescent="0.35"/>
    <row r="1412" ht="14.25" customHeight="1" x14ac:dyDescent="0.35"/>
    <row r="1413" ht="14.25" customHeight="1" x14ac:dyDescent="0.35"/>
    <row r="1414" ht="14.25" customHeight="1" x14ac:dyDescent="0.35"/>
    <row r="1415" ht="14.25" customHeight="1" x14ac:dyDescent="0.35"/>
    <row r="1416" ht="14.25" customHeight="1" x14ac:dyDescent="0.35"/>
    <row r="1417" ht="14.25" customHeight="1" x14ac:dyDescent="0.35"/>
    <row r="1418" ht="14.25" customHeight="1" x14ac:dyDescent="0.35"/>
    <row r="1419" ht="14.25" customHeight="1" x14ac:dyDescent="0.35"/>
    <row r="1420" ht="14.25" customHeight="1" x14ac:dyDescent="0.35"/>
    <row r="1421" ht="14.25" customHeight="1" x14ac:dyDescent="0.35"/>
    <row r="1422" ht="14.25" customHeight="1" x14ac:dyDescent="0.35"/>
    <row r="1423" ht="14.25" customHeight="1" x14ac:dyDescent="0.35"/>
    <row r="1424" ht="14.25" customHeight="1" x14ac:dyDescent="0.35"/>
    <row r="1425" ht="14.25" customHeight="1" x14ac:dyDescent="0.35"/>
    <row r="1426" ht="14.25" customHeight="1" x14ac:dyDescent="0.35"/>
    <row r="1427" ht="14.25" customHeight="1" x14ac:dyDescent="0.35"/>
    <row r="1428" ht="14.25" customHeight="1" x14ac:dyDescent="0.35"/>
    <row r="1429" ht="14.25" customHeight="1" x14ac:dyDescent="0.35"/>
    <row r="1430" ht="14.25" customHeight="1" x14ac:dyDescent="0.35"/>
    <row r="1431" ht="14.25" customHeight="1" x14ac:dyDescent="0.35"/>
    <row r="1432" ht="14.25" customHeight="1" x14ac:dyDescent="0.35"/>
    <row r="1433" ht="14.25" customHeight="1" x14ac:dyDescent="0.35"/>
    <row r="1434" ht="14.25" customHeight="1" x14ac:dyDescent="0.35"/>
    <row r="1435" ht="14.25" customHeight="1" x14ac:dyDescent="0.35"/>
    <row r="1436" ht="14.25" customHeight="1" x14ac:dyDescent="0.35"/>
    <row r="1437" ht="14.25" customHeight="1" x14ac:dyDescent="0.35"/>
    <row r="1438" ht="14.25" customHeight="1" x14ac:dyDescent="0.35"/>
    <row r="1439" ht="14.25" customHeight="1" x14ac:dyDescent="0.35"/>
    <row r="1440" ht="14.25" customHeight="1" x14ac:dyDescent="0.35"/>
    <row r="1441" ht="14.25" customHeight="1" x14ac:dyDescent="0.35"/>
    <row r="1442" ht="14.25" customHeight="1" x14ac:dyDescent="0.35"/>
    <row r="1443" ht="14.25" customHeight="1" x14ac:dyDescent="0.35"/>
    <row r="1444" ht="14.25" customHeight="1" x14ac:dyDescent="0.35"/>
    <row r="1445" ht="14.25" customHeight="1" x14ac:dyDescent="0.35"/>
    <row r="1446" ht="14.25" customHeight="1" x14ac:dyDescent="0.35"/>
    <row r="1447" ht="14.25" customHeight="1" x14ac:dyDescent="0.35"/>
    <row r="1448" ht="14.25" customHeight="1" x14ac:dyDescent="0.35"/>
    <row r="1449" ht="14.25" customHeight="1" x14ac:dyDescent="0.35"/>
    <row r="1450" ht="14.25" customHeight="1" x14ac:dyDescent="0.35"/>
    <row r="1451" ht="14.25" customHeight="1" x14ac:dyDescent="0.35"/>
    <row r="1452" ht="14.25" customHeight="1" x14ac:dyDescent="0.35"/>
    <row r="1453" ht="14.25" customHeight="1" x14ac:dyDescent="0.35"/>
    <row r="1454" ht="14.25" customHeight="1" x14ac:dyDescent="0.35"/>
    <row r="1455" ht="14.25" customHeight="1" x14ac:dyDescent="0.35"/>
    <row r="1456" ht="14.25" customHeight="1" x14ac:dyDescent="0.35"/>
    <row r="1457" ht="14.25" customHeight="1" x14ac:dyDescent="0.35"/>
    <row r="1458" ht="14.25" customHeight="1" x14ac:dyDescent="0.35"/>
    <row r="1459" ht="14.25" customHeight="1" x14ac:dyDescent="0.35"/>
    <row r="1460" ht="14.25" customHeight="1" x14ac:dyDescent="0.35"/>
    <row r="1461" ht="14.25" customHeight="1" x14ac:dyDescent="0.35"/>
    <row r="1462" ht="14.25" customHeight="1" x14ac:dyDescent="0.35"/>
    <row r="1463" ht="14.25" customHeight="1" x14ac:dyDescent="0.35"/>
    <row r="1464" ht="14.25" customHeight="1" x14ac:dyDescent="0.35"/>
    <row r="1465" ht="14.25" customHeight="1" x14ac:dyDescent="0.35"/>
    <row r="1466" ht="14.25" customHeight="1" x14ac:dyDescent="0.35"/>
    <row r="1467" ht="14.25" customHeight="1" x14ac:dyDescent="0.35"/>
    <row r="1468" ht="14.25" customHeight="1" x14ac:dyDescent="0.35"/>
    <row r="1469" ht="14.25" customHeight="1" x14ac:dyDescent="0.35"/>
    <row r="1470" ht="14.25" customHeight="1" x14ac:dyDescent="0.35"/>
    <row r="1471" ht="14.25" customHeight="1" x14ac:dyDescent="0.35"/>
    <row r="1472" ht="14.25" customHeight="1" x14ac:dyDescent="0.35"/>
    <row r="1473" ht="14.25" customHeight="1" x14ac:dyDescent="0.35"/>
    <row r="1474" ht="14.25" customHeight="1" x14ac:dyDescent="0.35"/>
    <row r="1475" ht="14.25" customHeight="1" x14ac:dyDescent="0.35"/>
    <row r="1476" ht="14.25" customHeight="1" x14ac:dyDescent="0.35"/>
    <row r="1477" ht="14.25" customHeight="1" x14ac:dyDescent="0.35"/>
    <row r="1478" ht="14.25" customHeight="1" x14ac:dyDescent="0.35"/>
    <row r="1479" ht="14.25" customHeight="1" x14ac:dyDescent="0.35"/>
    <row r="1480" ht="14.25" customHeight="1" x14ac:dyDescent="0.35"/>
    <row r="1481" ht="14.25" customHeight="1" x14ac:dyDescent="0.35"/>
    <row r="1482" ht="14.25" customHeight="1" x14ac:dyDescent="0.35"/>
    <row r="1483" ht="14.25" customHeight="1" x14ac:dyDescent="0.35"/>
    <row r="1484" ht="14.25" customHeight="1" x14ac:dyDescent="0.35"/>
    <row r="1485" ht="14.25" customHeight="1" x14ac:dyDescent="0.35"/>
    <row r="1486" ht="14.25" customHeight="1" x14ac:dyDescent="0.35"/>
    <row r="1487" ht="14.25" customHeight="1" x14ac:dyDescent="0.35"/>
    <row r="1488" ht="14.25" customHeight="1" x14ac:dyDescent="0.35"/>
    <row r="1489" ht="14.25" customHeight="1" x14ac:dyDescent="0.35"/>
    <row r="1490" ht="14.25" customHeight="1" x14ac:dyDescent="0.35"/>
    <row r="1491" ht="14.25" customHeight="1" x14ac:dyDescent="0.35"/>
    <row r="1492" ht="14.25" customHeight="1" x14ac:dyDescent="0.35"/>
    <row r="1493" ht="14.25" customHeight="1" x14ac:dyDescent="0.35"/>
    <row r="1494" ht="14.25" customHeight="1" x14ac:dyDescent="0.35"/>
    <row r="1495" ht="14.25" customHeight="1" x14ac:dyDescent="0.35"/>
    <row r="1496" ht="14.25" customHeight="1" x14ac:dyDescent="0.35"/>
    <row r="1497" ht="14.25" customHeight="1" x14ac:dyDescent="0.35"/>
    <row r="1498" ht="14.25" customHeight="1" x14ac:dyDescent="0.35"/>
    <row r="1499" ht="14.25" customHeight="1" x14ac:dyDescent="0.35"/>
    <row r="1500" ht="14.25" customHeight="1" x14ac:dyDescent="0.35"/>
    <row r="1501" ht="14.25" customHeight="1" x14ac:dyDescent="0.35"/>
    <row r="1502" ht="14.25" customHeight="1" x14ac:dyDescent="0.35"/>
    <row r="1503" ht="14.25" customHeight="1" x14ac:dyDescent="0.35"/>
    <row r="1504" ht="14.25" customHeight="1" x14ac:dyDescent="0.35"/>
    <row r="1505" ht="14.25" customHeight="1" x14ac:dyDescent="0.35"/>
    <row r="1506" ht="14.25" customHeight="1" x14ac:dyDescent="0.35"/>
    <row r="1507" ht="14.25" customHeight="1" x14ac:dyDescent="0.35"/>
    <row r="1508" ht="14.25" customHeight="1" x14ac:dyDescent="0.35"/>
    <row r="1509" ht="14.25" customHeight="1" x14ac:dyDescent="0.35"/>
    <row r="1510" ht="14.25" customHeight="1" x14ac:dyDescent="0.35"/>
    <row r="1511" ht="14.25" customHeight="1" x14ac:dyDescent="0.35"/>
    <row r="1512" ht="14.25" customHeight="1" x14ac:dyDescent="0.35"/>
    <row r="1513" ht="14.25" customHeight="1" x14ac:dyDescent="0.35"/>
    <row r="1514" ht="14.25" customHeight="1" x14ac:dyDescent="0.35"/>
    <row r="1515" ht="14.25" customHeight="1" x14ac:dyDescent="0.35"/>
    <row r="1516" ht="14.25" customHeight="1" x14ac:dyDescent="0.35"/>
    <row r="1517" ht="14.25" customHeight="1" x14ac:dyDescent="0.35"/>
    <row r="1518" ht="14.25" customHeight="1" x14ac:dyDescent="0.35"/>
    <row r="1519" ht="14.25" customHeight="1" x14ac:dyDescent="0.35"/>
    <row r="1520" ht="14.25" customHeight="1" x14ac:dyDescent="0.35"/>
    <row r="1521" ht="14.25" customHeight="1" x14ac:dyDescent="0.35"/>
    <row r="1522" ht="14.25" customHeight="1" x14ac:dyDescent="0.35"/>
    <row r="1523" ht="14.25" customHeight="1" x14ac:dyDescent="0.35"/>
    <row r="1524" ht="14.25" customHeight="1" x14ac:dyDescent="0.35"/>
    <row r="1525" ht="14.25" customHeight="1" x14ac:dyDescent="0.35"/>
    <row r="1526" ht="14.25" customHeight="1" x14ac:dyDescent="0.35"/>
    <row r="1527" ht="14.25" customHeight="1" x14ac:dyDescent="0.35"/>
    <row r="1528" ht="14.25" customHeight="1" x14ac:dyDescent="0.35"/>
    <row r="1529" ht="14.25" customHeight="1" x14ac:dyDescent="0.35"/>
    <row r="1530" ht="14.25" customHeight="1" x14ac:dyDescent="0.35"/>
    <row r="1531" ht="14.25" customHeight="1" x14ac:dyDescent="0.35"/>
    <row r="1532" ht="14.25" customHeight="1" x14ac:dyDescent="0.35"/>
    <row r="1533" ht="14.25" customHeight="1" x14ac:dyDescent="0.35"/>
    <row r="1534" ht="14.25" customHeight="1" x14ac:dyDescent="0.35"/>
    <row r="1535" ht="14.25" customHeight="1" x14ac:dyDescent="0.35"/>
    <row r="1536" ht="14.25" customHeight="1" x14ac:dyDescent="0.35"/>
    <row r="1537" ht="14.25" customHeight="1" x14ac:dyDescent="0.35"/>
    <row r="1538" ht="14.25" customHeight="1" x14ac:dyDescent="0.35"/>
    <row r="1539" ht="14.25" customHeight="1" x14ac:dyDescent="0.35"/>
    <row r="1540" ht="14.25" customHeight="1" x14ac:dyDescent="0.35"/>
    <row r="1541" ht="14.25" customHeight="1" x14ac:dyDescent="0.35"/>
    <row r="1542" ht="14.25" customHeight="1" x14ac:dyDescent="0.35"/>
    <row r="1543" ht="14.25" customHeight="1" x14ac:dyDescent="0.35"/>
    <row r="1544" ht="14.25" customHeight="1" x14ac:dyDescent="0.35"/>
    <row r="1545" ht="14.25" customHeight="1" x14ac:dyDescent="0.35"/>
    <row r="1546" ht="14.25" customHeight="1" x14ac:dyDescent="0.35"/>
    <row r="1547" ht="14.25" customHeight="1" x14ac:dyDescent="0.35"/>
    <row r="1548" ht="14.25" customHeight="1" x14ac:dyDescent="0.35"/>
    <row r="1549" ht="14.25" customHeight="1" x14ac:dyDescent="0.35"/>
    <row r="1550" ht="14.25" customHeight="1" x14ac:dyDescent="0.35"/>
    <row r="1551" ht="14.25" customHeight="1" x14ac:dyDescent="0.35"/>
    <row r="1552" ht="14.25" customHeight="1" x14ac:dyDescent="0.35"/>
    <row r="1553" ht="14.25" customHeight="1" x14ac:dyDescent="0.35"/>
    <row r="1554" ht="14.25" customHeight="1" x14ac:dyDescent="0.35"/>
    <row r="1555" ht="14.25" customHeight="1" x14ac:dyDescent="0.35"/>
    <row r="1556" ht="14.25" customHeight="1" x14ac:dyDescent="0.35"/>
    <row r="1557" ht="14.25" customHeight="1" x14ac:dyDescent="0.35"/>
    <row r="1558" ht="14.25" customHeight="1" x14ac:dyDescent="0.35"/>
    <row r="1559" ht="14.25" customHeight="1" x14ac:dyDescent="0.35"/>
    <row r="1560" ht="14.25" customHeight="1" x14ac:dyDescent="0.35"/>
    <row r="1561" ht="14.25" customHeight="1" x14ac:dyDescent="0.35"/>
    <row r="1562" ht="14.25" customHeight="1" x14ac:dyDescent="0.35"/>
    <row r="1563" ht="14.25" customHeight="1" x14ac:dyDescent="0.35"/>
    <row r="1564" ht="14.25" customHeight="1" x14ac:dyDescent="0.35"/>
    <row r="1565" ht="14.25" customHeight="1" x14ac:dyDescent="0.35"/>
    <row r="1566" ht="14.25" customHeight="1" x14ac:dyDescent="0.35"/>
    <row r="1567" ht="14.25" customHeight="1" x14ac:dyDescent="0.35"/>
    <row r="1568" ht="14.25" customHeight="1" x14ac:dyDescent="0.35"/>
    <row r="1569" ht="14.25" customHeight="1" x14ac:dyDescent="0.35"/>
    <row r="1570" ht="14.25" customHeight="1" x14ac:dyDescent="0.35"/>
    <row r="1571" ht="14.25" customHeight="1" x14ac:dyDescent="0.35"/>
    <row r="1572" ht="14.25" customHeight="1" x14ac:dyDescent="0.35"/>
    <row r="1573" ht="14.25" customHeight="1" x14ac:dyDescent="0.35"/>
    <row r="1574" ht="14.25" customHeight="1" x14ac:dyDescent="0.35"/>
    <row r="1575" ht="14.25" customHeight="1" x14ac:dyDescent="0.35"/>
    <row r="1576" ht="14.25" customHeight="1" x14ac:dyDescent="0.35"/>
    <row r="1577" ht="14.25" customHeight="1" x14ac:dyDescent="0.35"/>
    <row r="1578" ht="14.25" customHeight="1" x14ac:dyDescent="0.35"/>
    <row r="1579" ht="14.25" customHeight="1" x14ac:dyDescent="0.35"/>
    <row r="1580" ht="14.25" customHeight="1" x14ac:dyDescent="0.35"/>
    <row r="1581" ht="14.25" customHeight="1" x14ac:dyDescent="0.35"/>
    <row r="1582" ht="14.25" customHeight="1" x14ac:dyDescent="0.35"/>
    <row r="1583" ht="14.25" customHeight="1" x14ac:dyDescent="0.35"/>
    <row r="1584" ht="14.25" customHeight="1" x14ac:dyDescent="0.35"/>
    <row r="1585" ht="14.25" customHeight="1" x14ac:dyDescent="0.35"/>
    <row r="1586" ht="14.25" customHeight="1" x14ac:dyDescent="0.35"/>
    <row r="1587" ht="14.25" customHeight="1" x14ac:dyDescent="0.35"/>
    <row r="1588" ht="14.25" customHeight="1" x14ac:dyDescent="0.35"/>
    <row r="1589" ht="14.25" customHeight="1" x14ac:dyDescent="0.35"/>
    <row r="1590" ht="14.25" customHeight="1" x14ac:dyDescent="0.35"/>
    <row r="1591" ht="14.25" customHeight="1" x14ac:dyDescent="0.35"/>
    <row r="1592" ht="14.25" customHeight="1" x14ac:dyDescent="0.35"/>
    <row r="1593" ht="14.25" customHeight="1" x14ac:dyDescent="0.35"/>
    <row r="1594" ht="14.25" customHeight="1" x14ac:dyDescent="0.35"/>
    <row r="1595" ht="14.25" customHeight="1" x14ac:dyDescent="0.35"/>
    <row r="1596" ht="14.25" customHeight="1" x14ac:dyDescent="0.35"/>
    <row r="1597" ht="14.25" customHeight="1" x14ac:dyDescent="0.35"/>
    <row r="1598" ht="14.25" customHeight="1" x14ac:dyDescent="0.35"/>
    <row r="1599" ht="14.25" customHeight="1" x14ac:dyDescent="0.35"/>
    <row r="1600" ht="14.25" customHeight="1" x14ac:dyDescent="0.35"/>
    <row r="1601" ht="14.25" customHeight="1" x14ac:dyDescent="0.35"/>
    <row r="1602" ht="14.25" customHeight="1" x14ac:dyDescent="0.35"/>
    <row r="1603" ht="14.25" customHeight="1" x14ac:dyDescent="0.35"/>
    <row r="1604" ht="14.25" customHeight="1" x14ac:dyDescent="0.35"/>
    <row r="1605" ht="14.25" customHeight="1" x14ac:dyDescent="0.35"/>
    <row r="1606" ht="14.25" customHeight="1" x14ac:dyDescent="0.35"/>
    <row r="1607" ht="14.25" customHeight="1" x14ac:dyDescent="0.35"/>
    <row r="1608" ht="14.25" customHeight="1" x14ac:dyDescent="0.35"/>
    <row r="1609" ht="14.25" customHeight="1" x14ac:dyDescent="0.35"/>
    <row r="1610" ht="14.25" customHeight="1" x14ac:dyDescent="0.35"/>
    <row r="1611" ht="14.25" customHeight="1" x14ac:dyDescent="0.35"/>
    <row r="1612" ht="14.25" customHeight="1" x14ac:dyDescent="0.35"/>
    <row r="1613" ht="14.25" customHeight="1" x14ac:dyDescent="0.35"/>
    <row r="1614" ht="14.25" customHeight="1" x14ac:dyDescent="0.35"/>
    <row r="1615" ht="14.25" customHeight="1" x14ac:dyDescent="0.35"/>
    <row r="1616" ht="14.25" customHeight="1" x14ac:dyDescent="0.35"/>
    <row r="1617" ht="14.25" customHeight="1" x14ac:dyDescent="0.35"/>
    <row r="1618" ht="14.25" customHeight="1" x14ac:dyDescent="0.35"/>
    <row r="1619" ht="14.25" customHeight="1" x14ac:dyDescent="0.35"/>
    <row r="1620" ht="14.25" customHeight="1" x14ac:dyDescent="0.35"/>
    <row r="1621" ht="14.25" customHeight="1" x14ac:dyDescent="0.35"/>
    <row r="1622" ht="14.25" customHeight="1" x14ac:dyDescent="0.35"/>
    <row r="1623" ht="14.25" customHeight="1" x14ac:dyDescent="0.35"/>
    <row r="1624" ht="14.25" customHeight="1" x14ac:dyDescent="0.35"/>
    <row r="1625" ht="14.25" customHeight="1" x14ac:dyDescent="0.35"/>
    <row r="1626" ht="14.25" customHeight="1" x14ac:dyDescent="0.35"/>
    <row r="1627" ht="14.25" customHeight="1" x14ac:dyDescent="0.35"/>
    <row r="1628" ht="14.25" customHeight="1" x14ac:dyDescent="0.35"/>
    <row r="1629" ht="14.25" customHeight="1" x14ac:dyDescent="0.35"/>
    <row r="1630" ht="14.25" customHeight="1" x14ac:dyDescent="0.35"/>
    <row r="1631" ht="14.25" customHeight="1" x14ac:dyDescent="0.35"/>
    <row r="1632" ht="14.25" customHeight="1" x14ac:dyDescent="0.35"/>
    <row r="1633" ht="14.25" customHeight="1" x14ac:dyDescent="0.35"/>
    <row r="1634" ht="14.25" customHeight="1" x14ac:dyDescent="0.35"/>
    <row r="1635" ht="14.25" customHeight="1" x14ac:dyDescent="0.35"/>
    <row r="1636" ht="14.25" customHeight="1" x14ac:dyDescent="0.35"/>
    <row r="1637" ht="14.25" customHeight="1" x14ac:dyDescent="0.35"/>
    <row r="1638" ht="14.25" customHeight="1" x14ac:dyDescent="0.35"/>
    <row r="1639" ht="14.25" customHeight="1" x14ac:dyDescent="0.35"/>
    <row r="1640" ht="14.25" customHeight="1" x14ac:dyDescent="0.35"/>
    <row r="1641" ht="14.25" customHeight="1" x14ac:dyDescent="0.35"/>
    <row r="1642" ht="14.25" customHeight="1" x14ac:dyDescent="0.35"/>
    <row r="1643" ht="14.25" customHeight="1" x14ac:dyDescent="0.35"/>
    <row r="1644" ht="14.25" customHeight="1" x14ac:dyDescent="0.35"/>
    <row r="1645" ht="14.25" customHeight="1" x14ac:dyDescent="0.35"/>
    <row r="1646" ht="14.25" customHeight="1" x14ac:dyDescent="0.35"/>
    <row r="1647" ht="14.25" customHeight="1" x14ac:dyDescent="0.35"/>
    <row r="1648" ht="14.25" customHeight="1" x14ac:dyDescent="0.35"/>
    <row r="1649" ht="14.25" customHeight="1" x14ac:dyDescent="0.35"/>
    <row r="1650" ht="14.25" customHeight="1" x14ac:dyDescent="0.35"/>
    <row r="1651" ht="14.25" customHeight="1" x14ac:dyDescent="0.35"/>
    <row r="1652" ht="14.25" customHeight="1" x14ac:dyDescent="0.35"/>
    <row r="1653" ht="14.25" customHeight="1" x14ac:dyDescent="0.35"/>
    <row r="1654" ht="14.25" customHeight="1" x14ac:dyDescent="0.35"/>
    <row r="1655" ht="14.25" customHeight="1" x14ac:dyDescent="0.35"/>
    <row r="1656" ht="14.25" customHeight="1" x14ac:dyDescent="0.35"/>
    <row r="1657" ht="14.25" customHeight="1" x14ac:dyDescent="0.35"/>
    <row r="1658" ht="14.25" customHeight="1" x14ac:dyDescent="0.35"/>
    <row r="1659" ht="14.25" customHeight="1" x14ac:dyDescent="0.35"/>
    <row r="1660" ht="14.25" customHeight="1" x14ac:dyDescent="0.35"/>
    <row r="1661" ht="14.25" customHeight="1" x14ac:dyDescent="0.35"/>
    <row r="1662" ht="14.25" customHeight="1" x14ac:dyDescent="0.35"/>
    <row r="1663" ht="14.25" customHeight="1" x14ac:dyDescent="0.35"/>
    <row r="1664" ht="14.25" customHeight="1" x14ac:dyDescent="0.35"/>
    <row r="1665" ht="14.25" customHeight="1" x14ac:dyDescent="0.35"/>
    <row r="1666" ht="14.25" customHeight="1" x14ac:dyDescent="0.35"/>
    <row r="1667" ht="14.25" customHeight="1" x14ac:dyDescent="0.35"/>
    <row r="1668" ht="14.25" customHeight="1" x14ac:dyDescent="0.35"/>
    <row r="1669" ht="14.25" customHeight="1" x14ac:dyDescent="0.35"/>
    <row r="1670" ht="14.25" customHeight="1" x14ac:dyDescent="0.35"/>
    <row r="1671" ht="14.25" customHeight="1" x14ac:dyDescent="0.35"/>
    <row r="1672" ht="14.25" customHeight="1" x14ac:dyDescent="0.35"/>
    <row r="1673" ht="14.25" customHeight="1" x14ac:dyDescent="0.35"/>
    <row r="1674" ht="14.25" customHeight="1" x14ac:dyDescent="0.35"/>
    <row r="1675" ht="14.25" customHeight="1" x14ac:dyDescent="0.35"/>
    <row r="1676" ht="14.25" customHeight="1" x14ac:dyDescent="0.35"/>
    <row r="1677" ht="14.25" customHeight="1" x14ac:dyDescent="0.35"/>
    <row r="1678" ht="14.25" customHeight="1" x14ac:dyDescent="0.35"/>
    <row r="1679" ht="14.25" customHeight="1" x14ac:dyDescent="0.35"/>
    <row r="1680" ht="14.25" customHeight="1" x14ac:dyDescent="0.35"/>
    <row r="1681" ht="14.25" customHeight="1" x14ac:dyDescent="0.35"/>
    <row r="1682" ht="14.25" customHeight="1" x14ac:dyDescent="0.35"/>
    <row r="1683" ht="14.25" customHeight="1" x14ac:dyDescent="0.35"/>
    <row r="1684" ht="14.25" customHeight="1" x14ac:dyDescent="0.35"/>
    <row r="1685" ht="14.25" customHeight="1" x14ac:dyDescent="0.35"/>
    <row r="1686" ht="14.25" customHeight="1" x14ac:dyDescent="0.35"/>
    <row r="1687" ht="14.25" customHeight="1" x14ac:dyDescent="0.35"/>
    <row r="1688" ht="14.25" customHeight="1" x14ac:dyDescent="0.35"/>
    <row r="1689" ht="14.25" customHeight="1" x14ac:dyDescent="0.35"/>
    <row r="1690" ht="14.25" customHeight="1" x14ac:dyDescent="0.35"/>
    <row r="1691" ht="14.25" customHeight="1" x14ac:dyDescent="0.35"/>
    <row r="1692" ht="14.25" customHeight="1" x14ac:dyDescent="0.35"/>
    <row r="1693" ht="14.25" customHeight="1" x14ac:dyDescent="0.35"/>
    <row r="1694" ht="14.25" customHeight="1" x14ac:dyDescent="0.35"/>
    <row r="1695" ht="14.25" customHeight="1" x14ac:dyDescent="0.35"/>
    <row r="1696" ht="14.25" customHeight="1" x14ac:dyDescent="0.35"/>
    <row r="1697" ht="14.25" customHeight="1" x14ac:dyDescent="0.35"/>
    <row r="1698" ht="14.25" customHeight="1" x14ac:dyDescent="0.35"/>
    <row r="1699" ht="14.25" customHeight="1" x14ac:dyDescent="0.35"/>
    <row r="1700" ht="14.25" customHeight="1" x14ac:dyDescent="0.35"/>
    <row r="1701" ht="14.25" customHeight="1" x14ac:dyDescent="0.35"/>
    <row r="1702" ht="14.25" customHeight="1" x14ac:dyDescent="0.35"/>
    <row r="1703" ht="14.25" customHeight="1" x14ac:dyDescent="0.35"/>
    <row r="1704" ht="14.25" customHeight="1" x14ac:dyDescent="0.35"/>
    <row r="1705" ht="14.25" customHeight="1" x14ac:dyDescent="0.35"/>
    <row r="1706" ht="14.25" customHeight="1" x14ac:dyDescent="0.35"/>
    <row r="1707" ht="14.25" customHeight="1" x14ac:dyDescent="0.35"/>
    <row r="1708" ht="14.25" customHeight="1" x14ac:dyDescent="0.35"/>
    <row r="1709" ht="14.25" customHeight="1" x14ac:dyDescent="0.35"/>
    <row r="1710" ht="14.25" customHeight="1" x14ac:dyDescent="0.35"/>
    <row r="1711" ht="14.25" customHeight="1" x14ac:dyDescent="0.35"/>
    <row r="1712" ht="14.25" customHeight="1" x14ac:dyDescent="0.35"/>
    <row r="1713" ht="14.25" customHeight="1" x14ac:dyDescent="0.35"/>
    <row r="1714" ht="14.25" customHeight="1" x14ac:dyDescent="0.35"/>
    <row r="1715" ht="14.25" customHeight="1" x14ac:dyDescent="0.35"/>
    <row r="1716" ht="14.25" customHeight="1" x14ac:dyDescent="0.35"/>
    <row r="1717" ht="14.25" customHeight="1" x14ac:dyDescent="0.35"/>
    <row r="1718" ht="14.25" customHeight="1" x14ac:dyDescent="0.35"/>
    <row r="1719" ht="14.25" customHeight="1" x14ac:dyDescent="0.35"/>
    <row r="1720" ht="14.25" customHeight="1" x14ac:dyDescent="0.35"/>
    <row r="1721" ht="14.25" customHeight="1" x14ac:dyDescent="0.35"/>
    <row r="1722" ht="14.25" customHeight="1" x14ac:dyDescent="0.35"/>
    <row r="1723" ht="14.25" customHeight="1" x14ac:dyDescent="0.35"/>
    <row r="1724" ht="14.25" customHeight="1" x14ac:dyDescent="0.35"/>
    <row r="1725" ht="14.25" customHeight="1" x14ac:dyDescent="0.35"/>
    <row r="1726" ht="14.25" customHeight="1" x14ac:dyDescent="0.35"/>
    <row r="1727" ht="14.25" customHeight="1" x14ac:dyDescent="0.35"/>
    <row r="1728" ht="14.25" customHeight="1" x14ac:dyDescent="0.35"/>
    <row r="1729" ht="14.25" customHeight="1" x14ac:dyDescent="0.35"/>
    <row r="1730" ht="14.25" customHeight="1" x14ac:dyDescent="0.35"/>
    <row r="1731" ht="14.25" customHeight="1" x14ac:dyDescent="0.35"/>
    <row r="1732" ht="14.25" customHeight="1" x14ac:dyDescent="0.35"/>
    <row r="1733" ht="14.25" customHeight="1" x14ac:dyDescent="0.35"/>
    <row r="1734" ht="14.25" customHeight="1" x14ac:dyDescent="0.35"/>
    <row r="1735" ht="14.25" customHeight="1" x14ac:dyDescent="0.35"/>
    <row r="1736" ht="14.25" customHeight="1" x14ac:dyDescent="0.35"/>
    <row r="1737" ht="14.25" customHeight="1" x14ac:dyDescent="0.35"/>
    <row r="1738" ht="14.25" customHeight="1" x14ac:dyDescent="0.35"/>
    <row r="1739" ht="14.25" customHeight="1" x14ac:dyDescent="0.35"/>
    <row r="1740" ht="14.25" customHeight="1" x14ac:dyDescent="0.35"/>
    <row r="1741" ht="14.25" customHeight="1" x14ac:dyDescent="0.35"/>
    <row r="1742" ht="14.25" customHeight="1" x14ac:dyDescent="0.35"/>
    <row r="1743" ht="14.25" customHeight="1" x14ac:dyDescent="0.35"/>
    <row r="1744" ht="14.25" customHeight="1" x14ac:dyDescent="0.35"/>
    <row r="1745" ht="14.25" customHeight="1" x14ac:dyDescent="0.35"/>
    <row r="1746" ht="14.25" customHeight="1" x14ac:dyDescent="0.35"/>
    <row r="1747" ht="14.25" customHeight="1" x14ac:dyDescent="0.35"/>
    <row r="1748" ht="14.25" customHeight="1" x14ac:dyDescent="0.35"/>
    <row r="1749" ht="14.25" customHeight="1" x14ac:dyDescent="0.35"/>
    <row r="1750" ht="14.25" customHeight="1" x14ac:dyDescent="0.35"/>
    <row r="1751" ht="14.25" customHeight="1" x14ac:dyDescent="0.35"/>
    <row r="1752" ht="14.25" customHeight="1" x14ac:dyDescent="0.35"/>
    <row r="1753" ht="14.25" customHeight="1" x14ac:dyDescent="0.35"/>
    <row r="1754" ht="14.25" customHeight="1" x14ac:dyDescent="0.35"/>
    <row r="1755" ht="14.25" customHeight="1" x14ac:dyDescent="0.35"/>
    <row r="1756" ht="14.25" customHeight="1" x14ac:dyDescent="0.35"/>
    <row r="1757" ht="14.25" customHeight="1" x14ac:dyDescent="0.35"/>
    <row r="1758" ht="14.25" customHeight="1" x14ac:dyDescent="0.35"/>
    <row r="1759" ht="14.25" customHeight="1" x14ac:dyDescent="0.35"/>
    <row r="1760" ht="14.25" customHeight="1" x14ac:dyDescent="0.35"/>
    <row r="1761" ht="14.25" customHeight="1" x14ac:dyDescent="0.35"/>
    <row r="1762" ht="14.25" customHeight="1" x14ac:dyDescent="0.35"/>
    <row r="1763" ht="14.25" customHeight="1" x14ac:dyDescent="0.35"/>
    <row r="1764" ht="14.25" customHeight="1" x14ac:dyDescent="0.35"/>
    <row r="1765" ht="14.25" customHeight="1" x14ac:dyDescent="0.35"/>
    <row r="1766" ht="14.25" customHeight="1" x14ac:dyDescent="0.35"/>
    <row r="1767" ht="14.25" customHeight="1" x14ac:dyDescent="0.35"/>
    <row r="1768" ht="14.25" customHeight="1" x14ac:dyDescent="0.35"/>
    <row r="1769" ht="14.25" customHeight="1" x14ac:dyDescent="0.35"/>
    <row r="1770" ht="14.25" customHeight="1" x14ac:dyDescent="0.35"/>
    <row r="1771" ht="14.25" customHeight="1" x14ac:dyDescent="0.35"/>
    <row r="1772" ht="14.25" customHeight="1" x14ac:dyDescent="0.35"/>
    <row r="1773" ht="14.25" customHeight="1" x14ac:dyDescent="0.35"/>
    <row r="1774" ht="14.25" customHeight="1" x14ac:dyDescent="0.35"/>
    <row r="1775" ht="14.25" customHeight="1" x14ac:dyDescent="0.35"/>
    <row r="1776" ht="14.25" customHeight="1" x14ac:dyDescent="0.35"/>
    <row r="1777" ht="14.25" customHeight="1" x14ac:dyDescent="0.35"/>
    <row r="1778" ht="14.25" customHeight="1" x14ac:dyDescent="0.35"/>
    <row r="1779" ht="14.25" customHeight="1" x14ac:dyDescent="0.35"/>
    <row r="1780" ht="14.25" customHeight="1" x14ac:dyDescent="0.35"/>
    <row r="1781" ht="14.25" customHeight="1" x14ac:dyDescent="0.35"/>
    <row r="1782" ht="14.25" customHeight="1" x14ac:dyDescent="0.35"/>
    <row r="1783" ht="14.25" customHeight="1" x14ac:dyDescent="0.35"/>
    <row r="1784" ht="14.25" customHeight="1" x14ac:dyDescent="0.35"/>
    <row r="1785" ht="14.25" customHeight="1" x14ac:dyDescent="0.35"/>
    <row r="1786" ht="14.25" customHeight="1" x14ac:dyDescent="0.35"/>
    <row r="1787" ht="14.25" customHeight="1" x14ac:dyDescent="0.35"/>
    <row r="1788" ht="14.25" customHeight="1" x14ac:dyDescent="0.35"/>
    <row r="1789" ht="14.25" customHeight="1" x14ac:dyDescent="0.35"/>
    <row r="1790" ht="14.25" customHeight="1" x14ac:dyDescent="0.35"/>
    <row r="1791" ht="14.25" customHeight="1" x14ac:dyDescent="0.35"/>
    <row r="1792" ht="14.25" customHeight="1" x14ac:dyDescent="0.35"/>
    <row r="1793" ht="14.25" customHeight="1" x14ac:dyDescent="0.35"/>
    <row r="1794" ht="14.25" customHeight="1" x14ac:dyDescent="0.35"/>
    <row r="1795" ht="14.25" customHeight="1" x14ac:dyDescent="0.35"/>
    <row r="1796" ht="14.25" customHeight="1" x14ac:dyDescent="0.35"/>
    <row r="1797" ht="14.25" customHeight="1" x14ac:dyDescent="0.35"/>
    <row r="1798" ht="14.25" customHeight="1" x14ac:dyDescent="0.35"/>
    <row r="1799" ht="14.25" customHeight="1" x14ac:dyDescent="0.35"/>
    <row r="1800" ht="14.25" customHeight="1" x14ac:dyDescent="0.35"/>
    <row r="1801" ht="14.25" customHeight="1" x14ac:dyDescent="0.35"/>
    <row r="1802" ht="14.25" customHeight="1" x14ac:dyDescent="0.35"/>
    <row r="1803" ht="14.25" customHeight="1" x14ac:dyDescent="0.35"/>
    <row r="1804" ht="14.25" customHeight="1" x14ac:dyDescent="0.35"/>
    <row r="1805" ht="14.25" customHeight="1" x14ac:dyDescent="0.35"/>
    <row r="1806" ht="14.25" customHeight="1" x14ac:dyDescent="0.35"/>
    <row r="1807" ht="14.25" customHeight="1" x14ac:dyDescent="0.35"/>
    <row r="1808" ht="14.25" customHeight="1" x14ac:dyDescent="0.35"/>
    <row r="1809" ht="14.25" customHeight="1" x14ac:dyDescent="0.35"/>
    <row r="1810" ht="14.25" customHeight="1" x14ac:dyDescent="0.35"/>
    <row r="1811" ht="14.25" customHeight="1" x14ac:dyDescent="0.35"/>
    <row r="1812" ht="14.25" customHeight="1" x14ac:dyDescent="0.35"/>
    <row r="1813" ht="14.25" customHeight="1" x14ac:dyDescent="0.35"/>
    <row r="1814" ht="14.25" customHeight="1" x14ac:dyDescent="0.35"/>
    <row r="1815" ht="14.25" customHeight="1" x14ac:dyDescent="0.35"/>
    <row r="1816" ht="14.25" customHeight="1" x14ac:dyDescent="0.35"/>
    <row r="1817" ht="14.25" customHeight="1" x14ac:dyDescent="0.35"/>
    <row r="1818" ht="14.25" customHeight="1" x14ac:dyDescent="0.35"/>
    <row r="1819" ht="14.25" customHeight="1" x14ac:dyDescent="0.35"/>
    <row r="1820" ht="14.25" customHeight="1" x14ac:dyDescent="0.35"/>
    <row r="1821" ht="14.25" customHeight="1" x14ac:dyDescent="0.35"/>
    <row r="1822" ht="14.25" customHeight="1" x14ac:dyDescent="0.35"/>
    <row r="1823" ht="14.25" customHeight="1" x14ac:dyDescent="0.35"/>
    <row r="1824" ht="14.25" customHeight="1" x14ac:dyDescent="0.35"/>
    <row r="1825" ht="14.25" customHeight="1" x14ac:dyDescent="0.35"/>
    <row r="1826" ht="14.25" customHeight="1" x14ac:dyDescent="0.35"/>
    <row r="1827" ht="14.25" customHeight="1" x14ac:dyDescent="0.35"/>
    <row r="1828" ht="14.25" customHeight="1" x14ac:dyDescent="0.35"/>
    <row r="1829" ht="14.25" customHeight="1" x14ac:dyDescent="0.35"/>
    <row r="1830" ht="14.25" customHeight="1" x14ac:dyDescent="0.35"/>
    <row r="1831" ht="14.25" customHeight="1" x14ac:dyDescent="0.35"/>
    <row r="1832" ht="14.25" customHeight="1" x14ac:dyDescent="0.35"/>
    <row r="1833" ht="14.25" customHeight="1" x14ac:dyDescent="0.35"/>
    <row r="1834" ht="14.25" customHeight="1" x14ac:dyDescent="0.35"/>
    <row r="1835" ht="14.25" customHeight="1" x14ac:dyDescent="0.35"/>
    <row r="1836" ht="14.25" customHeight="1" x14ac:dyDescent="0.35"/>
    <row r="1837" ht="14.25" customHeight="1" x14ac:dyDescent="0.35"/>
    <row r="1838" ht="14.25" customHeight="1" x14ac:dyDescent="0.35"/>
    <row r="1839" ht="14.25" customHeight="1" x14ac:dyDescent="0.35"/>
    <row r="1840" ht="14.25" customHeight="1" x14ac:dyDescent="0.35"/>
    <row r="1841" ht="14.25" customHeight="1" x14ac:dyDescent="0.35"/>
    <row r="1842" ht="14.25" customHeight="1" x14ac:dyDescent="0.35"/>
    <row r="1843" ht="14.25" customHeight="1" x14ac:dyDescent="0.35"/>
    <row r="1844" ht="14.25" customHeight="1" x14ac:dyDescent="0.35"/>
    <row r="1845" ht="14.25" customHeight="1" x14ac:dyDescent="0.35"/>
    <row r="1846" ht="14.25" customHeight="1" x14ac:dyDescent="0.35"/>
    <row r="1847" ht="14.25" customHeight="1" x14ac:dyDescent="0.35"/>
    <row r="1848" ht="14.25" customHeight="1" x14ac:dyDescent="0.35"/>
    <row r="1849" ht="14.25" customHeight="1" x14ac:dyDescent="0.35"/>
    <row r="1850" ht="14.25" customHeight="1" x14ac:dyDescent="0.35"/>
    <row r="1851" ht="14.25" customHeight="1" x14ac:dyDescent="0.35"/>
    <row r="1852" ht="14.25" customHeight="1" x14ac:dyDescent="0.35"/>
    <row r="1853" ht="14.25" customHeight="1" x14ac:dyDescent="0.35"/>
    <row r="1854" ht="14.25" customHeight="1" x14ac:dyDescent="0.35"/>
    <row r="1855" ht="14.25" customHeight="1" x14ac:dyDescent="0.35"/>
    <row r="1856" ht="14.25" customHeight="1" x14ac:dyDescent="0.35"/>
    <row r="1857" ht="14.25" customHeight="1" x14ac:dyDescent="0.35"/>
    <row r="1858" ht="14.25" customHeight="1" x14ac:dyDescent="0.35"/>
    <row r="1859" ht="14.25" customHeight="1" x14ac:dyDescent="0.35"/>
    <row r="1860" ht="14.25" customHeight="1" x14ac:dyDescent="0.35"/>
    <row r="1861" ht="14.25" customHeight="1" x14ac:dyDescent="0.35"/>
    <row r="1862" ht="14.25" customHeight="1" x14ac:dyDescent="0.35"/>
    <row r="1863" ht="14.25" customHeight="1" x14ac:dyDescent="0.35"/>
    <row r="1864" ht="14.25" customHeight="1" x14ac:dyDescent="0.35"/>
    <row r="1865" ht="14.25" customHeight="1" x14ac:dyDescent="0.35"/>
    <row r="1866" ht="14.25" customHeight="1" x14ac:dyDescent="0.35"/>
    <row r="1867" ht="14.25" customHeight="1" x14ac:dyDescent="0.35"/>
    <row r="1868" ht="14.25" customHeight="1" x14ac:dyDescent="0.35"/>
    <row r="1869" ht="14.25" customHeight="1" x14ac:dyDescent="0.35"/>
    <row r="1870" ht="14.25" customHeight="1" x14ac:dyDescent="0.35"/>
    <row r="1871" ht="14.25" customHeight="1" x14ac:dyDescent="0.35"/>
    <row r="1872" ht="14.25" customHeight="1" x14ac:dyDescent="0.35"/>
    <row r="1873" ht="14.25" customHeight="1" x14ac:dyDescent="0.35"/>
    <row r="1874" ht="14.25" customHeight="1" x14ac:dyDescent="0.35"/>
    <row r="1875" ht="14.25" customHeight="1" x14ac:dyDescent="0.35"/>
    <row r="1876" ht="14.25" customHeight="1" x14ac:dyDescent="0.35"/>
    <row r="1877" ht="14.25" customHeight="1" x14ac:dyDescent="0.35"/>
    <row r="1878" ht="14.25" customHeight="1" x14ac:dyDescent="0.35"/>
    <row r="1879" ht="14.25" customHeight="1" x14ac:dyDescent="0.35"/>
    <row r="1880" ht="14.25" customHeight="1" x14ac:dyDescent="0.35"/>
    <row r="1881" ht="14.25" customHeight="1" x14ac:dyDescent="0.35"/>
    <row r="1882" ht="14.25" customHeight="1" x14ac:dyDescent="0.35"/>
    <row r="1883" ht="14.25" customHeight="1" x14ac:dyDescent="0.35"/>
    <row r="1884" ht="14.25" customHeight="1" x14ac:dyDescent="0.35"/>
    <row r="1885" ht="14.25" customHeight="1" x14ac:dyDescent="0.35"/>
    <row r="1886" ht="14.25" customHeight="1" x14ac:dyDescent="0.35"/>
    <row r="1887" ht="14.25" customHeight="1" x14ac:dyDescent="0.35"/>
    <row r="1888" ht="14.25" customHeight="1" x14ac:dyDescent="0.35"/>
    <row r="1889" ht="14.25" customHeight="1" x14ac:dyDescent="0.35"/>
    <row r="1890" ht="14.25" customHeight="1" x14ac:dyDescent="0.35"/>
    <row r="1891" ht="14.25" customHeight="1" x14ac:dyDescent="0.35"/>
    <row r="1892" ht="14.25" customHeight="1" x14ac:dyDescent="0.35"/>
    <row r="1893" ht="14.25" customHeight="1" x14ac:dyDescent="0.35"/>
    <row r="1894" ht="14.25" customHeight="1" x14ac:dyDescent="0.35"/>
    <row r="1895" ht="14.25" customHeight="1" x14ac:dyDescent="0.35"/>
    <row r="1896" ht="14.25" customHeight="1" x14ac:dyDescent="0.35"/>
    <row r="1897" ht="14.25" customHeight="1" x14ac:dyDescent="0.35"/>
    <row r="1898" ht="14.25" customHeight="1" x14ac:dyDescent="0.35"/>
    <row r="1899" ht="14.25" customHeight="1" x14ac:dyDescent="0.35"/>
    <row r="1900" ht="14.25" customHeight="1" x14ac:dyDescent="0.35"/>
    <row r="1901" ht="14.25" customHeight="1" x14ac:dyDescent="0.35"/>
    <row r="1902" ht="14.25" customHeight="1" x14ac:dyDescent="0.35"/>
    <row r="1903" ht="14.25" customHeight="1" x14ac:dyDescent="0.35"/>
    <row r="1904" ht="14.25" customHeight="1" x14ac:dyDescent="0.35"/>
    <row r="1905" ht="14.25" customHeight="1" x14ac:dyDescent="0.35"/>
    <row r="1906" ht="14.25" customHeight="1" x14ac:dyDescent="0.35"/>
    <row r="1907" ht="14.25" customHeight="1" x14ac:dyDescent="0.35"/>
    <row r="1908" ht="14.25" customHeight="1" x14ac:dyDescent="0.35"/>
    <row r="1909" ht="14.25" customHeight="1" x14ac:dyDescent="0.35"/>
    <row r="1910" ht="14.25" customHeight="1" x14ac:dyDescent="0.35"/>
    <row r="1911" ht="14.25" customHeight="1" x14ac:dyDescent="0.35"/>
    <row r="1912" ht="14.25" customHeight="1" x14ac:dyDescent="0.35"/>
    <row r="1913" ht="14.25" customHeight="1" x14ac:dyDescent="0.35"/>
    <row r="1914" ht="14.25" customHeight="1" x14ac:dyDescent="0.35"/>
    <row r="1915" ht="14.25" customHeight="1" x14ac:dyDescent="0.35"/>
    <row r="1916" ht="14.25" customHeight="1" x14ac:dyDescent="0.35"/>
    <row r="1917" ht="14.25" customHeight="1" x14ac:dyDescent="0.35"/>
    <row r="1918" ht="14.25" customHeight="1" x14ac:dyDescent="0.35"/>
    <row r="1919" ht="14.25" customHeight="1" x14ac:dyDescent="0.35"/>
    <row r="1920" ht="14.25" customHeight="1" x14ac:dyDescent="0.35"/>
    <row r="1921" ht="14.25" customHeight="1" x14ac:dyDescent="0.35"/>
    <row r="1922" ht="14.25" customHeight="1" x14ac:dyDescent="0.35"/>
    <row r="1923" ht="14.25" customHeight="1" x14ac:dyDescent="0.35"/>
    <row r="1924" ht="14.25" customHeight="1" x14ac:dyDescent="0.35"/>
    <row r="1925" ht="14.25" customHeight="1" x14ac:dyDescent="0.35"/>
    <row r="1926" ht="14.25" customHeight="1" x14ac:dyDescent="0.35"/>
    <row r="1927" ht="14.25" customHeight="1" x14ac:dyDescent="0.35"/>
    <row r="1928" ht="14.25" customHeight="1" x14ac:dyDescent="0.35"/>
    <row r="1929" ht="14.25" customHeight="1" x14ac:dyDescent="0.35"/>
    <row r="1930" ht="14.25" customHeight="1" x14ac:dyDescent="0.35"/>
    <row r="1931" ht="14.25" customHeight="1" x14ac:dyDescent="0.35"/>
    <row r="1932" ht="14.25" customHeight="1" x14ac:dyDescent="0.35"/>
    <row r="1933" ht="14.25" customHeight="1" x14ac:dyDescent="0.35"/>
    <row r="1934" ht="14.25" customHeight="1" x14ac:dyDescent="0.35"/>
    <row r="1935" ht="14.25" customHeight="1" x14ac:dyDescent="0.35"/>
    <row r="1936" ht="14.25" customHeight="1" x14ac:dyDescent="0.35"/>
    <row r="1937" ht="14.25" customHeight="1" x14ac:dyDescent="0.35"/>
    <row r="1938" ht="14.25" customHeight="1" x14ac:dyDescent="0.35"/>
    <row r="1939" ht="14.25" customHeight="1" x14ac:dyDescent="0.35"/>
    <row r="1940" ht="14.25" customHeight="1" x14ac:dyDescent="0.35"/>
    <row r="1941" ht="14.25" customHeight="1" x14ac:dyDescent="0.35"/>
    <row r="1942" ht="14.25" customHeight="1" x14ac:dyDescent="0.35"/>
    <row r="1943" ht="14.25" customHeight="1" x14ac:dyDescent="0.35"/>
    <row r="1944" ht="14.25" customHeight="1" x14ac:dyDescent="0.35"/>
    <row r="1945" ht="14.25" customHeight="1" x14ac:dyDescent="0.35"/>
    <row r="1946" ht="14.25" customHeight="1" x14ac:dyDescent="0.35"/>
    <row r="1947" ht="14.25" customHeight="1" x14ac:dyDescent="0.35"/>
    <row r="1948" ht="14.25" customHeight="1" x14ac:dyDescent="0.35"/>
    <row r="1949" ht="14.25" customHeight="1" x14ac:dyDescent="0.35"/>
    <row r="1950" ht="14.25" customHeight="1" x14ac:dyDescent="0.35"/>
    <row r="1951" ht="14.25" customHeight="1" x14ac:dyDescent="0.35"/>
    <row r="1952" ht="14.25" customHeight="1" x14ac:dyDescent="0.35"/>
    <row r="1953" ht="14.25" customHeight="1" x14ac:dyDescent="0.35"/>
    <row r="1954" ht="14.25" customHeight="1" x14ac:dyDescent="0.35"/>
    <row r="1955" ht="14.25" customHeight="1" x14ac:dyDescent="0.35"/>
    <row r="1956" ht="14.25" customHeight="1" x14ac:dyDescent="0.35"/>
    <row r="1957" ht="14.25" customHeight="1" x14ac:dyDescent="0.35"/>
    <row r="1958" ht="14.25" customHeight="1" x14ac:dyDescent="0.35"/>
    <row r="1959" ht="14.25" customHeight="1" x14ac:dyDescent="0.35"/>
    <row r="1960" ht="14.25" customHeight="1" x14ac:dyDescent="0.35"/>
    <row r="1961" ht="14.25" customHeight="1" x14ac:dyDescent="0.35"/>
    <row r="1962" ht="14.25" customHeight="1" x14ac:dyDescent="0.35"/>
    <row r="1963" ht="14.25" customHeight="1" x14ac:dyDescent="0.35"/>
    <row r="1964" ht="14.25" customHeight="1" x14ac:dyDescent="0.35"/>
    <row r="1965" ht="14.25" customHeight="1" x14ac:dyDescent="0.35"/>
    <row r="1966" ht="14.25" customHeight="1" x14ac:dyDescent="0.35"/>
    <row r="1967" ht="14.25" customHeight="1" x14ac:dyDescent="0.35"/>
    <row r="1968" ht="14.25" customHeight="1" x14ac:dyDescent="0.35"/>
    <row r="1969" ht="14.25" customHeight="1" x14ac:dyDescent="0.35"/>
    <row r="1970" ht="14.25" customHeight="1" x14ac:dyDescent="0.35"/>
    <row r="1971" ht="14.25" customHeight="1" x14ac:dyDescent="0.35"/>
    <row r="1972" ht="14.25" customHeight="1" x14ac:dyDescent="0.35"/>
    <row r="1973" ht="14.25" customHeight="1" x14ac:dyDescent="0.35"/>
    <row r="1974" ht="14.25" customHeight="1" x14ac:dyDescent="0.35"/>
    <row r="1975" ht="14.25" customHeight="1" x14ac:dyDescent="0.35"/>
    <row r="1976" ht="14.25" customHeight="1" x14ac:dyDescent="0.35"/>
    <row r="1977" ht="14.25" customHeight="1" x14ac:dyDescent="0.35"/>
    <row r="1978" ht="14.25" customHeight="1" x14ac:dyDescent="0.35"/>
    <row r="1979" ht="14.25" customHeight="1" x14ac:dyDescent="0.35"/>
    <row r="1980" ht="14.25" customHeight="1" x14ac:dyDescent="0.35"/>
    <row r="1981" ht="14.25" customHeight="1" x14ac:dyDescent="0.35"/>
    <row r="1982" ht="14.25" customHeight="1" x14ac:dyDescent="0.35"/>
    <row r="1983" ht="14.25" customHeight="1" x14ac:dyDescent="0.35"/>
    <row r="1984" ht="14.25" customHeight="1" x14ac:dyDescent="0.35"/>
    <row r="1985" ht="14.25" customHeight="1" x14ac:dyDescent="0.35"/>
    <row r="1986" ht="14.25" customHeight="1" x14ac:dyDescent="0.35"/>
    <row r="1987" ht="14.25" customHeight="1" x14ac:dyDescent="0.35"/>
    <row r="1988" ht="14.25" customHeight="1" x14ac:dyDescent="0.35"/>
    <row r="1989" ht="14.25" customHeight="1" x14ac:dyDescent="0.35"/>
    <row r="1990" ht="14.25" customHeight="1" x14ac:dyDescent="0.35"/>
    <row r="1991" ht="14.25" customHeight="1" x14ac:dyDescent="0.35"/>
    <row r="1992" ht="14.25" customHeight="1" x14ac:dyDescent="0.35"/>
    <row r="1993" ht="14.25" customHeight="1" x14ac:dyDescent="0.35"/>
    <row r="1994" ht="14.25" customHeight="1" x14ac:dyDescent="0.35"/>
    <row r="1995" ht="14.25" customHeight="1" x14ac:dyDescent="0.35"/>
    <row r="1996" ht="14.25" customHeight="1" x14ac:dyDescent="0.35"/>
    <row r="1997" ht="14.25" customHeight="1" x14ac:dyDescent="0.35"/>
    <row r="1998" ht="14.25" customHeight="1" x14ac:dyDescent="0.35"/>
    <row r="1999" ht="14.25" customHeight="1" x14ac:dyDescent="0.35"/>
    <row r="2000" ht="14.25" customHeight="1" x14ac:dyDescent="0.35"/>
    <row r="2001" ht="14.25" customHeight="1" x14ac:dyDescent="0.35"/>
    <row r="2002" ht="14.25" customHeight="1" x14ac:dyDescent="0.35"/>
    <row r="2003" ht="14.25" customHeight="1" x14ac:dyDescent="0.35"/>
    <row r="2004" ht="14.25" customHeight="1" x14ac:dyDescent="0.35"/>
    <row r="2005" ht="14.25" customHeight="1" x14ac:dyDescent="0.35"/>
    <row r="2006" ht="14.25" customHeight="1" x14ac:dyDescent="0.35"/>
    <row r="2007" ht="14.25" customHeight="1" x14ac:dyDescent="0.35"/>
    <row r="2008" ht="14.25" customHeight="1" x14ac:dyDescent="0.35"/>
    <row r="2009" ht="14.25" customHeight="1" x14ac:dyDescent="0.35"/>
    <row r="2010" ht="14.25" customHeight="1" x14ac:dyDescent="0.35"/>
    <row r="2011" ht="14.25" customHeight="1" x14ac:dyDescent="0.35"/>
    <row r="2012" ht="14.25" customHeight="1" x14ac:dyDescent="0.35"/>
    <row r="2013" ht="14.25" customHeight="1" x14ac:dyDescent="0.35"/>
    <row r="2014" ht="14.25" customHeight="1" x14ac:dyDescent="0.35"/>
    <row r="2015" ht="14.25" customHeight="1" x14ac:dyDescent="0.35"/>
    <row r="2016" ht="14.25" customHeight="1" x14ac:dyDescent="0.35"/>
    <row r="2017" ht="14.25" customHeight="1" x14ac:dyDescent="0.35"/>
    <row r="2018" ht="14.25" customHeight="1" x14ac:dyDescent="0.35"/>
    <row r="2019" ht="14.25" customHeight="1" x14ac:dyDescent="0.35"/>
    <row r="2020" ht="14.25" customHeight="1" x14ac:dyDescent="0.35"/>
    <row r="2021" ht="14.25" customHeight="1" x14ac:dyDescent="0.35"/>
    <row r="2022" ht="14.25" customHeight="1" x14ac:dyDescent="0.35"/>
    <row r="2023" ht="14.25" customHeight="1" x14ac:dyDescent="0.35"/>
    <row r="2024" ht="14.25" customHeight="1" x14ac:dyDescent="0.35"/>
    <row r="2025" ht="14.25" customHeight="1" x14ac:dyDescent="0.35"/>
    <row r="2026" ht="14.25" customHeight="1" x14ac:dyDescent="0.35"/>
    <row r="2027" ht="14.25" customHeight="1" x14ac:dyDescent="0.35"/>
    <row r="2028" ht="14.25" customHeight="1" x14ac:dyDescent="0.35"/>
    <row r="2029" ht="14.25" customHeight="1" x14ac:dyDescent="0.35"/>
    <row r="2030" ht="14.25" customHeight="1" x14ac:dyDescent="0.35"/>
    <row r="2031" ht="14.25" customHeight="1" x14ac:dyDescent="0.35"/>
    <row r="2032" ht="14.25" customHeight="1" x14ac:dyDescent="0.35"/>
    <row r="2033" ht="14.25" customHeight="1" x14ac:dyDescent="0.35"/>
    <row r="2034" ht="14.25" customHeight="1" x14ac:dyDescent="0.35"/>
    <row r="2035" ht="14.25" customHeight="1" x14ac:dyDescent="0.35"/>
    <row r="2036" ht="14.25" customHeight="1" x14ac:dyDescent="0.35"/>
    <row r="2037" ht="14.25" customHeight="1" x14ac:dyDescent="0.35"/>
    <row r="2038" ht="14.25" customHeight="1" x14ac:dyDescent="0.35"/>
    <row r="2039" ht="14.25" customHeight="1" x14ac:dyDescent="0.35"/>
    <row r="2040" ht="14.25" customHeight="1" x14ac:dyDescent="0.35"/>
    <row r="2041" ht="14.25" customHeight="1" x14ac:dyDescent="0.35"/>
    <row r="2042" ht="14.25" customHeight="1" x14ac:dyDescent="0.35"/>
    <row r="2043" ht="14.25" customHeight="1" x14ac:dyDescent="0.35"/>
    <row r="2044" ht="14.25" customHeight="1" x14ac:dyDescent="0.35"/>
    <row r="2045" ht="14.25" customHeight="1" x14ac:dyDescent="0.35"/>
    <row r="2046" ht="14.25" customHeight="1" x14ac:dyDescent="0.35"/>
    <row r="2047" ht="14.25" customHeight="1" x14ac:dyDescent="0.35"/>
    <row r="2048" ht="14.25" customHeight="1" x14ac:dyDescent="0.35"/>
    <row r="2049" ht="14.25" customHeight="1" x14ac:dyDescent="0.35"/>
    <row r="2050" ht="14.25" customHeight="1" x14ac:dyDescent="0.35"/>
    <row r="2051" ht="14.25" customHeight="1" x14ac:dyDescent="0.35"/>
    <row r="2052" ht="14.25" customHeight="1" x14ac:dyDescent="0.35"/>
    <row r="2053" ht="14.25" customHeight="1" x14ac:dyDescent="0.35"/>
    <row r="2054" ht="14.25" customHeight="1" x14ac:dyDescent="0.35"/>
    <row r="2055" ht="14.25" customHeight="1" x14ac:dyDescent="0.35"/>
    <row r="2056" ht="14.25" customHeight="1" x14ac:dyDescent="0.35"/>
    <row r="2057" ht="14.25" customHeight="1" x14ac:dyDescent="0.35"/>
    <row r="2058" ht="14.25" customHeight="1" x14ac:dyDescent="0.35"/>
    <row r="2059" ht="14.25" customHeight="1" x14ac:dyDescent="0.35"/>
    <row r="2060" ht="14.25" customHeight="1" x14ac:dyDescent="0.35"/>
    <row r="2061" ht="14.25" customHeight="1" x14ac:dyDescent="0.35"/>
    <row r="2062" ht="14.25" customHeight="1" x14ac:dyDescent="0.35"/>
    <row r="2063" ht="14.25" customHeight="1" x14ac:dyDescent="0.35"/>
    <row r="2064" ht="14.25" customHeight="1" x14ac:dyDescent="0.35"/>
    <row r="2065" ht="14.25" customHeight="1" x14ac:dyDescent="0.35"/>
    <row r="2066" ht="14.25" customHeight="1" x14ac:dyDescent="0.35"/>
    <row r="2067" ht="14.25" customHeight="1" x14ac:dyDescent="0.35"/>
    <row r="2068" ht="14.25" customHeight="1" x14ac:dyDescent="0.35"/>
    <row r="2069" ht="14.25" customHeight="1" x14ac:dyDescent="0.35"/>
    <row r="2070" ht="14.25" customHeight="1" x14ac:dyDescent="0.35"/>
    <row r="2071" ht="14.25" customHeight="1" x14ac:dyDescent="0.35"/>
    <row r="2072" ht="14.25" customHeight="1" x14ac:dyDescent="0.35"/>
    <row r="2073" ht="14.25" customHeight="1" x14ac:dyDescent="0.35"/>
    <row r="2074" ht="14.25" customHeight="1" x14ac:dyDescent="0.35"/>
    <row r="2075" ht="14.25" customHeight="1" x14ac:dyDescent="0.35"/>
    <row r="2076" ht="14.25" customHeight="1" x14ac:dyDescent="0.35"/>
    <row r="2077" ht="14.25" customHeight="1" x14ac:dyDescent="0.35"/>
    <row r="2078" ht="14.25" customHeight="1" x14ac:dyDescent="0.35"/>
    <row r="2079" ht="14.25" customHeight="1" x14ac:dyDescent="0.35"/>
    <row r="2080" ht="14.25" customHeight="1" x14ac:dyDescent="0.35"/>
    <row r="2081" ht="14.25" customHeight="1" x14ac:dyDescent="0.35"/>
    <row r="2082" ht="14.25" customHeight="1" x14ac:dyDescent="0.35"/>
    <row r="2083" ht="14.25" customHeight="1" x14ac:dyDescent="0.35"/>
    <row r="2084" ht="14.25" customHeight="1" x14ac:dyDescent="0.35"/>
    <row r="2085" ht="14.25" customHeight="1" x14ac:dyDescent="0.35"/>
    <row r="2086" ht="14.25" customHeight="1" x14ac:dyDescent="0.35"/>
    <row r="2087" ht="14.25" customHeight="1" x14ac:dyDescent="0.35"/>
    <row r="2088" ht="14.25" customHeight="1" x14ac:dyDescent="0.35"/>
    <row r="2089" ht="14.25" customHeight="1" x14ac:dyDescent="0.35"/>
    <row r="2090" ht="14.25" customHeight="1" x14ac:dyDescent="0.35"/>
    <row r="2091" ht="14.25" customHeight="1" x14ac:dyDescent="0.35"/>
    <row r="2092" ht="14.25" customHeight="1" x14ac:dyDescent="0.35"/>
    <row r="2093" ht="14.25" customHeight="1" x14ac:dyDescent="0.35"/>
    <row r="2094" ht="14.25" customHeight="1" x14ac:dyDescent="0.35"/>
    <row r="2095" ht="14.25" customHeight="1" x14ac:dyDescent="0.35"/>
    <row r="2096" ht="14.25" customHeight="1" x14ac:dyDescent="0.35"/>
    <row r="2097" ht="14.25" customHeight="1" x14ac:dyDescent="0.35"/>
    <row r="2098" ht="14.25" customHeight="1" x14ac:dyDescent="0.35"/>
    <row r="2099" ht="14.25" customHeight="1" x14ac:dyDescent="0.35"/>
    <row r="2100" ht="14.25" customHeight="1" x14ac:dyDescent="0.35"/>
    <row r="2101" ht="14.25" customHeight="1" x14ac:dyDescent="0.35"/>
    <row r="2102" ht="14.25" customHeight="1" x14ac:dyDescent="0.35"/>
    <row r="2103" ht="14.25" customHeight="1" x14ac:dyDescent="0.35"/>
    <row r="2104" ht="14.25" customHeight="1" x14ac:dyDescent="0.35"/>
    <row r="2105" ht="14.25" customHeight="1" x14ac:dyDescent="0.35"/>
    <row r="2106" ht="14.25" customHeight="1" x14ac:dyDescent="0.35"/>
    <row r="2107" ht="14.25" customHeight="1" x14ac:dyDescent="0.35"/>
    <row r="2108" ht="14.25" customHeight="1" x14ac:dyDescent="0.35"/>
    <row r="2109" ht="14.25" customHeight="1" x14ac:dyDescent="0.35"/>
    <row r="2110" ht="14.25" customHeight="1" x14ac:dyDescent="0.35"/>
    <row r="2111" ht="14.25" customHeight="1" x14ac:dyDescent="0.35"/>
    <row r="2112" ht="14.25" customHeight="1" x14ac:dyDescent="0.35"/>
    <row r="2113" ht="14.25" customHeight="1" x14ac:dyDescent="0.35"/>
    <row r="2114" ht="14.25" customHeight="1" x14ac:dyDescent="0.35"/>
    <row r="2115" ht="14.25" customHeight="1" x14ac:dyDescent="0.35"/>
    <row r="2116" ht="14.25" customHeight="1" x14ac:dyDescent="0.35"/>
    <row r="2117" ht="14.25" customHeight="1" x14ac:dyDescent="0.35"/>
    <row r="2118" ht="14.25" customHeight="1" x14ac:dyDescent="0.35"/>
    <row r="2119" ht="14.25" customHeight="1" x14ac:dyDescent="0.35"/>
    <row r="2120" ht="14.25" customHeight="1" x14ac:dyDescent="0.35"/>
    <row r="2121" ht="14.25" customHeight="1" x14ac:dyDescent="0.35"/>
    <row r="2122" ht="14.25" customHeight="1" x14ac:dyDescent="0.35"/>
    <row r="2123" ht="14.25" customHeight="1" x14ac:dyDescent="0.35"/>
    <row r="2124" ht="14.25" customHeight="1" x14ac:dyDescent="0.35"/>
    <row r="2125" ht="14.25" customHeight="1" x14ac:dyDescent="0.35"/>
    <row r="2126" ht="14.25" customHeight="1" x14ac:dyDescent="0.35"/>
    <row r="2127" ht="14.25" customHeight="1" x14ac:dyDescent="0.35"/>
    <row r="2128" ht="14.25" customHeight="1" x14ac:dyDescent="0.35"/>
    <row r="2129" ht="14.25" customHeight="1" x14ac:dyDescent="0.35"/>
    <row r="2130" ht="14.25" customHeight="1" x14ac:dyDescent="0.35"/>
    <row r="2131" ht="14.25" customHeight="1" x14ac:dyDescent="0.35"/>
    <row r="2132" ht="14.25" customHeight="1" x14ac:dyDescent="0.35"/>
    <row r="2133" ht="14.25" customHeight="1" x14ac:dyDescent="0.35"/>
    <row r="2134" ht="14.25" customHeight="1" x14ac:dyDescent="0.35"/>
    <row r="2135" ht="14.25" customHeight="1" x14ac:dyDescent="0.35"/>
    <row r="2136" ht="14.25" customHeight="1" x14ac:dyDescent="0.35"/>
    <row r="2137" ht="14.25" customHeight="1" x14ac:dyDescent="0.35"/>
    <row r="2138" ht="14.25" customHeight="1" x14ac:dyDescent="0.35"/>
    <row r="2139" ht="14.25" customHeight="1" x14ac:dyDescent="0.35"/>
    <row r="2140" ht="14.25" customHeight="1" x14ac:dyDescent="0.35"/>
    <row r="2141" ht="14.25" customHeight="1" x14ac:dyDescent="0.35"/>
    <row r="2142" ht="14.25" customHeight="1" x14ac:dyDescent="0.35"/>
    <row r="2143" ht="14.25" customHeight="1" x14ac:dyDescent="0.35"/>
    <row r="2144" ht="14.25" customHeight="1" x14ac:dyDescent="0.35"/>
    <row r="2145" ht="14.25" customHeight="1" x14ac:dyDescent="0.35"/>
    <row r="2146" ht="14.25" customHeight="1" x14ac:dyDescent="0.35"/>
    <row r="2147" ht="14.25" customHeight="1" x14ac:dyDescent="0.35"/>
    <row r="2148" ht="14.25" customHeight="1" x14ac:dyDescent="0.35"/>
    <row r="2149" ht="14.25" customHeight="1" x14ac:dyDescent="0.35"/>
    <row r="2150" ht="14.25" customHeight="1" x14ac:dyDescent="0.35"/>
    <row r="2151" ht="14.25" customHeight="1" x14ac:dyDescent="0.35"/>
    <row r="2152" ht="14.25" customHeight="1" x14ac:dyDescent="0.35"/>
    <row r="2153" ht="14.25" customHeight="1" x14ac:dyDescent="0.35"/>
    <row r="2154" ht="14.25" customHeight="1" x14ac:dyDescent="0.35"/>
    <row r="2155" ht="14.25" customHeight="1" x14ac:dyDescent="0.35"/>
    <row r="2156" ht="14.25" customHeight="1" x14ac:dyDescent="0.35"/>
    <row r="2157" ht="14.25" customHeight="1" x14ac:dyDescent="0.35"/>
    <row r="2158" ht="14.25" customHeight="1" x14ac:dyDescent="0.35"/>
    <row r="2159" ht="14.25" customHeight="1" x14ac:dyDescent="0.35"/>
    <row r="2160" ht="14.25" customHeight="1" x14ac:dyDescent="0.35"/>
    <row r="2161" ht="14.25" customHeight="1" x14ac:dyDescent="0.35"/>
    <row r="2162" ht="14.25" customHeight="1" x14ac:dyDescent="0.35"/>
    <row r="2163" ht="14.25" customHeight="1" x14ac:dyDescent="0.35"/>
    <row r="2164" ht="14.25" customHeight="1" x14ac:dyDescent="0.35"/>
    <row r="2165" ht="14.25" customHeight="1" x14ac:dyDescent="0.35"/>
    <row r="2166" ht="14.25" customHeight="1" x14ac:dyDescent="0.35"/>
    <row r="2167" ht="14.25" customHeight="1" x14ac:dyDescent="0.35"/>
    <row r="2168" ht="14.25" customHeight="1" x14ac:dyDescent="0.35"/>
    <row r="2169" ht="14.25" customHeight="1" x14ac:dyDescent="0.35"/>
    <row r="2170" ht="14.25" customHeight="1" x14ac:dyDescent="0.35"/>
    <row r="2171" ht="14.25" customHeight="1" x14ac:dyDescent="0.35"/>
    <row r="2172" ht="14.25" customHeight="1" x14ac:dyDescent="0.35"/>
    <row r="2173" ht="14.25" customHeight="1" x14ac:dyDescent="0.35"/>
    <row r="2174" ht="14.25" customHeight="1" x14ac:dyDescent="0.35"/>
    <row r="2175" ht="14.25" customHeight="1" x14ac:dyDescent="0.35"/>
    <row r="2176" ht="14.25" customHeight="1" x14ac:dyDescent="0.35"/>
    <row r="2177" ht="14.25" customHeight="1" x14ac:dyDescent="0.35"/>
    <row r="2178" ht="14.25" customHeight="1" x14ac:dyDescent="0.35"/>
    <row r="2179" ht="14.25" customHeight="1" x14ac:dyDescent="0.35"/>
    <row r="2180" ht="14.25" customHeight="1" x14ac:dyDescent="0.35"/>
    <row r="2181" ht="14.25" customHeight="1" x14ac:dyDescent="0.35"/>
    <row r="2182" ht="14.25" customHeight="1" x14ac:dyDescent="0.35"/>
    <row r="2183" ht="14.25" customHeight="1" x14ac:dyDescent="0.35"/>
    <row r="2184" ht="14.25" customHeight="1" x14ac:dyDescent="0.35"/>
    <row r="2185" ht="14.25" customHeight="1" x14ac:dyDescent="0.35"/>
    <row r="2186" ht="14.25" customHeight="1" x14ac:dyDescent="0.35"/>
    <row r="2187" ht="14.25" customHeight="1" x14ac:dyDescent="0.35"/>
    <row r="2188" ht="14.25" customHeight="1" x14ac:dyDescent="0.35"/>
    <row r="2189" ht="14.25" customHeight="1" x14ac:dyDescent="0.35"/>
    <row r="2190" ht="14.25" customHeight="1" x14ac:dyDescent="0.35"/>
    <row r="2191" ht="14.25" customHeight="1" x14ac:dyDescent="0.35"/>
    <row r="2192" ht="14.25" customHeight="1" x14ac:dyDescent="0.35"/>
    <row r="2193" ht="14.25" customHeight="1" x14ac:dyDescent="0.35"/>
    <row r="2194" ht="14.25" customHeight="1" x14ac:dyDescent="0.35"/>
    <row r="2195" ht="14.25" customHeight="1" x14ac:dyDescent="0.35"/>
    <row r="2196" ht="14.25" customHeight="1" x14ac:dyDescent="0.35"/>
    <row r="2197" ht="14.25" customHeight="1" x14ac:dyDescent="0.35"/>
    <row r="2198" ht="14.25" customHeight="1" x14ac:dyDescent="0.35"/>
    <row r="2199" ht="14.25" customHeight="1" x14ac:dyDescent="0.35"/>
    <row r="2200" ht="14.25" customHeight="1" x14ac:dyDescent="0.35"/>
    <row r="2201" ht="14.25" customHeight="1" x14ac:dyDescent="0.35"/>
    <row r="2202" ht="14.25" customHeight="1" x14ac:dyDescent="0.35"/>
    <row r="2203" ht="14.25" customHeight="1" x14ac:dyDescent="0.35"/>
    <row r="2204" ht="14.25" customHeight="1" x14ac:dyDescent="0.35"/>
    <row r="2205" ht="14.25" customHeight="1" x14ac:dyDescent="0.35"/>
    <row r="2206" ht="14.25" customHeight="1" x14ac:dyDescent="0.35"/>
    <row r="2207" ht="14.25" customHeight="1" x14ac:dyDescent="0.35"/>
    <row r="2208" ht="14.25" customHeight="1" x14ac:dyDescent="0.35"/>
    <row r="2209" ht="14.25" customHeight="1" x14ac:dyDescent="0.35"/>
    <row r="2210" ht="14.25" customHeight="1" x14ac:dyDescent="0.35"/>
    <row r="2211" ht="14.25" customHeight="1" x14ac:dyDescent="0.35"/>
    <row r="2212" ht="14.25" customHeight="1" x14ac:dyDescent="0.35"/>
    <row r="2213" ht="14.25" customHeight="1" x14ac:dyDescent="0.35"/>
    <row r="2214" ht="14.25" customHeight="1" x14ac:dyDescent="0.35"/>
    <row r="2215" ht="14.25" customHeight="1" x14ac:dyDescent="0.35"/>
    <row r="2216" ht="14.25" customHeight="1" x14ac:dyDescent="0.35"/>
    <row r="2217" ht="14.25" customHeight="1" x14ac:dyDescent="0.35"/>
    <row r="2218" ht="14.25" customHeight="1" x14ac:dyDescent="0.35"/>
    <row r="2219" ht="14.25" customHeight="1" x14ac:dyDescent="0.35"/>
    <row r="2220" ht="14.25" customHeight="1" x14ac:dyDescent="0.35"/>
    <row r="2221" ht="14.25" customHeight="1" x14ac:dyDescent="0.35"/>
    <row r="2222" ht="14.25" customHeight="1" x14ac:dyDescent="0.35"/>
    <row r="2223" ht="14.25" customHeight="1" x14ac:dyDescent="0.35"/>
    <row r="2224" ht="14.25" customHeight="1" x14ac:dyDescent="0.35"/>
    <row r="2225" ht="14.25" customHeight="1" x14ac:dyDescent="0.35"/>
    <row r="2226" ht="14.25" customHeight="1" x14ac:dyDescent="0.35"/>
    <row r="2227" ht="14.25" customHeight="1" x14ac:dyDescent="0.35"/>
    <row r="2228" ht="14.25" customHeight="1" x14ac:dyDescent="0.35"/>
    <row r="2229" ht="14.25" customHeight="1" x14ac:dyDescent="0.35"/>
    <row r="2230" ht="14.25" customHeight="1" x14ac:dyDescent="0.35"/>
    <row r="2231" ht="14.25" customHeight="1" x14ac:dyDescent="0.35"/>
    <row r="2232" ht="14.25" customHeight="1" x14ac:dyDescent="0.35"/>
    <row r="2233" ht="14.25" customHeight="1" x14ac:dyDescent="0.35"/>
    <row r="2234" ht="14.25" customHeight="1" x14ac:dyDescent="0.35"/>
    <row r="2235" ht="14.25" customHeight="1" x14ac:dyDescent="0.35"/>
    <row r="2236" ht="14.25" customHeight="1" x14ac:dyDescent="0.35"/>
    <row r="2237" ht="14.25" customHeight="1" x14ac:dyDescent="0.35"/>
    <row r="2238" ht="14.25" customHeight="1" x14ac:dyDescent="0.35"/>
    <row r="2239" ht="14.25" customHeight="1" x14ac:dyDescent="0.35"/>
    <row r="2240" ht="14.25" customHeight="1" x14ac:dyDescent="0.35"/>
    <row r="2241" ht="14.25" customHeight="1" x14ac:dyDescent="0.35"/>
    <row r="2242" ht="14.25" customHeight="1" x14ac:dyDescent="0.35"/>
    <row r="2243" ht="14.25" customHeight="1" x14ac:dyDescent="0.35"/>
    <row r="2244" ht="14.25" customHeight="1" x14ac:dyDescent="0.35"/>
    <row r="2245" ht="14.25" customHeight="1" x14ac:dyDescent="0.35"/>
    <row r="2246" ht="14.25" customHeight="1" x14ac:dyDescent="0.35"/>
    <row r="2247" ht="14.25" customHeight="1" x14ac:dyDescent="0.35"/>
    <row r="2248" ht="14.25" customHeight="1" x14ac:dyDescent="0.35"/>
    <row r="2249" ht="14.25" customHeight="1" x14ac:dyDescent="0.35"/>
    <row r="2250" ht="14.25" customHeight="1" x14ac:dyDescent="0.35"/>
    <row r="2251" ht="14.25" customHeight="1" x14ac:dyDescent="0.35"/>
    <row r="2252" ht="14.25" customHeight="1" x14ac:dyDescent="0.35"/>
    <row r="2253" ht="14.25" customHeight="1" x14ac:dyDescent="0.35"/>
    <row r="2254" ht="14.25" customHeight="1" x14ac:dyDescent="0.35"/>
    <row r="2255" ht="14.25" customHeight="1" x14ac:dyDescent="0.35"/>
    <row r="2256" ht="14.25" customHeight="1" x14ac:dyDescent="0.35"/>
    <row r="2257" ht="14.25" customHeight="1" x14ac:dyDescent="0.35"/>
    <row r="2258" ht="14.25" customHeight="1" x14ac:dyDescent="0.35"/>
    <row r="2259" ht="14.25" customHeight="1" x14ac:dyDescent="0.35"/>
    <row r="2260" ht="14.25" customHeight="1" x14ac:dyDescent="0.35"/>
    <row r="2261" ht="14.25" customHeight="1" x14ac:dyDescent="0.35"/>
    <row r="2262" ht="14.25" customHeight="1" x14ac:dyDescent="0.35"/>
    <row r="2263" ht="14.25" customHeight="1" x14ac:dyDescent="0.35"/>
    <row r="2264" ht="14.25" customHeight="1" x14ac:dyDescent="0.35"/>
    <row r="2265" ht="14.25" customHeight="1" x14ac:dyDescent="0.35"/>
    <row r="2266" ht="14.25" customHeight="1" x14ac:dyDescent="0.35"/>
    <row r="2267" ht="14.25" customHeight="1" x14ac:dyDescent="0.35"/>
    <row r="2268" ht="14.25" customHeight="1" x14ac:dyDescent="0.35"/>
    <row r="2269" ht="14.25" customHeight="1" x14ac:dyDescent="0.35"/>
    <row r="2270" ht="14.25" customHeight="1" x14ac:dyDescent="0.35"/>
    <row r="2271" ht="14.25" customHeight="1" x14ac:dyDescent="0.35"/>
    <row r="2272" ht="14.25" customHeight="1" x14ac:dyDescent="0.35"/>
    <row r="2273" ht="14.25" customHeight="1" x14ac:dyDescent="0.35"/>
    <row r="2274" ht="14.25" customHeight="1" x14ac:dyDescent="0.35"/>
    <row r="2275" ht="14.25" customHeight="1" x14ac:dyDescent="0.35"/>
    <row r="2276" ht="14.25" customHeight="1" x14ac:dyDescent="0.35"/>
    <row r="2277" ht="14.25" customHeight="1" x14ac:dyDescent="0.35"/>
    <row r="2278" ht="14.25" customHeight="1" x14ac:dyDescent="0.35"/>
    <row r="2279" ht="14.25" customHeight="1" x14ac:dyDescent="0.35"/>
    <row r="2280" ht="14.25" customHeight="1" x14ac:dyDescent="0.35"/>
    <row r="2281" ht="14.25" customHeight="1" x14ac:dyDescent="0.35"/>
    <row r="2282" ht="14.25" customHeight="1" x14ac:dyDescent="0.35"/>
    <row r="2283" ht="14.25" customHeight="1" x14ac:dyDescent="0.35"/>
    <row r="2284" ht="14.25" customHeight="1" x14ac:dyDescent="0.35"/>
    <row r="2285" ht="14.25" customHeight="1" x14ac:dyDescent="0.35"/>
    <row r="2286" ht="14.25" customHeight="1" x14ac:dyDescent="0.35"/>
    <row r="2287" ht="14.25" customHeight="1" x14ac:dyDescent="0.35"/>
    <row r="2288" ht="14.25" customHeight="1" x14ac:dyDescent="0.35"/>
    <row r="2289" ht="14.25" customHeight="1" x14ac:dyDescent="0.35"/>
    <row r="2290" ht="14.25" customHeight="1" x14ac:dyDescent="0.35"/>
    <row r="2291" ht="14.25" customHeight="1" x14ac:dyDescent="0.35"/>
    <row r="2292" ht="14.25" customHeight="1" x14ac:dyDescent="0.35"/>
    <row r="2293" ht="14.25" customHeight="1" x14ac:dyDescent="0.35"/>
    <row r="2294" ht="14.25" customHeight="1" x14ac:dyDescent="0.35"/>
    <row r="2295" ht="14.25" customHeight="1" x14ac:dyDescent="0.35"/>
    <row r="2296" ht="14.25" customHeight="1" x14ac:dyDescent="0.35"/>
    <row r="2297" ht="14.25" customHeight="1" x14ac:dyDescent="0.35"/>
    <row r="2298" ht="14.25" customHeight="1" x14ac:dyDescent="0.35"/>
    <row r="2299" ht="14.25" customHeight="1" x14ac:dyDescent="0.35"/>
    <row r="2300" ht="14.25" customHeight="1" x14ac:dyDescent="0.35"/>
    <row r="2301" ht="14.25" customHeight="1" x14ac:dyDescent="0.35"/>
    <row r="2302" ht="14.25" customHeight="1" x14ac:dyDescent="0.35"/>
    <row r="2303" ht="14.25" customHeight="1" x14ac:dyDescent="0.35"/>
    <row r="2304" ht="14.25" customHeight="1" x14ac:dyDescent="0.35"/>
    <row r="2305" ht="14.25" customHeight="1" x14ac:dyDescent="0.35"/>
    <row r="2306" ht="14.25" customHeight="1" x14ac:dyDescent="0.35"/>
    <row r="2307" ht="14.25" customHeight="1" x14ac:dyDescent="0.35"/>
    <row r="2308" ht="14.25" customHeight="1" x14ac:dyDescent="0.35"/>
    <row r="2309" ht="14.25" customHeight="1" x14ac:dyDescent="0.35"/>
    <row r="2310" ht="14.25" customHeight="1" x14ac:dyDescent="0.35"/>
    <row r="2311" ht="14.25" customHeight="1" x14ac:dyDescent="0.35"/>
    <row r="2312" ht="14.25" customHeight="1" x14ac:dyDescent="0.35"/>
    <row r="2313" ht="14.25" customHeight="1" x14ac:dyDescent="0.35"/>
    <row r="2314" ht="14.25" customHeight="1" x14ac:dyDescent="0.35"/>
    <row r="2315" ht="14.25" customHeight="1" x14ac:dyDescent="0.35"/>
    <row r="2316" ht="14.25" customHeight="1" x14ac:dyDescent="0.35"/>
    <row r="2317" ht="14.25" customHeight="1" x14ac:dyDescent="0.35"/>
    <row r="2318" ht="14.25" customHeight="1" x14ac:dyDescent="0.35"/>
    <row r="2319" ht="14.25" customHeight="1" x14ac:dyDescent="0.35"/>
    <row r="2320" ht="14.25" customHeight="1" x14ac:dyDescent="0.35"/>
    <row r="2321" ht="14.25" customHeight="1" x14ac:dyDescent="0.35"/>
    <row r="2322" ht="14.25" customHeight="1" x14ac:dyDescent="0.35"/>
    <row r="2323" ht="14.25" customHeight="1" x14ac:dyDescent="0.35"/>
    <row r="2324" ht="14.25" customHeight="1" x14ac:dyDescent="0.35"/>
    <row r="2325" ht="14.25" customHeight="1" x14ac:dyDescent="0.35"/>
    <row r="2326" ht="14.25" customHeight="1" x14ac:dyDescent="0.35"/>
    <row r="2327" ht="14.25" customHeight="1" x14ac:dyDescent="0.35"/>
    <row r="2328" ht="14.25" customHeight="1" x14ac:dyDescent="0.35"/>
    <row r="2329" ht="14.25" customHeight="1" x14ac:dyDescent="0.35"/>
    <row r="2330" ht="14.25" customHeight="1" x14ac:dyDescent="0.35"/>
    <row r="2331" ht="14.25" customHeight="1" x14ac:dyDescent="0.35"/>
    <row r="2332" ht="14.25" customHeight="1" x14ac:dyDescent="0.35"/>
    <row r="2333" ht="14.25" customHeight="1" x14ac:dyDescent="0.35"/>
    <row r="2334" ht="14.25" customHeight="1" x14ac:dyDescent="0.35"/>
    <row r="2335" ht="14.25" customHeight="1" x14ac:dyDescent="0.35"/>
    <row r="2336" ht="14.25" customHeight="1" x14ac:dyDescent="0.35"/>
    <row r="2337" ht="14.25" customHeight="1" x14ac:dyDescent="0.35"/>
    <row r="2338" ht="14.25" customHeight="1" x14ac:dyDescent="0.35"/>
    <row r="2339" ht="14.25" customHeight="1" x14ac:dyDescent="0.35"/>
    <row r="2340" ht="14.25" customHeight="1" x14ac:dyDescent="0.35"/>
    <row r="2341" ht="14.25" customHeight="1" x14ac:dyDescent="0.35"/>
    <row r="2342" ht="14.25" customHeight="1" x14ac:dyDescent="0.35"/>
    <row r="2343" ht="14.25" customHeight="1" x14ac:dyDescent="0.35"/>
    <row r="2344" ht="14.25" customHeight="1" x14ac:dyDescent="0.35"/>
    <row r="2345" ht="14.25" customHeight="1" x14ac:dyDescent="0.35"/>
    <row r="2346" ht="14.25" customHeight="1" x14ac:dyDescent="0.35"/>
    <row r="2347" ht="14.25" customHeight="1" x14ac:dyDescent="0.35"/>
    <row r="2348" ht="14.25" customHeight="1" x14ac:dyDescent="0.35"/>
    <row r="2349" ht="14.25" customHeight="1" x14ac:dyDescent="0.35"/>
    <row r="2350" ht="14.25" customHeight="1" x14ac:dyDescent="0.35"/>
    <row r="2351" ht="14.25" customHeight="1" x14ac:dyDescent="0.35"/>
    <row r="2352" ht="14.25" customHeight="1" x14ac:dyDescent="0.35"/>
    <row r="2353" ht="14.25" customHeight="1" x14ac:dyDescent="0.35"/>
    <row r="2354" ht="14.25" customHeight="1" x14ac:dyDescent="0.35"/>
    <row r="2355" ht="14.25" customHeight="1" x14ac:dyDescent="0.35"/>
    <row r="2356" ht="14.25" customHeight="1" x14ac:dyDescent="0.35"/>
    <row r="2357" ht="14.25" customHeight="1" x14ac:dyDescent="0.35"/>
    <row r="2358" ht="14.25" customHeight="1" x14ac:dyDescent="0.35"/>
    <row r="2359" ht="14.25" customHeight="1" x14ac:dyDescent="0.35"/>
    <row r="2360" ht="14.25" customHeight="1" x14ac:dyDescent="0.35"/>
    <row r="2361" ht="14.25" customHeight="1" x14ac:dyDescent="0.35"/>
    <row r="2362" ht="14.25" customHeight="1" x14ac:dyDescent="0.35"/>
    <row r="2363" ht="14.25" customHeight="1" x14ac:dyDescent="0.35"/>
    <row r="2364" ht="14.25" customHeight="1" x14ac:dyDescent="0.35"/>
    <row r="2365" ht="14.25" customHeight="1" x14ac:dyDescent="0.35"/>
    <row r="2366" ht="14.25" customHeight="1" x14ac:dyDescent="0.35"/>
    <row r="2367" ht="14.25" customHeight="1" x14ac:dyDescent="0.35"/>
    <row r="2368" ht="14.25" customHeight="1" x14ac:dyDescent="0.35"/>
    <row r="2369" ht="14.25" customHeight="1" x14ac:dyDescent="0.35"/>
    <row r="2370" ht="14.25" customHeight="1" x14ac:dyDescent="0.35"/>
    <row r="2371" ht="14.25" customHeight="1" x14ac:dyDescent="0.35"/>
    <row r="2372" ht="14.25" customHeight="1" x14ac:dyDescent="0.35"/>
    <row r="2373" ht="14.25" customHeight="1" x14ac:dyDescent="0.35"/>
    <row r="2374" ht="14.25" customHeight="1" x14ac:dyDescent="0.35"/>
    <row r="2375" ht="14.25" customHeight="1" x14ac:dyDescent="0.35"/>
    <row r="2376" ht="14.25" customHeight="1" x14ac:dyDescent="0.35"/>
    <row r="2377" ht="14.25" customHeight="1" x14ac:dyDescent="0.35"/>
    <row r="2378" ht="14.25" customHeight="1" x14ac:dyDescent="0.35"/>
    <row r="2379" ht="14.25" customHeight="1" x14ac:dyDescent="0.35"/>
    <row r="2380" ht="14.25" customHeight="1" x14ac:dyDescent="0.35"/>
    <row r="2381" ht="14.25" customHeight="1" x14ac:dyDescent="0.35"/>
    <row r="2382" ht="14.25" customHeight="1" x14ac:dyDescent="0.35"/>
    <row r="2383" ht="14.25" customHeight="1" x14ac:dyDescent="0.35"/>
    <row r="2384" ht="14.25" customHeight="1" x14ac:dyDescent="0.35"/>
    <row r="2385" ht="14.25" customHeight="1" x14ac:dyDescent="0.35"/>
    <row r="2386" ht="14.25" customHeight="1" x14ac:dyDescent="0.35"/>
    <row r="2387" ht="14.25" customHeight="1" x14ac:dyDescent="0.35"/>
    <row r="2388" ht="14.25" customHeight="1" x14ac:dyDescent="0.35"/>
    <row r="2389" ht="14.25" customHeight="1" x14ac:dyDescent="0.35"/>
    <row r="2390" ht="14.25" customHeight="1" x14ac:dyDescent="0.35"/>
    <row r="2391" ht="14.25" customHeight="1" x14ac:dyDescent="0.35"/>
    <row r="2392" ht="14.25" customHeight="1" x14ac:dyDescent="0.35"/>
    <row r="2393" ht="14.25" customHeight="1" x14ac:dyDescent="0.35"/>
    <row r="2394" ht="14.25" customHeight="1" x14ac:dyDescent="0.35"/>
    <row r="2395" ht="14.25" customHeight="1" x14ac:dyDescent="0.35"/>
    <row r="2396" ht="14.25" customHeight="1" x14ac:dyDescent="0.35"/>
    <row r="2397" ht="14.25" customHeight="1" x14ac:dyDescent="0.35"/>
    <row r="2398" ht="14.25" customHeight="1" x14ac:dyDescent="0.35"/>
    <row r="2399" ht="14.25" customHeight="1" x14ac:dyDescent="0.35"/>
    <row r="2400" ht="14.25" customHeight="1" x14ac:dyDescent="0.35"/>
    <row r="2401" ht="14.25" customHeight="1" x14ac:dyDescent="0.35"/>
    <row r="2402" ht="14.25" customHeight="1" x14ac:dyDescent="0.35"/>
    <row r="2403" ht="14.25" customHeight="1" x14ac:dyDescent="0.35"/>
    <row r="2404" ht="14.25" customHeight="1" x14ac:dyDescent="0.35"/>
    <row r="2405" ht="14.25" customHeight="1" x14ac:dyDescent="0.35"/>
    <row r="2406" ht="14.25" customHeight="1" x14ac:dyDescent="0.35"/>
    <row r="2407" ht="14.25" customHeight="1" x14ac:dyDescent="0.35"/>
    <row r="2408" ht="14.25" customHeight="1" x14ac:dyDescent="0.35"/>
    <row r="2409" ht="14.25" customHeight="1" x14ac:dyDescent="0.35"/>
    <row r="2410" ht="14.25" customHeight="1" x14ac:dyDescent="0.35"/>
    <row r="2411" ht="14.25" customHeight="1" x14ac:dyDescent="0.35"/>
    <row r="2412" ht="14.25" customHeight="1" x14ac:dyDescent="0.35"/>
    <row r="2413" ht="14.25" customHeight="1" x14ac:dyDescent="0.35"/>
    <row r="2414" ht="14.25" customHeight="1" x14ac:dyDescent="0.35"/>
    <row r="2415" ht="14.25" customHeight="1" x14ac:dyDescent="0.35"/>
    <row r="2416" ht="14.25" customHeight="1" x14ac:dyDescent="0.35"/>
    <row r="2417" ht="14.25" customHeight="1" x14ac:dyDescent="0.35"/>
    <row r="2418" ht="14.25" customHeight="1" x14ac:dyDescent="0.35"/>
    <row r="2419" ht="14.25" customHeight="1" x14ac:dyDescent="0.35"/>
    <row r="2420" ht="14.25" customHeight="1" x14ac:dyDescent="0.35"/>
    <row r="2421" ht="14.25" customHeight="1" x14ac:dyDescent="0.35"/>
    <row r="2422" ht="14.25" customHeight="1" x14ac:dyDescent="0.35"/>
    <row r="2423" ht="14.25" customHeight="1" x14ac:dyDescent="0.35"/>
    <row r="2424" ht="14.25" customHeight="1" x14ac:dyDescent="0.35"/>
    <row r="2425" ht="14.25" customHeight="1" x14ac:dyDescent="0.35"/>
    <row r="2426" ht="14.25" customHeight="1" x14ac:dyDescent="0.35"/>
    <row r="2427" ht="14.25" customHeight="1" x14ac:dyDescent="0.35"/>
    <row r="2428" ht="14.25" customHeight="1" x14ac:dyDescent="0.35"/>
    <row r="2429" ht="14.25" customHeight="1" x14ac:dyDescent="0.35"/>
    <row r="2430" ht="14.25" customHeight="1" x14ac:dyDescent="0.35"/>
    <row r="2431" ht="14.25" customHeight="1" x14ac:dyDescent="0.35"/>
    <row r="2432" ht="14.25" customHeight="1" x14ac:dyDescent="0.35"/>
    <row r="2433" ht="14.25" customHeight="1" x14ac:dyDescent="0.35"/>
    <row r="2434" ht="14.25" customHeight="1" x14ac:dyDescent="0.35"/>
    <row r="2435" ht="14.25" customHeight="1" x14ac:dyDescent="0.35"/>
    <row r="2436" ht="14.25" customHeight="1" x14ac:dyDescent="0.35"/>
    <row r="2437" ht="14.25" customHeight="1" x14ac:dyDescent="0.35"/>
    <row r="2438" ht="14.25" customHeight="1" x14ac:dyDescent="0.35"/>
    <row r="2439" ht="14.25" customHeight="1" x14ac:dyDescent="0.35"/>
    <row r="2440" ht="14.25" customHeight="1" x14ac:dyDescent="0.35"/>
    <row r="2441" ht="14.25" customHeight="1" x14ac:dyDescent="0.35"/>
    <row r="2442" ht="14.25" customHeight="1" x14ac:dyDescent="0.35"/>
    <row r="2443" ht="14.25" customHeight="1" x14ac:dyDescent="0.35"/>
    <row r="2444" ht="14.25" customHeight="1" x14ac:dyDescent="0.35"/>
    <row r="2445" ht="14.25" customHeight="1" x14ac:dyDescent="0.35"/>
    <row r="2446" ht="14.25" customHeight="1" x14ac:dyDescent="0.35"/>
    <row r="2447" ht="14.25" customHeight="1" x14ac:dyDescent="0.35"/>
    <row r="2448" ht="14.25" customHeight="1" x14ac:dyDescent="0.35"/>
    <row r="2449" ht="14.25" customHeight="1" x14ac:dyDescent="0.35"/>
    <row r="2450" ht="14.25" customHeight="1" x14ac:dyDescent="0.35"/>
    <row r="2451" ht="14.25" customHeight="1" x14ac:dyDescent="0.35"/>
    <row r="2452" ht="14.25" customHeight="1" x14ac:dyDescent="0.35"/>
    <row r="2453" ht="14.25" customHeight="1" x14ac:dyDescent="0.35"/>
    <row r="2454" ht="14.25" customHeight="1" x14ac:dyDescent="0.35"/>
    <row r="2455" ht="14.25" customHeight="1" x14ac:dyDescent="0.35"/>
    <row r="2456" ht="14.25" customHeight="1" x14ac:dyDescent="0.35"/>
    <row r="2457" ht="14.25" customHeight="1" x14ac:dyDescent="0.35"/>
    <row r="2458" ht="14.25" customHeight="1" x14ac:dyDescent="0.35"/>
    <row r="2459" ht="14.25" customHeight="1" x14ac:dyDescent="0.35"/>
    <row r="2460" ht="14.25" customHeight="1" x14ac:dyDescent="0.35"/>
    <row r="2461" ht="14.25" customHeight="1" x14ac:dyDescent="0.35"/>
    <row r="2462" ht="14.25" customHeight="1" x14ac:dyDescent="0.35"/>
    <row r="2463" ht="14.25" customHeight="1" x14ac:dyDescent="0.35"/>
    <row r="2464" ht="14.25" customHeight="1" x14ac:dyDescent="0.35"/>
    <row r="2465" ht="14.25" customHeight="1" x14ac:dyDescent="0.35"/>
    <row r="2466" ht="14.25" customHeight="1" x14ac:dyDescent="0.35"/>
    <row r="2467" ht="14.25" customHeight="1" x14ac:dyDescent="0.35"/>
    <row r="2468" ht="14.25" customHeight="1" x14ac:dyDescent="0.35"/>
    <row r="2469" ht="14.25" customHeight="1" x14ac:dyDescent="0.35"/>
    <row r="2470" ht="14.25" customHeight="1" x14ac:dyDescent="0.35"/>
    <row r="2471" ht="14.25" customHeight="1" x14ac:dyDescent="0.35"/>
    <row r="2472" ht="14.25" customHeight="1" x14ac:dyDescent="0.35"/>
    <row r="2473" ht="14.25" customHeight="1" x14ac:dyDescent="0.35"/>
    <row r="2474" ht="14.25" customHeight="1" x14ac:dyDescent="0.35"/>
    <row r="2475" ht="14.25" customHeight="1" x14ac:dyDescent="0.35"/>
    <row r="2476" ht="14.25" customHeight="1" x14ac:dyDescent="0.35"/>
    <row r="2477" ht="14.25" customHeight="1" x14ac:dyDescent="0.35"/>
    <row r="2478" ht="14.25" customHeight="1" x14ac:dyDescent="0.35"/>
    <row r="2479" ht="14.25" customHeight="1" x14ac:dyDescent="0.35"/>
    <row r="2480" ht="14.25" customHeight="1" x14ac:dyDescent="0.35"/>
    <row r="2481" ht="14.25" customHeight="1" x14ac:dyDescent="0.35"/>
    <row r="2482" ht="14.25" customHeight="1" x14ac:dyDescent="0.35"/>
    <row r="2483" ht="14.25" customHeight="1" x14ac:dyDescent="0.35"/>
    <row r="2484" ht="14.25" customHeight="1" x14ac:dyDescent="0.35"/>
    <row r="2485" ht="14.25" customHeight="1" x14ac:dyDescent="0.35"/>
    <row r="2486" ht="14.25" customHeight="1" x14ac:dyDescent="0.35"/>
    <row r="2487" ht="14.25" customHeight="1" x14ac:dyDescent="0.35"/>
    <row r="2488" ht="14.25" customHeight="1" x14ac:dyDescent="0.35"/>
    <row r="2489" ht="14.25" customHeight="1" x14ac:dyDescent="0.35"/>
    <row r="2490" ht="14.25" customHeight="1" x14ac:dyDescent="0.35"/>
    <row r="2491" ht="14.25" customHeight="1" x14ac:dyDescent="0.35"/>
    <row r="2492" ht="14.25" customHeight="1" x14ac:dyDescent="0.35"/>
    <row r="2493" ht="14.25" customHeight="1" x14ac:dyDescent="0.35"/>
    <row r="2494" ht="14.25" customHeight="1" x14ac:dyDescent="0.35"/>
    <row r="2495" ht="14.25" customHeight="1" x14ac:dyDescent="0.35"/>
    <row r="2496" ht="14.25" customHeight="1" x14ac:dyDescent="0.35"/>
    <row r="2497" ht="14.25" customHeight="1" x14ac:dyDescent="0.35"/>
    <row r="2498" ht="14.25" customHeight="1" x14ac:dyDescent="0.35"/>
    <row r="2499" ht="14.25" customHeight="1" x14ac:dyDescent="0.35"/>
    <row r="2500" ht="14.25" customHeight="1" x14ac:dyDescent="0.35"/>
    <row r="2501" ht="14.25" customHeight="1" x14ac:dyDescent="0.35"/>
    <row r="2502" ht="14.25" customHeight="1" x14ac:dyDescent="0.35"/>
    <row r="2503" ht="14.25" customHeight="1" x14ac:dyDescent="0.35"/>
    <row r="2504" ht="14.25" customHeight="1" x14ac:dyDescent="0.35"/>
    <row r="2505" ht="14.25" customHeight="1" x14ac:dyDescent="0.35"/>
    <row r="2506" ht="14.25" customHeight="1" x14ac:dyDescent="0.35"/>
    <row r="2507" ht="14.25" customHeight="1" x14ac:dyDescent="0.35"/>
    <row r="2508" ht="14.25" customHeight="1" x14ac:dyDescent="0.35"/>
    <row r="2509" ht="14.25" customHeight="1" x14ac:dyDescent="0.35"/>
    <row r="2510" ht="14.25" customHeight="1" x14ac:dyDescent="0.35"/>
    <row r="2511" ht="14.25" customHeight="1" x14ac:dyDescent="0.35"/>
    <row r="2512" ht="14.25" customHeight="1" x14ac:dyDescent="0.35"/>
    <row r="2513" ht="14.25" customHeight="1" x14ac:dyDescent="0.35"/>
    <row r="2514" ht="14.25" customHeight="1" x14ac:dyDescent="0.35"/>
    <row r="2515" ht="14.25" customHeight="1" x14ac:dyDescent="0.35"/>
    <row r="2516" ht="14.25" customHeight="1" x14ac:dyDescent="0.35"/>
    <row r="2517" ht="14.25" customHeight="1" x14ac:dyDescent="0.35"/>
    <row r="2518" ht="14.25" customHeight="1" x14ac:dyDescent="0.35"/>
    <row r="2519" ht="14.25" customHeight="1" x14ac:dyDescent="0.35"/>
    <row r="2520" ht="14.25" customHeight="1" x14ac:dyDescent="0.35"/>
    <row r="2521" ht="14.25" customHeight="1" x14ac:dyDescent="0.35"/>
    <row r="2522" ht="14.25" customHeight="1" x14ac:dyDescent="0.35"/>
    <row r="2523" ht="14.25" customHeight="1" x14ac:dyDescent="0.35"/>
    <row r="2524" ht="14.25" customHeight="1" x14ac:dyDescent="0.35"/>
    <row r="2525" ht="14.25" customHeight="1" x14ac:dyDescent="0.35"/>
    <row r="2526" ht="14.25" customHeight="1" x14ac:dyDescent="0.35"/>
    <row r="2527" ht="14.25" customHeight="1" x14ac:dyDescent="0.35"/>
    <row r="2528" ht="14.25" customHeight="1" x14ac:dyDescent="0.35"/>
    <row r="2529" ht="14.25" customHeight="1" x14ac:dyDescent="0.35"/>
    <row r="2530" ht="14.25" customHeight="1" x14ac:dyDescent="0.35"/>
    <row r="2531" ht="14.25" customHeight="1" x14ac:dyDescent="0.35"/>
    <row r="2532" ht="14.25" customHeight="1" x14ac:dyDescent="0.35"/>
    <row r="2533" ht="14.25" customHeight="1" x14ac:dyDescent="0.35"/>
    <row r="2534" ht="14.25" customHeight="1" x14ac:dyDescent="0.35"/>
    <row r="2535" ht="14.25" customHeight="1" x14ac:dyDescent="0.35"/>
    <row r="2536" ht="14.25" customHeight="1" x14ac:dyDescent="0.35"/>
    <row r="2537" ht="14.25" customHeight="1" x14ac:dyDescent="0.35"/>
    <row r="2538" ht="14.25" customHeight="1" x14ac:dyDescent="0.35"/>
    <row r="2539" ht="14.25" customHeight="1" x14ac:dyDescent="0.35"/>
    <row r="2540" ht="14.25" customHeight="1" x14ac:dyDescent="0.35"/>
    <row r="2541" ht="14.25" customHeight="1" x14ac:dyDescent="0.35"/>
    <row r="2542" ht="14.25" customHeight="1" x14ac:dyDescent="0.35"/>
    <row r="2543" ht="14.25" customHeight="1" x14ac:dyDescent="0.35"/>
    <row r="2544" ht="14.25" customHeight="1" x14ac:dyDescent="0.35"/>
    <row r="2545" ht="14.25" customHeight="1" x14ac:dyDescent="0.35"/>
    <row r="2546" ht="14.25" customHeight="1" x14ac:dyDescent="0.35"/>
    <row r="2547" ht="14.25" customHeight="1" x14ac:dyDescent="0.35"/>
    <row r="2548" ht="14.25" customHeight="1" x14ac:dyDescent="0.35"/>
    <row r="2549" ht="14.25" customHeight="1" x14ac:dyDescent="0.35"/>
    <row r="2550" ht="14.25" customHeight="1" x14ac:dyDescent="0.35"/>
    <row r="2551" ht="14.25" customHeight="1" x14ac:dyDescent="0.35"/>
    <row r="2552" ht="14.25" customHeight="1" x14ac:dyDescent="0.35"/>
    <row r="2553" ht="14.25" customHeight="1" x14ac:dyDescent="0.35"/>
    <row r="2554" ht="14.25" customHeight="1" x14ac:dyDescent="0.35"/>
    <row r="2555" ht="14.25" customHeight="1" x14ac:dyDescent="0.35"/>
    <row r="2556" ht="14.25" customHeight="1" x14ac:dyDescent="0.35"/>
    <row r="2557" ht="14.25" customHeight="1" x14ac:dyDescent="0.35"/>
    <row r="2558" ht="14.25" customHeight="1" x14ac:dyDescent="0.35"/>
    <row r="2559" ht="14.25" customHeight="1" x14ac:dyDescent="0.35"/>
    <row r="2560" ht="14.25" customHeight="1" x14ac:dyDescent="0.35"/>
    <row r="2561" ht="14.25" customHeight="1" x14ac:dyDescent="0.35"/>
    <row r="2562" ht="14.25" customHeight="1" x14ac:dyDescent="0.35"/>
    <row r="2563" ht="14.25" customHeight="1" x14ac:dyDescent="0.35"/>
    <row r="2564" ht="14.25" customHeight="1" x14ac:dyDescent="0.35"/>
    <row r="2565" ht="14.25" customHeight="1" x14ac:dyDescent="0.35"/>
    <row r="2566" ht="14.25" customHeight="1" x14ac:dyDescent="0.35"/>
    <row r="2567" ht="14.25" customHeight="1" x14ac:dyDescent="0.35"/>
    <row r="2568" ht="14.25" customHeight="1" x14ac:dyDescent="0.35"/>
    <row r="2569" ht="14.25" customHeight="1" x14ac:dyDescent="0.35"/>
    <row r="2570" ht="14.25" customHeight="1" x14ac:dyDescent="0.35"/>
    <row r="2571" ht="14.25" customHeight="1" x14ac:dyDescent="0.35"/>
    <row r="2572" ht="14.25" customHeight="1" x14ac:dyDescent="0.35"/>
    <row r="2573" ht="14.25" customHeight="1" x14ac:dyDescent="0.35"/>
    <row r="2574" ht="14.25" customHeight="1" x14ac:dyDescent="0.35"/>
    <row r="2575" ht="14.25" customHeight="1" x14ac:dyDescent="0.35"/>
    <row r="2576" ht="14.25" customHeight="1" x14ac:dyDescent="0.35"/>
    <row r="2577" ht="14.25" customHeight="1" x14ac:dyDescent="0.35"/>
    <row r="2578" ht="14.25" customHeight="1" x14ac:dyDescent="0.35"/>
    <row r="2579" ht="14.25" customHeight="1" x14ac:dyDescent="0.35"/>
    <row r="2580" ht="14.25" customHeight="1" x14ac:dyDescent="0.35"/>
    <row r="2581" ht="14.25" customHeight="1" x14ac:dyDescent="0.35"/>
    <row r="2582" ht="14.25" customHeight="1" x14ac:dyDescent="0.35"/>
    <row r="2583" ht="14.25" customHeight="1" x14ac:dyDescent="0.35"/>
    <row r="2584" ht="14.25" customHeight="1" x14ac:dyDescent="0.35"/>
    <row r="2585" ht="14.25" customHeight="1" x14ac:dyDescent="0.35"/>
    <row r="2586" ht="14.25" customHeight="1" x14ac:dyDescent="0.35"/>
    <row r="2587" ht="14.25" customHeight="1" x14ac:dyDescent="0.35"/>
    <row r="2588" ht="14.25" customHeight="1" x14ac:dyDescent="0.35"/>
    <row r="2589" ht="14.25" customHeight="1" x14ac:dyDescent="0.35"/>
    <row r="2590" ht="14.25" customHeight="1" x14ac:dyDescent="0.35"/>
    <row r="2591" ht="14.25" customHeight="1" x14ac:dyDescent="0.35"/>
    <row r="2592" ht="14.25" customHeight="1" x14ac:dyDescent="0.35"/>
    <row r="2593" ht="14.25" customHeight="1" x14ac:dyDescent="0.35"/>
    <row r="2594" ht="14.25" customHeight="1" x14ac:dyDescent="0.35"/>
    <row r="2595" ht="14.25" customHeight="1" x14ac:dyDescent="0.35"/>
    <row r="2596" ht="14.25" customHeight="1" x14ac:dyDescent="0.35"/>
    <row r="2597" ht="14.25" customHeight="1" x14ac:dyDescent="0.35"/>
    <row r="2598" ht="14.25" customHeight="1" x14ac:dyDescent="0.35"/>
    <row r="2599" ht="14.25" customHeight="1" x14ac:dyDescent="0.35"/>
    <row r="2600" ht="14.25" customHeight="1" x14ac:dyDescent="0.35"/>
    <row r="2601" ht="14.25" customHeight="1" x14ac:dyDescent="0.35"/>
    <row r="2602" ht="14.25" customHeight="1" x14ac:dyDescent="0.35"/>
    <row r="2603" ht="14.25" customHeight="1" x14ac:dyDescent="0.35"/>
    <row r="2604" ht="14.25" customHeight="1" x14ac:dyDescent="0.35"/>
    <row r="2605" ht="14.25" customHeight="1" x14ac:dyDescent="0.35"/>
    <row r="2606" ht="14.25" customHeight="1" x14ac:dyDescent="0.35"/>
    <row r="2607" ht="14.25" customHeight="1" x14ac:dyDescent="0.35"/>
    <row r="2608" ht="14.25" customHeight="1" x14ac:dyDescent="0.35"/>
    <row r="2609" ht="14.25" customHeight="1" x14ac:dyDescent="0.35"/>
    <row r="2610" ht="14.25" customHeight="1" x14ac:dyDescent="0.35"/>
    <row r="2611" ht="14.25" customHeight="1" x14ac:dyDescent="0.35"/>
    <row r="2612" ht="14.25" customHeight="1" x14ac:dyDescent="0.35"/>
    <row r="2613" ht="14.25" customHeight="1" x14ac:dyDescent="0.35"/>
    <row r="2614" ht="14.25" customHeight="1" x14ac:dyDescent="0.35"/>
    <row r="2615" ht="14.25" customHeight="1" x14ac:dyDescent="0.35"/>
    <row r="2616" ht="14.25" customHeight="1" x14ac:dyDescent="0.35"/>
    <row r="2617" ht="14.25" customHeight="1" x14ac:dyDescent="0.35"/>
    <row r="2618" ht="14.25" customHeight="1" x14ac:dyDescent="0.35"/>
    <row r="2619" ht="14.25" customHeight="1" x14ac:dyDescent="0.35"/>
    <row r="2620" ht="14.25" customHeight="1" x14ac:dyDescent="0.35"/>
    <row r="2621" ht="14.25" customHeight="1" x14ac:dyDescent="0.35"/>
    <row r="2622" ht="14.25" customHeight="1" x14ac:dyDescent="0.35"/>
    <row r="2623" ht="14.25" customHeight="1" x14ac:dyDescent="0.35"/>
    <row r="2624" ht="14.25" customHeight="1" x14ac:dyDescent="0.35"/>
    <row r="2625" ht="14.25" customHeight="1" x14ac:dyDescent="0.35"/>
    <row r="2626" ht="14.25" customHeight="1" x14ac:dyDescent="0.35"/>
    <row r="2627" ht="14.25" customHeight="1" x14ac:dyDescent="0.35"/>
    <row r="2628" ht="14.25" customHeight="1" x14ac:dyDescent="0.35"/>
    <row r="2629" ht="14.25" customHeight="1" x14ac:dyDescent="0.35"/>
    <row r="2630" ht="14.25" customHeight="1" x14ac:dyDescent="0.35"/>
    <row r="2631" ht="14.25" customHeight="1" x14ac:dyDescent="0.35"/>
    <row r="2632" ht="14.25" customHeight="1" x14ac:dyDescent="0.35"/>
    <row r="2633" ht="14.25" customHeight="1" x14ac:dyDescent="0.35"/>
    <row r="2634" ht="14.25" customHeight="1" x14ac:dyDescent="0.35"/>
    <row r="2635" ht="14.25" customHeight="1" x14ac:dyDescent="0.35"/>
    <row r="2636" ht="14.25" customHeight="1" x14ac:dyDescent="0.35"/>
    <row r="2637" ht="14.25" customHeight="1" x14ac:dyDescent="0.35"/>
    <row r="2638" ht="14.25" customHeight="1" x14ac:dyDescent="0.35"/>
    <row r="2639" ht="14.25" customHeight="1" x14ac:dyDescent="0.35"/>
    <row r="2640" ht="14.25" customHeight="1" x14ac:dyDescent="0.35"/>
    <row r="2641" ht="14.25" customHeight="1" x14ac:dyDescent="0.35"/>
    <row r="2642" ht="14.25" customHeight="1" x14ac:dyDescent="0.35"/>
    <row r="2643" ht="14.25" customHeight="1" x14ac:dyDescent="0.35"/>
    <row r="2644" ht="14.25" customHeight="1" x14ac:dyDescent="0.35"/>
    <row r="2645" ht="14.25" customHeight="1" x14ac:dyDescent="0.35"/>
    <row r="2646" ht="14.25" customHeight="1" x14ac:dyDescent="0.35"/>
    <row r="2647" ht="14.25" customHeight="1" x14ac:dyDescent="0.35"/>
    <row r="2648" ht="14.25" customHeight="1" x14ac:dyDescent="0.35"/>
    <row r="2649" ht="14.25" customHeight="1" x14ac:dyDescent="0.35"/>
    <row r="2650" ht="14.25" customHeight="1" x14ac:dyDescent="0.35"/>
    <row r="2651" ht="14.25" customHeight="1" x14ac:dyDescent="0.35"/>
    <row r="2652" ht="14.25" customHeight="1" x14ac:dyDescent="0.35"/>
    <row r="2653" ht="14.25" customHeight="1" x14ac:dyDescent="0.35"/>
    <row r="2654" ht="14.25" customHeight="1" x14ac:dyDescent="0.35"/>
    <row r="2655" ht="14.25" customHeight="1" x14ac:dyDescent="0.35"/>
    <row r="2656" ht="14.25" customHeight="1" x14ac:dyDescent="0.35"/>
    <row r="2657" ht="14.25" customHeight="1" x14ac:dyDescent="0.35"/>
    <row r="2658" ht="14.25" customHeight="1" x14ac:dyDescent="0.35"/>
    <row r="2659" ht="14.25" customHeight="1" x14ac:dyDescent="0.35"/>
    <row r="2660" ht="14.25" customHeight="1" x14ac:dyDescent="0.35"/>
    <row r="2661" ht="14.25" customHeight="1" x14ac:dyDescent="0.35"/>
    <row r="2662" ht="14.25" customHeight="1" x14ac:dyDescent="0.35"/>
    <row r="2663" ht="14.25" customHeight="1" x14ac:dyDescent="0.35"/>
    <row r="2664" ht="14.25" customHeight="1" x14ac:dyDescent="0.35"/>
    <row r="2665" ht="14.25" customHeight="1" x14ac:dyDescent="0.35"/>
    <row r="2666" ht="14.25" customHeight="1" x14ac:dyDescent="0.35"/>
    <row r="2667" ht="14.25" customHeight="1" x14ac:dyDescent="0.35"/>
    <row r="2668" ht="14.25" customHeight="1" x14ac:dyDescent="0.35"/>
    <row r="2669" ht="14.25" customHeight="1" x14ac:dyDescent="0.35"/>
    <row r="2670" ht="14.25" customHeight="1" x14ac:dyDescent="0.35"/>
    <row r="2671" ht="14.25" customHeight="1" x14ac:dyDescent="0.35"/>
    <row r="2672" ht="14.25" customHeight="1" x14ac:dyDescent="0.35"/>
    <row r="2673" ht="14.25" customHeight="1" x14ac:dyDescent="0.35"/>
    <row r="2674" ht="14.25" customHeight="1" x14ac:dyDescent="0.35"/>
    <row r="2675" ht="14.25" customHeight="1" x14ac:dyDescent="0.35"/>
    <row r="2676" ht="14.25" customHeight="1" x14ac:dyDescent="0.35"/>
    <row r="2677" ht="14.25" customHeight="1" x14ac:dyDescent="0.35"/>
    <row r="2678" ht="14.25" customHeight="1" x14ac:dyDescent="0.35"/>
    <row r="2679" ht="14.25" customHeight="1" x14ac:dyDescent="0.35"/>
    <row r="2680" ht="14.25" customHeight="1" x14ac:dyDescent="0.35"/>
    <row r="2681" ht="14.25" customHeight="1" x14ac:dyDescent="0.35"/>
    <row r="2682" ht="14.25" customHeight="1" x14ac:dyDescent="0.35"/>
    <row r="2683" ht="14.25" customHeight="1" x14ac:dyDescent="0.35"/>
    <row r="2684" ht="14.25" customHeight="1" x14ac:dyDescent="0.35"/>
    <row r="2685" ht="14.25" customHeight="1" x14ac:dyDescent="0.35"/>
    <row r="2686" ht="14.25" customHeight="1" x14ac:dyDescent="0.35"/>
    <row r="2687" ht="14.25" customHeight="1" x14ac:dyDescent="0.35"/>
    <row r="2688" ht="14.25" customHeight="1" x14ac:dyDescent="0.35"/>
    <row r="2689" ht="14.25" customHeight="1" x14ac:dyDescent="0.35"/>
    <row r="2690" ht="14.25" customHeight="1" x14ac:dyDescent="0.35"/>
    <row r="2691" ht="14.25" customHeight="1" x14ac:dyDescent="0.35"/>
    <row r="2692" ht="14.25" customHeight="1" x14ac:dyDescent="0.35"/>
    <row r="2693" ht="14.25" customHeight="1" x14ac:dyDescent="0.35"/>
    <row r="2694" ht="14.25" customHeight="1" x14ac:dyDescent="0.35"/>
    <row r="2695" ht="14.25" customHeight="1" x14ac:dyDescent="0.35"/>
    <row r="2696" ht="14.25" customHeight="1" x14ac:dyDescent="0.35"/>
    <row r="2697" ht="14.25" customHeight="1" x14ac:dyDescent="0.35"/>
    <row r="2698" ht="14.25" customHeight="1" x14ac:dyDescent="0.35"/>
    <row r="2699" ht="14.25" customHeight="1" x14ac:dyDescent="0.35"/>
    <row r="2700" ht="14.25" customHeight="1" x14ac:dyDescent="0.35"/>
    <row r="2701" ht="14.25" customHeight="1" x14ac:dyDescent="0.35"/>
    <row r="2702" ht="14.25" customHeight="1" x14ac:dyDescent="0.35"/>
    <row r="2703" ht="14.25" customHeight="1" x14ac:dyDescent="0.35"/>
    <row r="2704" ht="14.25" customHeight="1" x14ac:dyDescent="0.35"/>
    <row r="2705" ht="14.25" customHeight="1" x14ac:dyDescent="0.35"/>
    <row r="2706" ht="14.25" customHeight="1" x14ac:dyDescent="0.35"/>
    <row r="2707" ht="14.25" customHeight="1" x14ac:dyDescent="0.35"/>
    <row r="2708" ht="14.25" customHeight="1" x14ac:dyDescent="0.35"/>
    <row r="2709" ht="14.25" customHeight="1" x14ac:dyDescent="0.35"/>
    <row r="2710" ht="14.25" customHeight="1" x14ac:dyDescent="0.35"/>
    <row r="2711" ht="14.25" customHeight="1" x14ac:dyDescent="0.35"/>
    <row r="2712" ht="14.25" customHeight="1" x14ac:dyDescent="0.35"/>
    <row r="2713" ht="14.25" customHeight="1" x14ac:dyDescent="0.35"/>
    <row r="2714" ht="14.25" customHeight="1" x14ac:dyDescent="0.35"/>
    <row r="2715" ht="14.25" customHeight="1" x14ac:dyDescent="0.35"/>
    <row r="2716" ht="14.25" customHeight="1" x14ac:dyDescent="0.35"/>
    <row r="2717" ht="14.25" customHeight="1" x14ac:dyDescent="0.35"/>
    <row r="2718" ht="14.25" customHeight="1" x14ac:dyDescent="0.35"/>
    <row r="2719" ht="14.25" customHeight="1" x14ac:dyDescent="0.35"/>
    <row r="2720" ht="14.25" customHeight="1" x14ac:dyDescent="0.35"/>
    <row r="2721" ht="14.25" customHeight="1" x14ac:dyDescent="0.35"/>
    <row r="2722" ht="14.25" customHeight="1" x14ac:dyDescent="0.35"/>
    <row r="2723" ht="14.25" customHeight="1" x14ac:dyDescent="0.35"/>
    <row r="2724" ht="14.25" customHeight="1" x14ac:dyDescent="0.35"/>
    <row r="2725" ht="14.25" customHeight="1" x14ac:dyDescent="0.35"/>
    <row r="2726" ht="14.25" customHeight="1" x14ac:dyDescent="0.35"/>
    <row r="2727" ht="14.25" customHeight="1" x14ac:dyDescent="0.35"/>
    <row r="2728" ht="14.25" customHeight="1" x14ac:dyDescent="0.35"/>
    <row r="2729" ht="14.25" customHeight="1" x14ac:dyDescent="0.35"/>
    <row r="2730" ht="14.25" customHeight="1" x14ac:dyDescent="0.35"/>
    <row r="2731" ht="14.25" customHeight="1" x14ac:dyDescent="0.35"/>
    <row r="2732" ht="14.25" customHeight="1" x14ac:dyDescent="0.35"/>
    <row r="2733" ht="14.25" customHeight="1" x14ac:dyDescent="0.35"/>
    <row r="2734" ht="14.25" customHeight="1" x14ac:dyDescent="0.35"/>
    <row r="2735" ht="14.25" customHeight="1" x14ac:dyDescent="0.35"/>
    <row r="2736" ht="14.25" customHeight="1" x14ac:dyDescent="0.35"/>
    <row r="2737" ht="14.25" customHeight="1" x14ac:dyDescent="0.35"/>
    <row r="2738" ht="14.25" customHeight="1" x14ac:dyDescent="0.35"/>
    <row r="2739" ht="14.25" customHeight="1" x14ac:dyDescent="0.35"/>
    <row r="2740" ht="14.25" customHeight="1" x14ac:dyDescent="0.35"/>
    <row r="2741" ht="14.25" customHeight="1" x14ac:dyDescent="0.35"/>
    <row r="2742" ht="14.25" customHeight="1" x14ac:dyDescent="0.35"/>
    <row r="2743" ht="14.25" customHeight="1" x14ac:dyDescent="0.35"/>
    <row r="2744" ht="14.25" customHeight="1" x14ac:dyDescent="0.35"/>
    <row r="2745" ht="14.25" customHeight="1" x14ac:dyDescent="0.35"/>
    <row r="2746" ht="14.25" customHeight="1" x14ac:dyDescent="0.35"/>
    <row r="2747" ht="14.25" customHeight="1" x14ac:dyDescent="0.35"/>
    <row r="2748" ht="14.25" customHeight="1" x14ac:dyDescent="0.35"/>
    <row r="2749" ht="14.25" customHeight="1" x14ac:dyDescent="0.35"/>
    <row r="2750" ht="14.25" customHeight="1" x14ac:dyDescent="0.35"/>
    <row r="2751" ht="14.25" customHeight="1" x14ac:dyDescent="0.35"/>
    <row r="2752" ht="14.25" customHeight="1" x14ac:dyDescent="0.35"/>
    <row r="2753" ht="14.25" customHeight="1" x14ac:dyDescent="0.35"/>
    <row r="2754" ht="14.25" customHeight="1" x14ac:dyDescent="0.35"/>
    <row r="2755" ht="14.25" customHeight="1" x14ac:dyDescent="0.35"/>
    <row r="2756" ht="14.25" customHeight="1" x14ac:dyDescent="0.35"/>
    <row r="2757" ht="14.25" customHeight="1" x14ac:dyDescent="0.35"/>
    <row r="2758" ht="14.25" customHeight="1" x14ac:dyDescent="0.35"/>
    <row r="2759" ht="14.25" customHeight="1" x14ac:dyDescent="0.35"/>
    <row r="2760" ht="14.25" customHeight="1" x14ac:dyDescent="0.35"/>
    <row r="2761" ht="14.25" customHeight="1" x14ac:dyDescent="0.35"/>
    <row r="2762" ht="14.25" customHeight="1" x14ac:dyDescent="0.35"/>
    <row r="2763" ht="14.25" customHeight="1" x14ac:dyDescent="0.35"/>
    <row r="2764" ht="14.25" customHeight="1" x14ac:dyDescent="0.35"/>
    <row r="2765" ht="14.25" customHeight="1" x14ac:dyDescent="0.35"/>
    <row r="2766" ht="14.25" customHeight="1" x14ac:dyDescent="0.35"/>
    <row r="2767" ht="14.25" customHeight="1" x14ac:dyDescent="0.35"/>
    <row r="2768" ht="14.25" customHeight="1" x14ac:dyDescent="0.35"/>
    <row r="2769" ht="14.25" customHeight="1" x14ac:dyDescent="0.35"/>
    <row r="2770" ht="14.25" customHeight="1" x14ac:dyDescent="0.35"/>
    <row r="2771" ht="14.25" customHeight="1" x14ac:dyDescent="0.35"/>
    <row r="2772" ht="14.25" customHeight="1" x14ac:dyDescent="0.35"/>
    <row r="2773" ht="14.25" customHeight="1" x14ac:dyDescent="0.35"/>
    <row r="2774" ht="14.25" customHeight="1" x14ac:dyDescent="0.35"/>
    <row r="2775" ht="14.25" customHeight="1" x14ac:dyDescent="0.35"/>
    <row r="2776" ht="14.25" customHeight="1" x14ac:dyDescent="0.35"/>
    <row r="2777" ht="14.25" customHeight="1" x14ac:dyDescent="0.35"/>
    <row r="2778" ht="14.25" customHeight="1" x14ac:dyDescent="0.35"/>
    <row r="2779" ht="14.25" customHeight="1" x14ac:dyDescent="0.35"/>
    <row r="2780" ht="14.25" customHeight="1" x14ac:dyDescent="0.35"/>
    <row r="2781" ht="14.25" customHeight="1" x14ac:dyDescent="0.35"/>
    <row r="2782" ht="14.25" customHeight="1" x14ac:dyDescent="0.35"/>
    <row r="2783" ht="14.25" customHeight="1" x14ac:dyDescent="0.35"/>
    <row r="2784" ht="14.25" customHeight="1" x14ac:dyDescent="0.35"/>
    <row r="2785" ht="14.25" customHeight="1" x14ac:dyDescent="0.35"/>
    <row r="2786" ht="14.25" customHeight="1" x14ac:dyDescent="0.35"/>
    <row r="2787" ht="14.25" customHeight="1" x14ac:dyDescent="0.35"/>
    <row r="2788" ht="14.25" customHeight="1" x14ac:dyDescent="0.35"/>
    <row r="2789" ht="14.25" customHeight="1" x14ac:dyDescent="0.35"/>
    <row r="2790" ht="14.25" customHeight="1" x14ac:dyDescent="0.35"/>
    <row r="2791" ht="14.25" customHeight="1" x14ac:dyDescent="0.35"/>
    <row r="2792" ht="14.25" customHeight="1" x14ac:dyDescent="0.35"/>
    <row r="2793" ht="14.25" customHeight="1" x14ac:dyDescent="0.35"/>
    <row r="2794" ht="14.25" customHeight="1" x14ac:dyDescent="0.35"/>
    <row r="2795" ht="14.25" customHeight="1" x14ac:dyDescent="0.35"/>
    <row r="2796" ht="14.25" customHeight="1" x14ac:dyDescent="0.35"/>
    <row r="2797" ht="14.25" customHeight="1" x14ac:dyDescent="0.35"/>
    <row r="2798" ht="14.25" customHeight="1" x14ac:dyDescent="0.35"/>
    <row r="2799" ht="14.25" customHeight="1" x14ac:dyDescent="0.35"/>
    <row r="2800" ht="14.25" customHeight="1" x14ac:dyDescent="0.35"/>
    <row r="2801" ht="14.25" customHeight="1" x14ac:dyDescent="0.35"/>
    <row r="2802" ht="14.25" customHeight="1" x14ac:dyDescent="0.35"/>
    <row r="2803" ht="14.25" customHeight="1" x14ac:dyDescent="0.35"/>
    <row r="2804" ht="14.25" customHeight="1" x14ac:dyDescent="0.35"/>
    <row r="2805" ht="14.25" customHeight="1" x14ac:dyDescent="0.35"/>
    <row r="2806" ht="14.25" customHeight="1" x14ac:dyDescent="0.35"/>
    <row r="2807" ht="14.25" customHeight="1" x14ac:dyDescent="0.35"/>
    <row r="2808" ht="14.25" customHeight="1" x14ac:dyDescent="0.35"/>
    <row r="2809" ht="14.25" customHeight="1" x14ac:dyDescent="0.35"/>
    <row r="2810" ht="14.25" customHeight="1" x14ac:dyDescent="0.35"/>
    <row r="2811" ht="14.25" customHeight="1" x14ac:dyDescent="0.35"/>
    <row r="2812" ht="14.25" customHeight="1" x14ac:dyDescent="0.35"/>
    <row r="2813" ht="14.25" customHeight="1" x14ac:dyDescent="0.35"/>
    <row r="2814" ht="14.25" customHeight="1" x14ac:dyDescent="0.35"/>
    <row r="2815" ht="14.25" customHeight="1" x14ac:dyDescent="0.35"/>
    <row r="2816" ht="14.25" customHeight="1" x14ac:dyDescent="0.35"/>
    <row r="2817" ht="14.25" customHeight="1" x14ac:dyDescent="0.35"/>
    <row r="2818" ht="14.25" customHeight="1" x14ac:dyDescent="0.35"/>
    <row r="2819" ht="14.25" customHeight="1" x14ac:dyDescent="0.35"/>
    <row r="2820" ht="14.25" customHeight="1" x14ac:dyDescent="0.35"/>
    <row r="2821" ht="14.25" customHeight="1" x14ac:dyDescent="0.35"/>
    <row r="2822" ht="14.25" customHeight="1" x14ac:dyDescent="0.35"/>
    <row r="2823" ht="14.25" customHeight="1" x14ac:dyDescent="0.35"/>
    <row r="2824" ht="14.25" customHeight="1" x14ac:dyDescent="0.35"/>
    <row r="2825" ht="14.25" customHeight="1" x14ac:dyDescent="0.35"/>
    <row r="2826" ht="14.25" customHeight="1" x14ac:dyDescent="0.35"/>
    <row r="2827" ht="14.25" customHeight="1" x14ac:dyDescent="0.35"/>
    <row r="2828" ht="14.25" customHeight="1" x14ac:dyDescent="0.35"/>
    <row r="2829" ht="14.25" customHeight="1" x14ac:dyDescent="0.35"/>
    <row r="2830" ht="14.25" customHeight="1" x14ac:dyDescent="0.35"/>
    <row r="2831" ht="14.25" customHeight="1" x14ac:dyDescent="0.35"/>
    <row r="2832" ht="14.25" customHeight="1" x14ac:dyDescent="0.35"/>
    <row r="2833" ht="14.25" customHeight="1" x14ac:dyDescent="0.35"/>
    <row r="2834" ht="14.25" customHeight="1" x14ac:dyDescent="0.35"/>
    <row r="2835" ht="14.25" customHeight="1" x14ac:dyDescent="0.35"/>
    <row r="2836" ht="14.25" customHeight="1" x14ac:dyDescent="0.35"/>
    <row r="2837" ht="14.25" customHeight="1" x14ac:dyDescent="0.35"/>
    <row r="2838" ht="14.25" customHeight="1" x14ac:dyDescent="0.35"/>
    <row r="2839" ht="14.25" customHeight="1" x14ac:dyDescent="0.35"/>
    <row r="2840" ht="14.25" customHeight="1" x14ac:dyDescent="0.35"/>
    <row r="2841" ht="14.25" customHeight="1" x14ac:dyDescent="0.35"/>
    <row r="2842" ht="14.25" customHeight="1" x14ac:dyDescent="0.35"/>
    <row r="2843" ht="14.25" customHeight="1" x14ac:dyDescent="0.35"/>
    <row r="2844" ht="14.25" customHeight="1" x14ac:dyDescent="0.35"/>
    <row r="2845" ht="14.25" customHeight="1" x14ac:dyDescent="0.35"/>
    <row r="2846" ht="14.25" customHeight="1" x14ac:dyDescent="0.35"/>
    <row r="2847" ht="14.25" customHeight="1" x14ac:dyDescent="0.35"/>
    <row r="2848" ht="14.25" customHeight="1" x14ac:dyDescent="0.35"/>
    <row r="2849" ht="14.25" customHeight="1" x14ac:dyDescent="0.35"/>
    <row r="2850" ht="14.25" customHeight="1" x14ac:dyDescent="0.35"/>
    <row r="2851" ht="14.25" customHeight="1" x14ac:dyDescent="0.35"/>
    <row r="2852" ht="14.25" customHeight="1" x14ac:dyDescent="0.35"/>
    <row r="2853" ht="14.25" customHeight="1" x14ac:dyDescent="0.35"/>
    <row r="2854" ht="14.25" customHeight="1" x14ac:dyDescent="0.35"/>
    <row r="2855" ht="14.25" customHeight="1" x14ac:dyDescent="0.35"/>
    <row r="2856" ht="14.25" customHeight="1" x14ac:dyDescent="0.35"/>
    <row r="2857" ht="14.25" customHeight="1" x14ac:dyDescent="0.35"/>
    <row r="2858" ht="14.25" customHeight="1" x14ac:dyDescent="0.35"/>
    <row r="2859" ht="14.25" customHeight="1" x14ac:dyDescent="0.35"/>
    <row r="2860" ht="14.25" customHeight="1" x14ac:dyDescent="0.35"/>
    <row r="2861" ht="14.25" customHeight="1" x14ac:dyDescent="0.35"/>
    <row r="2862" ht="14.25" customHeight="1" x14ac:dyDescent="0.35"/>
    <row r="2863" ht="14.25" customHeight="1" x14ac:dyDescent="0.35"/>
    <row r="2864" ht="14.25" customHeight="1" x14ac:dyDescent="0.35"/>
    <row r="2865" ht="14.25" customHeight="1" x14ac:dyDescent="0.35"/>
    <row r="2866" ht="14.25" customHeight="1" x14ac:dyDescent="0.35"/>
    <row r="2867" ht="14.25" customHeight="1" x14ac:dyDescent="0.35"/>
    <row r="2868" ht="14.25" customHeight="1" x14ac:dyDescent="0.35"/>
    <row r="2869" ht="14.25" customHeight="1" x14ac:dyDescent="0.35"/>
    <row r="2870" ht="14.25" customHeight="1" x14ac:dyDescent="0.35"/>
    <row r="2871" ht="14.25" customHeight="1" x14ac:dyDescent="0.35"/>
    <row r="2872" ht="14.25" customHeight="1" x14ac:dyDescent="0.35"/>
    <row r="2873" ht="14.25" customHeight="1" x14ac:dyDescent="0.35"/>
    <row r="2874" ht="14.25" customHeight="1" x14ac:dyDescent="0.35"/>
    <row r="2875" ht="14.25" customHeight="1" x14ac:dyDescent="0.35"/>
    <row r="2876" ht="14.25" customHeight="1" x14ac:dyDescent="0.35"/>
    <row r="2877" ht="14.25" customHeight="1" x14ac:dyDescent="0.35"/>
    <row r="2878" ht="14.25" customHeight="1" x14ac:dyDescent="0.35"/>
    <row r="2879" ht="14.25" customHeight="1" x14ac:dyDescent="0.35"/>
    <row r="2880" ht="14.25" customHeight="1" x14ac:dyDescent="0.35"/>
    <row r="2881" ht="14.25" customHeight="1" x14ac:dyDescent="0.35"/>
    <row r="2882" ht="14.25" customHeight="1" x14ac:dyDescent="0.35"/>
    <row r="2883" ht="14.25" customHeight="1" x14ac:dyDescent="0.35"/>
    <row r="2884" ht="14.25" customHeight="1" x14ac:dyDescent="0.35"/>
    <row r="2885" ht="14.25" customHeight="1" x14ac:dyDescent="0.35"/>
    <row r="2886" ht="14.25" customHeight="1" x14ac:dyDescent="0.35"/>
    <row r="2887" ht="14.25" customHeight="1" x14ac:dyDescent="0.35"/>
    <row r="2888" ht="14.25" customHeight="1" x14ac:dyDescent="0.35"/>
    <row r="2889" ht="14.25" customHeight="1" x14ac:dyDescent="0.35"/>
    <row r="2890" ht="14.25" customHeight="1" x14ac:dyDescent="0.35"/>
    <row r="2891" ht="14.25" customHeight="1" x14ac:dyDescent="0.35"/>
    <row r="2892" ht="14.25" customHeight="1" x14ac:dyDescent="0.35"/>
    <row r="2893" ht="14.25" customHeight="1" x14ac:dyDescent="0.35"/>
    <row r="2894" ht="14.25" customHeight="1" x14ac:dyDescent="0.35"/>
    <row r="2895" ht="14.25" customHeight="1" x14ac:dyDescent="0.35"/>
    <row r="2896" ht="14.25" customHeight="1" x14ac:dyDescent="0.35"/>
    <row r="2897" ht="14.25" customHeight="1" x14ac:dyDescent="0.35"/>
    <row r="2898" ht="14.25" customHeight="1" x14ac:dyDescent="0.35"/>
    <row r="2899" ht="14.25" customHeight="1" x14ac:dyDescent="0.35"/>
    <row r="2900" ht="14.25" customHeight="1" x14ac:dyDescent="0.35"/>
    <row r="2901" ht="14.25" customHeight="1" x14ac:dyDescent="0.35"/>
    <row r="2902" ht="14.25" customHeight="1" x14ac:dyDescent="0.35"/>
    <row r="2903" ht="14.25" customHeight="1" x14ac:dyDescent="0.35"/>
    <row r="2904" ht="14.25" customHeight="1" x14ac:dyDescent="0.35"/>
    <row r="2905" ht="14.25" customHeight="1" x14ac:dyDescent="0.35"/>
    <row r="2906" ht="14.25" customHeight="1" x14ac:dyDescent="0.35"/>
    <row r="2907" ht="14.25" customHeight="1" x14ac:dyDescent="0.35"/>
    <row r="2908" ht="14.25" customHeight="1" x14ac:dyDescent="0.35"/>
    <row r="2909" ht="14.25" customHeight="1" x14ac:dyDescent="0.35"/>
    <row r="2910" ht="14.25" customHeight="1" x14ac:dyDescent="0.35"/>
    <row r="2911" ht="14.25" customHeight="1" x14ac:dyDescent="0.35"/>
    <row r="2912" ht="14.25" customHeight="1" x14ac:dyDescent="0.35"/>
    <row r="2913" ht="14.25" customHeight="1" x14ac:dyDescent="0.35"/>
    <row r="2914" ht="14.25" customHeight="1" x14ac:dyDescent="0.35"/>
    <row r="2915" ht="14.25" customHeight="1" x14ac:dyDescent="0.35"/>
    <row r="2916" ht="14.25" customHeight="1" x14ac:dyDescent="0.35"/>
    <row r="2917" ht="14.25" customHeight="1" x14ac:dyDescent="0.35"/>
    <row r="2918" ht="14.25" customHeight="1" x14ac:dyDescent="0.35"/>
    <row r="2919" ht="14.25" customHeight="1" x14ac:dyDescent="0.35"/>
    <row r="2920" ht="14.25" customHeight="1" x14ac:dyDescent="0.35"/>
    <row r="2921" ht="14.25" customHeight="1" x14ac:dyDescent="0.35"/>
    <row r="2922" ht="14.25" customHeight="1" x14ac:dyDescent="0.35"/>
    <row r="2923" ht="14.25" customHeight="1" x14ac:dyDescent="0.35"/>
    <row r="2924" ht="14.25" customHeight="1" x14ac:dyDescent="0.35"/>
    <row r="2925" ht="14.25" customHeight="1" x14ac:dyDescent="0.35"/>
    <row r="2926" ht="14.25" customHeight="1" x14ac:dyDescent="0.35"/>
    <row r="2927" ht="14.25" customHeight="1" x14ac:dyDescent="0.35"/>
    <row r="2928" ht="14.25" customHeight="1" x14ac:dyDescent="0.35"/>
    <row r="2929" ht="14.25" customHeight="1" x14ac:dyDescent="0.35"/>
    <row r="2930" ht="14.25" customHeight="1" x14ac:dyDescent="0.35"/>
    <row r="2931" ht="14.25" customHeight="1" x14ac:dyDescent="0.35"/>
    <row r="2932" ht="14.25" customHeight="1" x14ac:dyDescent="0.35"/>
    <row r="2933" ht="14.25" customHeight="1" x14ac:dyDescent="0.35"/>
    <row r="2934" ht="14.25" customHeight="1" x14ac:dyDescent="0.35"/>
    <row r="2935" ht="14.25" customHeight="1" x14ac:dyDescent="0.35"/>
    <row r="2936" ht="14.25" customHeight="1" x14ac:dyDescent="0.35"/>
    <row r="2937" ht="14.25" customHeight="1" x14ac:dyDescent="0.35"/>
    <row r="2938" ht="14.25" customHeight="1" x14ac:dyDescent="0.35"/>
    <row r="2939" ht="14.25" customHeight="1" x14ac:dyDescent="0.35"/>
    <row r="2940" ht="14.25" customHeight="1" x14ac:dyDescent="0.35"/>
    <row r="2941" ht="14.25" customHeight="1" x14ac:dyDescent="0.35"/>
    <row r="2942" ht="14.25" customHeight="1" x14ac:dyDescent="0.35"/>
    <row r="2943" ht="14.25" customHeight="1" x14ac:dyDescent="0.35"/>
    <row r="2944" ht="14.25" customHeight="1" x14ac:dyDescent="0.35"/>
    <row r="2945" ht="14.25" customHeight="1" x14ac:dyDescent="0.35"/>
    <row r="2946" ht="14.25" customHeight="1" x14ac:dyDescent="0.35"/>
    <row r="2947" ht="14.25" customHeight="1" x14ac:dyDescent="0.35"/>
    <row r="2948" ht="14.25" customHeight="1" x14ac:dyDescent="0.35"/>
    <row r="2949" ht="14.25" customHeight="1" x14ac:dyDescent="0.35"/>
    <row r="2950" ht="14.25" customHeight="1" x14ac:dyDescent="0.35"/>
    <row r="2951" ht="14.25" customHeight="1" x14ac:dyDescent="0.35"/>
    <row r="2952" ht="14.25" customHeight="1" x14ac:dyDescent="0.35"/>
    <row r="2953" ht="14.25" customHeight="1" x14ac:dyDescent="0.35"/>
    <row r="2954" ht="14.25" customHeight="1" x14ac:dyDescent="0.35"/>
    <row r="2955" ht="14.25" customHeight="1" x14ac:dyDescent="0.35"/>
    <row r="2956" ht="14.25" customHeight="1" x14ac:dyDescent="0.35"/>
    <row r="2957" ht="14.25" customHeight="1" x14ac:dyDescent="0.35"/>
    <row r="2958" ht="14.25" customHeight="1" x14ac:dyDescent="0.35"/>
    <row r="2959" ht="14.25" customHeight="1" x14ac:dyDescent="0.35"/>
    <row r="2960" ht="14.25" customHeight="1" x14ac:dyDescent="0.35"/>
    <row r="2961" ht="14.25" customHeight="1" x14ac:dyDescent="0.35"/>
    <row r="2962" ht="14.25" customHeight="1" x14ac:dyDescent="0.35"/>
    <row r="2963" ht="14.25" customHeight="1" x14ac:dyDescent="0.35"/>
    <row r="2964" ht="14.25" customHeight="1" x14ac:dyDescent="0.35"/>
    <row r="2965" ht="14.25" customHeight="1" x14ac:dyDescent="0.35"/>
    <row r="2966" ht="14.25" customHeight="1" x14ac:dyDescent="0.35"/>
    <row r="2967" ht="14.25" customHeight="1" x14ac:dyDescent="0.35"/>
    <row r="2968" ht="14.25" customHeight="1" x14ac:dyDescent="0.35"/>
    <row r="2969" ht="14.25" customHeight="1" x14ac:dyDescent="0.35"/>
    <row r="2970" ht="14.25" customHeight="1" x14ac:dyDescent="0.35"/>
    <row r="2971" ht="14.25" customHeight="1" x14ac:dyDescent="0.35"/>
    <row r="2972" ht="14.25" customHeight="1" x14ac:dyDescent="0.35"/>
    <row r="2973" ht="14.25" customHeight="1" x14ac:dyDescent="0.35"/>
    <row r="2974" ht="14.25" customHeight="1" x14ac:dyDescent="0.35"/>
    <row r="2975" ht="14.25" customHeight="1" x14ac:dyDescent="0.35"/>
    <row r="2976" ht="14.25" customHeight="1" x14ac:dyDescent="0.35"/>
    <row r="2977" ht="14.25" customHeight="1" x14ac:dyDescent="0.35"/>
    <row r="2978" ht="14.25" customHeight="1" x14ac:dyDescent="0.35"/>
    <row r="2979" ht="14.25" customHeight="1" x14ac:dyDescent="0.35"/>
    <row r="2980" ht="14.25" customHeight="1" x14ac:dyDescent="0.35"/>
    <row r="2981" ht="14.25" customHeight="1" x14ac:dyDescent="0.35"/>
    <row r="2982" ht="14.25" customHeight="1" x14ac:dyDescent="0.35"/>
    <row r="2983" ht="14.25" customHeight="1" x14ac:dyDescent="0.35"/>
    <row r="2984" ht="14.25" customHeight="1" x14ac:dyDescent="0.35"/>
    <row r="2985" ht="14.25" customHeight="1" x14ac:dyDescent="0.35"/>
    <row r="2986" ht="14.25" customHeight="1" x14ac:dyDescent="0.35"/>
    <row r="2987" ht="14.25" customHeight="1" x14ac:dyDescent="0.35"/>
    <row r="2988" ht="14.25" customHeight="1" x14ac:dyDescent="0.35"/>
    <row r="2989" ht="14.25" customHeight="1" x14ac:dyDescent="0.35"/>
    <row r="2990" ht="14.25" customHeight="1" x14ac:dyDescent="0.35"/>
    <row r="2991" ht="14.25" customHeight="1" x14ac:dyDescent="0.35"/>
    <row r="2992" ht="14.25" customHeight="1" x14ac:dyDescent="0.35"/>
    <row r="2993" ht="14.25" customHeight="1" x14ac:dyDescent="0.35"/>
    <row r="2994" ht="14.25" customHeight="1" x14ac:dyDescent="0.35"/>
    <row r="2995" ht="14.25" customHeight="1" x14ac:dyDescent="0.35"/>
    <row r="2996" ht="14.25" customHeight="1" x14ac:dyDescent="0.35"/>
    <row r="2997" ht="14.25" customHeight="1" x14ac:dyDescent="0.35"/>
    <row r="2998" ht="14.25" customHeight="1" x14ac:dyDescent="0.35"/>
    <row r="2999" ht="14.25" customHeight="1" x14ac:dyDescent="0.35"/>
    <row r="3000" ht="14.25" customHeight="1" x14ac:dyDescent="0.35"/>
    <row r="3001" ht="14.25" customHeight="1" x14ac:dyDescent="0.35"/>
    <row r="3002" ht="14.25" customHeight="1" x14ac:dyDescent="0.35"/>
    <row r="3003" ht="14.25" customHeight="1" x14ac:dyDescent="0.35"/>
    <row r="3004" ht="14.25" customHeight="1" x14ac:dyDescent="0.35"/>
    <row r="3005" ht="14.25" customHeight="1" x14ac:dyDescent="0.35"/>
    <row r="3006" ht="14.25" customHeight="1" x14ac:dyDescent="0.35"/>
    <row r="3007" ht="14.25" customHeight="1" x14ac:dyDescent="0.35"/>
    <row r="3008" ht="14.25" customHeight="1" x14ac:dyDescent="0.35"/>
    <row r="3009" ht="14.25" customHeight="1" x14ac:dyDescent="0.35"/>
    <row r="3010" ht="14.25" customHeight="1" x14ac:dyDescent="0.35"/>
    <row r="3011" ht="14.25" customHeight="1" x14ac:dyDescent="0.35"/>
    <row r="3012" ht="14.25" customHeight="1" x14ac:dyDescent="0.35"/>
    <row r="3013" ht="14.25" customHeight="1" x14ac:dyDescent="0.35"/>
    <row r="3014" ht="14.25" customHeight="1" x14ac:dyDescent="0.35"/>
    <row r="3015" ht="14.25" customHeight="1" x14ac:dyDescent="0.35"/>
    <row r="3016" ht="14.25" customHeight="1" x14ac:dyDescent="0.35"/>
    <row r="3017" ht="14.25" customHeight="1" x14ac:dyDescent="0.35"/>
    <row r="3018" ht="14.25" customHeight="1" x14ac:dyDescent="0.35"/>
    <row r="3019" ht="14.25" customHeight="1" x14ac:dyDescent="0.35"/>
    <row r="3020" ht="14.25" customHeight="1" x14ac:dyDescent="0.35"/>
    <row r="3021" ht="14.25" customHeight="1" x14ac:dyDescent="0.35"/>
    <row r="3022" ht="14.25" customHeight="1" x14ac:dyDescent="0.35"/>
    <row r="3023" ht="14.25" customHeight="1" x14ac:dyDescent="0.35"/>
    <row r="3024" ht="14.25" customHeight="1" x14ac:dyDescent="0.35"/>
    <row r="3025" ht="14.25" customHeight="1" x14ac:dyDescent="0.35"/>
    <row r="3026" ht="14.25" customHeight="1" x14ac:dyDescent="0.35"/>
    <row r="3027" ht="14.25" customHeight="1" x14ac:dyDescent="0.35"/>
    <row r="3028" ht="14.25" customHeight="1" x14ac:dyDescent="0.35"/>
    <row r="3029" ht="14.25" customHeight="1" x14ac:dyDescent="0.35"/>
    <row r="3030" ht="14.25" customHeight="1" x14ac:dyDescent="0.35"/>
    <row r="3031" ht="14.25" customHeight="1" x14ac:dyDescent="0.35"/>
    <row r="3032" ht="14.25" customHeight="1" x14ac:dyDescent="0.35"/>
    <row r="3033" ht="14.25" customHeight="1" x14ac:dyDescent="0.35"/>
    <row r="3034" ht="14.25" customHeight="1" x14ac:dyDescent="0.35"/>
    <row r="3035" ht="14.25" customHeight="1" x14ac:dyDescent="0.35"/>
    <row r="3036" ht="14.25" customHeight="1" x14ac:dyDescent="0.35"/>
    <row r="3037" ht="14.25" customHeight="1" x14ac:dyDescent="0.35"/>
    <row r="3038" ht="14.25" customHeight="1" x14ac:dyDescent="0.35"/>
    <row r="3039" ht="14.25" customHeight="1" x14ac:dyDescent="0.35"/>
    <row r="3040" ht="14.25" customHeight="1" x14ac:dyDescent="0.35"/>
    <row r="3041" ht="14.25" customHeight="1" x14ac:dyDescent="0.35"/>
    <row r="3042" ht="14.25" customHeight="1" x14ac:dyDescent="0.35"/>
    <row r="3043" ht="14.25" customHeight="1" x14ac:dyDescent="0.35"/>
    <row r="3044" ht="14.25" customHeight="1" x14ac:dyDescent="0.35"/>
    <row r="3045" ht="14.25" customHeight="1" x14ac:dyDescent="0.35"/>
    <row r="3046" ht="14.25" customHeight="1" x14ac:dyDescent="0.35"/>
    <row r="3047" ht="14.25" customHeight="1" x14ac:dyDescent="0.35"/>
    <row r="3048" ht="14.25" customHeight="1" x14ac:dyDescent="0.35"/>
    <row r="3049" ht="14.25" customHeight="1" x14ac:dyDescent="0.35"/>
    <row r="3050" ht="14.25" customHeight="1" x14ac:dyDescent="0.35"/>
    <row r="3051" ht="14.25" customHeight="1" x14ac:dyDescent="0.35"/>
    <row r="3052" ht="14.25" customHeight="1" x14ac:dyDescent="0.35"/>
    <row r="3053" ht="14.25" customHeight="1" x14ac:dyDescent="0.35"/>
    <row r="3054" ht="14.25" customHeight="1" x14ac:dyDescent="0.35"/>
    <row r="3055" ht="14.25" customHeight="1" x14ac:dyDescent="0.35"/>
    <row r="3056" ht="14.25" customHeight="1" x14ac:dyDescent="0.35"/>
    <row r="3057" ht="14.25" customHeight="1" x14ac:dyDescent="0.35"/>
    <row r="3058" ht="14.25" customHeight="1" x14ac:dyDescent="0.35"/>
    <row r="3059" ht="14.25" customHeight="1" x14ac:dyDescent="0.35"/>
    <row r="3060" ht="14.25" customHeight="1" x14ac:dyDescent="0.35"/>
    <row r="3061" ht="14.25" customHeight="1" x14ac:dyDescent="0.35"/>
    <row r="3062" ht="14.25" customHeight="1" x14ac:dyDescent="0.35"/>
    <row r="3063" ht="14.25" customHeight="1" x14ac:dyDescent="0.35"/>
    <row r="3064" ht="14.25" customHeight="1" x14ac:dyDescent="0.35"/>
    <row r="3065" ht="14.25" customHeight="1" x14ac:dyDescent="0.35"/>
    <row r="3066" ht="14.25" customHeight="1" x14ac:dyDescent="0.35"/>
    <row r="3067" ht="14.25" customHeight="1" x14ac:dyDescent="0.35"/>
    <row r="3068" ht="14.25" customHeight="1" x14ac:dyDescent="0.35"/>
    <row r="3069" ht="14.25" customHeight="1" x14ac:dyDescent="0.35"/>
    <row r="3070" ht="14.25" customHeight="1" x14ac:dyDescent="0.35"/>
    <row r="3071" ht="14.25" customHeight="1" x14ac:dyDescent="0.35"/>
    <row r="3072" ht="14.25" customHeight="1" x14ac:dyDescent="0.35"/>
    <row r="3073" ht="14.25" customHeight="1" x14ac:dyDescent="0.35"/>
    <row r="3074" ht="14.25" customHeight="1" x14ac:dyDescent="0.35"/>
    <row r="3075" ht="14.25" customHeight="1" x14ac:dyDescent="0.35"/>
    <row r="3076" ht="14.25" customHeight="1" x14ac:dyDescent="0.35"/>
    <row r="3077" ht="14.25" customHeight="1" x14ac:dyDescent="0.35"/>
    <row r="3078" ht="14.25" customHeight="1" x14ac:dyDescent="0.35"/>
    <row r="3079" ht="14.25" customHeight="1" x14ac:dyDescent="0.35"/>
    <row r="3080" ht="14.25" customHeight="1" x14ac:dyDescent="0.35"/>
    <row r="3081" ht="14.25" customHeight="1" x14ac:dyDescent="0.35"/>
    <row r="3082" ht="14.25" customHeight="1" x14ac:dyDescent="0.35"/>
    <row r="3083" ht="14.25" customHeight="1" x14ac:dyDescent="0.35"/>
    <row r="3084" ht="14.25" customHeight="1" x14ac:dyDescent="0.35"/>
    <row r="3085" ht="14.25" customHeight="1" x14ac:dyDescent="0.35"/>
    <row r="3086" ht="14.25" customHeight="1" x14ac:dyDescent="0.35"/>
    <row r="3087" ht="14.25" customHeight="1" x14ac:dyDescent="0.35"/>
    <row r="3088" ht="14.25" customHeight="1" x14ac:dyDescent="0.35"/>
    <row r="3089" ht="14.25" customHeight="1" x14ac:dyDescent="0.35"/>
    <row r="3090" ht="14.25" customHeight="1" x14ac:dyDescent="0.35"/>
    <row r="3091" ht="14.25" customHeight="1" x14ac:dyDescent="0.35"/>
    <row r="3092" ht="14.25" customHeight="1" x14ac:dyDescent="0.35"/>
    <row r="3093" ht="14.25" customHeight="1" x14ac:dyDescent="0.35"/>
    <row r="3094" ht="14.25" customHeight="1" x14ac:dyDescent="0.35"/>
    <row r="3095" ht="14.25" customHeight="1" x14ac:dyDescent="0.35"/>
    <row r="3096" ht="14.25" customHeight="1" x14ac:dyDescent="0.35"/>
    <row r="3097" ht="14.25" customHeight="1" x14ac:dyDescent="0.35"/>
    <row r="3098" ht="14.25" customHeight="1" x14ac:dyDescent="0.35"/>
    <row r="3099" ht="14.25" customHeight="1" x14ac:dyDescent="0.35"/>
    <row r="3100" ht="14.25" customHeight="1" x14ac:dyDescent="0.35"/>
    <row r="3101" ht="14.25" customHeight="1" x14ac:dyDescent="0.35"/>
    <row r="3102" ht="14.25" customHeight="1" x14ac:dyDescent="0.35"/>
    <row r="3103" ht="14.25" customHeight="1" x14ac:dyDescent="0.35"/>
    <row r="3104" ht="14.25" customHeight="1" x14ac:dyDescent="0.35"/>
    <row r="3105" ht="14.25" customHeight="1" x14ac:dyDescent="0.35"/>
    <row r="3106" ht="14.25" customHeight="1" x14ac:dyDescent="0.35"/>
    <row r="3107" ht="14.25" customHeight="1" x14ac:dyDescent="0.35"/>
    <row r="3108" ht="14.25" customHeight="1" x14ac:dyDescent="0.35"/>
    <row r="3109" ht="14.25" customHeight="1" x14ac:dyDescent="0.35"/>
    <row r="3110" ht="14.25" customHeight="1" x14ac:dyDescent="0.35"/>
    <row r="3111" ht="14.25" customHeight="1" x14ac:dyDescent="0.35"/>
    <row r="3112" ht="14.25" customHeight="1" x14ac:dyDescent="0.35"/>
    <row r="3113" ht="14.25" customHeight="1" x14ac:dyDescent="0.35"/>
    <row r="3114" ht="14.25" customHeight="1" x14ac:dyDescent="0.35"/>
    <row r="3115" ht="14.25" customHeight="1" x14ac:dyDescent="0.35"/>
    <row r="3116" ht="14.25" customHeight="1" x14ac:dyDescent="0.35"/>
    <row r="3117" ht="14.25" customHeight="1" x14ac:dyDescent="0.35"/>
    <row r="3118" ht="14.25" customHeight="1" x14ac:dyDescent="0.35"/>
    <row r="3119" ht="14.25" customHeight="1" x14ac:dyDescent="0.35"/>
    <row r="3120" ht="14.25" customHeight="1" x14ac:dyDescent="0.35"/>
    <row r="3121" ht="14.25" customHeight="1" x14ac:dyDescent="0.35"/>
    <row r="3122" ht="14.25" customHeight="1" x14ac:dyDescent="0.35"/>
    <row r="3123" ht="14.25" customHeight="1" x14ac:dyDescent="0.35"/>
    <row r="3124" ht="14.25" customHeight="1" x14ac:dyDescent="0.35"/>
    <row r="3125" ht="14.25" customHeight="1" x14ac:dyDescent="0.35"/>
    <row r="3126" ht="14.25" customHeight="1" x14ac:dyDescent="0.35"/>
    <row r="3127" ht="14.25" customHeight="1" x14ac:dyDescent="0.35"/>
    <row r="3128" ht="14.25" customHeight="1" x14ac:dyDescent="0.35"/>
    <row r="3129" ht="14.25" customHeight="1" x14ac:dyDescent="0.35"/>
    <row r="3130" ht="14.25" customHeight="1" x14ac:dyDescent="0.35"/>
    <row r="3131" ht="14.25" customHeight="1" x14ac:dyDescent="0.35"/>
    <row r="3132" ht="14.25" customHeight="1" x14ac:dyDescent="0.35"/>
    <row r="3133" ht="14.25" customHeight="1" x14ac:dyDescent="0.35"/>
    <row r="3134" ht="14.25" customHeight="1" x14ac:dyDescent="0.35"/>
    <row r="3135" ht="14.25" customHeight="1" x14ac:dyDescent="0.35"/>
    <row r="3136" ht="14.25" customHeight="1" x14ac:dyDescent="0.35"/>
    <row r="3137" ht="14.25" customHeight="1" x14ac:dyDescent="0.35"/>
    <row r="3138" ht="14.25" customHeight="1" x14ac:dyDescent="0.35"/>
    <row r="3139" ht="14.25" customHeight="1" x14ac:dyDescent="0.35"/>
    <row r="3140" ht="14.25" customHeight="1" x14ac:dyDescent="0.35"/>
    <row r="3141" ht="14.25" customHeight="1" x14ac:dyDescent="0.35"/>
    <row r="3142" ht="14.25" customHeight="1" x14ac:dyDescent="0.35"/>
    <row r="3143" ht="14.25" customHeight="1" x14ac:dyDescent="0.35"/>
    <row r="3144" ht="14.25" customHeight="1" x14ac:dyDescent="0.35"/>
    <row r="3145" ht="14.25" customHeight="1" x14ac:dyDescent="0.35"/>
    <row r="3146" ht="14.25" customHeight="1" x14ac:dyDescent="0.35"/>
    <row r="3147" ht="14.25" customHeight="1" x14ac:dyDescent="0.35"/>
    <row r="3148" ht="14.25" customHeight="1" x14ac:dyDescent="0.35"/>
    <row r="3149" ht="14.25" customHeight="1" x14ac:dyDescent="0.35"/>
    <row r="3150" ht="14.25" customHeight="1" x14ac:dyDescent="0.35"/>
    <row r="3151" ht="14.25" customHeight="1" x14ac:dyDescent="0.35"/>
    <row r="3152" ht="14.25" customHeight="1" x14ac:dyDescent="0.35"/>
    <row r="3153" ht="14.25" customHeight="1" x14ac:dyDescent="0.35"/>
    <row r="3154" ht="14.25" customHeight="1" x14ac:dyDescent="0.35"/>
    <row r="3155" ht="14.25" customHeight="1" x14ac:dyDescent="0.35"/>
    <row r="3156" ht="14.25" customHeight="1" x14ac:dyDescent="0.35"/>
    <row r="3157" ht="14.25" customHeight="1" x14ac:dyDescent="0.35"/>
    <row r="3158" ht="14.25" customHeight="1" x14ac:dyDescent="0.35"/>
    <row r="3159" ht="14.25" customHeight="1" x14ac:dyDescent="0.35"/>
    <row r="3160" ht="14.25" customHeight="1" x14ac:dyDescent="0.35"/>
    <row r="3161" ht="14.25" customHeight="1" x14ac:dyDescent="0.35"/>
    <row r="3162" ht="14.25" customHeight="1" x14ac:dyDescent="0.35"/>
    <row r="3163" ht="14.25" customHeight="1" x14ac:dyDescent="0.35"/>
    <row r="3164" ht="14.25" customHeight="1" x14ac:dyDescent="0.35"/>
    <row r="3165" ht="14.25" customHeight="1" x14ac:dyDescent="0.35"/>
    <row r="3166" ht="14.25" customHeight="1" x14ac:dyDescent="0.35"/>
    <row r="3167" ht="14.25" customHeight="1" x14ac:dyDescent="0.35"/>
    <row r="3168" ht="14.25" customHeight="1" x14ac:dyDescent="0.35"/>
    <row r="3169" ht="14.25" customHeight="1" x14ac:dyDescent="0.35"/>
    <row r="3170" ht="14.25" customHeight="1" x14ac:dyDescent="0.35"/>
    <row r="3171" ht="14.25" customHeight="1" x14ac:dyDescent="0.35"/>
    <row r="3172" ht="14.25" customHeight="1" x14ac:dyDescent="0.35"/>
    <row r="3173" ht="14.25" customHeight="1" x14ac:dyDescent="0.35"/>
    <row r="3174" ht="14.25" customHeight="1" x14ac:dyDescent="0.35"/>
    <row r="3175" ht="14.25" customHeight="1" x14ac:dyDescent="0.35"/>
    <row r="3176" ht="14.25" customHeight="1" x14ac:dyDescent="0.35"/>
    <row r="3177" ht="14.25" customHeight="1" x14ac:dyDescent="0.35"/>
    <row r="3178" ht="14.25" customHeight="1" x14ac:dyDescent="0.35"/>
    <row r="3179" ht="14.25" customHeight="1" x14ac:dyDescent="0.35"/>
    <row r="3180" ht="14.25" customHeight="1" x14ac:dyDescent="0.35"/>
    <row r="3181" ht="14.25" customHeight="1" x14ac:dyDescent="0.35"/>
    <row r="3182" ht="14.25" customHeight="1" x14ac:dyDescent="0.35"/>
    <row r="3183" ht="14.25" customHeight="1" x14ac:dyDescent="0.35"/>
    <row r="3184" ht="14.25" customHeight="1" x14ac:dyDescent="0.35"/>
    <row r="3185" ht="14.25" customHeight="1" x14ac:dyDescent="0.35"/>
    <row r="3186" ht="14.25" customHeight="1" x14ac:dyDescent="0.35"/>
    <row r="3187" ht="14.25" customHeight="1" x14ac:dyDescent="0.35"/>
    <row r="3188" ht="14.25" customHeight="1" x14ac:dyDescent="0.35"/>
    <row r="3189" ht="14.25" customHeight="1" x14ac:dyDescent="0.35"/>
    <row r="3190" ht="14.25" customHeight="1" x14ac:dyDescent="0.35"/>
    <row r="3191" ht="14.25" customHeight="1" x14ac:dyDescent="0.35"/>
    <row r="3192" ht="14.25" customHeight="1" x14ac:dyDescent="0.35"/>
    <row r="3193" ht="14.25" customHeight="1" x14ac:dyDescent="0.35"/>
    <row r="3194" ht="14.25" customHeight="1" x14ac:dyDescent="0.35"/>
    <row r="3195" ht="14.25" customHeight="1" x14ac:dyDescent="0.35"/>
    <row r="3196" ht="14.25" customHeight="1" x14ac:dyDescent="0.35"/>
    <row r="3197" ht="14.25" customHeight="1" x14ac:dyDescent="0.35"/>
    <row r="3198" ht="14.25" customHeight="1" x14ac:dyDescent="0.35"/>
    <row r="3199" ht="14.25" customHeight="1" x14ac:dyDescent="0.35"/>
    <row r="3200" ht="14.25" customHeight="1" x14ac:dyDescent="0.35"/>
    <row r="3201" ht="14.25" customHeight="1" x14ac:dyDescent="0.35"/>
    <row r="3202" ht="14.25" customHeight="1" x14ac:dyDescent="0.35"/>
    <row r="3203" ht="14.25" customHeight="1" x14ac:dyDescent="0.35"/>
    <row r="3204" ht="14.25" customHeight="1" x14ac:dyDescent="0.35"/>
    <row r="3205" ht="14.25" customHeight="1" x14ac:dyDescent="0.35"/>
    <row r="3206" ht="14.25" customHeight="1" x14ac:dyDescent="0.35"/>
    <row r="3207" ht="14.25" customHeight="1" x14ac:dyDescent="0.35"/>
    <row r="3208" ht="14.25" customHeight="1" x14ac:dyDescent="0.35"/>
    <row r="3209" ht="14.25" customHeight="1" x14ac:dyDescent="0.35"/>
    <row r="3210" ht="14.25" customHeight="1" x14ac:dyDescent="0.35"/>
    <row r="3211" ht="14.25" customHeight="1" x14ac:dyDescent="0.35"/>
    <row r="3212" ht="14.25" customHeight="1" x14ac:dyDescent="0.35"/>
    <row r="3213" ht="14.25" customHeight="1" x14ac:dyDescent="0.35"/>
    <row r="3214" ht="14.25" customHeight="1" x14ac:dyDescent="0.35"/>
    <row r="3215" ht="14.25" customHeight="1" x14ac:dyDescent="0.35"/>
    <row r="3216" ht="14.25" customHeight="1" x14ac:dyDescent="0.35"/>
    <row r="3217" ht="14.25" customHeight="1" x14ac:dyDescent="0.35"/>
    <row r="3218" ht="14.25" customHeight="1" x14ac:dyDescent="0.35"/>
    <row r="3219" ht="14.25" customHeight="1" x14ac:dyDescent="0.35"/>
    <row r="3220" ht="14.25" customHeight="1" x14ac:dyDescent="0.35"/>
    <row r="3221" ht="14.25" customHeight="1" x14ac:dyDescent="0.35"/>
    <row r="3222" ht="14.25" customHeight="1" x14ac:dyDescent="0.35"/>
    <row r="3223" ht="14.25" customHeight="1" x14ac:dyDescent="0.35"/>
    <row r="3224" ht="14.25" customHeight="1" x14ac:dyDescent="0.35"/>
    <row r="3225" ht="14.25" customHeight="1" x14ac:dyDescent="0.35"/>
    <row r="3226" ht="14.25" customHeight="1" x14ac:dyDescent="0.35"/>
    <row r="3227" ht="14.25" customHeight="1" x14ac:dyDescent="0.35"/>
    <row r="3228" ht="14.25" customHeight="1" x14ac:dyDescent="0.35"/>
    <row r="3229" ht="14.25" customHeight="1" x14ac:dyDescent="0.35"/>
    <row r="3230" ht="14.25" customHeight="1" x14ac:dyDescent="0.35"/>
    <row r="3231" ht="14.25" customHeight="1" x14ac:dyDescent="0.35"/>
    <row r="3232" ht="14.25" customHeight="1" x14ac:dyDescent="0.35"/>
    <row r="3233" ht="14.25" customHeight="1" x14ac:dyDescent="0.35"/>
    <row r="3234" ht="14.25" customHeight="1" x14ac:dyDescent="0.35"/>
    <row r="3235" ht="14.25" customHeight="1" x14ac:dyDescent="0.35"/>
    <row r="3236" ht="14.25" customHeight="1" x14ac:dyDescent="0.35"/>
    <row r="3237" ht="14.25" customHeight="1" x14ac:dyDescent="0.35"/>
    <row r="3238" ht="14.25" customHeight="1" x14ac:dyDescent="0.35"/>
    <row r="3239" ht="14.25" customHeight="1" x14ac:dyDescent="0.35"/>
    <row r="3240" ht="14.25" customHeight="1" x14ac:dyDescent="0.35"/>
    <row r="3241" ht="14.25" customHeight="1" x14ac:dyDescent="0.35"/>
    <row r="3242" ht="14.25" customHeight="1" x14ac:dyDescent="0.35"/>
    <row r="3243" ht="14.25" customHeight="1" x14ac:dyDescent="0.35"/>
    <row r="3244" ht="14.25" customHeight="1" x14ac:dyDescent="0.35"/>
    <row r="3245" ht="14.25" customHeight="1" x14ac:dyDescent="0.35"/>
    <row r="3246" ht="14.25" customHeight="1" x14ac:dyDescent="0.35"/>
    <row r="3247" ht="14.25" customHeight="1" x14ac:dyDescent="0.35"/>
    <row r="3248" ht="14.25" customHeight="1" x14ac:dyDescent="0.35"/>
    <row r="3249" ht="14.25" customHeight="1" x14ac:dyDescent="0.35"/>
    <row r="3250" ht="14.25" customHeight="1" x14ac:dyDescent="0.35"/>
    <row r="3251" ht="14.25" customHeight="1" x14ac:dyDescent="0.35"/>
    <row r="3252" ht="14.25" customHeight="1" x14ac:dyDescent="0.35"/>
    <row r="3253" ht="14.25" customHeight="1" x14ac:dyDescent="0.35"/>
    <row r="3254" ht="14.25" customHeight="1" x14ac:dyDescent="0.35"/>
    <row r="3255" ht="14.25" customHeight="1" x14ac:dyDescent="0.35"/>
    <row r="3256" ht="14.25" customHeight="1" x14ac:dyDescent="0.35"/>
    <row r="3257" ht="14.25" customHeight="1" x14ac:dyDescent="0.35"/>
    <row r="3258" ht="14.25" customHeight="1" x14ac:dyDescent="0.35"/>
    <row r="3259" ht="14.25" customHeight="1" x14ac:dyDescent="0.35"/>
    <row r="3260" ht="14.25" customHeight="1" x14ac:dyDescent="0.35"/>
    <row r="3261" ht="14.25" customHeight="1" x14ac:dyDescent="0.35"/>
    <row r="3262" ht="14.25" customHeight="1" x14ac:dyDescent="0.35"/>
    <row r="3263" ht="14.25" customHeight="1" x14ac:dyDescent="0.35"/>
    <row r="3264" ht="14.25" customHeight="1" x14ac:dyDescent="0.35"/>
    <row r="3265" ht="14.25" customHeight="1" x14ac:dyDescent="0.35"/>
    <row r="3266" ht="14.25" customHeight="1" x14ac:dyDescent="0.35"/>
    <row r="3267" ht="14.25" customHeight="1" x14ac:dyDescent="0.35"/>
    <row r="3268" ht="14.25" customHeight="1" x14ac:dyDescent="0.35"/>
    <row r="3269" ht="14.25" customHeight="1" x14ac:dyDescent="0.35"/>
    <row r="3270" ht="14.25" customHeight="1" x14ac:dyDescent="0.35"/>
    <row r="3271" ht="14.25" customHeight="1" x14ac:dyDescent="0.35"/>
    <row r="3272" ht="14.25" customHeight="1" x14ac:dyDescent="0.35"/>
    <row r="3273" ht="14.25" customHeight="1" x14ac:dyDescent="0.35"/>
    <row r="3274" ht="14.25" customHeight="1" x14ac:dyDescent="0.35"/>
    <row r="3275" ht="14.25" customHeight="1" x14ac:dyDescent="0.35"/>
    <row r="3276" ht="14.25" customHeight="1" x14ac:dyDescent="0.35"/>
    <row r="3277" ht="14.25" customHeight="1" x14ac:dyDescent="0.35"/>
    <row r="3278" ht="14.25" customHeight="1" x14ac:dyDescent="0.35"/>
    <row r="3279" ht="14.25" customHeight="1" x14ac:dyDescent="0.35"/>
    <row r="3280" ht="14.25" customHeight="1" x14ac:dyDescent="0.35"/>
    <row r="3281" ht="14.25" customHeight="1" x14ac:dyDescent="0.35"/>
    <row r="3282" ht="14.25" customHeight="1" x14ac:dyDescent="0.35"/>
    <row r="3283" ht="14.25" customHeight="1" x14ac:dyDescent="0.35"/>
    <row r="3284" ht="14.25" customHeight="1" x14ac:dyDescent="0.35"/>
    <row r="3285" ht="14.25" customHeight="1" x14ac:dyDescent="0.35"/>
    <row r="3286" ht="14.25" customHeight="1" x14ac:dyDescent="0.35"/>
    <row r="3287" ht="14.25" customHeight="1" x14ac:dyDescent="0.35"/>
    <row r="3288" ht="14.25" customHeight="1" x14ac:dyDescent="0.35"/>
    <row r="3289" ht="14.25" customHeight="1" x14ac:dyDescent="0.35"/>
    <row r="3290" ht="14.25" customHeight="1" x14ac:dyDescent="0.35"/>
    <row r="3291" ht="14.25" customHeight="1" x14ac:dyDescent="0.35"/>
    <row r="3292" ht="14.25" customHeight="1" x14ac:dyDescent="0.35"/>
    <row r="3293" ht="14.25" customHeight="1" x14ac:dyDescent="0.35"/>
    <row r="3294" ht="14.25" customHeight="1" x14ac:dyDescent="0.35"/>
    <row r="3295" ht="14.25" customHeight="1" x14ac:dyDescent="0.35"/>
    <row r="3296" ht="14.25" customHeight="1" x14ac:dyDescent="0.35"/>
    <row r="3297" ht="14.25" customHeight="1" x14ac:dyDescent="0.35"/>
    <row r="3298" ht="14.25" customHeight="1" x14ac:dyDescent="0.35"/>
    <row r="3299" ht="14.25" customHeight="1" x14ac:dyDescent="0.35"/>
    <row r="3300" ht="14.25" customHeight="1" x14ac:dyDescent="0.35"/>
    <row r="3301" ht="14.25" customHeight="1" x14ac:dyDescent="0.35"/>
    <row r="3302" ht="14.25" customHeight="1" x14ac:dyDescent="0.35"/>
    <row r="3303" ht="14.25" customHeight="1" x14ac:dyDescent="0.35"/>
    <row r="3304" ht="14.25" customHeight="1" x14ac:dyDescent="0.35"/>
    <row r="3305" ht="14.25" customHeight="1" x14ac:dyDescent="0.35"/>
    <row r="3306" ht="14.25" customHeight="1" x14ac:dyDescent="0.35"/>
    <row r="3307" ht="14.25" customHeight="1" x14ac:dyDescent="0.35"/>
    <row r="3308" ht="14.25" customHeight="1" x14ac:dyDescent="0.35"/>
    <row r="3309" ht="14.25" customHeight="1" x14ac:dyDescent="0.35"/>
    <row r="3310" ht="14.25" customHeight="1" x14ac:dyDescent="0.35"/>
    <row r="3311" ht="14.25" customHeight="1" x14ac:dyDescent="0.35"/>
    <row r="3312" ht="14.25" customHeight="1" x14ac:dyDescent="0.35"/>
    <row r="3313" ht="14.25" customHeight="1" x14ac:dyDescent="0.35"/>
    <row r="3314" ht="14.25" customHeight="1" x14ac:dyDescent="0.35"/>
    <row r="3315" ht="14.25" customHeight="1" x14ac:dyDescent="0.35"/>
    <row r="3316" ht="14.25" customHeight="1" x14ac:dyDescent="0.35"/>
    <row r="3317" ht="14.25" customHeight="1" x14ac:dyDescent="0.35"/>
    <row r="3318" ht="14.25" customHeight="1" x14ac:dyDescent="0.35"/>
    <row r="3319" ht="14.25" customHeight="1" x14ac:dyDescent="0.35"/>
    <row r="3320" ht="14.25" customHeight="1" x14ac:dyDescent="0.35"/>
    <row r="3321" ht="14.25" customHeight="1" x14ac:dyDescent="0.35"/>
    <row r="3322" ht="14.25" customHeight="1" x14ac:dyDescent="0.35"/>
    <row r="3323" ht="14.25" customHeight="1" x14ac:dyDescent="0.35"/>
    <row r="3324" ht="14.25" customHeight="1" x14ac:dyDescent="0.35"/>
    <row r="3325" ht="14.25" customHeight="1" x14ac:dyDescent="0.35"/>
    <row r="3326" ht="14.25" customHeight="1" x14ac:dyDescent="0.35"/>
    <row r="3327" ht="14.25" customHeight="1" x14ac:dyDescent="0.35"/>
    <row r="3328" ht="14.25" customHeight="1" x14ac:dyDescent="0.35"/>
    <row r="3329" ht="14.25" customHeight="1" x14ac:dyDescent="0.35"/>
    <row r="3330" ht="14.25" customHeight="1" x14ac:dyDescent="0.35"/>
    <row r="3331" ht="14.25" customHeight="1" x14ac:dyDescent="0.35"/>
    <row r="3332" ht="14.25" customHeight="1" x14ac:dyDescent="0.35"/>
    <row r="3333" ht="14.25" customHeight="1" x14ac:dyDescent="0.35"/>
    <row r="3334" ht="14.25" customHeight="1" x14ac:dyDescent="0.35"/>
    <row r="3335" ht="14.25" customHeight="1" x14ac:dyDescent="0.35"/>
    <row r="3336" ht="14.25" customHeight="1" x14ac:dyDescent="0.35"/>
    <row r="3337" ht="14.25" customHeight="1" x14ac:dyDescent="0.35"/>
    <row r="3338" ht="14.25" customHeight="1" x14ac:dyDescent="0.35"/>
    <row r="3339" ht="14.25" customHeight="1" x14ac:dyDescent="0.35"/>
    <row r="3340" ht="14.25" customHeight="1" x14ac:dyDescent="0.35"/>
    <row r="3341" ht="14.25" customHeight="1" x14ac:dyDescent="0.35"/>
    <row r="3342" ht="14.25" customHeight="1" x14ac:dyDescent="0.35"/>
    <row r="3343" ht="14.25" customHeight="1" x14ac:dyDescent="0.35"/>
    <row r="3344" ht="14.25" customHeight="1" x14ac:dyDescent="0.35"/>
    <row r="3345" ht="14.25" customHeight="1" x14ac:dyDescent="0.35"/>
    <row r="3346" ht="14.25" customHeight="1" x14ac:dyDescent="0.35"/>
    <row r="3347" ht="14.25" customHeight="1" x14ac:dyDescent="0.35"/>
    <row r="3348" ht="14.25" customHeight="1" x14ac:dyDescent="0.35"/>
    <row r="3349" ht="14.25" customHeight="1" x14ac:dyDescent="0.35"/>
    <row r="3350" ht="14.25" customHeight="1" x14ac:dyDescent="0.35"/>
    <row r="3351" ht="14.25" customHeight="1" x14ac:dyDescent="0.35"/>
    <row r="3352" ht="14.25" customHeight="1" x14ac:dyDescent="0.35"/>
    <row r="3353" ht="14.25" customHeight="1" x14ac:dyDescent="0.35"/>
    <row r="3354" ht="14.25" customHeight="1" x14ac:dyDescent="0.35"/>
    <row r="3355" ht="14.25" customHeight="1" x14ac:dyDescent="0.35"/>
    <row r="3356" ht="14.25" customHeight="1" x14ac:dyDescent="0.35"/>
    <row r="3357" ht="14.25" customHeight="1" x14ac:dyDescent="0.35"/>
    <row r="3358" ht="14.25" customHeight="1" x14ac:dyDescent="0.35"/>
    <row r="3359" ht="14.25" customHeight="1" x14ac:dyDescent="0.35"/>
    <row r="3360" ht="14.25" customHeight="1" x14ac:dyDescent="0.35"/>
    <row r="3361" ht="14.25" customHeight="1" x14ac:dyDescent="0.35"/>
    <row r="3362" ht="14.25" customHeight="1" x14ac:dyDescent="0.35"/>
    <row r="3363" ht="14.25" customHeight="1" x14ac:dyDescent="0.35"/>
    <row r="3364" ht="14.25" customHeight="1" x14ac:dyDescent="0.35"/>
    <row r="3365" ht="14.25" customHeight="1" x14ac:dyDescent="0.35"/>
    <row r="3366" ht="14.25" customHeight="1" x14ac:dyDescent="0.35"/>
    <row r="3367" ht="14.25" customHeight="1" x14ac:dyDescent="0.35"/>
    <row r="3368" ht="14.25" customHeight="1" x14ac:dyDescent="0.35"/>
    <row r="3369" ht="14.25" customHeight="1" x14ac:dyDescent="0.35"/>
    <row r="3370" ht="14.25" customHeight="1" x14ac:dyDescent="0.35"/>
    <row r="3371" ht="14.25" customHeight="1" x14ac:dyDescent="0.35"/>
    <row r="3372" ht="14.25" customHeight="1" x14ac:dyDescent="0.35"/>
    <row r="3373" ht="14.25" customHeight="1" x14ac:dyDescent="0.35"/>
    <row r="3374" ht="14.25" customHeight="1" x14ac:dyDescent="0.35"/>
    <row r="3375" ht="14.25" customHeight="1" x14ac:dyDescent="0.35"/>
    <row r="3376" ht="14.25" customHeight="1" x14ac:dyDescent="0.35"/>
    <row r="3377" ht="14.25" customHeight="1" x14ac:dyDescent="0.35"/>
    <row r="3378" ht="14.25" customHeight="1" x14ac:dyDescent="0.35"/>
    <row r="3379" ht="14.25" customHeight="1" x14ac:dyDescent="0.35"/>
    <row r="3380" ht="14.25" customHeight="1" x14ac:dyDescent="0.35"/>
    <row r="3381" ht="14.25" customHeight="1" x14ac:dyDescent="0.35"/>
    <row r="3382" ht="14.25" customHeight="1" x14ac:dyDescent="0.35"/>
    <row r="3383" ht="14.25" customHeight="1" x14ac:dyDescent="0.35"/>
    <row r="3384" ht="14.25" customHeight="1" x14ac:dyDescent="0.35"/>
    <row r="3385" ht="14.25" customHeight="1" x14ac:dyDescent="0.35"/>
    <row r="3386" ht="14.25" customHeight="1" x14ac:dyDescent="0.35"/>
    <row r="3387" ht="14.25" customHeight="1" x14ac:dyDescent="0.35"/>
    <row r="3388" ht="14.25" customHeight="1" x14ac:dyDescent="0.35"/>
    <row r="3389" ht="14.25" customHeight="1" x14ac:dyDescent="0.35"/>
    <row r="3390" ht="14.25" customHeight="1" x14ac:dyDescent="0.35"/>
    <row r="3391" ht="14.25" customHeight="1" x14ac:dyDescent="0.35"/>
    <row r="3392" ht="14.25" customHeight="1" x14ac:dyDescent="0.35"/>
    <row r="3393" ht="14.25" customHeight="1" x14ac:dyDescent="0.35"/>
    <row r="3394" ht="14.25" customHeight="1" x14ac:dyDescent="0.35"/>
    <row r="3395" ht="14.25" customHeight="1" x14ac:dyDescent="0.35"/>
    <row r="3396" ht="14.25" customHeight="1" x14ac:dyDescent="0.35"/>
    <row r="3397" ht="14.25" customHeight="1" x14ac:dyDescent="0.35"/>
    <row r="3398" ht="14.25" customHeight="1" x14ac:dyDescent="0.35"/>
    <row r="3399" ht="14.25" customHeight="1" x14ac:dyDescent="0.35"/>
    <row r="3400" ht="14.25" customHeight="1" x14ac:dyDescent="0.35"/>
    <row r="3401" ht="14.25" customHeight="1" x14ac:dyDescent="0.35"/>
    <row r="3402" ht="14.25" customHeight="1" x14ac:dyDescent="0.35"/>
    <row r="3403" ht="14.25" customHeight="1" x14ac:dyDescent="0.35"/>
    <row r="3404" ht="14.25" customHeight="1" x14ac:dyDescent="0.35"/>
    <row r="3405" ht="14.25" customHeight="1" x14ac:dyDescent="0.35"/>
    <row r="3406" ht="14.25" customHeight="1" x14ac:dyDescent="0.35"/>
    <row r="3407" ht="14.25" customHeight="1" x14ac:dyDescent="0.35"/>
    <row r="3408" ht="14.25" customHeight="1" x14ac:dyDescent="0.35"/>
    <row r="3409" ht="14.25" customHeight="1" x14ac:dyDescent="0.35"/>
    <row r="3410" ht="14.25" customHeight="1" x14ac:dyDescent="0.35"/>
    <row r="3411" ht="14.25" customHeight="1" x14ac:dyDescent="0.35"/>
    <row r="3412" ht="14.25" customHeight="1" x14ac:dyDescent="0.35"/>
    <row r="3413" ht="14.25" customHeight="1" x14ac:dyDescent="0.35"/>
    <row r="3414" ht="14.25" customHeight="1" x14ac:dyDescent="0.35"/>
    <row r="3415" ht="14.25" customHeight="1" x14ac:dyDescent="0.35"/>
    <row r="3416" ht="14.25" customHeight="1" x14ac:dyDescent="0.35"/>
    <row r="3417" ht="14.25" customHeight="1" x14ac:dyDescent="0.35"/>
    <row r="3418" ht="14.25" customHeight="1" x14ac:dyDescent="0.35"/>
    <row r="3419" ht="14.25" customHeight="1" x14ac:dyDescent="0.35"/>
    <row r="3420" ht="14.25" customHeight="1" x14ac:dyDescent="0.35"/>
    <row r="3421" ht="14.25" customHeight="1" x14ac:dyDescent="0.35"/>
    <row r="3422" ht="14.25" customHeight="1" x14ac:dyDescent="0.35"/>
    <row r="3423" ht="14.25" customHeight="1" x14ac:dyDescent="0.35"/>
    <row r="3424" ht="14.25" customHeight="1" x14ac:dyDescent="0.35"/>
    <row r="3425" ht="14.25" customHeight="1" x14ac:dyDescent="0.35"/>
    <row r="3426" ht="14.25" customHeight="1" x14ac:dyDescent="0.35"/>
    <row r="3427" ht="14.25" customHeight="1" x14ac:dyDescent="0.35"/>
    <row r="3428" ht="14.25" customHeight="1" x14ac:dyDescent="0.35"/>
    <row r="3429" ht="14.25" customHeight="1" x14ac:dyDescent="0.35"/>
    <row r="3430" ht="14.25" customHeight="1" x14ac:dyDescent="0.35"/>
    <row r="3431" ht="14.25" customHeight="1" x14ac:dyDescent="0.35"/>
    <row r="3432" ht="14.25" customHeight="1" x14ac:dyDescent="0.35"/>
    <row r="3433" ht="14.25" customHeight="1" x14ac:dyDescent="0.35"/>
    <row r="3434" ht="14.25" customHeight="1" x14ac:dyDescent="0.35"/>
    <row r="3435" ht="14.25" customHeight="1" x14ac:dyDescent="0.35"/>
    <row r="3436" ht="14.25" customHeight="1" x14ac:dyDescent="0.35"/>
    <row r="3437" ht="14.25" customHeight="1" x14ac:dyDescent="0.35"/>
    <row r="3438" ht="14.25" customHeight="1" x14ac:dyDescent="0.35"/>
    <row r="3439" ht="14.25" customHeight="1" x14ac:dyDescent="0.35"/>
    <row r="3440" ht="14.25" customHeight="1" x14ac:dyDescent="0.35"/>
    <row r="3441" ht="14.25" customHeight="1" x14ac:dyDescent="0.35"/>
    <row r="3442" ht="14.25" customHeight="1" x14ac:dyDescent="0.35"/>
    <row r="3443" ht="14.25" customHeight="1" x14ac:dyDescent="0.35"/>
    <row r="3444" ht="14.25" customHeight="1" x14ac:dyDescent="0.35"/>
    <row r="3445" ht="14.25" customHeight="1" x14ac:dyDescent="0.35"/>
    <row r="3446" ht="14.25" customHeight="1" x14ac:dyDescent="0.35"/>
    <row r="3447" ht="14.25" customHeight="1" x14ac:dyDescent="0.35"/>
    <row r="3448" ht="14.25" customHeight="1" x14ac:dyDescent="0.35"/>
    <row r="3449" ht="14.25" customHeight="1" x14ac:dyDescent="0.35"/>
    <row r="3450" ht="14.25" customHeight="1" x14ac:dyDescent="0.35"/>
    <row r="3451" ht="14.25" customHeight="1" x14ac:dyDescent="0.35"/>
    <row r="3452" ht="14.25" customHeight="1" x14ac:dyDescent="0.35"/>
    <row r="3453" ht="14.25" customHeight="1" x14ac:dyDescent="0.35"/>
    <row r="3454" ht="14.25" customHeight="1" x14ac:dyDescent="0.35"/>
    <row r="3455" ht="14.25" customHeight="1" x14ac:dyDescent="0.35"/>
    <row r="3456" ht="14.25" customHeight="1" x14ac:dyDescent="0.35"/>
    <row r="3457" ht="14.25" customHeight="1" x14ac:dyDescent="0.35"/>
    <row r="3458" ht="14.25" customHeight="1" x14ac:dyDescent="0.35"/>
    <row r="3459" ht="14.25" customHeight="1" x14ac:dyDescent="0.35"/>
    <row r="3460" ht="14.25" customHeight="1" x14ac:dyDescent="0.35"/>
    <row r="3461" ht="14.25" customHeight="1" x14ac:dyDescent="0.35"/>
    <row r="3462" ht="14.25" customHeight="1" x14ac:dyDescent="0.35"/>
    <row r="3463" ht="14.25" customHeight="1" x14ac:dyDescent="0.35"/>
    <row r="3464" ht="14.25" customHeight="1" x14ac:dyDescent="0.35"/>
    <row r="3465" ht="14.25" customHeight="1" x14ac:dyDescent="0.35"/>
    <row r="3466" ht="14.25" customHeight="1" x14ac:dyDescent="0.35"/>
    <row r="3467" ht="14.25" customHeight="1" x14ac:dyDescent="0.35"/>
    <row r="3468" ht="14.25" customHeight="1" x14ac:dyDescent="0.35"/>
    <row r="3469" ht="14.25" customHeight="1" x14ac:dyDescent="0.35"/>
    <row r="3470" ht="14.25" customHeight="1" x14ac:dyDescent="0.35"/>
    <row r="3471" ht="14.25" customHeight="1" x14ac:dyDescent="0.35"/>
    <row r="3472" ht="14.25" customHeight="1" x14ac:dyDescent="0.35"/>
    <row r="3473" ht="14.25" customHeight="1" x14ac:dyDescent="0.35"/>
    <row r="3474" ht="14.25" customHeight="1" x14ac:dyDescent="0.35"/>
    <row r="3475" ht="14.25" customHeight="1" x14ac:dyDescent="0.35"/>
    <row r="3476" ht="14.25" customHeight="1" x14ac:dyDescent="0.35"/>
    <row r="3477" ht="14.25" customHeight="1" x14ac:dyDescent="0.35"/>
    <row r="3478" ht="14.25" customHeight="1" x14ac:dyDescent="0.35"/>
    <row r="3479" ht="14.25" customHeight="1" x14ac:dyDescent="0.35"/>
    <row r="3480" ht="14.25" customHeight="1" x14ac:dyDescent="0.35"/>
    <row r="3481" ht="14.25" customHeight="1" x14ac:dyDescent="0.35"/>
    <row r="3482" ht="14.25" customHeight="1" x14ac:dyDescent="0.35"/>
    <row r="3483" ht="14.25" customHeight="1" x14ac:dyDescent="0.35"/>
    <row r="3484" ht="14.25" customHeight="1" x14ac:dyDescent="0.35"/>
    <row r="3485" ht="14.25" customHeight="1" x14ac:dyDescent="0.35"/>
    <row r="3486" ht="14.25" customHeight="1" x14ac:dyDescent="0.35"/>
    <row r="3487" ht="14.25" customHeight="1" x14ac:dyDescent="0.35"/>
    <row r="3488" ht="14.25" customHeight="1" x14ac:dyDescent="0.35"/>
    <row r="3489" ht="14.25" customHeight="1" x14ac:dyDescent="0.35"/>
    <row r="3490" ht="14.25" customHeight="1" x14ac:dyDescent="0.35"/>
    <row r="3491" ht="14.25" customHeight="1" x14ac:dyDescent="0.35"/>
    <row r="3492" ht="14.25" customHeight="1" x14ac:dyDescent="0.35"/>
    <row r="3493" ht="14.25" customHeight="1" x14ac:dyDescent="0.35"/>
    <row r="3494" ht="14.25" customHeight="1" x14ac:dyDescent="0.35"/>
    <row r="3495" ht="14.25" customHeight="1" x14ac:dyDescent="0.35"/>
    <row r="3496" ht="14.25" customHeight="1" x14ac:dyDescent="0.35"/>
    <row r="3497" ht="14.25" customHeight="1" x14ac:dyDescent="0.35"/>
    <row r="3498" ht="14.25" customHeight="1" x14ac:dyDescent="0.35"/>
    <row r="3499" ht="14.25" customHeight="1" x14ac:dyDescent="0.35"/>
    <row r="3500" ht="14.25" customHeight="1" x14ac:dyDescent="0.35"/>
    <row r="3501" ht="14.25" customHeight="1" x14ac:dyDescent="0.35"/>
    <row r="3502" ht="14.25" customHeight="1" x14ac:dyDescent="0.35"/>
    <row r="3503" ht="14.25" customHeight="1" x14ac:dyDescent="0.35"/>
    <row r="3504" ht="14.25" customHeight="1" x14ac:dyDescent="0.35"/>
    <row r="3505" ht="14.25" customHeight="1" x14ac:dyDescent="0.35"/>
    <row r="3506" ht="14.25" customHeight="1" x14ac:dyDescent="0.35"/>
    <row r="3507" ht="14.25" customHeight="1" x14ac:dyDescent="0.35"/>
    <row r="3508" ht="14.25" customHeight="1" x14ac:dyDescent="0.35"/>
    <row r="3509" ht="14.25" customHeight="1" x14ac:dyDescent="0.35"/>
    <row r="3510" ht="14.25" customHeight="1" x14ac:dyDescent="0.35"/>
    <row r="3511" ht="14.25" customHeight="1" x14ac:dyDescent="0.35"/>
    <row r="3512" ht="14.25" customHeight="1" x14ac:dyDescent="0.35"/>
    <row r="3513" ht="14.25" customHeight="1" x14ac:dyDescent="0.35"/>
    <row r="3514" ht="14.25" customHeight="1" x14ac:dyDescent="0.35"/>
    <row r="3515" ht="14.25" customHeight="1" x14ac:dyDescent="0.35"/>
    <row r="3516" ht="14.25" customHeight="1" x14ac:dyDescent="0.35"/>
    <row r="3517" ht="14.25" customHeight="1" x14ac:dyDescent="0.35"/>
    <row r="3518" ht="14.25" customHeight="1" x14ac:dyDescent="0.35"/>
    <row r="3519" ht="14.25" customHeight="1" x14ac:dyDescent="0.35"/>
    <row r="3520" ht="14.25" customHeight="1" x14ac:dyDescent="0.35"/>
    <row r="3521" ht="14.25" customHeight="1" x14ac:dyDescent="0.35"/>
    <row r="3522" ht="14.25" customHeight="1" x14ac:dyDescent="0.35"/>
    <row r="3523" ht="14.25" customHeight="1" x14ac:dyDescent="0.35"/>
    <row r="3524" ht="14.25" customHeight="1" x14ac:dyDescent="0.35"/>
    <row r="3525" ht="14.25" customHeight="1" x14ac:dyDescent="0.35"/>
    <row r="3526" ht="14.25" customHeight="1" x14ac:dyDescent="0.35"/>
    <row r="3527" ht="14.25" customHeight="1" x14ac:dyDescent="0.35"/>
    <row r="3528" ht="14.25" customHeight="1" x14ac:dyDescent="0.35"/>
    <row r="3529" ht="14.25" customHeight="1" x14ac:dyDescent="0.35"/>
    <row r="3530" ht="14.25" customHeight="1" x14ac:dyDescent="0.35"/>
    <row r="3531" ht="14.25" customHeight="1" x14ac:dyDescent="0.35"/>
    <row r="3532" ht="14.25" customHeight="1" x14ac:dyDescent="0.35"/>
    <row r="3533" ht="14.25" customHeight="1" x14ac:dyDescent="0.35"/>
    <row r="3534" ht="14.25" customHeight="1" x14ac:dyDescent="0.35"/>
    <row r="3535" ht="14.25" customHeight="1" x14ac:dyDescent="0.35"/>
    <row r="3536" ht="14.25" customHeight="1" x14ac:dyDescent="0.35"/>
    <row r="3537" ht="14.25" customHeight="1" x14ac:dyDescent="0.35"/>
    <row r="3538" ht="14.25" customHeight="1" x14ac:dyDescent="0.35"/>
    <row r="3539" ht="14.25" customHeight="1" x14ac:dyDescent="0.35"/>
    <row r="3540" ht="14.25" customHeight="1" x14ac:dyDescent="0.35"/>
    <row r="3541" ht="14.25" customHeight="1" x14ac:dyDescent="0.35"/>
    <row r="3542" ht="14.25" customHeight="1" x14ac:dyDescent="0.35"/>
    <row r="3543" ht="14.25" customHeight="1" x14ac:dyDescent="0.35"/>
    <row r="3544" ht="14.25" customHeight="1" x14ac:dyDescent="0.35"/>
    <row r="3545" ht="14.25" customHeight="1" x14ac:dyDescent="0.35"/>
    <row r="3546" ht="14.25" customHeight="1" x14ac:dyDescent="0.35"/>
    <row r="3547" ht="14.25" customHeight="1" x14ac:dyDescent="0.35"/>
    <row r="3548" ht="14.25" customHeight="1" x14ac:dyDescent="0.35"/>
    <row r="3549" ht="14.25" customHeight="1" x14ac:dyDescent="0.35"/>
    <row r="3550" ht="14.25" customHeight="1" x14ac:dyDescent="0.35"/>
    <row r="3551" ht="14.25" customHeight="1" x14ac:dyDescent="0.35"/>
    <row r="3552" ht="14.25" customHeight="1" x14ac:dyDescent="0.35"/>
    <row r="3553" ht="14.25" customHeight="1" x14ac:dyDescent="0.35"/>
    <row r="3554" ht="14.25" customHeight="1" x14ac:dyDescent="0.35"/>
    <row r="3555" ht="14.25" customHeight="1" x14ac:dyDescent="0.35"/>
    <row r="3556" ht="14.25" customHeight="1" x14ac:dyDescent="0.35"/>
    <row r="3557" ht="14.25" customHeight="1" x14ac:dyDescent="0.35"/>
    <row r="3558" ht="14.25" customHeight="1" x14ac:dyDescent="0.35"/>
    <row r="3559" ht="14.25" customHeight="1" x14ac:dyDescent="0.35"/>
    <row r="3560" ht="14.25" customHeight="1" x14ac:dyDescent="0.35"/>
    <row r="3561" ht="14.25" customHeight="1" x14ac:dyDescent="0.35"/>
    <row r="3562" ht="14.25" customHeight="1" x14ac:dyDescent="0.35"/>
    <row r="3563" ht="14.25" customHeight="1" x14ac:dyDescent="0.35"/>
    <row r="3564" ht="14.25" customHeight="1" x14ac:dyDescent="0.35"/>
    <row r="3565" ht="14.25" customHeight="1" x14ac:dyDescent="0.35"/>
    <row r="3566" ht="14.25" customHeight="1" x14ac:dyDescent="0.35"/>
    <row r="3567" ht="14.25" customHeight="1" x14ac:dyDescent="0.35"/>
    <row r="3568" ht="14.25" customHeight="1" x14ac:dyDescent="0.35"/>
    <row r="3569" ht="14.25" customHeight="1" x14ac:dyDescent="0.35"/>
    <row r="3570" ht="14.25" customHeight="1" x14ac:dyDescent="0.35"/>
    <row r="3571" ht="14.25" customHeight="1" x14ac:dyDescent="0.35"/>
    <row r="3572" ht="14.25" customHeight="1" x14ac:dyDescent="0.35"/>
    <row r="3573" ht="14.25" customHeight="1" x14ac:dyDescent="0.35"/>
    <row r="3574" ht="14.25" customHeight="1" x14ac:dyDescent="0.35"/>
    <row r="3575" ht="14.25" customHeight="1" x14ac:dyDescent="0.35"/>
    <row r="3576" ht="14.25" customHeight="1" x14ac:dyDescent="0.35"/>
    <row r="3577" ht="14.25" customHeight="1" x14ac:dyDescent="0.35"/>
    <row r="3578" ht="14.25" customHeight="1" x14ac:dyDescent="0.35"/>
    <row r="3579" ht="14.25" customHeight="1" x14ac:dyDescent="0.35"/>
    <row r="3580" ht="14.25" customHeight="1" x14ac:dyDescent="0.35"/>
    <row r="3581" ht="14.25" customHeight="1" x14ac:dyDescent="0.35"/>
    <row r="3582" ht="14.25" customHeight="1" x14ac:dyDescent="0.35"/>
    <row r="3583" ht="14.25" customHeight="1" x14ac:dyDescent="0.35"/>
    <row r="3584" ht="14.25" customHeight="1" x14ac:dyDescent="0.35"/>
    <row r="3585" ht="14.25" customHeight="1" x14ac:dyDescent="0.35"/>
    <row r="3586" ht="14.25" customHeight="1" x14ac:dyDescent="0.35"/>
    <row r="3587" ht="14.25" customHeight="1" x14ac:dyDescent="0.35"/>
    <row r="3588" ht="14.25" customHeight="1" x14ac:dyDescent="0.35"/>
    <row r="3589" ht="14.25" customHeight="1" x14ac:dyDescent="0.35"/>
    <row r="3590" ht="14.25" customHeight="1" x14ac:dyDescent="0.35"/>
    <row r="3591" ht="14.25" customHeight="1" x14ac:dyDescent="0.35"/>
    <row r="3592" ht="14.25" customHeight="1" x14ac:dyDescent="0.35"/>
    <row r="3593" ht="14.25" customHeight="1" x14ac:dyDescent="0.35"/>
    <row r="3594" ht="14.25" customHeight="1" x14ac:dyDescent="0.35"/>
    <row r="3595" ht="14.25" customHeight="1" x14ac:dyDescent="0.35"/>
    <row r="3596" ht="14.25" customHeight="1" x14ac:dyDescent="0.35"/>
    <row r="3597" ht="14.25" customHeight="1" x14ac:dyDescent="0.35"/>
  </sheetData>
  <sheetProtection selectLockedCells="1"/>
  <mergeCells count="5843">
    <mergeCell ref="D246:U246"/>
    <mergeCell ref="V246:AG246"/>
    <mergeCell ref="AH246:AT246"/>
    <mergeCell ref="D247:U247"/>
    <mergeCell ref="V247:AG247"/>
    <mergeCell ref="AH247:AT247"/>
    <mergeCell ref="D854:AT855"/>
    <mergeCell ref="D878:AT879"/>
    <mergeCell ref="D1191:AT1192"/>
    <mergeCell ref="D1274:CN1275"/>
    <mergeCell ref="D1281:CN1282"/>
    <mergeCell ref="D1288:CN1289"/>
    <mergeCell ref="D1307:AT1307"/>
    <mergeCell ref="D1325:AT1325"/>
    <mergeCell ref="AV1269:CN1269"/>
    <mergeCell ref="D912:R913"/>
    <mergeCell ref="X912:AB913"/>
    <mergeCell ref="D240:U240"/>
    <mergeCell ref="V240:AG240"/>
    <mergeCell ref="AH240:AT240"/>
    <mergeCell ref="D241:U241"/>
    <mergeCell ref="V241:AG241"/>
    <mergeCell ref="AH241:AT241"/>
    <mergeCell ref="D242:U242"/>
    <mergeCell ref="V242:AG242"/>
    <mergeCell ref="AH242:AT242"/>
    <mergeCell ref="D243:U243"/>
    <mergeCell ref="V243:AG243"/>
    <mergeCell ref="AH243:AT243"/>
    <mergeCell ref="D244:U244"/>
    <mergeCell ref="V244:AG244"/>
    <mergeCell ref="AH244:AT244"/>
    <mergeCell ref="D245:U245"/>
    <mergeCell ref="V245:AG245"/>
    <mergeCell ref="AH245:AT245"/>
    <mergeCell ref="D234:U234"/>
    <mergeCell ref="V234:AG234"/>
    <mergeCell ref="AH234:AT234"/>
    <mergeCell ref="D235:U235"/>
    <mergeCell ref="V235:AG235"/>
    <mergeCell ref="AH235:AT235"/>
    <mergeCell ref="D236:U236"/>
    <mergeCell ref="V236:AG236"/>
    <mergeCell ref="AH236:AT236"/>
    <mergeCell ref="D237:U237"/>
    <mergeCell ref="V237:AG237"/>
    <mergeCell ref="AH237:AT237"/>
    <mergeCell ref="D238:U238"/>
    <mergeCell ref="V238:AG238"/>
    <mergeCell ref="AH238:AT238"/>
    <mergeCell ref="D239:U239"/>
    <mergeCell ref="V239:AG239"/>
    <mergeCell ref="AH239:AT239"/>
    <mergeCell ref="AR540:AT540"/>
    <mergeCell ref="AG541:AJ541"/>
    <mergeCell ref="AK541:AN541"/>
    <mergeCell ref="AO541:AQ541"/>
    <mergeCell ref="AR541:AT541"/>
    <mergeCell ref="AG542:AJ542"/>
    <mergeCell ref="AK542:AN542"/>
    <mergeCell ref="AO542:AQ542"/>
    <mergeCell ref="AR542:AT542"/>
    <mergeCell ref="D538:AF538"/>
    <mergeCell ref="D539:AF539"/>
    <mergeCell ref="D540:AF540"/>
    <mergeCell ref="E121:CN121"/>
    <mergeCell ref="D225:U225"/>
    <mergeCell ref="V225:AG225"/>
    <mergeCell ref="AH225:AT225"/>
    <mergeCell ref="D226:U226"/>
    <mergeCell ref="V226:AG226"/>
    <mergeCell ref="AH226:AT226"/>
    <mergeCell ref="D227:U227"/>
    <mergeCell ref="V227:AG227"/>
    <mergeCell ref="AH227:AT227"/>
    <mergeCell ref="D228:U228"/>
    <mergeCell ref="V228:AG228"/>
    <mergeCell ref="AH228:AT228"/>
    <mergeCell ref="D229:U229"/>
    <mergeCell ref="V229:AG229"/>
    <mergeCell ref="AH229:AT229"/>
    <mergeCell ref="D230:U230"/>
    <mergeCell ref="V230:AG230"/>
    <mergeCell ref="AH230:AT230"/>
    <mergeCell ref="D231:U231"/>
    <mergeCell ref="D531:K531"/>
    <mergeCell ref="L531:U531"/>
    <mergeCell ref="V531:AD531"/>
    <mergeCell ref="AE531:AL531"/>
    <mergeCell ref="AM531:AT531"/>
    <mergeCell ref="D532:AT532"/>
    <mergeCell ref="D534:AT535"/>
    <mergeCell ref="AG536:AT536"/>
    <mergeCell ref="AG537:AJ537"/>
    <mergeCell ref="AK537:AN537"/>
    <mergeCell ref="AO537:AQ537"/>
    <mergeCell ref="AR537:AT537"/>
    <mergeCell ref="AG543:AJ543"/>
    <mergeCell ref="AK543:AN543"/>
    <mergeCell ref="AO543:AQ543"/>
    <mergeCell ref="AR543:AT543"/>
    <mergeCell ref="D544:AF545"/>
    <mergeCell ref="AG544:AJ545"/>
    <mergeCell ref="AK544:AN545"/>
    <mergeCell ref="AO544:AQ545"/>
    <mergeCell ref="AR544:AT545"/>
    <mergeCell ref="AG538:AJ538"/>
    <mergeCell ref="AK538:AN538"/>
    <mergeCell ref="AO538:AQ538"/>
    <mergeCell ref="AR538:AT538"/>
    <mergeCell ref="AG539:AJ539"/>
    <mergeCell ref="AK539:AN539"/>
    <mergeCell ref="AO539:AQ539"/>
    <mergeCell ref="AR539:AT539"/>
    <mergeCell ref="AG540:AJ540"/>
    <mergeCell ref="AK540:AN540"/>
    <mergeCell ref="AO540:AQ540"/>
    <mergeCell ref="D526:K527"/>
    <mergeCell ref="L526:U527"/>
    <mergeCell ref="V526:AD527"/>
    <mergeCell ref="AE526:AL527"/>
    <mergeCell ref="AM526:AT527"/>
    <mergeCell ref="D528:K528"/>
    <mergeCell ref="L528:U528"/>
    <mergeCell ref="V528:AD528"/>
    <mergeCell ref="AE528:AL528"/>
    <mergeCell ref="AM528:AT528"/>
    <mergeCell ref="D529:K529"/>
    <mergeCell ref="L529:U529"/>
    <mergeCell ref="V529:AD529"/>
    <mergeCell ref="AE529:AL529"/>
    <mergeCell ref="AM529:AT529"/>
    <mergeCell ref="D530:K530"/>
    <mergeCell ref="L530:U530"/>
    <mergeCell ref="V530:AD530"/>
    <mergeCell ref="AE530:AL530"/>
    <mergeCell ref="AM530:AT530"/>
    <mergeCell ref="D453:R453"/>
    <mergeCell ref="AG457:AM457"/>
    <mergeCell ref="AV467:BV468"/>
    <mergeCell ref="AV469:BV469"/>
    <mergeCell ref="D519:J519"/>
    <mergeCell ref="K519:S519"/>
    <mergeCell ref="AV519:AZ519"/>
    <mergeCell ref="BA519:BE519"/>
    <mergeCell ref="BF519:BJ519"/>
    <mergeCell ref="BK519:BO519"/>
    <mergeCell ref="BP519:BT519"/>
    <mergeCell ref="BU519:BY519"/>
    <mergeCell ref="BZ519:CD519"/>
    <mergeCell ref="CE519:CI519"/>
    <mergeCell ref="CJ519:CN519"/>
    <mergeCell ref="D520:J520"/>
    <mergeCell ref="K520:S520"/>
    <mergeCell ref="AV520:AZ520"/>
    <mergeCell ref="BA520:BE520"/>
    <mergeCell ref="BF520:BJ520"/>
    <mergeCell ref="BK520:BO520"/>
    <mergeCell ref="BP520:BT520"/>
    <mergeCell ref="BU520:BY520"/>
    <mergeCell ref="BZ520:CD520"/>
    <mergeCell ref="CE520:CI520"/>
    <mergeCell ref="CJ520:CN520"/>
    <mergeCell ref="BZ515:CD517"/>
    <mergeCell ref="CE515:CI517"/>
    <mergeCell ref="CJ515:CN517"/>
    <mergeCell ref="D518:J518"/>
    <mergeCell ref="K518:S518"/>
    <mergeCell ref="AV518:AZ518"/>
    <mergeCell ref="BA518:BE518"/>
    <mergeCell ref="BF518:BJ518"/>
    <mergeCell ref="BK518:BO518"/>
    <mergeCell ref="BP518:BT518"/>
    <mergeCell ref="BU518:BY518"/>
    <mergeCell ref="BZ518:CD518"/>
    <mergeCell ref="CE518:CI518"/>
    <mergeCell ref="CJ518:CN518"/>
    <mergeCell ref="Z458:AF458"/>
    <mergeCell ref="AN455:AT455"/>
    <mergeCell ref="AN456:AT456"/>
    <mergeCell ref="AN457:AT457"/>
    <mergeCell ref="AN458:AT458"/>
    <mergeCell ref="AV841:CN842"/>
    <mergeCell ref="AV845:BN846"/>
    <mergeCell ref="BO845:BV846"/>
    <mergeCell ref="BW845:CD846"/>
    <mergeCell ref="AK837:AO837"/>
    <mergeCell ref="AK838:AO838"/>
    <mergeCell ref="AP833:AT833"/>
    <mergeCell ref="BF245:BS245"/>
    <mergeCell ref="BT245:CN245"/>
    <mergeCell ref="BF246:BS246"/>
    <mergeCell ref="BT246:CN246"/>
    <mergeCell ref="C505:K505"/>
    <mergeCell ref="L505:Q505"/>
    <mergeCell ref="R505:U505"/>
    <mergeCell ref="V505:Y505"/>
    <mergeCell ref="Z505:AF505"/>
    <mergeCell ref="AG505:AM505"/>
    <mergeCell ref="AN505:AS505"/>
    <mergeCell ref="AV505:BU505"/>
    <mergeCell ref="BV505:CN505"/>
    <mergeCell ref="AV248:BE248"/>
    <mergeCell ref="BF248:BS248"/>
    <mergeCell ref="BT248:CN248"/>
    <mergeCell ref="AV247:BE247"/>
    <mergeCell ref="BF247:BS247"/>
    <mergeCell ref="BT247:CN247"/>
    <mergeCell ref="AV245:BE245"/>
    <mergeCell ref="AV246:BE246"/>
    <mergeCell ref="CF472:CN472"/>
    <mergeCell ref="BW473:CE473"/>
    <mergeCell ref="AK834:AO834"/>
    <mergeCell ref="AK835:AO835"/>
    <mergeCell ref="AV244:BE244"/>
    <mergeCell ref="AV234:BE234"/>
    <mergeCell ref="BF234:BS234"/>
    <mergeCell ref="BT234:CN234"/>
    <mergeCell ref="AV235:BE235"/>
    <mergeCell ref="BF235:BS235"/>
    <mergeCell ref="BT235:CN235"/>
    <mergeCell ref="AV236:BE236"/>
    <mergeCell ref="BF236:BS236"/>
    <mergeCell ref="BT236:CN236"/>
    <mergeCell ref="AV237:BE237"/>
    <mergeCell ref="BF237:BS237"/>
    <mergeCell ref="BT237:CN237"/>
    <mergeCell ref="AV238:BE238"/>
    <mergeCell ref="BF238:BS238"/>
    <mergeCell ref="BT238:CN238"/>
    <mergeCell ref="BF239:BS239"/>
    <mergeCell ref="BT239:CN239"/>
    <mergeCell ref="BF240:BS240"/>
    <mergeCell ref="BT240:CN240"/>
    <mergeCell ref="BF241:BS241"/>
    <mergeCell ref="BT241:CN241"/>
    <mergeCell ref="BF242:BS242"/>
    <mergeCell ref="BT242:CN242"/>
    <mergeCell ref="BF243:BS243"/>
    <mergeCell ref="BT243:CN243"/>
    <mergeCell ref="BF244:BS244"/>
    <mergeCell ref="BT244:CN244"/>
    <mergeCell ref="AV243:BE243"/>
    <mergeCell ref="AV239:BE239"/>
    <mergeCell ref="AV240:BE240"/>
    <mergeCell ref="AV241:BE241"/>
    <mergeCell ref="AV230:BE230"/>
    <mergeCell ref="BF230:BS230"/>
    <mergeCell ref="BT230:CN230"/>
    <mergeCell ref="AV231:BE231"/>
    <mergeCell ref="BF231:BS231"/>
    <mergeCell ref="BT231:CN231"/>
    <mergeCell ref="AV232:BE232"/>
    <mergeCell ref="BF232:BS232"/>
    <mergeCell ref="BT232:CN232"/>
    <mergeCell ref="AV233:BE233"/>
    <mergeCell ref="BF233:BS233"/>
    <mergeCell ref="BT233:CN233"/>
    <mergeCell ref="AH223:AT224"/>
    <mergeCell ref="D221:AT222"/>
    <mergeCell ref="D223:U224"/>
    <mergeCell ref="V223:AG224"/>
    <mergeCell ref="BT223:CN225"/>
    <mergeCell ref="BT227:CN227"/>
    <mergeCell ref="BT228:CN228"/>
    <mergeCell ref="BT229:CN229"/>
    <mergeCell ref="V231:AG231"/>
    <mergeCell ref="AH231:AT231"/>
    <mergeCell ref="D232:U232"/>
    <mergeCell ref="V232:AG232"/>
    <mergeCell ref="AH232:AT232"/>
    <mergeCell ref="D233:U233"/>
    <mergeCell ref="V233:AG233"/>
    <mergeCell ref="AH233:AT233"/>
    <mergeCell ref="E178:F178"/>
    <mergeCell ref="G178:S178"/>
    <mergeCell ref="T178:AH178"/>
    <mergeCell ref="AI178:AO178"/>
    <mergeCell ref="AP178:AV178"/>
    <mergeCell ref="AW178:BC178"/>
    <mergeCell ref="BD178:BJ178"/>
    <mergeCell ref="BK178:BQ178"/>
    <mergeCell ref="BR178:BX178"/>
    <mergeCell ref="BY178:CE178"/>
    <mergeCell ref="CF178:CJ178"/>
    <mergeCell ref="CK178:CN178"/>
    <mergeCell ref="E179:F179"/>
    <mergeCell ref="G179:S179"/>
    <mergeCell ref="T179:AH179"/>
    <mergeCell ref="AI179:AO179"/>
    <mergeCell ref="AP179:AV179"/>
    <mergeCell ref="AW179:BC179"/>
    <mergeCell ref="BD179:BJ179"/>
    <mergeCell ref="BK179:BQ179"/>
    <mergeCell ref="BR179:BX179"/>
    <mergeCell ref="BY179:CE179"/>
    <mergeCell ref="CF179:CJ179"/>
    <mergeCell ref="CK179:CN179"/>
    <mergeCell ref="E176:F176"/>
    <mergeCell ref="G176:S176"/>
    <mergeCell ref="T176:AH176"/>
    <mergeCell ref="AI176:AO176"/>
    <mergeCell ref="AP176:AV176"/>
    <mergeCell ref="AW176:BC176"/>
    <mergeCell ref="BD176:BJ176"/>
    <mergeCell ref="BK176:BQ176"/>
    <mergeCell ref="BR176:BX176"/>
    <mergeCell ref="BY176:CE176"/>
    <mergeCell ref="CF176:CJ176"/>
    <mergeCell ref="CK176:CN176"/>
    <mergeCell ref="E177:F177"/>
    <mergeCell ref="G177:S177"/>
    <mergeCell ref="T177:AH177"/>
    <mergeCell ref="AI177:AO177"/>
    <mergeCell ref="AP177:AV177"/>
    <mergeCell ref="AW177:BC177"/>
    <mergeCell ref="BD177:BJ177"/>
    <mergeCell ref="BK177:BQ177"/>
    <mergeCell ref="BR177:BX177"/>
    <mergeCell ref="BY177:CE177"/>
    <mergeCell ref="CF177:CJ177"/>
    <mergeCell ref="CK177:CN177"/>
    <mergeCell ref="E174:F174"/>
    <mergeCell ref="G174:S174"/>
    <mergeCell ref="T174:AH174"/>
    <mergeCell ref="AI174:AO174"/>
    <mergeCell ref="AP174:AV174"/>
    <mergeCell ref="AW174:BC174"/>
    <mergeCell ref="BD174:BJ174"/>
    <mergeCell ref="BK174:BQ174"/>
    <mergeCell ref="BR174:BX174"/>
    <mergeCell ref="BY174:CE174"/>
    <mergeCell ref="CF174:CJ174"/>
    <mergeCell ref="CK174:CN174"/>
    <mergeCell ref="E175:F175"/>
    <mergeCell ref="G175:S175"/>
    <mergeCell ref="T175:AH175"/>
    <mergeCell ref="AI175:AO175"/>
    <mergeCell ref="AP175:AV175"/>
    <mergeCell ref="AW175:BC175"/>
    <mergeCell ref="BD175:BJ175"/>
    <mergeCell ref="BK175:BQ175"/>
    <mergeCell ref="BR175:BX175"/>
    <mergeCell ref="BY175:CE175"/>
    <mergeCell ref="CF175:CJ175"/>
    <mergeCell ref="CK175:CN175"/>
    <mergeCell ref="E161:F161"/>
    <mergeCell ref="G161:S161"/>
    <mergeCell ref="T161:AH161"/>
    <mergeCell ref="AI161:AO161"/>
    <mergeCell ref="AP161:AV161"/>
    <mergeCell ref="AW161:BC161"/>
    <mergeCell ref="BD161:BJ161"/>
    <mergeCell ref="BK161:BQ161"/>
    <mergeCell ref="BR161:BX161"/>
    <mergeCell ref="BY161:CE161"/>
    <mergeCell ref="CF161:CJ161"/>
    <mergeCell ref="CK161:CN161"/>
    <mergeCell ref="E162:F162"/>
    <mergeCell ref="G162:S162"/>
    <mergeCell ref="T162:AH162"/>
    <mergeCell ref="AI162:AO162"/>
    <mergeCell ref="AP162:AV162"/>
    <mergeCell ref="AW162:BC162"/>
    <mergeCell ref="BD162:BJ162"/>
    <mergeCell ref="BK162:BQ162"/>
    <mergeCell ref="BR162:BX162"/>
    <mergeCell ref="BY162:CE162"/>
    <mergeCell ref="CF162:CJ162"/>
    <mergeCell ref="CK162:CN162"/>
    <mergeCell ref="AP159:AV159"/>
    <mergeCell ref="AW159:BC159"/>
    <mergeCell ref="BD159:BJ159"/>
    <mergeCell ref="BK159:BQ159"/>
    <mergeCell ref="BR159:BX159"/>
    <mergeCell ref="BY159:CE159"/>
    <mergeCell ref="CF159:CJ159"/>
    <mergeCell ref="CK159:CN159"/>
    <mergeCell ref="E160:F160"/>
    <mergeCell ref="G160:S160"/>
    <mergeCell ref="T160:AH160"/>
    <mergeCell ref="AI160:AO160"/>
    <mergeCell ref="AP160:AV160"/>
    <mergeCell ref="AW160:BC160"/>
    <mergeCell ref="BD160:BJ160"/>
    <mergeCell ref="BK160:BQ160"/>
    <mergeCell ref="BR160:BX160"/>
    <mergeCell ref="BY160:CE160"/>
    <mergeCell ref="CF160:CJ160"/>
    <mergeCell ref="CK160:CN160"/>
    <mergeCell ref="E170:F170"/>
    <mergeCell ref="G170:S170"/>
    <mergeCell ref="T170:AH170"/>
    <mergeCell ref="AI170:AO170"/>
    <mergeCell ref="AP170:AV170"/>
    <mergeCell ref="AW170:BC170"/>
    <mergeCell ref="BD170:BJ170"/>
    <mergeCell ref="BK170:BQ170"/>
    <mergeCell ref="BR170:BX170"/>
    <mergeCell ref="BY170:CE170"/>
    <mergeCell ref="CF170:CJ170"/>
    <mergeCell ref="CK170:CN170"/>
    <mergeCell ref="E157:F157"/>
    <mergeCell ref="G157:S157"/>
    <mergeCell ref="T157:AH157"/>
    <mergeCell ref="AI157:AO157"/>
    <mergeCell ref="AP157:AV157"/>
    <mergeCell ref="AW157:BC157"/>
    <mergeCell ref="BD157:BJ157"/>
    <mergeCell ref="BK157:BQ157"/>
    <mergeCell ref="BR157:BX157"/>
    <mergeCell ref="BY157:CE157"/>
    <mergeCell ref="CF157:CJ157"/>
    <mergeCell ref="CK157:CN157"/>
    <mergeCell ref="E158:F158"/>
    <mergeCell ref="G158:S158"/>
    <mergeCell ref="T158:AH158"/>
    <mergeCell ref="AI158:AO158"/>
    <mergeCell ref="AP158:AV158"/>
    <mergeCell ref="AW158:BC158"/>
    <mergeCell ref="BD158:BJ158"/>
    <mergeCell ref="BK158:BQ158"/>
    <mergeCell ref="E168:F168"/>
    <mergeCell ref="G168:S168"/>
    <mergeCell ref="T168:AH168"/>
    <mergeCell ref="AI168:AO168"/>
    <mergeCell ref="AP168:AV168"/>
    <mergeCell ref="AW168:BC168"/>
    <mergeCell ref="BD168:BJ168"/>
    <mergeCell ref="BK168:BQ168"/>
    <mergeCell ref="BR168:BX168"/>
    <mergeCell ref="BY168:CE168"/>
    <mergeCell ref="CF168:CJ168"/>
    <mergeCell ref="CK168:CN168"/>
    <mergeCell ref="E169:F169"/>
    <mergeCell ref="G169:S169"/>
    <mergeCell ref="T169:AH169"/>
    <mergeCell ref="AI169:AO169"/>
    <mergeCell ref="AP169:AV169"/>
    <mergeCell ref="AW169:BC169"/>
    <mergeCell ref="BD169:BJ169"/>
    <mergeCell ref="BK169:BQ169"/>
    <mergeCell ref="BR169:BX169"/>
    <mergeCell ref="BY169:CE169"/>
    <mergeCell ref="CF169:CJ169"/>
    <mergeCell ref="CK169:CN169"/>
    <mergeCell ref="E166:F166"/>
    <mergeCell ref="G166:S166"/>
    <mergeCell ref="T166:AH166"/>
    <mergeCell ref="AI166:AO166"/>
    <mergeCell ref="AP166:AV166"/>
    <mergeCell ref="AW166:BC166"/>
    <mergeCell ref="BD166:BJ166"/>
    <mergeCell ref="BK166:BQ166"/>
    <mergeCell ref="BR166:BX166"/>
    <mergeCell ref="BY166:CE166"/>
    <mergeCell ref="CF166:CJ166"/>
    <mergeCell ref="CK166:CN166"/>
    <mergeCell ref="E167:F167"/>
    <mergeCell ref="G167:S167"/>
    <mergeCell ref="T167:AH167"/>
    <mergeCell ref="AI167:AO167"/>
    <mergeCell ref="AP167:AV167"/>
    <mergeCell ref="AW167:BC167"/>
    <mergeCell ref="BD167:BJ167"/>
    <mergeCell ref="BK167:BQ167"/>
    <mergeCell ref="BR167:BX167"/>
    <mergeCell ref="BY167:CE167"/>
    <mergeCell ref="CF167:CJ167"/>
    <mergeCell ref="CK167:CN167"/>
    <mergeCell ref="E164:F164"/>
    <mergeCell ref="G164:S164"/>
    <mergeCell ref="T164:AH164"/>
    <mergeCell ref="AI164:AO164"/>
    <mergeCell ref="AP164:AV164"/>
    <mergeCell ref="AW164:BC164"/>
    <mergeCell ref="BD164:BJ164"/>
    <mergeCell ref="BK164:BQ164"/>
    <mergeCell ref="BR164:BX164"/>
    <mergeCell ref="BY164:CE164"/>
    <mergeCell ref="CF164:CJ164"/>
    <mergeCell ref="CK164:CN164"/>
    <mergeCell ref="E165:F165"/>
    <mergeCell ref="G165:S165"/>
    <mergeCell ref="T165:AH165"/>
    <mergeCell ref="AI165:AO165"/>
    <mergeCell ref="AP165:AV165"/>
    <mergeCell ref="AW165:BC165"/>
    <mergeCell ref="BD165:BJ165"/>
    <mergeCell ref="BK165:BQ165"/>
    <mergeCell ref="BR165:BX165"/>
    <mergeCell ref="BY165:CE165"/>
    <mergeCell ref="CF165:CJ165"/>
    <mergeCell ref="CK165:CN165"/>
    <mergeCell ref="E156:F156"/>
    <mergeCell ref="G156:S156"/>
    <mergeCell ref="T156:AH156"/>
    <mergeCell ref="AI156:AO156"/>
    <mergeCell ref="AP156:AV156"/>
    <mergeCell ref="AW156:BC156"/>
    <mergeCell ref="BD156:BJ156"/>
    <mergeCell ref="BK156:BQ156"/>
    <mergeCell ref="BR156:BX156"/>
    <mergeCell ref="BY156:CE156"/>
    <mergeCell ref="CF156:CJ156"/>
    <mergeCell ref="CK156:CN156"/>
    <mergeCell ref="E163:F163"/>
    <mergeCell ref="G163:S163"/>
    <mergeCell ref="T163:AH163"/>
    <mergeCell ref="AI163:AO163"/>
    <mergeCell ref="AP163:AV163"/>
    <mergeCell ref="AW163:BC163"/>
    <mergeCell ref="BD163:BJ163"/>
    <mergeCell ref="BK163:BQ163"/>
    <mergeCell ref="BR163:BX163"/>
    <mergeCell ref="BY163:CE163"/>
    <mergeCell ref="CF163:CJ163"/>
    <mergeCell ref="CK163:CN163"/>
    <mergeCell ref="BR158:BX158"/>
    <mergeCell ref="BY158:CE158"/>
    <mergeCell ref="CF158:CJ158"/>
    <mergeCell ref="CK158:CN158"/>
    <mergeCell ref="E159:F159"/>
    <mergeCell ref="G159:S159"/>
    <mergeCell ref="T159:AH159"/>
    <mergeCell ref="AI159:AO159"/>
    <mergeCell ref="AO1008:BK1008"/>
    <mergeCell ref="AO1009:BK1009"/>
    <mergeCell ref="D1010:AN1010"/>
    <mergeCell ref="D1011:AN1011"/>
    <mergeCell ref="AO1010:BK1010"/>
    <mergeCell ref="AO1011:BK1011"/>
    <mergeCell ref="CB1009:CN1009"/>
    <mergeCell ref="CB1010:CN1010"/>
    <mergeCell ref="CB1011:CN1011"/>
    <mergeCell ref="BL1011:CA1011"/>
    <mergeCell ref="BL1010:CA1010"/>
    <mergeCell ref="BL1009:CA1009"/>
    <mergeCell ref="BL1012:CA1012"/>
    <mergeCell ref="BL1007:BZ1007"/>
    <mergeCell ref="CA1004:CN1004"/>
    <mergeCell ref="CB1012:CN1012"/>
    <mergeCell ref="D1004:AN1004"/>
    <mergeCell ref="D1005:AN1005"/>
    <mergeCell ref="D1226:AN1226"/>
    <mergeCell ref="D1227:AN1227"/>
    <mergeCell ref="D1228:AN1228"/>
    <mergeCell ref="D1229:AN1229"/>
    <mergeCell ref="D1230:AN1230"/>
    <mergeCell ref="D1231:AN1231"/>
    <mergeCell ref="D1217:AN1217"/>
    <mergeCell ref="CE1217:CN1217"/>
    <mergeCell ref="CE1226:CN1226"/>
    <mergeCell ref="CE1227:CN1227"/>
    <mergeCell ref="CE1228:CN1228"/>
    <mergeCell ref="CE1229:CN1229"/>
    <mergeCell ref="CE1230:CN1230"/>
    <mergeCell ref="CE1231:CN1231"/>
    <mergeCell ref="D1221:AN1221"/>
    <mergeCell ref="CE1221:CN1221"/>
    <mergeCell ref="CE1222:CN1222"/>
    <mergeCell ref="CE1223:CN1223"/>
    <mergeCell ref="CE1224:CN1224"/>
    <mergeCell ref="CE1225:CN1225"/>
    <mergeCell ref="D1222:AN1222"/>
    <mergeCell ref="D1223:AN1223"/>
    <mergeCell ref="D1224:AN1224"/>
    <mergeCell ref="D1225:AN1225"/>
    <mergeCell ref="AO1221:BI1221"/>
    <mergeCell ref="AO1222:BI1222"/>
    <mergeCell ref="AO1223:BI1223"/>
    <mergeCell ref="AO1224:BI1224"/>
    <mergeCell ref="AO1225:BI1225"/>
    <mergeCell ref="BJ1221:CD1221"/>
    <mergeCell ref="BJ1222:CD1222"/>
    <mergeCell ref="BJ1223:CD1223"/>
    <mergeCell ref="D1303:Q1303"/>
    <mergeCell ref="D1304:Q1304"/>
    <mergeCell ref="D1305:Q1305"/>
    <mergeCell ref="D1306:Q1306"/>
    <mergeCell ref="R1303:AE1303"/>
    <mergeCell ref="R1304:AE1304"/>
    <mergeCell ref="R1305:AE1305"/>
    <mergeCell ref="R1306:AE1306"/>
    <mergeCell ref="AF1303:AT1303"/>
    <mergeCell ref="AF1304:AT1304"/>
    <mergeCell ref="AF1305:AT1305"/>
    <mergeCell ref="AF1306:AT1306"/>
    <mergeCell ref="D1298:AT1299"/>
    <mergeCell ref="D1276:AG1277"/>
    <mergeCell ref="D1290:O1291"/>
    <mergeCell ref="P1290:AA1291"/>
    <mergeCell ref="AB1290:AM1291"/>
    <mergeCell ref="AN1290:AY1291"/>
    <mergeCell ref="D1292:O1292"/>
    <mergeCell ref="P1292:AA1292"/>
    <mergeCell ref="AB1292:AM1292"/>
    <mergeCell ref="AN1292:AY1292"/>
    <mergeCell ref="D1293:CN1293"/>
    <mergeCell ref="D1301:Q1302"/>
    <mergeCell ref="R1301:AE1302"/>
    <mergeCell ref="AF1301:AT1302"/>
    <mergeCell ref="BX1306:CN1306"/>
    <mergeCell ref="BP1285:CA1285"/>
    <mergeCell ref="CB1285:CN1285"/>
    <mergeCell ref="AZ1290:BO1291"/>
    <mergeCell ref="AV1306:BI1306"/>
    <mergeCell ref="BJ1306:BW1306"/>
    <mergeCell ref="CI1253:CN1253"/>
    <mergeCell ref="CI1268:CN1268"/>
    <mergeCell ref="D1269:AF1269"/>
    <mergeCell ref="AH1276:BK1277"/>
    <mergeCell ref="D1278:AG1278"/>
    <mergeCell ref="AH1278:BK1278"/>
    <mergeCell ref="D1279:CN1279"/>
    <mergeCell ref="D1283:O1284"/>
    <mergeCell ref="P1283:AA1284"/>
    <mergeCell ref="AB1283:AM1284"/>
    <mergeCell ref="AN1283:AY1284"/>
    <mergeCell ref="D1285:O1285"/>
    <mergeCell ref="P1285:AA1285"/>
    <mergeCell ref="AB1285:AM1285"/>
    <mergeCell ref="AN1285:AY1285"/>
    <mergeCell ref="D1286:CN1286"/>
    <mergeCell ref="AV1264:BK1264"/>
    <mergeCell ref="AV1265:BK1265"/>
    <mergeCell ref="AV1266:BK1266"/>
    <mergeCell ref="AV1267:BK1267"/>
    <mergeCell ref="D1268:AF1268"/>
    <mergeCell ref="AG1268:AM1268"/>
    <mergeCell ref="AN1268:AT1268"/>
    <mergeCell ref="AV1268:BK1268"/>
    <mergeCell ref="CI1254:CN1254"/>
    <mergeCell ref="CI1255:CN1255"/>
    <mergeCell ref="BL1268:BT1268"/>
    <mergeCell ref="BU1253:CB1253"/>
    <mergeCell ref="BU1268:CB1268"/>
    <mergeCell ref="CC1248:CH1248"/>
    <mergeCell ref="CC1250:CH1250"/>
    <mergeCell ref="CC1251:CH1251"/>
    <mergeCell ref="CC1253:CH1253"/>
    <mergeCell ref="CC1268:CH1268"/>
    <mergeCell ref="CC1254:CH1254"/>
    <mergeCell ref="CC1255:CH1255"/>
    <mergeCell ref="CC1256:CH1256"/>
    <mergeCell ref="CC1257:CH1257"/>
    <mergeCell ref="CC1258:CH1258"/>
    <mergeCell ref="CC1259:CH1259"/>
    <mergeCell ref="CC1260:CH1260"/>
    <mergeCell ref="CC1261:CH1261"/>
    <mergeCell ref="CC1262:CH1262"/>
    <mergeCell ref="CC1263:CH1263"/>
    <mergeCell ref="CC1264:CH1264"/>
    <mergeCell ref="CC1265:CH1265"/>
    <mergeCell ref="CC1266:CH1266"/>
    <mergeCell ref="CC1267:CH1267"/>
    <mergeCell ref="BU1261:CB1261"/>
    <mergeCell ref="BU1264:CB1264"/>
    <mergeCell ref="BU1265:CB1265"/>
    <mergeCell ref="BU1266:CB1266"/>
    <mergeCell ref="BU1267:CB1267"/>
    <mergeCell ref="BU1250:CB1250"/>
    <mergeCell ref="BU1248:CB1248"/>
    <mergeCell ref="BU1252:CB1252"/>
    <mergeCell ref="CC1252:CH1252"/>
    <mergeCell ref="AV1253:BK1253"/>
    <mergeCell ref="AV1254:BK1254"/>
    <mergeCell ref="AV1255:BK1255"/>
    <mergeCell ref="AV1256:BK1256"/>
    <mergeCell ref="AV1257:BK1257"/>
    <mergeCell ref="AV1258:BK1258"/>
    <mergeCell ref="AV1259:BK1259"/>
    <mergeCell ref="AV1260:BK1260"/>
    <mergeCell ref="AV1261:BK1261"/>
    <mergeCell ref="AV1262:BK1262"/>
    <mergeCell ref="AV1263:BK1263"/>
    <mergeCell ref="BL1247:BT1247"/>
    <mergeCell ref="BL1248:BT1248"/>
    <mergeCell ref="BL1249:BT1249"/>
    <mergeCell ref="BL1250:BT1250"/>
    <mergeCell ref="BL1251:BT1251"/>
    <mergeCell ref="BL1252:BT1252"/>
    <mergeCell ref="BL1253:BT1253"/>
    <mergeCell ref="AV1247:BK1247"/>
    <mergeCell ref="AV1248:BK1248"/>
    <mergeCell ref="CI1265:CN1265"/>
    <mergeCell ref="CI1266:CN1266"/>
    <mergeCell ref="CI1267:CN1267"/>
    <mergeCell ref="BL1254:BT1254"/>
    <mergeCell ref="BL1255:BT1255"/>
    <mergeCell ref="BL1256:BT1256"/>
    <mergeCell ref="BL1257:BT1257"/>
    <mergeCell ref="BL1258:BT1258"/>
    <mergeCell ref="BL1259:BT1259"/>
    <mergeCell ref="BL1260:BT1260"/>
    <mergeCell ref="BL1261:BT1261"/>
    <mergeCell ref="BL1262:BT1262"/>
    <mergeCell ref="BL1263:BT1263"/>
    <mergeCell ref="BL1264:BT1264"/>
    <mergeCell ref="BL1265:BT1265"/>
    <mergeCell ref="BL1266:BT1266"/>
    <mergeCell ref="BL1267:BT1267"/>
    <mergeCell ref="BU1254:CB1254"/>
    <mergeCell ref="BU1255:CB1255"/>
    <mergeCell ref="BU1256:CB1256"/>
    <mergeCell ref="BU1257:CB1257"/>
    <mergeCell ref="BU1258:CB1258"/>
    <mergeCell ref="BU1259:CB1259"/>
    <mergeCell ref="BU1260:CB1260"/>
    <mergeCell ref="CI1256:CN1256"/>
    <mergeCell ref="CI1263:CN1263"/>
    <mergeCell ref="CI1264:CN1264"/>
    <mergeCell ref="AN1261:AT1261"/>
    <mergeCell ref="AN1262:AT1262"/>
    <mergeCell ref="AN1263:AT1263"/>
    <mergeCell ref="AN1264:AT1264"/>
    <mergeCell ref="AN1265:AT1265"/>
    <mergeCell ref="AN1266:AT1266"/>
    <mergeCell ref="AN1267:AT1267"/>
    <mergeCell ref="CI1251:CN1251"/>
    <mergeCell ref="D1254:AF1254"/>
    <mergeCell ref="D1255:AF1255"/>
    <mergeCell ref="D1256:AF1256"/>
    <mergeCell ref="D1257:AF1257"/>
    <mergeCell ref="D1258:AF1258"/>
    <mergeCell ref="D1259:AF1259"/>
    <mergeCell ref="D1260:AF1260"/>
    <mergeCell ref="D1261:AF1261"/>
    <mergeCell ref="D1262:AF1262"/>
    <mergeCell ref="D1263:AF1263"/>
    <mergeCell ref="D1264:AF1264"/>
    <mergeCell ref="D1265:AF1265"/>
    <mergeCell ref="D1266:AF1266"/>
    <mergeCell ref="D1267:AF1267"/>
    <mergeCell ref="AG1254:AM1254"/>
    <mergeCell ref="AG1255:AM1255"/>
    <mergeCell ref="AG1256:AM1256"/>
    <mergeCell ref="AG1257:AM1257"/>
    <mergeCell ref="CI1257:CN1257"/>
    <mergeCell ref="CI1258:CN1258"/>
    <mergeCell ref="CI1259:CN1259"/>
    <mergeCell ref="CI1260:CN1260"/>
    <mergeCell ref="CI1261:CN1261"/>
    <mergeCell ref="CI1262:CN1262"/>
    <mergeCell ref="AG1258:AM1258"/>
    <mergeCell ref="AG1259:AM1259"/>
    <mergeCell ref="AG1260:AM1260"/>
    <mergeCell ref="AG1261:AM1261"/>
    <mergeCell ref="AG1262:AM1262"/>
    <mergeCell ref="AG1263:AM1263"/>
    <mergeCell ref="AG1264:AM1264"/>
    <mergeCell ref="AG1265:AM1265"/>
    <mergeCell ref="AG1266:AM1266"/>
    <mergeCell ref="AG1267:AM1267"/>
    <mergeCell ref="AN1254:AT1254"/>
    <mergeCell ref="BU1262:CB1262"/>
    <mergeCell ref="BU1263:CB1263"/>
    <mergeCell ref="AN1242:AT1242"/>
    <mergeCell ref="AN1243:AT1243"/>
    <mergeCell ref="AN1244:AT1244"/>
    <mergeCell ref="AN1245:AT1245"/>
    <mergeCell ref="AN1246:AT1246"/>
    <mergeCell ref="AN1247:AT1247"/>
    <mergeCell ref="AN1248:AT1248"/>
    <mergeCell ref="AN1249:AT1249"/>
    <mergeCell ref="AN1250:AT1250"/>
    <mergeCell ref="AN1252:AT1252"/>
    <mergeCell ref="AN1253:AT1253"/>
    <mergeCell ref="AV1249:BK1249"/>
    <mergeCell ref="AV1250:BK1250"/>
    <mergeCell ref="AN1255:AT1255"/>
    <mergeCell ref="AN1256:AT1256"/>
    <mergeCell ref="AN1257:AT1257"/>
    <mergeCell ref="AN1258:AT1258"/>
    <mergeCell ref="AN1259:AT1259"/>
    <mergeCell ref="AN1260:AT1260"/>
    <mergeCell ref="D1251:AF1251"/>
    <mergeCell ref="AG1251:AM1251"/>
    <mergeCell ref="AN1251:AT1251"/>
    <mergeCell ref="D1242:AF1242"/>
    <mergeCell ref="D1243:AF1243"/>
    <mergeCell ref="D1244:AF1244"/>
    <mergeCell ref="D1245:AF1245"/>
    <mergeCell ref="D1246:AF1246"/>
    <mergeCell ref="D1247:AF1247"/>
    <mergeCell ref="D1248:AF1248"/>
    <mergeCell ref="D1249:AF1249"/>
    <mergeCell ref="D1250:AF1250"/>
    <mergeCell ref="D1252:AF1252"/>
    <mergeCell ref="D1253:AF1253"/>
    <mergeCell ref="AG1242:AM1242"/>
    <mergeCell ref="AG1243:AM1243"/>
    <mergeCell ref="AG1244:AM1244"/>
    <mergeCell ref="AG1245:AM1245"/>
    <mergeCell ref="AG1246:AM1246"/>
    <mergeCell ref="AG1247:AM1247"/>
    <mergeCell ref="AG1248:AM1248"/>
    <mergeCell ref="AG1249:AM1249"/>
    <mergeCell ref="AG1250:AM1250"/>
    <mergeCell ref="AG1252:AM1252"/>
    <mergeCell ref="AG1253:AM1253"/>
    <mergeCell ref="D1218:AN1218"/>
    <mergeCell ref="D1219:AN1219"/>
    <mergeCell ref="D1220:AN1220"/>
    <mergeCell ref="D1232:AN1232"/>
    <mergeCell ref="AO1212:CN1212"/>
    <mergeCell ref="AO1213:BI1213"/>
    <mergeCell ref="AO1214:BI1214"/>
    <mergeCell ref="AO1215:BI1215"/>
    <mergeCell ref="AO1216:BI1216"/>
    <mergeCell ref="AO1218:BI1218"/>
    <mergeCell ref="AO1219:BI1219"/>
    <mergeCell ref="AO1220:BI1220"/>
    <mergeCell ref="AO1232:BI1232"/>
    <mergeCell ref="D1240:AF1241"/>
    <mergeCell ref="AG1240:AT1240"/>
    <mergeCell ref="AG1241:AM1241"/>
    <mergeCell ref="AN1241:AT1241"/>
    <mergeCell ref="CE1213:CN1213"/>
    <mergeCell ref="CE1214:CN1214"/>
    <mergeCell ref="CE1215:CN1215"/>
    <mergeCell ref="CE1218:CN1218"/>
    <mergeCell ref="BJ1219:CD1219"/>
    <mergeCell ref="CE1219:CN1219"/>
    <mergeCell ref="BJ1220:CD1220"/>
    <mergeCell ref="AV1238:CN1239"/>
    <mergeCell ref="AV1240:BK1241"/>
    <mergeCell ref="BL1240:CB1240"/>
    <mergeCell ref="CC1240:CN1240"/>
    <mergeCell ref="D1212:AN1213"/>
    <mergeCell ref="D1214:AN1214"/>
    <mergeCell ref="D1215:AN1215"/>
    <mergeCell ref="D1216:AN1216"/>
    <mergeCell ref="D1202:Y1202"/>
    <mergeCell ref="D1203:Y1203"/>
    <mergeCell ref="D1204:Y1204"/>
    <mergeCell ref="D1205:Y1205"/>
    <mergeCell ref="D1206:Y1206"/>
    <mergeCell ref="D1207:Y1207"/>
    <mergeCell ref="BJ1214:CD1214"/>
    <mergeCell ref="BJ1215:CD1215"/>
    <mergeCell ref="AV1207:BC1207"/>
    <mergeCell ref="BD1207:BK1207"/>
    <mergeCell ref="BL1207:BS1207"/>
    <mergeCell ref="BT1207:CA1207"/>
    <mergeCell ref="BL1201:BS1201"/>
    <mergeCell ref="BT1201:CA1201"/>
    <mergeCell ref="CB1201:CN1201"/>
    <mergeCell ref="AV1204:BC1204"/>
    <mergeCell ref="CB1205:CN1205"/>
    <mergeCell ref="CB1204:CN1204"/>
    <mergeCell ref="AV1203:BC1203"/>
    <mergeCell ref="BD1203:BK1203"/>
    <mergeCell ref="BL1203:BS1203"/>
    <mergeCell ref="BT1203:CA1203"/>
    <mergeCell ref="CB1203:CN1203"/>
    <mergeCell ref="AV1202:BC1202"/>
    <mergeCell ref="BD1202:BK1202"/>
    <mergeCell ref="BL1202:BS1202"/>
    <mergeCell ref="AV1205:BC1205"/>
    <mergeCell ref="Z1202:AJ1202"/>
    <mergeCell ref="Z1203:AJ1203"/>
    <mergeCell ref="Z1204:AJ1204"/>
    <mergeCell ref="Z1205:AJ1205"/>
    <mergeCell ref="Z1206:AJ1206"/>
    <mergeCell ref="BY1119:CA1119"/>
    <mergeCell ref="BL1003:BZ1003"/>
    <mergeCell ref="Z1207:AJ1207"/>
    <mergeCell ref="AK1195:AT1195"/>
    <mergeCell ref="AK1196:AT1196"/>
    <mergeCell ref="AK1197:AT1197"/>
    <mergeCell ref="AK1198:AT1198"/>
    <mergeCell ref="AK1199:AT1199"/>
    <mergeCell ref="AK1200:AT1200"/>
    <mergeCell ref="AK1201:AT1201"/>
    <mergeCell ref="AK1202:AT1202"/>
    <mergeCell ref="AK1203:AT1203"/>
    <mergeCell ref="AK1204:AT1204"/>
    <mergeCell ref="AK1205:AT1205"/>
    <mergeCell ref="AK1206:AT1206"/>
    <mergeCell ref="AK1207:AT1207"/>
    <mergeCell ref="AK1193:AT1194"/>
    <mergeCell ref="Z1195:AJ1195"/>
    <mergeCell ref="Z1196:AJ1196"/>
    <mergeCell ref="BL1004:BZ1004"/>
    <mergeCell ref="BL1005:BZ1005"/>
    <mergeCell ref="CA1005:CN1005"/>
    <mergeCell ref="BL1006:BZ1006"/>
    <mergeCell ref="CA1006:CN1006"/>
    <mergeCell ref="D1013:AN1013"/>
    <mergeCell ref="AO1013:BK1013"/>
    <mergeCell ref="BL1013:BZ1013"/>
    <mergeCell ref="CA1013:CN1013"/>
    <mergeCell ref="BL1008:BZ1008"/>
    <mergeCell ref="CA1008:CN1008"/>
    <mergeCell ref="D1008:AN1008"/>
    <mergeCell ref="D1009:AN1009"/>
    <mergeCell ref="W831:AJ831"/>
    <mergeCell ref="D1003:AN1003"/>
    <mergeCell ref="AA846:AT846"/>
    <mergeCell ref="AA847:AT847"/>
    <mergeCell ref="AA848:AT848"/>
    <mergeCell ref="AA849:AT849"/>
    <mergeCell ref="AA850:AT850"/>
    <mergeCell ref="AA851:AT851"/>
    <mergeCell ref="D1006:AN1006"/>
    <mergeCell ref="AO1005:BK1005"/>
    <mergeCell ref="Z1197:AJ1197"/>
    <mergeCell ref="Z1198:AJ1198"/>
    <mergeCell ref="Z1199:AJ1199"/>
    <mergeCell ref="Z1200:AJ1200"/>
    <mergeCell ref="Z1201:AJ1201"/>
    <mergeCell ref="D1197:Y1197"/>
    <mergeCell ref="D1198:Y1198"/>
    <mergeCell ref="D1199:Y1199"/>
    <mergeCell ref="D1200:Y1200"/>
    <mergeCell ref="D1193:Y1194"/>
    <mergeCell ref="D1201:Y1201"/>
    <mergeCell ref="S912:W913"/>
    <mergeCell ref="AV1127:CN1128"/>
    <mergeCell ref="AV1129:BJ1130"/>
    <mergeCell ref="BK1129:BQ1130"/>
    <mergeCell ref="BR1129:BX1130"/>
    <mergeCell ref="BY1129:CN1129"/>
    <mergeCell ref="AV1118:BJ1119"/>
    <mergeCell ref="BK1118:BQ1119"/>
    <mergeCell ref="BR1118:BX1119"/>
    <mergeCell ref="BY1118:CN1118"/>
    <mergeCell ref="AK833:AO833"/>
    <mergeCell ref="AK836:AO836"/>
    <mergeCell ref="D843:Z844"/>
    <mergeCell ref="AA843:AT844"/>
    <mergeCell ref="D845:Z845"/>
    <mergeCell ref="D846:Z846"/>
    <mergeCell ref="D847:Z847"/>
    <mergeCell ref="D848:Z848"/>
    <mergeCell ref="D849:Z849"/>
    <mergeCell ref="D1195:Y1195"/>
    <mergeCell ref="D1196:Y1196"/>
    <mergeCell ref="D608:Z609"/>
    <mergeCell ref="AA608:AJ609"/>
    <mergeCell ref="AK608:AT609"/>
    <mergeCell ref="D610:Z610"/>
    <mergeCell ref="D611:Z611"/>
    <mergeCell ref="D612:Z612"/>
    <mergeCell ref="D613:Z613"/>
    <mergeCell ref="AA610:AJ610"/>
    <mergeCell ref="AA611:AJ611"/>
    <mergeCell ref="AA612:AJ612"/>
    <mergeCell ref="AA613:AJ613"/>
    <mergeCell ref="AK610:AT610"/>
    <mergeCell ref="AK611:AT611"/>
    <mergeCell ref="AK612:AT612"/>
    <mergeCell ref="AK613:AT613"/>
    <mergeCell ref="D850:Z850"/>
    <mergeCell ref="D851:Z851"/>
    <mergeCell ref="D852:Z852"/>
    <mergeCell ref="AA845:AT845"/>
    <mergeCell ref="Z1193:AJ1194"/>
    <mergeCell ref="D831:V832"/>
    <mergeCell ref="W832:AC832"/>
    <mergeCell ref="AD832:AJ832"/>
    <mergeCell ref="AK831:AT831"/>
    <mergeCell ref="AK832:AO832"/>
    <mergeCell ref="AP832:AT832"/>
    <mergeCell ref="D833:V833"/>
    <mergeCell ref="D834:V834"/>
    <mergeCell ref="D835:V835"/>
    <mergeCell ref="D836:V836"/>
    <mergeCell ref="D837:V837"/>
    <mergeCell ref="D838:V838"/>
    <mergeCell ref="D821:T821"/>
    <mergeCell ref="D822:T822"/>
    <mergeCell ref="D823:T823"/>
    <mergeCell ref="D839:V839"/>
    <mergeCell ref="W833:AC833"/>
    <mergeCell ref="W834:AC834"/>
    <mergeCell ref="W835:AC835"/>
    <mergeCell ref="W836:AC836"/>
    <mergeCell ref="W837:AC837"/>
    <mergeCell ref="W838:AC838"/>
    <mergeCell ref="AD833:AJ833"/>
    <mergeCell ref="AD834:AJ834"/>
    <mergeCell ref="AD835:AJ835"/>
    <mergeCell ref="AD836:AJ836"/>
    <mergeCell ref="AD837:AJ837"/>
    <mergeCell ref="AP834:AT834"/>
    <mergeCell ref="AP835:AT835"/>
    <mergeCell ref="AP836:AT836"/>
    <mergeCell ref="AP837:AT837"/>
    <mergeCell ref="AP838:AT838"/>
    <mergeCell ref="AD838:AJ838"/>
    <mergeCell ref="D806:V806"/>
    <mergeCell ref="D807:V807"/>
    <mergeCell ref="D808:V808"/>
    <mergeCell ref="D809:V809"/>
    <mergeCell ref="D810:V810"/>
    <mergeCell ref="U819:AH819"/>
    <mergeCell ref="U820:AA820"/>
    <mergeCell ref="AB820:AH820"/>
    <mergeCell ref="AI819:AT820"/>
    <mergeCell ref="D819:T820"/>
    <mergeCell ref="D824:T824"/>
    <mergeCell ref="D825:T825"/>
    <mergeCell ref="D826:T826"/>
    <mergeCell ref="D827:T827"/>
    <mergeCell ref="U821:AA821"/>
    <mergeCell ref="U822:AA822"/>
    <mergeCell ref="U823:AA823"/>
    <mergeCell ref="U824:AA824"/>
    <mergeCell ref="U825:AA825"/>
    <mergeCell ref="U826:AA826"/>
    <mergeCell ref="AB821:AH821"/>
    <mergeCell ref="AB822:AH822"/>
    <mergeCell ref="AB823:AH823"/>
    <mergeCell ref="AB824:AH824"/>
    <mergeCell ref="AB825:AH825"/>
    <mergeCell ref="AB826:AH826"/>
    <mergeCell ref="AI821:AT821"/>
    <mergeCell ref="AI822:AT822"/>
    <mergeCell ref="AI823:AT823"/>
    <mergeCell ref="AI824:AT824"/>
    <mergeCell ref="AI825:AT825"/>
    <mergeCell ref="AI826:AT826"/>
    <mergeCell ref="H799:K799"/>
    <mergeCell ref="L799:O799"/>
    <mergeCell ref="P799:S799"/>
    <mergeCell ref="T799:W799"/>
    <mergeCell ref="AC799:AF799"/>
    <mergeCell ref="AL799:AO799"/>
    <mergeCell ref="AP799:AT799"/>
    <mergeCell ref="D811:V811"/>
    <mergeCell ref="W806:AB806"/>
    <mergeCell ref="W807:AB807"/>
    <mergeCell ref="W808:AB808"/>
    <mergeCell ref="AC806:AH806"/>
    <mergeCell ref="AC807:AH807"/>
    <mergeCell ref="AC808:AH808"/>
    <mergeCell ref="AI806:AN806"/>
    <mergeCell ref="AI807:AN807"/>
    <mergeCell ref="AI808:AN808"/>
    <mergeCell ref="AO806:AT806"/>
    <mergeCell ref="AO807:AT807"/>
    <mergeCell ref="AO808:AT808"/>
    <mergeCell ref="W809:AB809"/>
    <mergeCell ref="W810:AB810"/>
    <mergeCell ref="W811:AB811"/>
    <mergeCell ref="AC809:AH809"/>
    <mergeCell ref="AC810:AH810"/>
    <mergeCell ref="AC811:AH811"/>
    <mergeCell ref="AI809:AN809"/>
    <mergeCell ref="AI810:AN810"/>
    <mergeCell ref="AI811:AN811"/>
    <mergeCell ref="AO809:AT809"/>
    <mergeCell ref="AO810:AT810"/>
    <mergeCell ref="AO811:AT811"/>
    <mergeCell ref="W804:AH804"/>
    <mergeCell ref="AI804:AT804"/>
    <mergeCell ref="W805:AB805"/>
    <mergeCell ref="AC805:AH805"/>
    <mergeCell ref="AI805:AN805"/>
    <mergeCell ref="AO805:AT805"/>
    <mergeCell ref="D638:Q638"/>
    <mergeCell ref="D639:Q639"/>
    <mergeCell ref="D640:Q640"/>
    <mergeCell ref="D641:Q641"/>
    <mergeCell ref="D642:Q642"/>
    <mergeCell ref="D643:Q643"/>
    <mergeCell ref="D644:Q644"/>
    <mergeCell ref="D645:Q645"/>
    <mergeCell ref="D646:Q646"/>
    <mergeCell ref="D647:Q647"/>
    <mergeCell ref="D648:Q648"/>
    <mergeCell ref="D649:Q649"/>
    <mergeCell ref="V687:AC687"/>
    <mergeCell ref="V688:Y688"/>
    <mergeCell ref="Z688:AC688"/>
    <mergeCell ref="D798:G798"/>
    <mergeCell ref="H798:K798"/>
    <mergeCell ref="L798:O798"/>
    <mergeCell ref="P798:S798"/>
    <mergeCell ref="T798:W798"/>
    <mergeCell ref="X798:AB798"/>
    <mergeCell ref="AC798:AF798"/>
    <mergeCell ref="AG798:AK798"/>
    <mergeCell ref="AL798:AO798"/>
    <mergeCell ref="AP798:AT798"/>
    <mergeCell ref="D799:G799"/>
    <mergeCell ref="AD661:AF661"/>
    <mergeCell ref="AD652:AF652"/>
    <mergeCell ref="AD639:AF639"/>
    <mergeCell ref="AD640:AF640"/>
    <mergeCell ref="AD646:AF646"/>
    <mergeCell ref="AD648:AF648"/>
    <mergeCell ref="AD649:AF649"/>
    <mergeCell ref="AD650:AF650"/>
    <mergeCell ref="AD651:AF651"/>
    <mergeCell ref="AD653:AF653"/>
    <mergeCell ref="AD654:AF654"/>
    <mergeCell ref="AJ636:AL636"/>
    <mergeCell ref="AJ647:AL647"/>
    <mergeCell ref="D796:AT796"/>
    <mergeCell ref="D797:K797"/>
    <mergeCell ref="L797:S797"/>
    <mergeCell ref="T797:AB797"/>
    <mergeCell ref="AC797:AK797"/>
    <mergeCell ref="AL797:AT797"/>
    <mergeCell ref="D697:U697"/>
    <mergeCell ref="D652:Q652"/>
    <mergeCell ref="D653:Q653"/>
    <mergeCell ref="D654:Q654"/>
    <mergeCell ref="D655:Q655"/>
    <mergeCell ref="D656:Q656"/>
    <mergeCell ref="D657:Q657"/>
    <mergeCell ref="D658:Q658"/>
    <mergeCell ref="AD643:AF643"/>
    <mergeCell ref="AD644:AF644"/>
    <mergeCell ref="AD645:AF645"/>
    <mergeCell ref="AD647:AF647"/>
    <mergeCell ref="AD655:AF655"/>
    <mergeCell ref="AD656:AF656"/>
    <mergeCell ref="AD657:AF657"/>
    <mergeCell ref="AD658:AF658"/>
    <mergeCell ref="AM655:AP655"/>
    <mergeCell ref="AM656:AP656"/>
    <mergeCell ref="AM657:AP657"/>
    <mergeCell ref="AM658:AP658"/>
    <mergeCell ref="AM651:AP651"/>
    <mergeCell ref="AM652:AP652"/>
    <mergeCell ref="AM653:AP653"/>
    <mergeCell ref="D651:Q651"/>
    <mergeCell ref="D650:Q650"/>
    <mergeCell ref="AJ637:AL637"/>
    <mergeCell ref="D634:Q634"/>
    <mergeCell ref="D635:Q635"/>
    <mergeCell ref="D636:Q636"/>
    <mergeCell ref="D637:Q637"/>
    <mergeCell ref="D579:N579"/>
    <mergeCell ref="D629:Q630"/>
    <mergeCell ref="R629:Y629"/>
    <mergeCell ref="Z629:AL629"/>
    <mergeCell ref="AK621:AT621"/>
    <mergeCell ref="D596:V597"/>
    <mergeCell ref="W596:AO597"/>
    <mergeCell ref="D588:V589"/>
    <mergeCell ref="W588:AH589"/>
    <mergeCell ref="AI590:AN590"/>
    <mergeCell ref="AO590:AT590"/>
    <mergeCell ref="AI591:AN591"/>
    <mergeCell ref="AO591:AT591"/>
    <mergeCell ref="W590:AB590"/>
    <mergeCell ref="AC590:AH590"/>
    <mergeCell ref="W591:AB591"/>
    <mergeCell ref="AD632:AF632"/>
    <mergeCell ref="AD637:AF637"/>
    <mergeCell ref="AD638:AF638"/>
    <mergeCell ref="AD642:AF642"/>
    <mergeCell ref="D631:Q631"/>
    <mergeCell ref="D632:Q632"/>
    <mergeCell ref="D633:Q633"/>
    <mergeCell ref="O579:S579"/>
    <mergeCell ref="T579:X579"/>
    <mergeCell ref="Y579:AC579"/>
    <mergeCell ref="AD579:AH579"/>
    <mergeCell ref="AI579:AN579"/>
    <mergeCell ref="AO579:AT579"/>
    <mergeCell ref="D590:N590"/>
    <mergeCell ref="O590:V590"/>
    <mergeCell ref="D591:N591"/>
    <mergeCell ref="O591:V591"/>
    <mergeCell ref="AJ631:AL631"/>
    <mergeCell ref="D618:Z619"/>
    <mergeCell ref="AG631:AI631"/>
    <mergeCell ref="AA618:AJ619"/>
    <mergeCell ref="AK618:AT619"/>
    <mergeCell ref="D620:Z620"/>
    <mergeCell ref="D621:Z621"/>
    <mergeCell ref="AA620:AJ620"/>
    <mergeCell ref="AA621:AJ621"/>
    <mergeCell ref="AK620:AT620"/>
    <mergeCell ref="AD631:AF631"/>
    <mergeCell ref="AD633:AF633"/>
    <mergeCell ref="AM633:AP633"/>
    <mergeCell ref="V562:AB562"/>
    <mergeCell ref="V560:AB560"/>
    <mergeCell ref="V563:AB565"/>
    <mergeCell ref="AC562:AT562"/>
    <mergeCell ref="AC559:AT559"/>
    <mergeCell ref="AC560:AT560"/>
    <mergeCell ref="D577:N577"/>
    <mergeCell ref="O572:R572"/>
    <mergeCell ref="S572:V572"/>
    <mergeCell ref="W572:Z572"/>
    <mergeCell ref="AA572:AD572"/>
    <mergeCell ref="T578:X578"/>
    <mergeCell ref="Y577:AH577"/>
    <mergeCell ref="AI577:AT577"/>
    <mergeCell ref="O578:S578"/>
    <mergeCell ref="AE571:AH571"/>
    <mergeCell ref="AI571:AL571"/>
    <mergeCell ref="AE570:AL570"/>
    <mergeCell ref="AM570:AT570"/>
    <mergeCell ref="AE572:AH572"/>
    <mergeCell ref="AI572:AL572"/>
    <mergeCell ref="AM572:AP572"/>
    <mergeCell ref="AQ572:AT572"/>
    <mergeCell ref="O571:R571"/>
    <mergeCell ref="S571:V571"/>
    <mergeCell ref="W571:Z571"/>
    <mergeCell ref="AA571:AD571"/>
    <mergeCell ref="D471:H473"/>
    <mergeCell ref="I471:Q473"/>
    <mergeCell ref="R467:V473"/>
    <mergeCell ref="W467:AA473"/>
    <mergeCell ref="AB467:AJ473"/>
    <mergeCell ref="AK467:AT473"/>
    <mergeCell ref="AC561:AT561"/>
    <mergeCell ref="V500:Y500"/>
    <mergeCell ref="T515:AB517"/>
    <mergeCell ref="AC515:AK517"/>
    <mergeCell ref="AL515:AT517"/>
    <mergeCell ref="D543:AF543"/>
    <mergeCell ref="AC556:AT556"/>
    <mergeCell ref="V553:AB554"/>
    <mergeCell ref="AC553:AT554"/>
    <mergeCell ref="Z502:AF502"/>
    <mergeCell ref="Z503:AF503"/>
    <mergeCell ref="Z507:AF507"/>
    <mergeCell ref="Z498:AF498"/>
    <mergeCell ref="T518:AB518"/>
    <mergeCell ref="T519:AB519"/>
    <mergeCell ref="R474:V482"/>
    <mergeCell ref="W474:AA482"/>
    <mergeCell ref="AB474:AJ482"/>
    <mergeCell ref="AK474:AT482"/>
    <mergeCell ref="C500:K500"/>
    <mergeCell ref="C499:K499"/>
    <mergeCell ref="D561:U561"/>
    <mergeCell ref="D515:J517"/>
    <mergeCell ref="K515:S517"/>
    <mergeCell ref="D523:AT524"/>
    <mergeCell ref="D525:AT525"/>
    <mergeCell ref="D474:H482"/>
    <mergeCell ref="I474:Q482"/>
    <mergeCell ref="D483:AT483"/>
    <mergeCell ref="CG525:CN526"/>
    <mergeCell ref="D485:AT486"/>
    <mergeCell ref="D487:AT487"/>
    <mergeCell ref="AG507:AM507"/>
    <mergeCell ref="R507:U507"/>
    <mergeCell ref="D536:AF537"/>
    <mergeCell ref="D553:U554"/>
    <mergeCell ref="AV560:BE560"/>
    <mergeCell ref="BW475:CE475"/>
    <mergeCell ref="AV561:BE561"/>
    <mergeCell ref="BV507:CN507"/>
    <mergeCell ref="CD538:CN538"/>
    <mergeCell ref="CD539:CN539"/>
    <mergeCell ref="CD540:CN540"/>
    <mergeCell ref="CD541:CN541"/>
    <mergeCell ref="CG530:CN530"/>
    <mergeCell ref="CG531:CN531"/>
    <mergeCell ref="AV532:CN532"/>
    <mergeCell ref="BT555:CN555"/>
    <mergeCell ref="AV543:CC543"/>
    <mergeCell ref="AV544:CC544"/>
    <mergeCell ref="AV545:CC545"/>
    <mergeCell ref="AV521:CN521"/>
    <mergeCell ref="D541:AF541"/>
    <mergeCell ref="D542:AF542"/>
    <mergeCell ref="AV515:AZ517"/>
    <mergeCell ref="BA515:BE517"/>
    <mergeCell ref="BF515:BJ517"/>
    <mergeCell ref="BK515:BO517"/>
    <mergeCell ref="CF441:CK441"/>
    <mergeCell ref="AV473:BV473"/>
    <mergeCell ref="CF473:CN473"/>
    <mergeCell ref="AV477:BV477"/>
    <mergeCell ref="BI489:BQ489"/>
    <mergeCell ref="BI490:BQ490"/>
    <mergeCell ref="BR489:BZ489"/>
    <mergeCell ref="AV474:BV474"/>
    <mergeCell ref="AV475:BV475"/>
    <mergeCell ref="AV476:BV476"/>
    <mergeCell ref="AV481:BV481"/>
    <mergeCell ref="AV482:BV482"/>
    <mergeCell ref="AV483:CN483"/>
    <mergeCell ref="AV485:CN486"/>
    <mergeCell ref="AV487:CN487"/>
    <mergeCell ref="BV503:CN503"/>
    <mergeCell ref="BV504:CN504"/>
    <mergeCell ref="AV491:CN491"/>
    <mergeCell ref="AA412:AF412"/>
    <mergeCell ref="AA413:AF413"/>
    <mergeCell ref="T437:X439"/>
    <mergeCell ref="Y437:AB439"/>
    <mergeCell ref="AC437:AF439"/>
    <mergeCell ref="AG437:AJ439"/>
    <mergeCell ref="AK437:AO439"/>
    <mergeCell ref="AP437:AT439"/>
    <mergeCell ref="AV437:BL437"/>
    <mergeCell ref="AV438:BL438"/>
    <mergeCell ref="BV437:CA437"/>
    <mergeCell ref="BV438:CA438"/>
    <mergeCell ref="BV439:CA439"/>
    <mergeCell ref="BV440:CA440"/>
    <mergeCell ref="CL442:CN442"/>
    <mergeCell ref="D558:U558"/>
    <mergeCell ref="V558:AB558"/>
    <mergeCell ref="AC558:AT558"/>
    <mergeCell ref="D467:Q470"/>
    <mergeCell ref="AP441:AT441"/>
    <mergeCell ref="AP442:AT442"/>
    <mergeCell ref="AK440:AO440"/>
    <mergeCell ref="AK441:AO441"/>
    <mergeCell ref="AK442:AO442"/>
    <mergeCell ref="D445:CN446"/>
    <mergeCell ref="D443:AT443"/>
    <mergeCell ref="D437:N439"/>
    <mergeCell ref="O437:S439"/>
    <mergeCell ref="AP440:AT440"/>
    <mergeCell ref="CF467:CN468"/>
    <mergeCell ref="BW469:CE469"/>
    <mergeCell ref="CB441:CE441"/>
    <mergeCell ref="CC414:CH414"/>
    <mergeCell ref="CC415:CH415"/>
    <mergeCell ref="CC416:CH416"/>
    <mergeCell ref="U414:Z414"/>
    <mergeCell ref="U415:Z415"/>
    <mergeCell ref="U416:Z416"/>
    <mergeCell ref="U417:Z417"/>
    <mergeCell ref="U418:Z418"/>
    <mergeCell ref="U419:Z419"/>
    <mergeCell ref="U411:AL411"/>
    <mergeCell ref="U412:Z412"/>
    <mergeCell ref="AM428:AR428"/>
    <mergeCell ref="AM429:AR429"/>
    <mergeCell ref="AM430:AR430"/>
    <mergeCell ref="AM431:AR431"/>
    <mergeCell ref="AM425:AR425"/>
    <mergeCell ref="AM426:AR426"/>
    <mergeCell ref="AS412:AX412"/>
    <mergeCell ref="AS413:AX413"/>
    <mergeCell ref="AS414:AX414"/>
    <mergeCell ref="AS415:AX415"/>
    <mergeCell ref="AS416:AX416"/>
    <mergeCell ref="AS417:AX417"/>
    <mergeCell ref="AS418:AX418"/>
    <mergeCell ref="AS419:AX419"/>
    <mergeCell ref="AS420:AX420"/>
    <mergeCell ref="AS421:AX421"/>
    <mergeCell ref="AS422:AX422"/>
    <mergeCell ref="AM411:BD411"/>
    <mergeCell ref="AG412:AL412"/>
    <mergeCell ref="AG419:AL419"/>
    <mergeCell ref="AG423:AL423"/>
    <mergeCell ref="AA416:AF416"/>
    <mergeCell ref="AA417:AF417"/>
    <mergeCell ref="AA418:AF418"/>
    <mergeCell ref="AA419:AF419"/>
    <mergeCell ref="AA420:AF420"/>
    <mergeCell ref="AA421:AF421"/>
    <mergeCell ref="AA422:AF422"/>
    <mergeCell ref="AV435:CN436"/>
    <mergeCell ref="D435:AT436"/>
    <mergeCell ref="CL437:CN437"/>
    <mergeCell ref="BS438:BU438"/>
    <mergeCell ref="CL438:CN438"/>
    <mergeCell ref="BS439:BU439"/>
    <mergeCell ref="CL439:CN439"/>
    <mergeCell ref="BS440:BU440"/>
    <mergeCell ref="CL440:CN440"/>
    <mergeCell ref="BK416:BP416"/>
    <mergeCell ref="BK417:BP417"/>
    <mergeCell ref="BQ420:BV420"/>
    <mergeCell ref="BE425:BJ425"/>
    <mergeCell ref="BE426:BJ426"/>
    <mergeCell ref="BE427:BJ427"/>
    <mergeCell ref="BQ419:BV419"/>
    <mergeCell ref="CC430:CH430"/>
    <mergeCell ref="CC431:CH431"/>
    <mergeCell ref="U422:Z422"/>
    <mergeCell ref="BQ418:BV418"/>
    <mergeCell ref="AG424:AL424"/>
    <mergeCell ref="CF440:CK440"/>
    <mergeCell ref="D432:CH432"/>
    <mergeCell ref="CL441:CN441"/>
    <mergeCell ref="AA427:AF427"/>
    <mergeCell ref="AA428:AF428"/>
    <mergeCell ref="AA429:AF429"/>
    <mergeCell ref="AA430:AF430"/>
    <mergeCell ref="AY414:BD414"/>
    <mergeCell ref="D433:CN433"/>
    <mergeCell ref="U413:Z413"/>
    <mergeCell ref="BE412:BJ412"/>
    <mergeCell ref="BK412:BP412"/>
    <mergeCell ref="BQ412:BV412"/>
    <mergeCell ref="AG425:AL425"/>
    <mergeCell ref="AG420:AL420"/>
    <mergeCell ref="AG421:AL421"/>
    <mergeCell ref="AY424:BD424"/>
    <mergeCell ref="AG422:AL422"/>
    <mergeCell ref="AG426:AL426"/>
    <mergeCell ref="AY415:BD415"/>
    <mergeCell ref="BW431:CB431"/>
    <mergeCell ref="BE414:BJ414"/>
    <mergeCell ref="BK424:BP424"/>
    <mergeCell ref="BK425:BP425"/>
    <mergeCell ref="BK426:BP426"/>
    <mergeCell ref="BK427:BP427"/>
    <mergeCell ref="BE428:BJ428"/>
    <mergeCell ref="BE429:BJ429"/>
    <mergeCell ref="BE430:BJ430"/>
    <mergeCell ref="BE431:BJ431"/>
    <mergeCell ref="BW430:CB430"/>
    <mergeCell ref="BK414:BP414"/>
    <mergeCell ref="BK415:BP415"/>
    <mergeCell ref="AA414:AF414"/>
    <mergeCell ref="U420:Z420"/>
    <mergeCell ref="CC412:CH412"/>
    <mergeCell ref="CI412:CN412"/>
    <mergeCell ref="BQ422:BV422"/>
    <mergeCell ref="BQ423:BV423"/>
    <mergeCell ref="BQ424:BV424"/>
    <mergeCell ref="BQ425:BV425"/>
    <mergeCell ref="BQ426:BV426"/>
    <mergeCell ref="BQ427:BV427"/>
    <mergeCell ref="BQ428:BV428"/>
    <mergeCell ref="BQ429:BV429"/>
    <mergeCell ref="BQ430:BV430"/>
    <mergeCell ref="AM412:AR412"/>
    <mergeCell ref="AM413:AR413"/>
    <mergeCell ref="AM414:AR414"/>
    <mergeCell ref="AM415:AR415"/>
    <mergeCell ref="AM416:AR416"/>
    <mergeCell ref="AM417:AR417"/>
    <mergeCell ref="CI423:CN423"/>
    <mergeCell ref="CI424:CN424"/>
    <mergeCell ref="CI425:CN425"/>
    <mergeCell ref="CI426:CN426"/>
    <mergeCell ref="BW427:CB427"/>
    <mergeCell ref="BK418:BP418"/>
    <mergeCell ref="BK419:BP419"/>
    <mergeCell ref="CI427:CN427"/>
    <mergeCell ref="CI428:CN428"/>
    <mergeCell ref="AG415:AL415"/>
    <mergeCell ref="AG416:AL416"/>
    <mergeCell ref="AG417:AL417"/>
    <mergeCell ref="AG418:AL418"/>
    <mergeCell ref="AA415:AF415"/>
    <mergeCell ref="AY413:BD413"/>
    <mergeCell ref="AY419:BD419"/>
    <mergeCell ref="AY425:BD425"/>
    <mergeCell ref="AY416:BD416"/>
    <mergeCell ref="AY417:BD417"/>
    <mergeCell ref="AY418:BD418"/>
    <mergeCell ref="BE415:BJ415"/>
    <mergeCell ref="BE416:BJ416"/>
    <mergeCell ref="BE417:BJ417"/>
    <mergeCell ref="BE418:BJ418"/>
    <mergeCell ref="BE419:BJ419"/>
    <mergeCell ref="AM419:AR419"/>
    <mergeCell ref="AM420:AR420"/>
    <mergeCell ref="AM421:AR421"/>
    <mergeCell ref="AY426:BD426"/>
    <mergeCell ref="BE413:BJ413"/>
    <mergeCell ref="BK423:BP423"/>
    <mergeCell ref="AS424:AX424"/>
    <mergeCell ref="AS425:AX425"/>
    <mergeCell ref="AS426:AX426"/>
    <mergeCell ref="BK413:BP413"/>
    <mergeCell ref="BV362:CN362"/>
    <mergeCell ref="AS423:AX423"/>
    <mergeCell ref="AV354:BK354"/>
    <mergeCell ref="BK420:BP420"/>
    <mergeCell ref="BK421:BP421"/>
    <mergeCell ref="BK422:BP422"/>
    <mergeCell ref="CI430:CN430"/>
    <mergeCell ref="D398:V399"/>
    <mergeCell ref="D400:V400"/>
    <mergeCell ref="D401:V401"/>
    <mergeCell ref="D402:V402"/>
    <mergeCell ref="D403:V403"/>
    <mergeCell ref="D404:V404"/>
    <mergeCell ref="D405:V405"/>
    <mergeCell ref="D406:AT406"/>
    <mergeCell ref="D385:AT385"/>
    <mergeCell ref="D383:Q384"/>
    <mergeCell ref="R381:AE382"/>
    <mergeCell ref="R383:AE384"/>
    <mergeCell ref="AF381:AT382"/>
    <mergeCell ref="AF383:AT384"/>
    <mergeCell ref="AV381:BK382"/>
    <mergeCell ref="BQ413:BV413"/>
    <mergeCell ref="BQ414:BV414"/>
    <mergeCell ref="BQ415:BV415"/>
    <mergeCell ref="BQ416:BV416"/>
    <mergeCell ref="BQ417:BV417"/>
    <mergeCell ref="CC419:CH419"/>
    <mergeCell ref="AM422:AR422"/>
    <mergeCell ref="AM423:AR423"/>
    <mergeCell ref="AM424:AR424"/>
    <mergeCell ref="AY422:BD422"/>
    <mergeCell ref="CF130:CJ130"/>
    <mergeCell ref="CF131:CJ131"/>
    <mergeCell ref="CF132:CJ132"/>
    <mergeCell ref="CF133:CJ133"/>
    <mergeCell ref="CF134:CJ134"/>
    <mergeCell ref="CF135:CJ135"/>
    <mergeCell ref="CF136:CJ136"/>
    <mergeCell ref="CF137:CJ137"/>
    <mergeCell ref="CK133:CN133"/>
    <mergeCell ref="AW132:BC132"/>
    <mergeCell ref="CK137:CN137"/>
    <mergeCell ref="BY136:CE136"/>
    <mergeCell ref="BY137:CE137"/>
    <mergeCell ref="BY132:CE132"/>
    <mergeCell ref="D123:CN124"/>
    <mergeCell ref="E115:G115"/>
    <mergeCell ref="H115:AV115"/>
    <mergeCell ref="E116:G116"/>
    <mergeCell ref="H116:AV116"/>
    <mergeCell ref="E132:F132"/>
    <mergeCell ref="G132:S132"/>
    <mergeCell ref="T132:AH132"/>
    <mergeCell ref="AI132:AO132"/>
    <mergeCell ref="AP132:AV132"/>
    <mergeCell ref="CK134:CN134"/>
    <mergeCell ref="E135:F135"/>
    <mergeCell ref="G135:S135"/>
    <mergeCell ref="T135:AH135"/>
    <mergeCell ref="AI135:AO135"/>
    <mergeCell ref="AP135:AV135"/>
    <mergeCell ref="AW135:BC135"/>
    <mergeCell ref="BD135:BJ135"/>
    <mergeCell ref="AV1307:CN1307"/>
    <mergeCell ref="D1320:AT1320"/>
    <mergeCell ref="AV1099:CN1100"/>
    <mergeCell ref="AV1075:CN1076"/>
    <mergeCell ref="AV1138:CN1139"/>
    <mergeCell ref="AV1151:CN1152"/>
    <mergeCell ref="AV1169:CN1170"/>
    <mergeCell ref="AV1190:CN1192"/>
    <mergeCell ref="AW89:CN90"/>
    <mergeCell ref="AW91:CN91"/>
    <mergeCell ref="AW92:CN92"/>
    <mergeCell ref="AW93:CN93"/>
    <mergeCell ref="AW94:CN94"/>
    <mergeCell ref="AW95:CN95"/>
    <mergeCell ref="AW96:CN96"/>
    <mergeCell ref="AW97:CN97"/>
    <mergeCell ref="AW98:CN98"/>
    <mergeCell ref="AW99:CN99"/>
    <mergeCell ref="AW100:CN100"/>
    <mergeCell ref="AW101:CN101"/>
    <mergeCell ref="AW102:CN102"/>
    <mergeCell ref="AW103:CN103"/>
    <mergeCell ref="AW104:CN104"/>
    <mergeCell ref="AW105:CN105"/>
    <mergeCell ref="D364:AT365"/>
    <mergeCell ref="AQ357:AT357"/>
    <mergeCell ref="AM359:AP359"/>
    <mergeCell ref="AM360:AP360"/>
    <mergeCell ref="AM361:AP361"/>
    <mergeCell ref="Y361:AA361"/>
    <mergeCell ref="AV383:BK384"/>
    <mergeCell ref="AB359:AD359"/>
    <mergeCell ref="BY1142:CN1142"/>
    <mergeCell ref="BY1143:CN1143"/>
    <mergeCell ref="BY1144:CN1144"/>
    <mergeCell ref="BY1146:CN1146"/>
    <mergeCell ref="AV1147:CL1147"/>
    <mergeCell ref="AV1140:BP1141"/>
    <mergeCell ref="BQ1140:BX1141"/>
    <mergeCell ref="BY1140:CN1141"/>
    <mergeCell ref="AV1142:BP1142"/>
    <mergeCell ref="AV1143:BP1143"/>
    <mergeCell ref="AV1144:BP1144"/>
    <mergeCell ref="AV1136:CL1136"/>
    <mergeCell ref="D421:T421"/>
    <mergeCell ref="BK428:BP428"/>
    <mergeCell ref="BK429:BP429"/>
    <mergeCell ref="AS429:AX429"/>
    <mergeCell ref="AS430:AX430"/>
    <mergeCell ref="AS431:AX431"/>
    <mergeCell ref="AY428:BD428"/>
    <mergeCell ref="AY429:BD429"/>
    <mergeCell ref="AY430:BD430"/>
    <mergeCell ref="AY431:BD431"/>
    <mergeCell ref="CF442:CK442"/>
    <mergeCell ref="CB437:CE437"/>
    <mergeCell ref="CI432:CN432"/>
    <mergeCell ref="CB438:CE438"/>
    <mergeCell ref="U425:Z425"/>
    <mergeCell ref="U426:Z426"/>
    <mergeCell ref="CI431:CN431"/>
    <mergeCell ref="BY1131:CA1131"/>
    <mergeCell ref="CB1131:CJ1131"/>
    <mergeCell ref="CK1131:CN1131"/>
    <mergeCell ref="CK1132:CN1132"/>
    <mergeCell ref="BK1133:BQ1133"/>
    <mergeCell ref="BR1133:BX1133"/>
    <mergeCell ref="BY1133:CA1133"/>
    <mergeCell ref="CB1133:CJ1133"/>
    <mergeCell ref="CK1133:CN1133"/>
    <mergeCell ref="BK1134:BQ1134"/>
    <mergeCell ref="BR1134:BX1134"/>
    <mergeCell ref="BY1134:CA1134"/>
    <mergeCell ref="CB1134:CJ1134"/>
    <mergeCell ref="CK1134:CN1134"/>
    <mergeCell ref="AV1135:BJ1135"/>
    <mergeCell ref="BK1135:BQ1135"/>
    <mergeCell ref="BR1135:BX1135"/>
    <mergeCell ref="BY1135:CA1135"/>
    <mergeCell ref="CB1135:CJ1135"/>
    <mergeCell ref="CK1135:CN1135"/>
    <mergeCell ref="AV1134:BJ1134"/>
    <mergeCell ref="AV1133:BJ1133"/>
    <mergeCell ref="CB1119:CJ1119"/>
    <mergeCell ref="CK1119:CN1119"/>
    <mergeCell ref="AV1120:BJ1120"/>
    <mergeCell ref="AV1121:BJ1121"/>
    <mergeCell ref="AV1132:BJ1132"/>
    <mergeCell ref="BK1132:BQ1132"/>
    <mergeCell ref="BR1132:BX1132"/>
    <mergeCell ref="BY1132:CA1132"/>
    <mergeCell ref="CB1132:CJ1132"/>
    <mergeCell ref="AV1125:CL1125"/>
    <mergeCell ref="CK1130:CN1130"/>
    <mergeCell ref="CB1130:CJ1130"/>
    <mergeCell ref="BY1130:CA1130"/>
    <mergeCell ref="CK1124:CN1124"/>
    <mergeCell ref="CB1124:CJ1124"/>
    <mergeCell ref="BY1124:CA1124"/>
    <mergeCell ref="BR1124:BX1124"/>
    <mergeCell ref="BK1124:BQ1124"/>
    <mergeCell ref="AV1124:BJ1124"/>
    <mergeCell ref="AV1131:BJ1131"/>
    <mergeCell ref="BK1131:BQ1131"/>
    <mergeCell ref="BR1131:BX1131"/>
    <mergeCell ref="CB1120:CJ1120"/>
    <mergeCell ref="CB1121:CJ1121"/>
    <mergeCell ref="CB1122:CJ1122"/>
    <mergeCell ref="CK1120:CN1120"/>
    <mergeCell ref="CK1121:CN1121"/>
    <mergeCell ref="CK1122:CN1122"/>
    <mergeCell ref="BR1121:BX1121"/>
    <mergeCell ref="BR1122:BX1122"/>
    <mergeCell ref="BY1120:CA1120"/>
    <mergeCell ref="BY1121:CA1121"/>
    <mergeCell ref="BY1122:CA1122"/>
    <mergeCell ref="AV1122:BJ1122"/>
    <mergeCell ref="BK1120:BQ1120"/>
    <mergeCell ref="BK1121:BQ1121"/>
    <mergeCell ref="BK1122:BQ1122"/>
    <mergeCell ref="CK1123:CN1123"/>
    <mergeCell ref="CB1123:CJ1123"/>
    <mergeCell ref="BY1123:CA1123"/>
    <mergeCell ref="BR1123:BX1123"/>
    <mergeCell ref="BK1123:BQ1123"/>
    <mergeCell ref="AV1123:BJ1123"/>
    <mergeCell ref="AV1051:CL1051"/>
    <mergeCell ref="AV1070:CL1070"/>
    <mergeCell ref="CD1106:CI1106"/>
    <mergeCell ref="CJ1106:CN1106"/>
    <mergeCell ref="CJ1105:CN1105"/>
    <mergeCell ref="CJ1104:CN1104"/>
    <mergeCell ref="CJ1103:CN1103"/>
    <mergeCell ref="AV1106:BQ1106"/>
    <mergeCell ref="BR1106:BW1106"/>
    <mergeCell ref="AV1109:CL1109"/>
    <mergeCell ref="BX1106:CC1106"/>
    <mergeCell ref="AV1108:BQ1108"/>
    <mergeCell ref="BR1108:BW1108"/>
    <mergeCell ref="BX1108:CC1108"/>
    <mergeCell ref="CD1108:CI1108"/>
    <mergeCell ref="CJ1108:CN1108"/>
    <mergeCell ref="BR1105:BW1105"/>
    <mergeCell ref="BX1105:CC1105"/>
    <mergeCell ref="BX1104:CC1104"/>
    <mergeCell ref="BX1103:CC1103"/>
    <mergeCell ref="AV1104:BQ1104"/>
    <mergeCell ref="BR1104:BW1104"/>
    <mergeCell ref="AV1105:BQ1105"/>
    <mergeCell ref="CD1104:CI1104"/>
    <mergeCell ref="CD1105:CI1105"/>
    <mergeCell ref="BR1079:BW1079"/>
    <mergeCell ref="BX1079:CE1079"/>
    <mergeCell ref="AV1080:BQ1080"/>
    <mergeCell ref="BR1080:BW1080"/>
    <mergeCell ref="CF1079:CN1079"/>
    <mergeCell ref="CF1080:CN1080"/>
    <mergeCell ref="CF1081:CN1081"/>
    <mergeCell ref="AV1033:CM1033"/>
    <mergeCell ref="CG1020:CN1021"/>
    <mergeCell ref="CG1022:CN1022"/>
    <mergeCell ref="CG1023:CN1023"/>
    <mergeCell ref="CG1024:CN1024"/>
    <mergeCell ref="CG1025:CN1025"/>
    <mergeCell ref="CG1026:CN1026"/>
    <mergeCell ref="CG1027:CN1027"/>
    <mergeCell ref="CG1028:CN1028"/>
    <mergeCell ref="CG1029:CN1029"/>
    <mergeCell ref="CG1030:CN1030"/>
    <mergeCell ref="CG1031:CN1031"/>
    <mergeCell ref="CG1032:CN1032"/>
    <mergeCell ref="BS1022:BY1022"/>
    <mergeCell ref="BZ1022:CF1022"/>
    <mergeCell ref="BS1023:BY1023"/>
    <mergeCell ref="BZ1023:CF1023"/>
    <mergeCell ref="BS1024:BY1024"/>
    <mergeCell ref="BZ1024:CF1024"/>
    <mergeCell ref="BS1025:BY1025"/>
    <mergeCell ref="BL1022:BR1022"/>
    <mergeCell ref="BW771:CG772"/>
    <mergeCell ref="BN807:BV809"/>
    <mergeCell ref="BW807:CE809"/>
    <mergeCell ref="CF807:CN809"/>
    <mergeCell ref="AV810:BD811"/>
    <mergeCell ref="BE810:BM811"/>
    <mergeCell ref="BL1023:BR1023"/>
    <mergeCell ref="BL1024:BR1024"/>
    <mergeCell ref="BL1025:BR1025"/>
    <mergeCell ref="BL1026:BR1026"/>
    <mergeCell ref="BL1027:BR1027"/>
    <mergeCell ref="BL1028:BR1028"/>
    <mergeCell ref="BL1029:BR1029"/>
    <mergeCell ref="BL1030:BR1030"/>
    <mergeCell ref="BL1031:BR1031"/>
    <mergeCell ref="BL1032:BR1032"/>
    <mergeCell ref="BZ1030:CF1030"/>
    <mergeCell ref="AV1022:BK1022"/>
    <mergeCell ref="AV1023:BK1023"/>
    <mergeCell ref="AV1024:BK1024"/>
    <mergeCell ref="AV1025:BK1025"/>
    <mergeCell ref="AV1026:BK1026"/>
    <mergeCell ref="AV1027:BK1027"/>
    <mergeCell ref="AV1028:BK1028"/>
    <mergeCell ref="AV1029:BK1029"/>
    <mergeCell ref="AV1030:BK1030"/>
    <mergeCell ref="AV1031:BK1031"/>
    <mergeCell ref="AV1032:BK1032"/>
    <mergeCell ref="BZ1028:CF1028"/>
    <mergeCell ref="BS1029:BY1029"/>
    <mergeCell ref="BZ1029:CF1029"/>
    <mergeCell ref="BS1030:BY1030"/>
    <mergeCell ref="BW781:CG781"/>
    <mergeCell ref="AV785:CL785"/>
    <mergeCell ref="AV823:AZ824"/>
    <mergeCell ref="BA823:BE824"/>
    <mergeCell ref="BF823:BI824"/>
    <mergeCell ref="BJ823:BM824"/>
    <mergeCell ref="BN823:BQ824"/>
    <mergeCell ref="BR823:BV824"/>
    <mergeCell ref="BW823:BZ824"/>
    <mergeCell ref="CA823:CE824"/>
    <mergeCell ref="CF823:CI824"/>
    <mergeCell ref="CJ823:CN824"/>
    <mergeCell ref="AZ775:BQ775"/>
    <mergeCell ref="AZ777:BQ777"/>
    <mergeCell ref="BW777:CG777"/>
    <mergeCell ref="BW775:CG775"/>
    <mergeCell ref="AZ779:BQ779"/>
    <mergeCell ref="BW779:CG779"/>
    <mergeCell ref="BW810:CE811"/>
    <mergeCell ref="AV791:CN792"/>
    <mergeCell ref="BS796:CC797"/>
    <mergeCell ref="BS798:CC799"/>
    <mergeCell ref="CD796:CN797"/>
    <mergeCell ref="CD798:CN799"/>
    <mergeCell ref="AV794:CN795"/>
    <mergeCell ref="AV802:CN803"/>
    <mergeCell ref="AV814:CN815"/>
    <mergeCell ref="BW428:CB428"/>
    <mergeCell ref="BW429:CB429"/>
    <mergeCell ref="AV749:CL750"/>
    <mergeCell ref="AV766:CL766"/>
    <mergeCell ref="AY763:BJ763"/>
    <mergeCell ref="BM763:BW763"/>
    <mergeCell ref="CB763:CL763"/>
    <mergeCell ref="BM752:BW753"/>
    <mergeCell ref="CB752:CL753"/>
    <mergeCell ref="BW420:CB420"/>
    <mergeCell ref="BW421:CB421"/>
    <mergeCell ref="BW422:CB422"/>
    <mergeCell ref="BW423:CB423"/>
    <mergeCell ref="BW424:CB424"/>
    <mergeCell ref="BW425:CB425"/>
    <mergeCell ref="BW426:CB426"/>
    <mergeCell ref="CC420:CH420"/>
    <mergeCell ref="CC421:CH421"/>
    <mergeCell ref="CC422:CH422"/>
    <mergeCell ref="CC425:CH425"/>
    <mergeCell ref="CC426:CH426"/>
    <mergeCell ref="BQ421:BV421"/>
    <mergeCell ref="AY423:BD423"/>
    <mergeCell ref="CI420:CN420"/>
    <mergeCell ref="CI421:CN421"/>
    <mergeCell ref="CI422:CN422"/>
    <mergeCell ref="BE420:BJ420"/>
    <mergeCell ref="BE421:BJ421"/>
    <mergeCell ref="BE422:BJ422"/>
    <mergeCell ref="BE423:BJ423"/>
    <mergeCell ref="BE424:BJ424"/>
    <mergeCell ref="CI429:CN429"/>
    <mergeCell ref="D411:T412"/>
    <mergeCell ref="D413:T413"/>
    <mergeCell ref="D414:T414"/>
    <mergeCell ref="D415:T415"/>
    <mergeCell ref="AA426:AF426"/>
    <mergeCell ref="AA423:AF423"/>
    <mergeCell ref="AA424:AF424"/>
    <mergeCell ref="AA425:AF425"/>
    <mergeCell ref="D417:T417"/>
    <mergeCell ref="D418:T418"/>
    <mergeCell ref="D419:T419"/>
    <mergeCell ref="D420:T420"/>
    <mergeCell ref="U421:Z421"/>
    <mergeCell ref="BW411:CN411"/>
    <mergeCell ref="CI413:CN413"/>
    <mergeCell ref="CI414:CN414"/>
    <mergeCell ref="CI415:CN415"/>
    <mergeCell ref="CI416:CN416"/>
    <mergeCell ref="CI417:CN417"/>
    <mergeCell ref="CI418:CN418"/>
    <mergeCell ref="CI419:CN419"/>
    <mergeCell ref="AG413:AL413"/>
    <mergeCell ref="AG414:AL414"/>
    <mergeCell ref="BW412:CB412"/>
    <mergeCell ref="BW413:CB413"/>
    <mergeCell ref="BW414:CB414"/>
    <mergeCell ref="BW415:CB415"/>
    <mergeCell ref="BW416:CB416"/>
    <mergeCell ref="BW417:CB417"/>
    <mergeCell ref="BW418:CB418"/>
    <mergeCell ref="BW419:CB419"/>
    <mergeCell ref="AY412:BD412"/>
    <mergeCell ref="D416:T416"/>
    <mergeCell ref="AY427:BD427"/>
    <mergeCell ref="AM418:AR418"/>
    <mergeCell ref="CC427:CH427"/>
    <mergeCell ref="AV355:BK355"/>
    <mergeCell ref="CC428:CH428"/>
    <mergeCell ref="AY420:BD420"/>
    <mergeCell ref="AY421:BD421"/>
    <mergeCell ref="BE411:BV411"/>
    <mergeCell ref="D370:V370"/>
    <mergeCell ref="D371:V371"/>
    <mergeCell ref="D372:V372"/>
    <mergeCell ref="D373:V373"/>
    <mergeCell ref="D374:V374"/>
    <mergeCell ref="W374:AD374"/>
    <mergeCell ref="AE374:AL374"/>
    <mergeCell ref="AM374:AT374"/>
    <mergeCell ref="D375:V375"/>
    <mergeCell ref="D376:V376"/>
    <mergeCell ref="AQ361:AT361"/>
    <mergeCell ref="BP381:BY382"/>
    <mergeCell ref="BP383:BY384"/>
    <mergeCell ref="CD381:CN382"/>
    <mergeCell ref="CD383:CN384"/>
    <mergeCell ref="BL355:BT355"/>
    <mergeCell ref="AV356:BK356"/>
    <mergeCell ref="BL356:BT356"/>
    <mergeCell ref="CC413:CH413"/>
    <mergeCell ref="CC417:CH417"/>
    <mergeCell ref="CC418:CH418"/>
    <mergeCell ref="CC423:CH423"/>
    <mergeCell ref="CC424:CH424"/>
    <mergeCell ref="AB343:AK343"/>
    <mergeCell ref="AB344:AK344"/>
    <mergeCell ref="AB345:AK345"/>
    <mergeCell ref="AB346:AK346"/>
    <mergeCell ref="M354:P355"/>
    <mergeCell ref="BL632:BO632"/>
    <mergeCell ref="BP632:BS632"/>
    <mergeCell ref="AL332:AT332"/>
    <mergeCell ref="AL333:AT333"/>
    <mergeCell ref="AL334:AT334"/>
    <mergeCell ref="AL335:AT335"/>
    <mergeCell ref="AL336:AT336"/>
    <mergeCell ref="AL337:AT337"/>
    <mergeCell ref="AL338:AT338"/>
    <mergeCell ref="AL339:AT339"/>
    <mergeCell ref="AL340:AT340"/>
    <mergeCell ref="AL341:AT341"/>
    <mergeCell ref="AL342:AT342"/>
    <mergeCell ref="AL346:AT346"/>
    <mergeCell ref="AQ354:AT355"/>
    <mergeCell ref="AG448:AT448"/>
    <mergeCell ref="AG449:AM450"/>
    <mergeCell ref="AN449:AT450"/>
    <mergeCell ref="BL354:BT354"/>
    <mergeCell ref="D408:CN409"/>
    <mergeCell ref="D389:Q389"/>
    <mergeCell ref="D390:J391"/>
    <mergeCell ref="K390:Q391"/>
    <mergeCell ref="K392:Q393"/>
    <mergeCell ref="R389:AE389"/>
    <mergeCell ref="AF389:AT389"/>
    <mergeCell ref="R390:X391"/>
    <mergeCell ref="AB333:AK333"/>
    <mergeCell ref="AB334:AK334"/>
    <mergeCell ref="AB335:AK335"/>
    <mergeCell ref="AB336:AK336"/>
    <mergeCell ref="AJ321:AT321"/>
    <mergeCell ref="AE359:AH359"/>
    <mergeCell ref="AE360:AH360"/>
    <mergeCell ref="AE361:AH361"/>
    <mergeCell ref="AM354:AP355"/>
    <mergeCell ref="AQ356:AT356"/>
    <mergeCell ref="AB349:AK349"/>
    <mergeCell ref="AL349:AT349"/>
    <mergeCell ref="D352:AT353"/>
    <mergeCell ref="D350:W350"/>
    <mergeCell ref="AB347:AK347"/>
    <mergeCell ref="AB348:AK348"/>
    <mergeCell ref="AL347:AT347"/>
    <mergeCell ref="D348:P348"/>
    <mergeCell ref="D341:P341"/>
    <mergeCell ref="D342:P342"/>
    <mergeCell ref="Y357:AA357"/>
    <mergeCell ref="Y359:AA359"/>
    <mergeCell ref="Y360:AA360"/>
    <mergeCell ref="AB360:AD360"/>
    <mergeCell ref="D343:P343"/>
    <mergeCell ref="D344:P344"/>
    <mergeCell ref="D345:P345"/>
    <mergeCell ref="D346:P346"/>
    <mergeCell ref="D347:P347"/>
    <mergeCell ref="D349:P349"/>
    <mergeCell ref="AB341:AK341"/>
    <mergeCell ref="AB342:AK342"/>
    <mergeCell ref="Z314:AI314"/>
    <mergeCell ref="Z315:AI315"/>
    <mergeCell ref="Z316:AI316"/>
    <mergeCell ref="Z317:AI317"/>
    <mergeCell ref="Z318:AI318"/>
    <mergeCell ref="Z319:AI319"/>
    <mergeCell ref="Z320:AI320"/>
    <mergeCell ref="P313:Y313"/>
    <mergeCell ref="P314:Y314"/>
    <mergeCell ref="Q343:AA343"/>
    <mergeCell ref="Q344:AA344"/>
    <mergeCell ref="Q345:AA345"/>
    <mergeCell ref="AI356:AL356"/>
    <mergeCell ref="AI357:AL357"/>
    <mergeCell ref="AI358:AL358"/>
    <mergeCell ref="Q349:AA349"/>
    <mergeCell ref="AE358:AH358"/>
    <mergeCell ref="AI354:AL355"/>
    <mergeCell ref="Q354:T355"/>
    <mergeCell ref="Q356:T356"/>
    <mergeCell ref="Q357:T357"/>
    <mergeCell ref="Q358:T358"/>
    <mergeCell ref="AB354:AD355"/>
    <mergeCell ref="AB356:AD356"/>
    <mergeCell ref="AB357:AD357"/>
    <mergeCell ref="AB358:AD358"/>
    <mergeCell ref="AL343:AT343"/>
    <mergeCell ref="AL344:AT344"/>
    <mergeCell ref="AL345:AT345"/>
    <mergeCell ref="AB330:AK331"/>
    <mergeCell ref="AL330:AT331"/>
    <mergeCell ref="AB332:AK332"/>
    <mergeCell ref="R301:AE302"/>
    <mergeCell ref="AJ322:AT322"/>
    <mergeCell ref="P315:Y315"/>
    <mergeCell ref="P316:Y316"/>
    <mergeCell ref="D309:AT310"/>
    <mergeCell ref="R305:V306"/>
    <mergeCell ref="W305:AA306"/>
    <mergeCell ref="AF305:AJ306"/>
    <mergeCell ref="AK305:AO306"/>
    <mergeCell ref="D323:O323"/>
    <mergeCell ref="D324:O324"/>
    <mergeCell ref="AJ311:AT312"/>
    <mergeCell ref="AJ313:AT313"/>
    <mergeCell ref="AJ314:AT314"/>
    <mergeCell ref="AJ315:AT315"/>
    <mergeCell ref="AJ316:AT316"/>
    <mergeCell ref="AJ317:AT317"/>
    <mergeCell ref="AJ318:AT318"/>
    <mergeCell ref="AJ319:AT319"/>
    <mergeCell ref="AJ320:AT320"/>
    <mergeCell ref="AJ323:AT323"/>
    <mergeCell ref="AJ324:AT324"/>
    <mergeCell ref="P317:Y317"/>
    <mergeCell ref="P318:Y318"/>
    <mergeCell ref="P319:Y319"/>
    <mergeCell ref="P320:Y320"/>
    <mergeCell ref="P321:Y321"/>
    <mergeCell ref="P322:Y322"/>
    <mergeCell ref="P323:Y323"/>
    <mergeCell ref="P324:Y324"/>
    <mergeCell ref="Z311:AI312"/>
    <mergeCell ref="Z313:AI313"/>
    <mergeCell ref="AV278:CN278"/>
    <mergeCell ref="BX264:CD265"/>
    <mergeCell ref="BX266:CD269"/>
    <mergeCell ref="CE264:CN265"/>
    <mergeCell ref="CE266:CN269"/>
    <mergeCell ref="BX290:CF291"/>
    <mergeCell ref="BX292:CF293"/>
    <mergeCell ref="CG290:CN291"/>
    <mergeCell ref="CG292:CN293"/>
    <mergeCell ref="V277:W282"/>
    <mergeCell ref="X277:Y282"/>
    <mergeCell ref="Z277:AB282"/>
    <mergeCell ref="AC277:AF282"/>
    <mergeCell ref="D272:AT273"/>
    <mergeCell ref="AN277:AO282"/>
    <mergeCell ref="AV282:BF283"/>
    <mergeCell ref="AV284:BF285"/>
    <mergeCell ref="AC283:AF285"/>
    <mergeCell ref="N277:Q282"/>
    <mergeCell ref="R277:S282"/>
    <mergeCell ref="T277:U282"/>
    <mergeCell ref="AG283:AJ285"/>
    <mergeCell ref="AK283:AM285"/>
    <mergeCell ref="AN283:AO285"/>
    <mergeCell ref="AP283:AT285"/>
    <mergeCell ref="BG282:BX283"/>
    <mergeCell ref="CC276:CN277"/>
    <mergeCell ref="AE267:AT267"/>
    <mergeCell ref="AE269:AT269"/>
    <mergeCell ref="D268:AD268"/>
    <mergeCell ref="AE268:AT268"/>
    <mergeCell ref="F277:H282"/>
    <mergeCell ref="AV294:BV294"/>
    <mergeCell ref="AV288:CN289"/>
    <mergeCell ref="D288:AT289"/>
    <mergeCell ref="D290:O291"/>
    <mergeCell ref="D292:O293"/>
    <mergeCell ref="AH290:AT291"/>
    <mergeCell ref="AH292:AT293"/>
    <mergeCell ref="AV290:BI291"/>
    <mergeCell ref="AV292:BI293"/>
    <mergeCell ref="BJ290:BW291"/>
    <mergeCell ref="BJ292:BW293"/>
    <mergeCell ref="AF301:AT302"/>
    <mergeCell ref="A296:CN297"/>
    <mergeCell ref="D305:H306"/>
    <mergeCell ref="I305:M306"/>
    <mergeCell ref="D299:AT300"/>
    <mergeCell ref="BG284:BX285"/>
    <mergeCell ref="N305:Q306"/>
    <mergeCell ref="AB305:AE306"/>
    <mergeCell ref="AP305:AT306"/>
    <mergeCell ref="P290:AG291"/>
    <mergeCell ref="P292:AG293"/>
    <mergeCell ref="D303:H304"/>
    <mergeCell ref="I303:M304"/>
    <mergeCell ref="N303:Q304"/>
    <mergeCell ref="R303:V304"/>
    <mergeCell ref="W303:AA304"/>
    <mergeCell ref="AB303:AE304"/>
    <mergeCell ref="AF303:AJ304"/>
    <mergeCell ref="AK303:AO304"/>
    <mergeCell ref="AP303:AT304"/>
    <mergeCell ref="D301:Q302"/>
    <mergeCell ref="D257:Q258"/>
    <mergeCell ref="BX263:CN263"/>
    <mergeCell ref="AV272:CN273"/>
    <mergeCell ref="AV280:CN281"/>
    <mergeCell ref="AV274:BF275"/>
    <mergeCell ref="AV276:BF277"/>
    <mergeCell ref="BG274:BQ275"/>
    <mergeCell ref="BG276:BQ277"/>
    <mergeCell ref="BR274:CB275"/>
    <mergeCell ref="BR276:CB277"/>
    <mergeCell ref="K277:M282"/>
    <mergeCell ref="BY282:CN283"/>
    <mergeCell ref="BY284:CN285"/>
    <mergeCell ref="AG277:AJ282"/>
    <mergeCell ref="AK277:AM282"/>
    <mergeCell ref="D274:W276"/>
    <mergeCell ref="X274:AO276"/>
    <mergeCell ref="D283:E285"/>
    <mergeCell ref="F283:H285"/>
    <mergeCell ref="I283:J285"/>
    <mergeCell ref="K283:M285"/>
    <mergeCell ref="N283:Q285"/>
    <mergeCell ref="R283:S285"/>
    <mergeCell ref="T283:U285"/>
    <mergeCell ref="V283:W285"/>
    <mergeCell ref="X283:Y285"/>
    <mergeCell ref="AP274:AT282"/>
    <mergeCell ref="Z283:AB285"/>
    <mergeCell ref="BG264:BL265"/>
    <mergeCell ref="AV263:BL263"/>
    <mergeCell ref="AV264:BF265"/>
    <mergeCell ref="D277:E282"/>
    <mergeCell ref="D202:E202"/>
    <mergeCell ref="D201:E201"/>
    <mergeCell ref="F211:N211"/>
    <mergeCell ref="O211:W211"/>
    <mergeCell ref="X211:AF211"/>
    <mergeCell ref="D261:AT262"/>
    <mergeCell ref="AE263:AT264"/>
    <mergeCell ref="AE265:AT265"/>
    <mergeCell ref="AE266:AT266"/>
    <mergeCell ref="BM263:BW263"/>
    <mergeCell ref="BM264:BW265"/>
    <mergeCell ref="BM266:BW269"/>
    <mergeCell ref="D263:AD264"/>
    <mergeCell ref="D265:AD265"/>
    <mergeCell ref="D266:AD266"/>
    <mergeCell ref="D218:E218"/>
    <mergeCell ref="D216:E216"/>
    <mergeCell ref="D215:E215"/>
    <mergeCell ref="D214:E214"/>
    <mergeCell ref="D213:E213"/>
    <mergeCell ref="D212:E212"/>
    <mergeCell ref="F213:N213"/>
    <mergeCell ref="O213:W213"/>
    <mergeCell ref="X213:AF213"/>
    <mergeCell ref="AG213:AK213"/>
    <mergeCell ref="AL213:AO213"/>
    <mergeCell ref="AP213:AT213"/>
    <mergeCell ref="F214:N214"/>
    <mergeCell ref="O214:W214"/>
    <mergeCell ref="X214:AF214"/>
    <mergeCell ref="D267:AD267"/>
    <mergeCell ref="D269:AD269"/>
    <mergeCell ref="D208:E208"/>
    <mergeCell ref="F209:N209"/>
    <mergeCell ref="O209:W209"/>
    <mergeCell ref="X209:AF209"/>
    <mergeCell ref="AG209:AK209"/>
    <mergeCell ref="D207:E207"/>
    <mergeCell ref="D206:E206"/>
    <mergeCell ref="D205:E205"/>
    <mergeCell ref="D204:E204"/>
    <mergeCell ref="F205:N205"/>
    <mergeCell ref="O205:W205"/>
    <mergeCell ref="X205:AF205"/>
    <mergeCell ref="AG205:AK205"/>
    <mergeCell ref="D203:E203"/>
    <mergeCell ref="F210:N210"/>
    <mergeCell ref="O210:W210"/>
    <mergeCell ref="X210:AF210"/>
    <mergeCell ref="AG210:AK210"/>
    <mergeCell ref="CB214:CM215"/>
    <mergeCell ref="BF227:BS227"/>
    <mergeCell ref="BF228:BS228"/>
    <mergeCell ref="BF229:BS229"/>
    <mergeCell ref="AW211:BC213"/>
    <mergeCell ref="BD211:BK213"/>
    <mergeCell ref="BL211:BS213"/>
    <mergeCell ref="BT211:CA213"/>
    <mergeCell ref="CB211:CM213"/>
    <mergeCell ref="X196:AF196"/>
    <mergeCell ref="AG196:AK196"/>
    <mergeCell ref="AL196:AO196"/>
    <mergeCell ref="D253:Q254"/>
    <mergeCell ref="D255:Q256"/>
    <mergeCell ref="AL209:AO209"/>
    <mergeCell ref="AW214:BC215"/>
    <mergeCell ref="AL212:AO212"/>
    <mergeCell ref="AP212:AT212"/>
    <mergeCell ref="F208:N208"/>
    <mergeCell ref="O208:W208"/>
    <mergeCell ref="X208:AF208"/>
    <mergeCell ref="AG208:AK208"/>
    <mergeCell ref="AG199:AK199"/>
    <mergeCell ref="AL199:AO199"/>
    <mergeCell ref="AP199:AT199"/>
    <mergeCell ref="F204:N204"/>
    <mergeCell ref="O204:W204"/>
    <mergeCell ref="X204:AF204"/>
    <mergeCell ref="AG204:AK204"/>
    <mergeCell ref="D211:E211"/>
    <mergeCell ref="D210:E210"/>
    <mergeCell ref="D209:E209"/>
    <mergeCell ref="D188:E188"/>
    <mergeCell ref="F189:N189"/>
    <mergeCell ref="O189:W189"/>
    <mergeCell ref="AG194:AK194"/>
    <mergeCell ref="AL194:AO194"/>
    <mergeCell ref="AP194:AT194"/>
    <mergeCell ref="AP196:AT196"/>
    <mergeCell ref="AL197:AO197"/>
    <mergeCell ref="AP197:AT197"/>
    <mergeCell ref="F195:N195"/>
    <mergeCell ref="O195:W195"/>
    <mergeCell ref="AG211:AK211"/>
    <mergeCell ref="AL211:AO211"/>
    <mergeCell ref="AP211:AT211"/>
    <mergeCell ref="F212:N212"/>
    <mergeCell ref="O212:W212"/>
    <mergeCell ref="X212:AF212"/>
    <mergeCell ref="AG212:AK212"/>
    <mergeCell ref="AG198:AK198"/>
    <mergeCell ref="AL198:AO198"/>
    <mergeCell ref="AP198:AT198"/>
    <mergeCell ref="AP209:AT209"/>
    <mergeCell ref="AL208:AO208"/>
    <mergeCell ref="AP208:AT208"/>
    <mergeCell ref="AL200:AO200"/>
    <mergeCell ref="AP200:AT200"/>
    <mergeCell ref="AL201:AO201"/>
    <mergeCell ref="AG192:AK192"/>
    <mergeCell ref="AL192:AO192"/>
    <mergeCell ref="AP192:AT192"/>
    <mergeCell ref="AP206:AT206"/>
    <mergeCell ref="F207:N207"/>
    <mergeCell ref="CF172:CJ172"/>
    <mergeCell ref="CF173:CJ173"/>
    <mergeCell ref="CF180:CJ180"/>
    <mergeCell ref="AL210:AO210"/>
    <mergeCell ref="AP210:AT210"/>
    <mergeCell ref="X191:AF191"/>
    <mergeCell ref="AP195:AT195"/>
    <mergeCell ref="F196:N196"/>
    <mergeCell ref="O196:W196"/>
    <mergeCell ref="AG193:AK193"/>
    <mergeCell ref="AP190:AT190"/>
    <mergeCell ref="AW180:BC180"/>
    <mergeCell ref="BD180:BJ180"/>
    <mergeCell ref="BK180:BQ180"/>
    <mergeCell ref="BR180:BX180"/>
    <mergeCell ref="F191:N191"/>
    <mergeCell ref="AL203:AO203"/>
    <mergeCell ref="AP203:AT203"/>
    <mergeCell ref="AW189:BH189"/>
    <mergeCell ref="AW190:BH190"/>
    <mergeCell ref="AW191:BH191"/>
    <mergeCell ref="AW192:BH192"/>
    <mergeCell ref="O207:W207"/>
    <mergeCell ref="X207:AF207"/>
    <mergeCell ref="AG207:AK207"/>
    <mergeCell ref="AL207:AO207"/>
    <mergeCell ref="AP207:AT207"/>
    <mergeCell ref="AL195:AO195"/>
    <mergeCell ref="X197:AF197"/>
    <mergeCell ref="AP201:AT201"/>
    <mergeCell ref="F202:N202"/>
    <mergeCell ref="O202:W202"/>
    <mergeCell ref="AG200:AK200"/>
    <mergeCell ref="BI191:BZ191"/>
    <mergeCell ref="BI192:BZ192"/>
    <mergeCell ref="AV196:CN197"/>
    <mergeCell ref="BM199:BU202"/>
    <mergeCell ref="BM203:BU204"/>
    <mergeCell ref="AL205:AO205"/>
    <mergeCell ref="AP205:AT205"/>
    <mergeCell ref="F206:N206"/>
    <mergeCell ref="O206:W206"/>
    <mergeCell ref="X206:AF206"/>
    <mergeCell ref="AG206:AK206"/>
    <mergeCell ref="AL206:AO206"/>
    <mergeCell ref="AI172:AO172"/>
    <mergeCell ref="AP172:AV172"/>
    <mergeCell ref="F188:N188"/>
    <mergeCell ref="X202:AF202"/>
    <mergeCell ref="AG202:AK202"/>
    <mergeCell ref="AL202:AO202"/>
    <mergeCell ref="AP202:AT202"/>
    <mergeCell ref="F203:N203"/>
    <mergeCell ref="O203:W203"/>
    <mergeCell ref="X203:AF203"/>
    <mergeCell ref="AG203:AK203"/>
    <mergeCell ref="X195:AF195"/>
    <mergeCell ref="AG195:AK195"/>
    <mergeCell ref="X190:AF190"/>
    <mergeCell ref="AG190:AK190"/>
    <mergeCell ref="AL190:AO190"/>
    <mergeCell ref="E181:CM181"/>
    <mergeCell ref="AG197:AK197"/>
    <mergeCell ref="D195:E195"/>
    <mergeCell ref="D189:E189"/>
    <mergeCell ref="Q346:AA346"/>
    <mergeCell ref="Q347:AA347"/>
    <mergeCell ref="Q348:AA348"/>
    <mergeCell ref="BI187:BZ188"/>
    <mergeCell ref="BI189:BZ189"/>
    <mergeCell ref="BI190:BZ190"/>
    <mergeCell ref="Q338:AA338"/>
    <mergeCell ref="Q339:AA339"/>
    <mergeCell ref="Q340:AA340"/>
    <mergeCell ref="Q341:AA341"/>
    <mergeCell ref="Q342:AA342"/>
    <mergeCell ref="AB337:AK337"/>
    <mergeCell ref="AB338:AK338"/>
    <mergeCell ref="AB339:AK339"/>
    <mergeCell ref="AB340:AK340"/>
    <mergeCell ref="D252:AI252"/>
    <mergeCell ref="AL204:AO204"/>
    <mergeCell ref="AP204:AT204"/>
    <mergeCell ref="F200:N200"/>
    <mergeCell ref="AG191:AK191"/>
    <mergeCell ref="AL191:AO191"/>
    <mergeCell ref="AP191:AT191"/>
    <mergeCell ref="F192:N192"/>
    <mergeCell ref="O192:W192"/>
    <mergeCell ref="X192:AF192"/>
    <mergeCell ref="O200:W200"/>
    <mergeCell ref="X200:AF200"/>
    <mergeCell ref="AL193:AO193"/>
    <mergeCell ref="BK173:BQ173"/>
    <mergeCell ref="BR173:BX173"/>
    <mergeCell ref="BY173:CE173"/>
    <mergeCell ref="CA189:CM189"/>
    <mergeCell ref="CA190:CM190"/>
    <mergeCell ref="O186:W187"/>
    <mergeCell ref="X186:AF187"/>
    <mergeCell ref="AG186:AK187"/>
    <mergeCell ref="O188:W188"/>
    <mergeCell ref="X188:AF188"/>
    <mergeCell ref="AG188:AK188"/>
    <mergeCell ref="AL188:AO188"/>
    <mergeCell ref="AP188:AT188"/>
    <mergeCell ref="D184:AT185"/>
    <mergeCell ref="AV184:BL185"/>
    <mergeCell ref="AW187:BH188"/>
    <mergeCell ref="E182:AG182"/>
    <mergeCell ref="CK180:CN180"/>
    <mergeCell ref="AL189:AO189"/>
    <mergeCell ref="AP189:AT189"/>
    <mergeCell ref="F190:N190"/>
    <mergeCell ref="O190:W190"/>
    <mergeCell ref="BY180:CE180"/>
    <mergeCell ref="G180:S180"/>
    <mergeCell ref="T180:AH180"/>
    <mergeCell ref="AI180:AO180"/>
    <mergeCell ref="AP180:AV180"/>
    <mergeCell ref="F186:N187"/>
    <mergeCell ref="E180:F180"/>
    <mergeCell ref="D191:E191"/>
    <mergeCell ref="D190:E190"/>
    <mergeCell ref="D186:E187"/>
    <mergeCell ref="X189:AF189"/>
    <mergeCell ref="AV465:CH466"/>
    <mergeCell ref="S453:Y453"/>
    <mergeCell ref="S454:Y454"/>
    <mergeCell ref="S455:Y455"/>
    <mergeCell ref="S456:Y456"/>
    <mergeCell ref="S457:Y457"/>
    <mergeCell ref="D458:R458"/>
    <mergeCell ref="A462:CN463"/>
    <mergeCell ref="D459:AT459"/>
    <mergeCell ref="AG456:AM456"/>
    <mergeCell ref="D454:R454"/>
    <mergeCell ref="D455:R455"/>
    <mergeCell ref="D456:R456"/>
    <mergeCell ref="Z453:AF453"/>
    <mergeCell ref="Z454:AF454"/>
    <mergeCell ref="AG453:AM453"/>
    <mergeCell ref="S458:Y458"/>
    <mergeCell ref="D457:R457"/>
    <mergeCell ref="AN453:AT453"/>
    <mergeCell ref="AN454:AT454"/>
    <mergeCell ref="AG458:AM458"/>
    <mergeCell ref="Z455:AF455"/>
    <mergeCell ref="Z456:AF456"/>
    <mergeCell ref="Z457:AF457"/>
    <mergeCell ref="AG454:AM454"/>
    <mergeCell ref="CC429:CH429"/>
    <mergeCell ref="D422:T422"/>
    <mergeCell ref="AG455:AM455"/>
    <mergeCell ref="S452:Y452"/>
    <mergeCell ref="D448:R450"/>
    <mergeCell ref="EH391:EI391"/>
    <mergeCell ref="AV406:BS406"/>
    <mergeCell ref="W404:AD404"/>
    <mergeCell ref="AE404:AL404"/>
    <mergeCell ref="AM404:AT404"/>
    <mergeCell ref="W398:AD399"/>
    <mergeCell ref="AE398:AL399"/>
    <mergeCell ref="AM398:AT399"/>
    <mergeCell ref="W400:AD400"/>
    <mergeCell ref="AE400:AL400"/>
    <mergeCell ref="AM400:AT400"/>
    <mergeCell ref="W401:AD401"/>
    <mergeCell ref="AE401:AL401"/>
    <mergeCell ref="AM401:AT401"/>
    <mergeCell ref="W402:AD402"/>
    <mergeCell ref="AE402:AL402"/>
    <mergeCell ref="AM402:AT402"/>
    <mergeCell ref="W403:AD403"/>
    <mergeCell ref="AE403:AL403"/>
    <mergeCell ref="AM403:AT403"/>
    <mergeCell ref="W405:AD405"/>
    <mergeCell ref="AE405:AL405"/>
    <mergeCell ref="AM405:AT405"/>
    <mergeCell ref="Y392:AE393"/>
    <mergeCell ref="AF390:AL391"/>
    <mergeCell ref="AM390:AT391"/>
    <mergeCell ref="AF392:AL393"/>
    <mergeCell ref="AM392:AT393"/>
    <mergeCell ref="D394:AT394"/>
    <mergeCell ref="D392:J393"/>
    <mergeCell ref="Y390:AE391"/>
    <mergeCell ref="Q332:AA332"/>
    <mergeCell ref="D332:P332"/>
    <mergeCell ref="D333:P333"/>
    <mergeCell ref="D334:P334"/>
    <mergeCell ref="D335:P335"/>
    <mergeCell ref="D336:P336"/>
    <mergeCell ref="D337:P337"/>
    <mergeCell ref="D338:P338"/>
    <mergeCell ref="D339:P339"/>
    <mergeCell ref="D340:P340"/>
    <mergeCell ref="D311:O312"/>
    <mergeCell ref="D313:O313"/>
    <mergeCell ref="D314:O314"/>
    <mergeCell ref="D315:O315"/>
    <mergeCell ref="D316:O316"/>
    <mergeCell ref="D317:O317"/>
    <mergeCell ref="D320:O320"/>
    <mergeCell ref="D321:O321"/>
    <mergeCell ref="D322:O322"/>
    <mergeCell ref="Z321:AI321"/>
    <mergeCell ref="Z322:AI322"/>
    <mergeCell ref="Z323:AI323"/>
    <mergeCell ref="Z324:AI324"/>
    <mergeCell ref="Q333:AA333"/>
    <mergeCell ref="Q334:AA334"/>
    <mergeCell ref="Q335:AA335"/>
    <mergeCell ref="Q336:AA336"/>
    <mergeCell ref="Q337:AA337"/>
    <mergeCell ref="Q330:AA331"/>
    <mergeCell ref="D318:O318"/>
    <mergeCell ref="D319:O319"/>
    <mergeCell ref="P311:Y312"/>
    <mergeCell ref="AG214:AK214"/>
    <mergeCell ref="AL214:AO214"/>
    <mergeCell ref="AP214:AT214"/>
    <mergeCell ref="F218:N218"/>
    <mergeCell ref="O218:W218"/>
    <mergeCell ref="X218:AF218"/>
    <mergeCell ref="AG218:AK218"/>
    <mergeCell ref="AL218:AO218"/>
    <mergeCell ref="AP218:AT218"/>
    <mergeCell ref="AJ252:AT254"/>
    <mergeCell ref="AJ255:AT256"/>
    <mergeCell ref="AJ257:AT258"/>
    <mergeCell ref="D250:AT251"/>
    <mergeCell ref="F215:N215"/>
    <mergeCell ref="O215:W215"/>
    <mergeCell ref="X215:AF215"/>
    <mergeCell ref="AG215:AK215"/>
    <mergeCell ref="AL215:AO215"/>
    <mergeCell ref="AP215:AT215"/>
    <mergeCell ref="F216:N216"/>
    <mergeCell ref="O216:W216"/>
    <mergeCell ref="X216:AF216"/>
    <mergeCell ref="AG216:AK216"/>
    <mergeCell ref="AL216:AO216"/>
    <mergeCell ref="AP216:AT216"/>
    <mergeCell ref="D217:E217"/>
    <mergeCell ref="F217:N217"/>
    <mergeCell ref="O217:W217"/>
    <mergeCell ref="X217:AF217"/>
    <mergeCell ref="AG217:AK217"/>
    <mergeCell ref="AL217:AO217"/>
    <mergeCell ref="AP217:AT217"/>
    <mergeCell ref="D200:E200"/>
    <mergeCell ref="F201:N201"/>
    <mergeCell ref="O201:W201"/>
    <mergeCell ref="X201:AF201"/>
    <mergeCell ref="AG201:AK201"/>
    <mergeCell ref="D199:E199"/>
    <mergeCell ref="D198:E198"/>
    <mergeCell ref="D197:E197"/>
    <mergeCell ref="D196:E196"/>
    <mergeCell ref="F197:N197"/>
    <mergeCell ref="O197:W197"/>
    <mergeCell ref="AL186:AT186"/>
    <mergeCell ref="AL187:AO187"/>
    <mergeCell ref="AP187:AT187"/>
    <mergeCell ref="D193:E193"/>
    <mergeCell ref="D192:E192"/>
    <mergeCell ref="F193:N193"/>
    <mergeCell ref="O193:W193"/>
    <mergeCell ref="X193:AF193"/>
    <mergeCell ref="AP193:AT193"/>
    <mergeCell ref="F194:N194"/>
    <mergeCell ref="O194:W194"/>
    <mergeCell ref="X194:AF194"/>
    <mergeCell ref="F198:N198"/>
    <mergeCell ref="O198:W198"/>
    <mergeCell ref="X198:AF198"/>
    <mergeCell ref="F199:N199"/>
    <mergeCell ref="O199:W199"/>
    <mergeCell ref="X199:AF199"/>
    <mergeCell ref="D194:E194"/>
    <mergeCell ref="AG189:AK189"/>
    <mergeCell ref="O191:W191"/>
    <mergeCell ref="BY171:CE171"/>
    <mergeCell ref="CK171:CN171"/>
    <mergeCell ref="AW155:BC155"/>
    <mergeCell ref="BD155:BJ155"/>
    <mergeCell ref="BK155:BQ155"/>
    <mergeCell ref="BR155:BX155"/>
    <mergeCell ref="BY155:CE155"/>
    <mergeCell ref="E155:F155"/>
    <mergeCell ref="G155:S155"/>
    <mergeCell ref="T155:AH155"/>
    <mergeCell ref="AI155:AO155"/>
    <mergeCell ref="AP155:AV155"/>
    <mergeCell ref="AP173:AV173"/>
    <mergeCell ref="AW173:BC173"/>
    <mergeCell ref="BD173:BJ173"/>
    <mergeCell ref="CK173:CN173"/>
    <mergeCell ref="AW172:BC172"/>
    <mergeCell ref="BD172:BJ172"/>
    <mergeCell ref="BK172:BQ172"/>
    <mergeCell ref="BR172:BX172"/>
    <mergeCell ref="BY172:CE172"/>
    <mergeCell ref="E172:F172"/>
    <mergeCell ref="G172:S172"/>
    <mergeCell ref="AI171:AO171"/>
    <mergeCell ref="AP171:AV171"/>
    <mergeCell ref="AW171:BC171"/>
    <mergeCell ref="CK172:CN172"/>
    <mergeCell ref="E173:F173"/>
    <mergeCell ref="G173:S173"/>
    <mergeCell ref="T173:AH173"/>
    <mergeCell ref="AI173:AO173"/>
    <mergeCell ref="T172:AH172"/>
    <mergeCell ref="CF154:CJ154"/>
    <mergeCell ref="CF155:CJ155"/>
    <mergeCell ref="CF171:CJ171"/>
    <mergeCell ref="CK153:CN153"/>
    <mergeCell ref="E154:F154"/>
    <mergeCell ref="G154:S154"/>
    <mergeCell ref="T154:AH154"/>
    <mergeCell ref="AI154:AO154"/>
    <mergeCell ref="AP154:AV154"/>
    <mergeCell ref="AW154:BC154"/>
    <mergeCell ref="BD154:BJ154"/>
    <mergeCell ref="BK154:BQ154"/>
    <mergeCell ref="BR154:BX154"/>
    <mergeCell ref="BY154:CE154"/>
    <mergeCell ref="CK154:CN154"/>
    <mergeCell ref="AW153:BC153"/>
    <mergeCell ref="BD153:BJ153"/>
    <mergeCell ref="BK153:BQ153"/>
    <mergeCell ref="BR153:BX153"/>
    <mergeCell ref="BY153:CE153"/>
    <mergeCell ref="E153:F153"/>
    <mergeCell ref="G153:S153"/>
    <mergeCell ref="T153:AH153"/>
    <mergeCell ref="AI153:AO153"/>
    <mergeCell ref="AP153:AV153"/>
    <mergeCell ref="CK155:CN155"/>
    <mergeCell ref="E171:F171"/>
    <mergeCell ref="G171:S171"/>
    <mergeCell ref="T171:AH171"/>
    <mergeCell ref="BD171:BJ171"/>
    <mergeCell ref="BK171:BQ171"/>
    <mergeCell ref="BR171:BX171"/>
    <mergeCell ref="CF152:CJ152"/>
    <mergeCell ref="CF153:CJ153"/>
    <mergeCell ref="CK151:CN151"/>
    <mergeCell ref="E152:F152"/>
    <mergeCell ref="G152:S152"/>
    <mergeCell ref="T152:AH152"/>
    <mergeCell ref="AI152:AO152"/>
    <mergeCell ref="AP152:AV152"/>
    <mergeCell ref="AW152:BC152"/>
    <mergeCell ref="BD152:BJ152"/>
    <mergeCell ref="BK152:BQ152"/>
    <mergeCell ref="BR152:BX152"/>
    <mergeCell ref="BY152:CE152"/>
    <mergeCell ref="CK152:CN152"/>
    <mergeCell ref="AW151:BC151"/>
    <mergeCell ref="BD151:BJ151"/>
    <mergeCell ref="BK151:BQ151"/>
    <mergeCell ref="BR151:BX151"/>
    <mergeCell ref="BY151:CE151"/>
    <mergeCell ref="E151:F151"/>
    <mergeCell ref="G151:S151"/>
    <mergeCell ref="T151:AH151"/>
    <mergeCell ref="AI151:AO151"/>
    <mergeCell ref="AP151:AV151"/>
    <mergeCell ref="CF150:CJ150"/>
    <mergeCell ref="CF151:CJ151"/>
    <mergeCell ref="CK149:CN149"/>
    <mergeCell ref="E150:F150"/>
    <mergeCell ref="G150:S150"/>
    <mergeCell ref="T150:AH150"/>
    <mergeCell ref="AI150:AO150"/>
    <mergeCell ref="AP150:AV150"/>
    <mergeCell ref="AW150:BC150"/>
    <mergeCell ref="BD150:BJ150"/>
    <mergeCell ref="BK150:BQ150"/>
    <mergeCell ref="BR150:BX150"/>
    <mergeCell ref="BY150:CE150"/>
    <mergeCell ref="CK150:CN150"/>
    <mergeCell ref="AW149:BC149"/>
    <mergeCell ref="BD149:BJ149"/>
    <mergeCell ref="BK149:BQ149"/>
    <mergeCell ref="BR149:BX149"/>
    <mergeCell ref="BY149:CE149"/>
    <mergeCell ref="E149:F149"/>
    <mergeCell ref="G149:S149"/>
    <mergeCell ref="T149:AH149"/>
    <mergeCell ref="AI149:AO149"/>
    <mergeCell ref="AP149:AV149"/>
    <mergeCell ref="CF148:CJ148"/>
    <mergeCell ref="CF149:CJ149"/>
    <mergeCell ref="CK147:CN147"/>
    <mergeCell ref="E148:F148"/>
    <mergeCell ref="G148:S148"/>
    <mergeCell ref="T148:AH148"/>
    <mergeCell ref="AI148:AO148"/>
    <mergeCell ref="AP148:AV148"/>
    <mergeCell ref="AW148:BC148"/>
    <mergeCell ref="BD148:BJ148"/>
    <mergeCell ref="BK148:BQ148"/>
    <mergeCell ref="BR148:BX148"/>
    <mergeCell ref="BY148:CE148"/>
    <mergeCell ref="CK148:CN148"/>
    <mergeCell ref="AW147:BC147"/>
    <mergeCell ref="BD147:BJ147"/>
    <mergeCell ref="BK147:BQ147"/>
    <mergeCell ref="BR147:BX147"/>
    <mergeCell ref="BY147:CE147"/>
    <mergeCell ref="E147:F147"/>
    <mergeCell ref="G147:S147"/>
    <mergeCell ref="T147:AH147"/>
    <mergeCell ref="AI147:AO147"/>
    <mergeCell ref="AP147:AV147"/>
    <mergeCell ref="AI144:AO144"/>
    <mergeCell ref="AP144:AV144"/>
    <mergeCell ref="CK141:CN141"/>
    <mergeCell ref="CF146:CJ146"/>
    <mergeCell ref="CF147:CJ147"/>
    <mergeCell ref="CK145:CN145"/>
    <mergeCell ref="E146:F146"/>
    <mergeCell ref="G146:S146"/>
    <mergeCell ref="T146:AH146"/>
    <mergeCell ref="AI146:AO146"/>
    <mergeCell ref="AP146:AV146"/>
    <mergeCell ref="AW146:BC146"/>
    <mergeCell ref="BD146:BJ146"/>
    <mergeCell ref="BK146:BQ146"/>
    <mergeCell ref="BR146:BX146"/>
    <mergeCell ref="BY146:CE146"/>
    <mergeCell ref="CK146:CN146"/>
    <mergeCell ref="AW145:BC145"/>
    <mergeCell ref="BD145:BJ145"/>
    <mergeCell ref="BK145:BQ145"/>
    <mergeCell ref="BR145:BX145"/>
    <mergeCell ref="BY145:CE145"/>
    <mergeCell ref="CF143:CJ143"/>
    <mergeCell ref="E145:F145"/>
    <mergeCell ref="G145:S145"/>
    <mergeCell ref="T145:AH145"/>
    <mergeCell ref="AI145:AO145"/>
    <mergeCell ref="AP145:AV145"/>
    <mergeCell ref="CF145:CJ145"/>
    <mergeCell ref="CF144:CJ144"/>
    <mergeCell ref="CK142:CN142"/>
    <mergeCell ref="E143:F143"/>
    <mergeCell ref="G143:S143"/>
    <mergeCell ref="T143:AH143"/>
    <mergeCell ref="AI143:AO143"/>
    <mergeCell ref="AP143:AV143"/>
    <mergeCell ref="AW143:BC143"/>
    <mergeCell ref="BD143:BJ143"/>
    <mergeCell ref="BK143:BQ143"/>
    <mergeCell ref="BR143:BX143"/>
    <mergeCell ref="BY143:CE143"/>
    <mergeCell ref="CK143:CN143"/>
    <mergeCell ref="AW142:BC142"/>
    <mergeCell ref="BD142:BJ142"/>
    <mergeCell ref="BK142:BQ142"/>
    <mergeCell ref="BR142:BX142"/>
    <mergeCell ref="BY142:CE142"/>
    <mergeCell ref="E142:F142"/>
    <mergeCell ref="G142:S142"/>
    <mergeCell ref="T142:AH142"/>
    <mergeCell ref="AI142:AO142"/>
    <mergeCell ref="AP142:AV142"/>
    <mergeCell ref="CK144:CN144"/>
    <mergeCell ref="AW144:BC144"/>
    <mergeCell ref="BD144:BJ144"/>
    <mergeCell ref="BK144:BQ144"/>
    <mergeCell ref="BR144:BX144"/>
    <mergeCell ref="BY144:CE144"/>
    <mergeCell ref="E144:F144"/>
    <mergeCell ref="G144:S144"/>
    <mergeCell ref="T144:AH144"/>
    <mergeCell ref="BY138:CE138"/>
    <mergeCell ref="E138:F138"/>
    <mergeCell ref="G138:S138"/>
    <mergeCell ref="T138:AH138"/>
    <mergeCell ref="AI138:AO138"/>
    <mergeCell ref="AP138:AV138"/>
    <mergeCell ref="CF138:CJ138"/>
    <mergeCell ref="E141:F141"/>
    <mergeCell ref="G141:S141"/>
    <mergeCell ref="T141:AH141"/>
    <mergeCell ref="AI141:AO141"/>
    <mergeCell ref="AP141:AV141"/>
    <mergeCell ref="AW141:BC141"/>
    <mergeCell ref="BD141:BJ141"/>
    <mergeCell ref="BK141:BQ141"/>
    <mergeCell ref="BR141:BX141"/>
    <mergeCell ref="BY141:CE141"/>
    <mergeCell ref="AW140:BC140"/>
    <mergeCell ref="BD140:BJ140"/>
    <mergeCell ref="BK140:BQ140"/>
    <mergeCell ref="BR140:BX140"/>
    <mergeCell ref="BY140:CE140"/>
    <mergeCell ref="E140:F140"/>
    <mergeCell ref="CF140:CJ140"/>
    <mergeCell ref="BY139:CE139"/>
    <mergeCell ref="E136:F136"/>
    <mergeCell ref="G136:S136"/>
    <mergeCell ref="T136:AH136"/>
    <mergeCell ref="AI136:AO136"/>
    <mergeCell ref="AP136:AV136"/>
    <mergeCell ref="E137:F137"/>
    <mergeCell ref="G137:S137"/>
    <mergeCell ref="T137:AH137"/>
    <mergeCell ref="E139:F139"/>
    <mergeCell ref="G139:S139"/>
    <mergeCell ref="T139:AH139"/>
    <mergeCell ref="AI139:AO139"/>
    <mergeCell ref="AP139:AV139"/>
    <mergeCell ref="AW139:BC139"/>
    <mergeCell ref="BD139:BJ139"/>
    <mergeCell ref="BK139:BQ139"/>
    <mergeCell ref="BR139:BX139"/>
    <mergeCell ref="AW138:BC138"/>
    <mergeCell ref="BD138:BJ138"/>
    <mergeCell ref="BK138:BQ138"/>
    <mergeCell ref="BR138:BX138"/>
    <mergeCell ref="AW136:BC136"/>
    <mergeCell ref="BR136:BX136"/>
    <mergeCell ref="BD136:BJ136"/>
    <mergeCell ref="BK136:BQ136"/>
    <mergeCell ref="BK134:BQ134"/>
    <mergeCell ref="BR134:BX134"/>
    <mergeCell ref="BY134:CE134"/>
    <mergeCell ref="E134:F134"/>
    <mergeCell ref="G134:S134"/>
    <mergeCell ref="E133:F133"/>
    <mergeCell ref="G133:S133"/>
    <mergeCell ref="AI133:AO133"/>
    <mergeCell ref="AI134:AO134"/>
    <mergeCell ref="AP134:AV134"/>
    <mergeCell ref="BD132:BJ132"/>
    <mergeCell ref="BK132:BQ132"/>
    <mergeCell ref="BR132:BX132"/>
    <mergeCell ref="G140:S140"/>
    <mergeCell ref="T140:AH140"/>
    <mergeCell ref="AI140:AO140"/>
    <mergeCell ref="AP140:AV140"/>
    <mergeCell ref="CC274:CN275"/>
    <mergeCell ref="AV266:BF269"/>
    <mergeCell ref="BG266:BL269"/>
    <mergeCell ref="AV261:CN262"/>
    <mergeCell ref="CK132:CN132"/>
    <mergeCell ref="AV257:BE257"/>
    <mergeCell ref="AV258:BE258"/>
    <mergeCell ref="AV253:BE253"/>
    <mergeCell ref="AV254:BE254"/>
    <mergeCell ref="AV226:BE226"/>
    <mergeCell ref="AV227:BE227"/>
    <mergeCell ref="AV228:BE228"/>
    <mergeCell ref="AV229:BE229"/>
    <mergeCell ref="AV249:BE249"/>
    <mergeCell ref="AV255:BE255"/>
    <mergeCell ref="AV256:BE256"/>
    <mergeCell ref="AV250:BE250"/>
    <mergeCell ref="AV251:BE251"/>
    <mergeCell ref="AV252:BE252"/>
    <mergeCell ref="BT250:CN250"/>
    <mergeCell ref="CE199:CM202"/>
    <mergeCell ref="AV221:CN222"/>
    <mergeCell ref="CK136:CN136"/>
    <mergeCell ref="CF139:CJ139"/>
    <mergeCell ref="CK138:CN138"/>
    <mergeCell ref="CF141:CJ141"/>
    <mergeCell ref="CF142:CJ142"/>
    <mergeCell ref="CK140:CN140"/>
    <mergeCell ref="BK135:BQ135"/>
    <mergeCell ref="BR135:BX135"/>
    <mergeCell ref="BY135:CE135"/>
    <mergeCell ref="CK135:CN135"/>
    <mergeCell ref="I277:J282"/>
    <mergeCell ref="BV199:CD202"/>
    <mergeCell ref="R255:AI256"/>
    <mergeCell ref="R257:AI258"/>
    <mergeCell ref="CK131:CN131"/>
    <mergeCell ref="AW130:BC130"/>
    <mergeCell ref="R253:AI254"/>
    <mergeCell ref="BR137:BX137"/>
    <mergeCell ref="BT253:CN253"/>
    <mergeCell ref="BT254:CN254"/>
    <mergeCell ref="BT255:CN255"/>
    <mergeCell ref="BT256:CN256"/>
    <mergeCell ref="BT257:CN257"/>
    <mergeCell ref="BT258:CN258"/>
    <mergeCell ref="AV223:BS223"/>
    <mergeCell ref="BF224:BS225"/>
    <mergeCell ref="BF226:BS226"/>
    <mergeCell ref="BF249:BS249"/>
    <mergeCell ref="BF250:BS250"/>
    <mergeCell ref="BF251:BS251"/>
    <mergeCell ref="BF252:BS252"/>
    <mergeCell ref="BF253:BS253"/>
    <mergeCell ref="BF254:BS254"/>
    <mergeCell ref="BF255:BS255"/>
    <mergeCell ref="BF256:BS256"/>
    <mergeCell ref="BF257:BS257"/>
    <mergeCell ref="BF258:BS258"/>
    <mergeCell ref="BT226:CN226"/>
    <mergeCell ref="BT249:CN249"/>
    <mergeCell ref="AV224:BE225"/>
    <mergeCell ref="BT251:CN251"/>
    <mergeCell ref="BT252:CN252"/>
    <mergeCell ref="CK129:CN129"/>
    <mergeCell ref="CK139:CN139"/>
    <mergeCell ref="H112:AV112"/>
    <mergeCell ref="H113:AV113"/>
    <mergeCell ref="BD214:BK215"/>
    <mergeCell ref="BL214:BS215"/>
    <mergeCell ref="BT214:CA215"/>
    <mergeCell ref="AW205:CK205"/>
    <mergeCell ref="AV208:BL209"/>
    <mergeCell ref="AP133:AV133"/>
    <mergeCell ref="AW133:BC133"/>
    <mergeCell ref="BD133:BJ133"/>
    <mergeCell ref="BK133:BQ133"/>
    <mergeCell ref="BR133:BX133"/>
    <mergeCell ref="BY133:CE133"/>
    <mergeCell ref="T134:AH134"/>
    <mergeCell ref="AW203:BD204"/>
    <mergeCell ref="BE203:BL204"/>
    <mergeCell ref="BV203:CD204"/>
    <mergeCell ref="CE203:CM204"/>
    <mergeCell ref="AW201:BD202"/>
    <mergeCell ref="BE201:BL202"/>
    <mergeCell ref="CA192:CM192"/>
    <mergeCell ref="CA187:CM188"/>
    <mergeCell ref="BR131:BX131"/>
    <mergeCell ref="BY131:CE131"/>
    <mergeCell ref="BD128:BJ129"/>
    <mergeCell ref="G131:S131"/>
    <mergeCell ref="BD131:BJ131"/>
    <mergeCell ref="BK131:BQ131"/>
    <mergeCell ref="AW134:BC134"/>
    <mergeCell ref="BD134:BJ134"/>
    <mergeCell ref="AW131:BC131"/>
    <mergeCell ref="E120:G120"/>
    <mergeCell ref="E118:G118"/>
    <mergeCell ref="E119:G119"/>
    <mergeCell ref="E114:G114"/>
    <mergeCell ref="E117:G117"/>
    <mergeCell ref="H114:AV114"/>
    <mergeCell ref="H117:AV117"/>
    <mergeCell ref="H118:AV118"/>
    <mergeCell ref="H119:AV119"/>
    <mergeCell ref="E126:AW127"/>
    <mergeCell ref="E128:F129"/>
    <mergeCell ref="G128:S129"/>
    <mergeCell ref="T128:AH129"/>
    <mergeCell ref="AI128:AO129"/>
    <mergeCell ref="AP128:AV129"/>
    <mergeCell ref="AW128:BC129"/>
    <mergeCell ref="E130:F130"/>
    <mergeCell ref="G130:S130"/>
    <mergeCell ref="T130:AH130"/>
    <mergeCell ref="AI130:AO130"/>
    <mergeCell ref="AP130:AV130"/>
    <mergeCell ref="E131:F131"/>
    <mergeCell ref="W369:AD369"/>
    <mergeCell ref="A4:CN5"/>
    <mergeCell ref="A22:CN23"/>
    <mergeCell ref="AX28:BI28"/>
    <mergeCell ref="BM28:CB31"/>
    <mergeCell ref="D25:R26"/>
    <mergeCell ref="AV25:BJ26"/>
    <mergeCell ref="E100:G100"/>
    <mergeCell ref="H109:AV109"/>
    <mergeCell ref="H110:AV110"/>
    <mergeCell ref="H111:AV111"/>
    <mergeCell ref="AW109:CN109"/>
    <mergeCell ref="AW110:CN110"/>
    <mergeCell ref="AW111:CN111"/>
    <mergeCell ref="BD58:CE58"/>
    <mergeCell ref="BD59:CE59"/>
    <mergeCell ref="G20:Q20"/>
    <mergeCell ref="S20:AB20"/>
    <mergeCell ref="G14:Q14"/>
    <mergeCell ref="S14:AB14"/>
    <mergeCell ref="G16:Q16"/>
    <mergeCell ref="S16:AB16"/>
    <mergeCell ref="G18:Q18"/>
    <mergeCell ref="E101:G101"/>
    <mergeCell ref="CA191:CM191"/>
    <mergeCell ref="AW199:BL200"/>
    <mergeCell ref="T133:AH133"/>
    <mergeCell ref="AI137:AO137"/>
    <mergeCell ref="AP137:AV137"/>
    <mergeCell ref="AW137:BC137"/>
    <mergeCell ref="BD137:BJ137"/>
    <mergeCell ref="BK137:BQ137"/>
    <mergeCell ref="S18:AB18"/>
    <mergeCell ref="G8:Q8"/>
    <mergeCell ref="S8:AB8"/>
    <mergeCell ref="G10:Q10"/>
    <mergeCell ref="S10:AB10"/>
    <mergeCell ref="G12:Q12"/>
    <mergeCell ref="S12:AB12"/>
    <mergeCell ref="AX35:BI35"/>
    <mergeCell ref="AX43:BI43"/>
    <mergeCell ref="H120:AV120"/>
    <mergeCell ref="CK130:CN130"/>
    <mergeCell ref="BD130:BJ130"/>
    <mergeCell ref="BK130:BQ130"/>
    <mergeCell ref="BR130:BX130"/>
    <mergeCell ref="BY130:CE130"/>
    <mergeCell ref="BR128:BX129"/>
    <mergeCell ref="BY128:CE129"/>
    <mergeCell ref="H99:AV99"/>
    <mergeCell ref="E102:G102"/>
    <mergeCell ref="E103:G103"/>
    <mergeCell ref="AW112:CN112"/>
    <mergeCell ref="BK128:BQ129"/>
    <mergeCell ref="CF128:CN128"/>
    <mergeCell ref="AW113:CN113"/>
    <mergeCell ref="AW114:CN114"/>
    <mergeCell ref="AW115:CN115"/>
    <mergeCell ref="AW116:CN116"/>
    <mergeCell ref="AW117:CN117"/>
    <mergeCell ref="AW118:CN118"/>
    <mergeCell ref="AW119:CN119"/>
    <mergeCell ref="AW120:CN120"/>
    <mergeCell ref="CF129:CJ129"/>
    <mergeCell ref="BM43:CB46"/>
    <mergeCell ref="D53:CN54"/>
    <mergeCell ref="AV385:BZ385"/>
    <mergeCell ref="AV379:BZ380"/>
    <mergeCell ref="D379:AH380"/>
    <mergeCell ref="E94:G94"/>
    <mergeCell ref="E95:G95"/>
    <mergeCell ref="E92:G92"/>
    <mergeCell ref="E93:G93"/>
    <mergeCell ref="AM369:AT369"/>
    <mergeCell ref="W375:AD375"/>
    <mergeCell ref="W376:AD376"/>
    <mergeCell ref="BL381:BO382"/>
    <mergeCell ref="BZ381:CC382"/>
    <mergeCell ref="E91:G91"/>
    <mergeCell ref="BL383:BO384"/>
    <mergeCell ref="BZ383:CC384"/>
    <mergeCell ref="AV352:BK353"/>
    <mergeCell ref="AE375:AL375"/>
    <mergeCell ref="AM375:AT375"/>
    <mergeCell ref="AE376:AL376"/>
    <mergeCell ref="AM376:AT376"/>
    <mergeCell ref="E105:G105"/>
    <mergeCell ref="AX58:BC58"/>
    <mergeCell ref="AL348:AT348"/>
    <mergeCell ref="D327:AT328"/>
    <mergeCell ref="D330:P331"/>
    <mergeCell ref="D356:L356"/>
    <mergeCell ref="D354:L355"/>
    <mergeCell ref="D357:L357"/>
    <mergeCell ref="D358:L358"/>
    <mergeCell ref="AI359:AL359"/>
    <mergeCell ref="AM357:AP357"/>
    <mergeCell ref="AM358:AP358"/>
    <mergeCell ref="U354:X355"/>
    <mergeCell ref="Y354:AA355"/>
    <mergeCell ref="E112:G112"/>
    <mergeCell ref="H102:AV102"/>
    <mergeCell ref="H103:AV103"/>
    <mergeCell ref="H92:AV92"/>
    <mergeCell ref="H93:AV93"/>
    <mergeCell ref="H94:AV94"/>
    <mergeCell ref="H95:AV95"/>
    <mergeCell ref="H101:AV101"/>
    <mergeCell ref="E107:G107"/>
    <mergeCell ref="E104:G104"/>
    <mergeCell ref="E98:G98"/>
    <mergeCell ref="E99:G99"/>
    <mergeCell ref="E96:G96"/>
    <mergeCell ref="E97:G97"/>
    <mergeCell ref="E106:G106"/>
    <mergeCell ref="H96:AV96"/>
    <mergeCell ref="H97:AV97"/>
    <mergeCell ref="H98:AV98"/>
    <mergeCell ref="H100:AV100"/>
    <mergeCell ref="T131:AH131"/>
    <mergeCell ref="E113:G113"/>
    <mergeCell ref="E110:G110"/>
    <mergeCell ref="E111:G111"/>
    <mergeCell ref="E108:G108"/>
    <mergeCell ref="E109:G109"/>
    <mergeCell ref="AI131:AO131"/>
    <mergeCell ref="AP131:AV131"/>
    <mergeCell ref="AV242:BE242"/>
    <mergeCell ref="AW107:CN107"/>
    <mergeCell ref="AW108:CN108"/>
    <mergeCell ref="E89:G90"/>
    <mergeCell ref="AM372:AT372"/>
    <mergeCell ref="AX59:BC59"/>
    <mergeCell ref="H89:AV90"/>
    <mergeCell ref="D86:CN87"/>
    <mergeCell ref="H91:AV91"/>
    <mergeCell ref="EH365:EK365"/>
    <mergeCell ref="EH327:EJ327"/>
    <mergeCell ref="EM365:EP365"/>
    <mergeCell ref="W366:AD367"/>
    <mergeCell ref="AE366:AL367"/>
    <mergeCell ref="AM366:AT367"/>
    <mergeCell ref="W368:AD368"/>
    <mergeCell ref="AE368:AL368"/>
    <mergeCell ref="AM368:AT368"/>
    <mergeCell ref="AE369:AL369"/>
    <mergeCell ref="AE370:AL370"/>
    <mergeCell ref="AM370:AT370"/>
    <mergeCell ref="AE371:AL371"/>
    <mergeCell ref="AM371:AT371"/>
    <mergeCell ref="W370:AD370"/>
    <mergeCell ref="W371:AD371"/>
    <mergeCell ref="M357:P357"/>
    <mergeCell ref="M358:P358"/>
    <mergeCell ref="H104:AV104"/>
    <mergeCell ref="H105:AV105"/>
    <mergeCell ref="H106:AV106"/>
    <mergeCell ref="H107:AV107"/>
    <mergeCell ref="H108:AV108"/>
    <mergeCell ref="AW106:CN106"/>
    <mergeCell ref="M356:P356"/>
    <mergeCell ref="Q359:T359"/>
    <mergeCell ref="Q360:T360"/>
    <mergeCell ref="Q361:T361"/>
    <mergeCell ref="U358:X358"/>
    <mergeCell ref="U359:X359"/>
    <mergeCell ref="U360:X360"/>
    <mergeCell ref="U361:X361"/>
    <mergeCell ref="D387:AT388"/>
    <mergeCell ref="D396:AT397"/>
    <mergeCell ref="AB361:AD361"/>
    <mergeCell ref="AE356:AH356"/>
    <mergeCell ref="AE357:AH357"/>
    <mergeCell ref="D381:Q382"/>
    <mergeCell ref="R392:X393"/>
    <mergeCell ref="W373:AD373"/>
    <mergeCell ref="AE373:AL373"/>
    <mergeCell ref="AM373:AT373"/>
    <mergeCell ref="Y358:AA358"/>
    <mergeCell ref="U356:X356"/>
    <mergeCell ref="U357:X357"/>
    <mergeCell ref="Y356:AA356"/>
    <mergeCell ref="W372:AD372"/>
    <mergeCell ref="D366:V367"/>
    <mergeCell ref="AI360:AL360"/>
    <mergeCell ref="AI361:AL361"/>
    <mergeCell ref="D360:L360"/>
    <mergeCell ref="AQ358:AT358"/>
    <mergeCell ref="AQ359:AT359"/>
    <mergeCell ref="AQ360:AT360"/>
    <mergeCell ref="D361:L361"/>
    <mergeCell ref="AM356:AP356"/>
    <mergeCell ref="D423:T423"/>
    <mergeCell ref="D424:T424"/>
    <mergeCell ref="D425:T425"/>
    <mergeCell ref="D426:T426"/>
    <mergeCell ref="AG429:AL429"/>
    <mergeCell ref="U423:Z423"/>
    <mergeCell ref="U424:Z424"/>
    <mergeCell ref="D427:T427"/>
    <mergeCell ref="U429:Z429"/>
    <mergeCell ref="CF356:CK356"/>
    <mergeCell ref="BW355:CC355"/>
    <mergeCell ref="BW357:CC357"/>
    <mergeCell ref="CF358:CK358"/>
    <mergeCell ref="BW359:CC359"/>
    <mergeCell ref="CF360:CK360"/>
    <mergeCell ref="AV357:BK357"/>
    <mergeCell ref="AV358:BK358"/>
    <mergeCell ref="BL357:BT357"/>
    <mergeCell ref="BL358:BT358"/>
    <mergeCell ref="AV359:BK359"/>
    <mergeCell ref="BL359:BT359"/>
    <mergeCell ref="AV360:BK360"/>
    <mergeCell ref="BL360:BT360"/>
    <mergeCell ref="AV361:BK361"/>
    <mergeCell ref="BL361:BT361"/>
    <mergeCell ref="AE354:AH355"/>
    <mergeCell ref="D368:V368"/>
    <mergeCell ref="D369:V369"/>
    <mergeCell ref="M359:P359"/>
    <mergeCell ref="M360:P360"/>
    <mergeCell ref="M361:P361"/>
    <mergeCell ref="AE372:AL372"/>
    <mergeCell ref="D440:N440"/>
    <mergeCell ref="D441:N441"/>
    <mergeCell ref="D442:N442"/>
    <mergeCell ref="O440:S440"/>
    <mergeCell ref="BK430:BP430"/>
    <mergeCell ref="AG427:AL427"/>
    <mergeCell ref="T440:X440"/>
    <mergeCell ref="BK431:BP431"/>
    <mergeCell ref="BQ431:BV431"/>
    <mergeCell ref="AS428:AX428"/>
    <mergeCell ref="BM442:BR442"/>
    <mergeCell ref="U431:Z431"/>
    <mergeCell ref="D428:T428"/>
    <mergeCell ref="D429:T429"/>
    <mergeCell ref="D430:T430"/>
    <mergeCell ref="D431:T431"/>
    <mergeCell ref="AG430:AL430"/>
    <mergeCell ref="AG431:AL431"/>
    <mergeCell ref="AA431:AF431"/>
    <mergeCell ref="AG428:AL428"/>
    <mergeCell ref="U427:Z427"/>
    <mergeCell ref="U428:Z428"/>
    <mergeCell ref="AG440:AJ440"/>
    <mergeCell ref="Y441:AB441"/>
    <mergeCell ref="AC441:AF441"/>
    <mergeCell ref="AG441:AJ441"/>
    <mergeCell ref="Y442:AB442"/>
    <mergeCell ref="U430:Z430"/>
    <mergeCell ref="AM427:AR427"/>
    <mergeCell ref="AS427:AX427"/>
    <mergeCell ref="BS441:BU441"/>
    <mergeCell ref="BV441:CA441"/>
    <mergeCell ref="BV442:CA442"/>
    <mergeCell ref="CF437:CK437"/>
    <mergeCell ref="CF438:CK438"/>
    <mergeCell ref="CF439:CK439"/>
    <mergeCell ref="AN452:AT452"/>
    <mergeCell ref="Y440:AB440"/>
    <mergeCell ref="AC440:AF440"/>
    <mergeCell ref="BM440:BR440"/>
    <mergeCell ref="BM441:BR441"/>
    <mergeCell ref="S451:Y451"/>
    <mergeCell ref="BS442:BU442"/>
    <mergeCell ref="AC442:AF442"/>
    <mergeCell ref="AG442:AJ442"/>
    <mergeCell ref="BS437:BU437"/>
    <mergeCell ref="AV443:CN443"/>
    <mergeCell ref="AV439:BL439"/>
    <mergeCell ref="AV440:BL440"/>
    <mergeCell ref="AV441:BL441"/>
    <mergeCell ref="AV442:BL442"/>
    <mergeCell ref="O441:S441"/>
    <mergeCell ref="O442:S442"/>
    <mergeCell ref="BM437:BR437"/>
    <mergeCell ref="BM438:BR438"/>
    <mergeCell ref="BM439:BR439"/>
    <mergeCell ref="CB442:CE442"/>
    <mergeCell ref="T441:X441"/>
    <mergeCell ref="T442:X442"/>
    <mergeCell ref="D451:R451"/>
    <mergeCell ref="D452:R452"/>
    <mergeCell ref="CB439:CE439"/>
    <mergeCell ref="CB440:CE440"/>
    <mergeCell ref="S449:Y450"/>
    <mergeCell ref="Z449:AF450"/>
    <mergeCell ref="S448:AF448"/>
    <mergeCell ref="Z451:AF451"/>
    <mergeCell ref="Z452:AF452"/>
    <mergeCell ref="CF475:CN475"/>
    <mergeCell ref="BW476:CE476"/>
    <mergeCell ref="CF476:CN476"/>
    <mergeCell ref="BW481:CE481"/>
    <mergeCell ref="CF481:CN481"/>
    <mergeCell ref="BW482:CE482"/>
    <mergeCell ref="CF482:CN482"/>
    <mergeCell ref="BW467:CE468"/>
    <mergeCell ref="BW474:CE474"/>
    <mergeCell ref="CF474:CN474"/>
    <mergeCell ref="BW472:CE472"/>
    <mergeCell ref="AV470:BV470"/>
    <mergeCell ref="AV471:BV471"/>
    <mergeCell ref="AV472:BV472"/>
    <mergeCell ref="CF469:CN469"/>
    <mergeCell ref="BW470:CE470"/>
    <mergeCell ref="CF470:CN470"/>
    <mergeCell ref="BW471:CE471"/>
    <mergeCell ref="CF471:CN471"/>
    <mergeCell ref="AN451:AT451"/>
    <mergeCell ref="AG452:AM452"/>
    <mergeCell ref="AV539:CC539"/>
    <mergeCell ref="EH607:EJ607"/>
    <mergeCell ref="BF562:BL562"/>
    <mergeCell ref="BM562:BS562"/>
    <mergeCell ref="BT562:CN562"/>
    <mergeCell ref="BF563:BL563"/>
    <mergeCell ref="BM563:BS563"/>
    <mergeCell ref="BT563:CN563"/>
    <mergeCell ref="BF564:BL564"/>
    <mergeCell ref="BM564:BS564"/>
    <mergeCell ref="BT564:CN564"/>
    <mergeCell ref="BD595:BK595"/>
    <mergeCell ref="BL595:BS595"/>
    <mergeCell ref="AV562:BE562"/>
    <mergeCell ref="EI566:EL566"/>
    <mergeCell ref="CG527:CN527"/>
    <mergeCell ref="BF558:BL558"/>
    <mergeCell ref="CD542:CN542"/>
    <mergeCell ref="CD543:CN543"/>
    <mergeCell ref="CD544:CN544"/>
    <mergeCell ref="CD545:CN545"/>
    <mergeCell ref="AV542:CC542"/>
    <mergeCell ref="CG528:CN528"/>
    <mergeCell ref="CG529:CN529"/>
    <mergeCell ref="AV563:BE563"/>
    <mergeCell ref="AV564:BE564"/>
    <mergeCell ref="BF559:BL559"/>
    <mergeCell ref="D548:CN549"/>
    <mergeCell ref="AQ571:AT571"/>
    <mergeCell ref="O570:V570"/>
    <mergeCell ref="AC563:AT565"/>
    <mergeCell ref="D563:U565"/>
    <mergeCell ref="CG630:CJ630"/>
    <mergeCell ref="CK630:CN630"/>
    <mergeCell ref="AV629:BK630"/>
    <mergeCell ref="BM565:BS565"/>
    <mergeCell ref="BT565:CN565"/>
    <mergeCell ref="D583:CN584"/>
    <mergeCell ref="BS591:BW591"/>
    <mergeCell ref="BX588:CF589"/>
    <mergeCell ref="AM571:AP571"/>
    <mergeCell ref="D572:N572"/>
    <mergeCell ref="D570:N571"/>
    <mergeCell ref="W570:AD570"/>
    <mergeCell ref="Y578:AC578"/>
    <mergeCell ref="AD578:AH578"/>
    <mergeCell ref="AI578:AN578"/>
    <mergeCell ref="AO578:AT578"/>
    <mergeCell ref="O577:X577"/>
    <mergeCell ref="BF565:BL565"/>
    <mergeCell ref="AV565:BE565"/>
    <mergeCell ref="AM629:AT629"/>
    <mergeCell ref="R630:U630"/>
    <mergeCell ref="V630:Y630"/>
    <mergeCell ref="Z630:AC630"/>
    <mergeCell ref="AD630:AF630"/>
    <mergeCell ref="AG630:AI630"/>
    <mergeCell ref="AJ630:AL630"/>
    <mergeCell ref="AM630:AP630"/>
    <mergeCell ref="AQ630:AT630"/>
    <mergeCell ref="AC591:AH591"/>
    <mergeCell ref="BT632:BW632"/>
    <mergeCell ref="BX632:BZ632"/>
    <mergeCell ref="CA632:CC632"/>
    <mergeCell ref="CD632:CF632"/>
    <mergeCell ref="CG632:CJ632"/>
    <mergeCell ref="CK632:CN632"/>
    <mergeCell ref="BL633:BO633"/>
    <mergeCell ref="BP633:BS633"/>
    <mergeCell ref="BT633:BW633"/>
    <mergeCell ref="BX633:BZ633"/>
    <mergeCell ref="CA633:CC633"/>
    <mergeCell ref="CD633:CF633"/>
    <mergeCell ref="CG633:CJ633"/>
    <mergeCell ref="BF560:BL560"/>
    <mergeCell ref="BL631:BO631"/>
    <mergeCell ref="BP631:BS631"/>
    <mergeCell ref="BT631:BW631"/>
    <mergeCell ref="BX631:BZ631"/>
    <mergeCell ref="CA631:CC631"/>
    <mergeCell ref="CD631:CF631"/>
    <mergeCell ref="CG631:CJ631"/>
    <mergeCell ref="CK631:CN631"/>
    <mergeCell ref="BM561:BS561"/>
    <mergeCell ref="CK633:CN633"/>
    <mergeCell ref="BM560:BS560"/>
    <mergeCell ref="BN590:BR590"/>
    <mergeCell ref="BS590:BW590"/>
    <mergeCell ref="BX590:CB590"/>
    <mergeCell ref="CC590:CF590"/>
    <mergeCell ref="CG588:CN589"/>
    <mergeCell ref="BF561:BL561"/>
    <mergeCell ref="CD630:CF630"/>
    <mergeCell ref="CA637:CC637"/>
    <mergeCell ref="CD637:CF637"/>
    <mergeCell ref="CG637:CJ637"/>
    <mergeCell ref="CK637:CN637"/>
    <mergeCell ref="BL634:BO634"/>
    <mergeCell ref="BP634:BS634"/>
    <mergeCell ref="BT634:BW634"/>
    <mergeCell ref="BX634:BZ634"/>
    <mergeCell ref="CA634:CC634"/>
    <mergeCell ref="CD634:CF634"/>
    <mergeCell ref="CG634:CJ634"/>
    <mergeCell ref="CK634:CN634"/>
    <mergeCell ref="BL635:BO635"/>
    <mergeCell ref="BP635:BS635"/>
    <mergeCell ref="BT635:BW635"/>
    <mergeCell ref="BX635:BZ635"/>
    <mergeCell ref="CA635:CC635"/>
    <mergeCell ref="CD635:CF635"/>
    <mergeCell ref="CG635:CJ635"/>
    <mergeCell ref="CK635:CN635"/>
    <mergeCell ref="AV636:BK636"/>
    <mergeCell ref="AV637:BK637"/>
    <mergeCell ref="BL638:BO638"/>
    <mergeCell ref="BP638:BS638"/>
    <mergeCell ref="BT638:BW638"/>
    <mergeCell ref="BX638:BZ638"/>
    <mergeCell ref="CA638:CC638"/>
    <mergeCell ref="CD638:CF638"/>
    <mergeCell ref="CG638:CJ638"/>
    <mergeCell ref="CK638:CN638"/>
    <mergeCell ref="BL639:BO639"/>
    <mergeCell ref="BP639:BS639"/>
    <mergeCell ref="BT639:BW639"/>
    <mergeCell ref="BX639:BZ639"/>
    <mergeCell ref="CA639:CC639"/>
    <mergeCell ref="CD639:CF639"/>
    <mergeCell ref="CG639:CJ639"/>
    <mergeCell ref="CK639:CN639"/>
    <mergeCell ref="AV638:BK638"/>
    <mergeCell ref="AV639:BK639"/>
    <mergeCell ref="BL636:BO636"/>
    <mergeCell ref="BP636:BS636"/>
    <mergeCell ref="BT636:BW636"/>
    <mergeCell ref="BX636:BZ636"/>
    <mergeCell ref="CA636:CC636"/>
    <mergeCell ref="CD636:CF636"/>
    <mergeCell ref="CG636:CJ636"/>
    <mergeCell ref="CK636:CN636"/>
    <mergeCell ref="BL637:BO637"/>
    <mergeCell ref="BP637:BS637"/>
    <mergeCell ref="BT637:BW637"/>
    <mergeCell ref="BX637:BZ637"/>
    <mergeCell ref="BL640:BO640"/>
    <mergeCell ref="BP640:BS640"/>
    <mergeCell ref="BT640:BW640"/>
    <mergeCell ref="BX640:BZ640"/>
    <mergeCell ref="CA640:CC640"/>
    <mergeCell ref="CD640:CF640"/>
    <mergeCell ref="CG640:CJ640"/>
    <mergeCell ref="CK640:CN640"/>
    <mergeCell ref="BL641:BO641"/>
    <mergeCell ref="BP641:BS641"/>
    <mergeCell ref="BT641:BW641"/>
    <mergeCell ref="BX641:BZ641"/>
    <mergeCell ref="CA641:CC641"/>
    <mergeCell ref="CD641:CF641"/>
    <mergeCell ref="CG641:CJ641"/>
    <mergeCell ref="CK641:CN641"/>
    <mergeCell ref="AV640:BK640"/>
    <mergeCell ref="AV641:BK641"/>
    <mergeCell ref="BL642:BO642"/>
    <mergeCell ref="BP642:BS642"/>
    <mergeCell ref="BT642:BW642"/>
    <mergeCell ref="BX642:BZ642"/>
    <mergeCell ref="CA642:CC642"/>
    <mergeCell ref="CD642:CF642"/>
    <mergeCell ref="CG642:CJ642"/>
    <mergeCell ref="CK642:CN642"/>
    <mergeCell ref="BL643:BO643"/>
    <mergeCell ref="BP643:BS643"/>
    <mergeCell ref="BT643:BW643"/>
    <mergeCell ref="BX643:BZ643"/>
    <mergeCell ref="CA643:CC643"/>
    <mergeCell ref="CD643:CF643"/>
    <mergeCell ref="CG643:CJ643"/>
    <mergeCell ref="CK643:CN643"/>
    <mergeCell ref="AV642:BK642"/>
    <mergeCell ref="AV643:BK643"/>
    <mergeCell ref="BL644:BO644"/>
    <mergeCell ref="BP644:BS644"/>
    <mergeCell ref="BT644:BW644"/>
    <mergeCell ref="BX644:BZ644"/>
    <mergeCell ref="CA644:CC644"/>
    <mergeCell ref="CD644:CF644"/>
    <mergeCell ref="CG644:CJ644"/>
    <mergeCell ref="CK644:CN644"/>
    <mergeCell ref="BL645:BO645"/>
    <mergeCell ref="BP645:BS645"/>
    <mergeCell ref="BT645:BW645"/>
    <mergeCell ref="BX645:BZ645"/>
    <mergeCell ref="CA645:CC645"/>
    <mergeCell ref="CD645:CF645"/>
    <mergeCell ref="CG645:CJ645"/>
    <mergeCell ref="CK645:CN645"/>
    <mergeCell ref="AV644:BK644"/>
    <mergeCell ref="AV645:BK645"/>
    <mergeCell ref="BL646:BO646"/>
    <mergeCell ref="BP646:BS646"/>
    <mergeCell ref="BT646:BW646"/>
    <mergeCell ref="BX646:BZ646"/>
    <mergeCell ref="CA646:CC646"/>
    <mergeCell ref="CD646:CF646"/>
    <mergeCell ref="CG646:CJ646"/>
    <mergeCell ref="CK646:CN646"/>
    <mergeCell ref="BL647:BO647"/>
    <mergeCell ref="BP647:BS647"/>
    <mergeCell ref="BT647:BW647"/>
    <mergeCell ref="BX647:BZ647"/>
    <mergeCell ref="CA647:CC647"/>
    <mergeCell ref="CD647:CF647"/>
    <mergeCell ref="CG647:CJ647"/>
    <mergeCell ref="CK647:CN647"/>
    <mergeCell ref="AV646:BK646"/>
    <mergeCell ref="AV647:BK647"/>
    <mergeCell ref="BL648:BO648"/>
    <mergeCell ref="BP648:BS648"/>
    <mergeCell ref="BT648:BW648"/>
    <mergeCell ref="BX648:BZ648"/>
    <mergeCell ref="CA648:CC648"/>
    <mergeCell ref="CD648:CF648"/>
    <mergeCell ref="CG648:CJ648"/>
    <mergeCell ref="CK648:CN648"/>
    <mergeCell ref="BL649:BO649"/>
    <mergeCell ref="BP649:BS649"/>
    <mergeCell ref="BT649:BW649"/>
    <mergeCell ref="BX649:BZ649"/>
    <mergeCell ref="CA649:CC649"/>
    <mergeCell ref="CD649:CF649"/>
    <mergeCell ref="CG649:CJ649"/>
    <mergeCell ref="CK649:CN649"/>
    <mergeCell ref="AV648:BK648"/>
    <mergeCell ref="AV649:BK649"/>
    <mergeCell ref="BL650:BO650"/>
    <mergeCell ref="BP650:BS650"/>
    <mergeCell ref="BT650:BW650"/>
    <mergeCell ref="BX650:BZ650"/>
    <mergeCell ref="CA650:CC650"/>
    <mergeCell ref="CD650:CF650"/>
    <mergeCell ref="CG650:CJ650"/>
    <mergeCell ref="CK650:CN650"/>
    <mergeCell ref="BL651:BO651"/>
    <mergeCell ref="BP651:BS651"/>
    <mergeCell ref="BT651:BW651"/>
    <mergeCell ref="BX651:BZ651"/>
    <mergeCell ref="CA651:CC651"/>
    <mergeCell ref="CD651:CF651"/>
    <mergeCell ref="CG651:CJ651"/>
    <mergeCell ref="CK651:CN651"/>
    <mergeCell ref="AV650:BK650"/>
    <mergeCell ref="AV651:BK651"/>
    <mergeCell ref="BL652:BO652"/>
    <mergeCell ref="BP652:BS652"/>
    <mergeCell ref="BT652:BW652"/>
    <mergeCell ref="BX652:BZ652"/>
    <mergeCell ref="CA652:CC652"/>
    <mergeCell ref="CD652:CF652"/>
    <mergeCell ref="CG652:CJ652"/>
    <mergeCell ref="CK652:CN652"/>
    <mergeCell ref="BL653:BO653"/>
    <mergeCell ref="BP653:BS653"/>
    <mergeCell ref="BT653:BW653"/>
    <mergeCell ref="BX653:BZ653"/>
    <mergeCell ref="CA653:CC653"/>
    <mergeCell ref="CD653:CF653"/>
    <mergeCell ref="CG653:CJ653"/>
    <mergeCell ref="CK653:CN653"/>
    <mergeCell ref="AV652:BK652"/>
    <mergeCell ref="AV653:BK653"/>
    <mergeCell ref="BL654:BO654"/>
    <mergeCell ref="BP654:BS654"/>
    <mergeCell ref="BT654:BW654"/>
    <mergeCell ref="BX654:BZ654"/>
    <mergeCell ref="CA654:CC654"/>
    <mergeCell ref="CD654:CF654"/>
    <mergeCell ref="CG654:CJ654"/>
    <mergeCell ref="CK654:CN654"/>
    <mergeCell ref="BL655:BO655"/>
    <mergeCell ref="BP655:BS655"/>
    <mergeCell ref="BT655:BW655"/>
    <mergeCell ref="BX655:BZ655"/>
    <mergeCell ref="CA655:CC655"/>
    <mergeCell ref="CD655:CF655"/>
    <mergeCell ref="CG655:CJ655"/>
    <mergeCell ref="CK655:CN655"/>
    <mergeCell ref="AV654:BK654"/>
    <mergeCell ref="AV655:BK655"/>
    <mergeCell ref="BL656:BO656"/>
    <mergeCell ref="BP656:BS656"/>
    <mergeCell ref="BT656:BW656"/>
    <mergeCell ref="BX656:BZ656"/>
    <mergeCell ref="CA656:CC656"/>
    <mergeCell ref="CD656:CF656"/>
    <mergeCell ref="CG656:CJ656"/>
    <mergeCell ref="CK656:CN656"/>
    <mergeCell ref="BL657:BO657"/>
    <mergeCell ref="BP657:BS657"/>
    <mergeCell ref="BT657:BW657"/>
    <mergeCell ref="BX657:BZ657"/>
    <mergeCell ref="CA657:CC657"/>
    <mergeCell ref="CD657:CF657"/>
    <mergeCell ref="CG657:CJ657"/>
    <mergeCell ref="CK657:CN657"/>
    <mergeCell ref="AV656:BK656"/>
    <mergeCell ref="AV657:BK657"/>
    <mergeCell ref="AV660:BK660"/>
    <mergeCell ref="AV661:BK661"/>
    <mergeCell ref="BL658:BO658"/>
    <mergeCell ref="BP658:BS658"/>
    <mergeCell ref="BT658:BW658"/>
    <mergeCell ref="BX658:BZ658"/>
    <mergeCell ref="CA658:CC658"/>
    <mergeCell ref="CD658:CF658"/>
    <mergeCell ref="CG658:CJ658"/>
    <mergeCell ref="CK658:CN658"/>
    <mergeCell ref="BL659:BO659"/>
    <mergeCell ref="BP659:BS659"/>
    <mergeCell ref="BT659:BW659"/>
    <mergeCell ref="BX659:BZ659"/>
    <mergeCell ref="CA659:CC659"/>
    <mergeCell ref="CD659:CF659"/>
    <mergeCell ref="CG659:CJ659"/>
    <mergeCell ref="CK659:CN659"/>
    <mergeCell ref="AV658:BK658"/>
    <mergeCell ref="AV659:BK659"/>
    <mergeCell ref="BT660:BW660"/>
    <mergeCell ref="BX660:BZ660"/>
    <mergeCell ref="CA660:CC660"/>
    <mergeCell ref="CD660:CF660"/>
    <mergeCell ref="CG660:CJ660"/>
    <mergeCell ref="CK660:CN660"/>
    <mergeCell ref="BL661:BO661"/>
    <mergeCell ref="BP661:BS661"/>
    <mergeCell ref="BT661:BW661"/>
    <mergeCell ref="BX661:BZ661"/>
    <mergeCell ref="CA661:CC661"/>
    <mergeCell ref="CD661:CF661"/>
    <mergeCell ref="AV664:BK664"/>
    <mergeCell ref="AV665:BK665"/>
    <mergeCell ref="BL662:BO662"/>
    <mergeCell ref="BP662:BS662"/>
    <mergeCell ref="BT662:BW662"/>
    <mergeCell ref="BX662:BZ662"/>
    <mergeCell ref="CA662:CC662"/>
    <mergeCell ref="CD662:CF662"/>
    <mergeCell ref="CG662:CJ662"/>
    <mergeCell ref="CK662:CN662"/>
    <mergeCell ref="BL663:BO663"/>
    <mergeCell ref="BP663:BS663"/>
    <mergeCell ref="BT663:BW663"/>
    <mergeCell ref="BX663:BZ663"/>
    <mergeCell ref="CA663:CC663"/>
    <mergeCell ref="CD663:CF663"/>
    <mergeCell ref="CG663:CJ663"/>
    <mergeCell ref="CK663:CN663"/>
    <mergeCell ref="AV662:BK662"/>
    <mergeCell ref="AV663:BK663"/>
    <mergeCell ref="BT664:BW664"/>
    <mergeCell ref="BX664:BZ664"/>
    <mergeCell ref="CA664:CC664"/>
    <mergeCell ref="CD664:CF664"/>
    <mergeCell ref="CG661:CJ661"/>
    <mergeCell ref="CK661:CN661"/>
    <mergeCell ref="BL665:BO665"/>
    <mergeCell ref="BP665:BS665"/>
    <mergeCell ref="BT665:BW665"/>
    <mergeCell ref="BX665:BZ665"/>
    <mergeCell ref="CA665:CC665"/>
    <mergeCell ref="CD665:CF665"/>
    <mergeCell ref="CG665:CJ665"/>
    <mergeCell ref="CK665:CN665"/>
    <mergeCell ref="BX687:CN687"/>
    <mergeCell ref="BP688:BS688"/>
    <mergeCell ref="BT688:BW688"/>
    <mergeCell ref="BX688:CA688"/>
    <mergeCell ref="CB688:CE688"/>
    <mergeCell ref="CF688:CI688"/>
    <mergeCell ref="CJ688:CN688"/>
    <mergeCell ref="BX689:CA689"/>
    <mergeCell ref="BP687:BW687"/>
    <mergeCell ref="BP689:BS689"/>
    <mergeCell ref="AV666:CL666"/>
    <mergeCell ref="AV683:CN683"/>
    <mergeCell ref="D362:AT362"/>
    <mergeCell ref="BL629:BS629"/>
    <mergeCell ref="BT629:CF629"/>
    <mergeCell ref="CG629:CN629"/>
    <mergeCell ref="BL630:BO630"/>
    <mergeCell ref="BP630:BS630"/>
    <mergeCell ref="BT630:BW630"/>
    <mergeCell ref="BX630:BZ630"/>
    <mergeCell ref="CA630:CC630"/>
    <mergeCell ref="AV631:BK631"/>
    <mergeCell ref="AV632:BK632"/>
    <mergeCell ref="AV633:BK633"/>
    <mergeCell ref="AV634:BK634"/>
    <mergeCell ref="AV635:BK635"/>
    <mergeCell ref="BL664:BO664"/>
    <mergeCell ref="BP664:BS664"/>
    <mergeCell ref="CG664:CJ664"/>
    <mergeCell ref="CK664:CN664"/>
    <mergeCell ref="BL660:BO660"/>
    <mergeCell ref="BP660:BS660"/>
    <mergeCell ref="AV687:BO688"/>
    <mergeCell ref="AV689:BO689"/>
    <mergeCell ref="AG451:AM451"/>
    <mergeCell ref="D465:AT466"/>
    <mergeCell ref="AN499:AS499"/>
    <mergeCell ref="AN500:AS500"/>
    <mergeCell ref="AN501:AS501"/>
    <mergeCell ref="BT708:BW708"/>
    <mergeCell ref="BT689:BW689"/>
    <mergeCell ref="BP690:BS690"/>
    <mergeCell ref="BT690:BW690"/>
    <mergeCell ref="BP692:BS692"/>
    <mergeCell ref="BT692:BW692"/>
    <mergeCell ref="BP693:BS693"/>
    <mergeCell ref="BT693:BW693"/>
    <mergeCell ref="BP694:BS694"/>
    <mergeCell ref="BT694:BW694"/>
    <mergeCell ref="BP695:BS695"/>
    <mergeCell ref="BT695:BW695"/>
    <mergeCell ref="BP696:BS696"/>
    <mergeCell ref="BT696:BW696"/>
    <mergeCell ref="BP697:BS697"/>
    <mergeCell ref="BT697:BW697"/>
    <mergeCell ref="BP698:BS698"/>
    <mergeCell ref="BT698:BW698"/>
    <mergeCell ref="BT719:BW719"/>
    <mergeCell ref="BP720:BS720"/>
    <mergeCell ref="BT720:BW720"/>
    <mergeCell ref="BP721:BS721"/>
    <mergeCell ref="BT721:BW721"/>
    <mergeCell ref="BP722:BS722"/>
    <mergeCell ref="BT722:BW722"/>
    <mergeCell ref="BP723:BS723"/>
    <mergeCell ref="BT723:BW723"/>
    <mergeCell ref="AV711:BO711"/>
    <mergeCell ref="AV712:BO712"/>
    <mergeCell ref="BT717:BW717"/>
    <mergeCell ref="BP711:BS711"/>
    <mergeCell ref="BT711:BW711"/>
    <mergeCell ref="BP712:BS712"/>
    <mergeCell ref="BT712:BW712"/>
    <mergeCell ref="BP713:BS713"/>
    <mergeCell ref="BT713:BW713"/>
    <mergeCell ref="BP714:BS714"/>
    <mergeCell ref="BT714:BW714"/>
    <mergeCell ref="BP715:BS715"/>
    <mergeCell ref="BT715:BW715"/>
    <mergeCell ref="BP716:BS716"/>
    <mergeCell ref="BT716:BW716"/>
    <mergeCell ref="BP717:BS717"/>
    <mergeCell ref="CB689:CE689"/>
    <mergeCell ref="CF689:CI689"/>
    <mergeCell ref="CJ689:CN689"/>
    <mergeCell ref="BP701:BS701"/>
    <mergeCell ref="BT701:BW701"/>
    <mergeCell ref="BP702:BS702"/>
    <mergeCell ref="BT702:BW702"/>
    <mergeCell ref="AV713:BO713"/>
    <mergeCell ref="AV714:BO714"/>
    <mergeCell ref="AV715:BO715"/>
    <mergeCell ref="AV716:BO716"/>
    <mergeCell ref="BP718:BS718"/>
    <mergeCell ref="BT718:BW718"/>
    <mergeCell ref="AV717:BO717"/>
    <mergeCell ref="AV718:BO718"/>
    <mergeCell ref="BP709:BS709"/>
    <mergeCell ref="BT709:BW709"/>
    <mergeCell ref="BP710:BS710"/>
    <mergeCell ref="BT710:BW710"/>
    <mergeCell ref="BP700:BS700"/>
    <mergeCell ref="BT700:BW700"/>
    <mergeCell ref="BP703:BS703"/>
    <mergeCell ref="BT703:BW703"/>
    <mergeCell ref="BP704:BS704"/>
    <mergeCell ref="BT704:BW704"/>
    <mergeCell ref="BP705:BS705"/>
    <mergeCell ref="BT705:BW705"/>
    <mergeCell ref="BP706:BS706"/>
    <mergeCell ref="BT706:BW706"/>
    <mergeCell ref="BP707:BS707"/>
    <mergeCell ref="BT707:BW707"/>
    <mergeCell ref="BP708:BS708"/>
    <mergeCell ref="AV690:BO690"/>
    <mergeCell ref="AV692:BO692"/>
    <mergeCell ref="AV693:BO693"/>
    <mergeCell ref="AV694:BO694"/>
    <mergeCell ref="AV695:BO695"/>
    <mergeCell ref="AV696:BO696"/>
    <mergeCell ref="AV697:BO697"/>
    <mergeCell ref="AV698:BO698"/>
    <mergeCell ref="AV699:BO699"/>
    <mergeCell ref="AV700:BO700"/>
    <mergeCell ref="AV701:BO701"/>
    <mergeCell ref="AV702:BO702"/>
    <mergeCell ref="AV703:BO703"/>
    <mergeCell ref="AV704:BO704"/>
    <mergeCell ref="AV705:BO705"/>
    <mergeCell ref="BX697:CA697"/>
    <mergeCell ref="BX698:CA698"/>
    <mergeCell ref="BX699:CA699"/>
    <mergeCell ref="BX700:CA700"/>
    <mergeCell ref="BX701:CA701"/>
    <mergeCell ref="BX696:CA696"/>
    <mergeCell ref="BX714:CA714"/>
    <mergeCell ref="AV710:BO710"/>
    <mergeCell ref="BP699:BS699"/>
    <mergeCell ref="BT699:BW699"/>
    <mergeCell ref="CJ696:CN696"/>
    <mergeCell ref="CB697:CE697"/>
    <mergeCell ref="CF697:CI697"/>
    <mergeCell ref="CJ697:CN697"/>
    <mergeCell ref="CB698:CE698"/>
    <mergeCell ref="CF698:CI698"/>
    <mergeCell ref="CJ698:CN698"/>
    <mergeCell ref="CB699:CE699"/>
    <mergeCell ref="CF699:CI699"/>
    <mergeCell ref="CJ699:CN699"/>
    <mergeCell ref="CB700:CE700"/>
    <mergeCell ref="CF700:CI700"/>
    <mergeCell ref="CJ700:CN700"/>
    <mergeCell ref="CB701:CE701"/>
    <mergeCell ref="CB696:CE696"/>
    <mergeCell ref="CF696:CI696"/>
    <mergeCell ref="CF701:CI701"/>
    <mergeCell ref="CB706:CE706"/>
    <mergeCell ref="CF706:CI706"/>
    <mergeCell ref="AV706:BO706"/>
    <mergeCell ref="AV707:BO707"/>
    <mergeCell ref="CJ710:CN710"/>
    <mergeCell ref="BX711:CA711"/>
    <mergeCell ref="CB711:CE711"/>
    <mergeCell ref="CF711:CI711"/>
    <mergeCell ref="CJ711:CN711"/>
    <mergeCell ref="AV708:BO708"/>
    <mergeCell ref="CB709:CE709"/>
    <mergeCell ref="CB690:CE690"/>
    <mergeCell ref="CF690:CI690"/>
    <mergeCell ref="CJ690:CN690"/>
    <mergeCell ref="BX692:CA692"/>
    <mergeCell ref="CB692:CE692"/>
    <mergeCell ref="CF692:CI692"/>
    <mergeCell ref="CJ692:CN692"/>
    <mergeCell ref="BX693:CA693"/>
    <mergeCell ref="CB693:CE693"/>
    <mergeCell ref="CF693:CI693"/>
    <mergeCell ref="CJ693:CN693"/>
    <mergeCell ref="BX694:CA694"/>
    <mergeCell ref="CB694:CE694"/>
    <mergeCell ref="CF694:CI694"/>
    <mergeCell ref="CJ694:CN694"/>
    <mergeCell ref="BX695:CA695"/>
    <mergeCell ref="CB695:CE695"/>
    <mergeCell ref="CF695:CI695"/>
    <mergeCell ref="CJ695:CN695"/>
    <mergeCell ref="BX690:CA690"/>
    <mergeCell ref="CJ701:CN701"/>
    <mergeCell ref="BX702:CA702"/>
    <mergeCell ref="CB702:CE702"/>
    <mergeCell ref="CF702:CI702"/>
    <mergeCell ref="CJ702:CN702"/>
    <mergeCell ref="BX703:CA703"/>
    <mergeCell ref="CB703:CE703"/>
    <mergeCell ref="CF703:CI703"/>
    <mergeCell ref="CJ703:CN703"/>
    <mergeCell ref="BX704:CA704"/>
    <mergeCell ref="CB704:CE704"/>
    <mergeCell ref="CF704:CI704"/>
    <mergeCell ref="CJ704:CN704"/>
    <mergeCell ref="BX705:CA705"/>
    <mergeCell ref="CB705:CE705"/>
    <mergeCell ref="CF705:CI705"/>
    <mergeCell ref="CJ705:CN705"/>
    <mergeCell ref="CB714:CE714"/>
    <mergeCell ref="BX716:CA716"/>
    <mergeCell ref="BX712:CA712"/>
    <mergeCell ref="CB712:CE712"/>
    <mergeCell ref="CF712:CI712"/>
    <mergeCell ref="CJ712:CN712"/>
    <mergeCell ref="BX713:CA713"/>
    <mergeCell ref="CB713:CE713"/>
    <mergeCell ref="CF713:CI713"/>
    <mergeCell ref="CJ713:CN713"/>
    <mergeCell ref="CJ706:CN706"/>
    <mergeCell ref="CF714:CI714"/>
    <mergeCell ref="CJ714:CN714"/>
    <mergeCell ref="BX715:CA715"/>
    <mergeCell ref="CB715:CE715"/>
    <mergeCell ref="CF715:CI715"/>
    <mergeCell ref="CJ715:CN715"/>
    <mergeCell ref="BX707:CA707"/>
    <mergeCell ref="CB707:CE707"/>
    <mergeCell ref="CF707:CI707"/>
    <mergeCell ref="CJ707:CN707"/>
    <mergeCell ref="BX708:CA708"/>
    <mergeCell ref="CB708:CE708"/>
    <mergeCell ref="CF708:CI708"/>
    <mergeCell ref="CJ708:CN708"/>
    <mergeCell ref="BX709:CA709"/>
    <mergeCell ref="CF709:CI709"/>
    <mergeCell ref="CJ709:CN709"/>
    <mergeCell ref="BX710:CA710"/>
    <mergeCell ref="CB710:CE710"/>
    <mergeCell ref="CF710:CI710"/>
    <mergeCell ref="BX706:CA706"/>
    <mergeCell ref="CF720:CI720"/>
    <mergeCell ref="CJ720:CN720"/>
    <mergeCell ref="EH729:EI729"/>
    <mergeCell ref="BX722:CA722"/>
    <mergeCell ref="CB722:CE722"/>
    <mergeCell ref="CF722:CI722"/>
    <mergeCell ref="CJ722:CN722"/>
    <mergeCell ref="BX723:CA723"/>
    <mergeCell ref="CB723:CE723"/>
    <mergeCell ref="CF723:CI723"/>
    <mergeCell ref="CJ723:CN723"/>
    <mergeCell ref="BX724:CA724"/>
    <mergeCell ref="CB724:CE724"/>
    <mergeCell ref="CF724:CI724"/>
    <mergeCell ref="CJ724:CN724"/>
    <mergeCell ref="AV725:CN725"/>
    <mergeCell ref="BP724:BS724"/>
    <mergeCell ref="BT724:BW724"/>
    <mergeCell ref="AV724:BO724"/>
    <mergeCell ref="AV727:CN728"/>
    <mergeCell ref="BX721:CA721"/>
    <mergeCell ref="CB721:CE721"/>
    <mergeCell ref="CF721:CI721"/>
    <mergeCell ref="CJ721:CN721"/>
    <mergeCell ref="AV721:BO721"/>
    <mergeCell ref="AV722:BO722"/>
    <mergeCell ref="AV723:BO723"/>
    <mergeCell ref="AV834:BN834"/>
    <mergeCell ref="CF821:CN822"/>
    <mergeCell ref="CB716:CE716"/>
    <mergeCell ref="CF716:CI716"/>
    <mergeCell ref="CJ716:CN716"/>
    <mergeCell ref="AY755:BJ755"/>
    <mergeCell ref="BM755:BW755"/>
    <mergeCell ref="CB755:CL755"/>
    <mergeCell ref="AY757:BJ757"/>
    <mergeCell ref="BM757:BW757"/>
    <mergeCell ref="CB757:CL757"/>
    <mergeCell ref="AY759:BJ759"/>
    <mergeCell ref="BM759:BW759"/>
    <mergeCell ref="CB759:CL759"/>
    <mergeCell ref="AY761:BJ761"/>
    <mergeCell ref="BM761:BW761"/>
    <mergeCell ref="CB761:CL761"/>
    <mergeCell ref="AV747:CN747"/>
    <mergeCell ref="BX717:CA717"/>
    <mergeCell ref="CB717:CE717"/>
    <mergeCell ref="CF717:CI717"/>
    <mergeCell ref="CJ717:CN717"/>
    <mergeCell ref="BX718:CA718"/>
    <mergeCell ref="CB718:CE718"/>
    <mergeCell ref="CF718:CI718"/>
    <mergeCell ref="CJ718:CN718"/>
    <mergeCell ref="BX719:CA719"/>
    <mergeCell ref="CB719:CE719"/>
    <mergeCell ref="CF719:CI719"/>
    <mergeCell ref="CJ719:CN719"/>
    <mergeCell ref="BX720:CA720"/>
    <mergeCell ref="CB720:CE720"/>
    <mergeCell ref="CC831:CN831"/>
    <mergeCell ref="CC832:CH832"/>
    <mergeCell ref="CI832:CN832"/>
    <mergeCell ref="CC833:CH833"/>
    <mergeCell ref="CI833:CN833"/>
    <mergeCell ref="BF821:BM822"/>
    <mergeCell ref="BN821:BV822"/>
    <mergeCell ref="BW821:CE822"/>
    <mergeCell ref="AV833:BN833"/>
    <mergeCell ref="FI855:FK855"/>
    <mergeCell ref="AV800:CN800"/>
    <mergeCell ref="AV812:CN812"/>
    <mergeCell ref="AV817:CL818"/>
    <mergeCell ref="AV827:CL827"/>
    <mergeCell ref="AV829:CL830"/>
    <mergeCell ref="AV831:BN832"/>
    <mergeCell ref="BO831:CB831"/>
    <mergeCell ref="BO832:BU832"/>
    <mergeCell ref="BV832:CB832"/>
    <mergeCell ref="AV849:BN849"/>
    <mergeCell ref="BO849:BV849"/>
    <mergeCell ref="BW849:CD849"/>
    <mergeCell ref="CE849:CN849"/>
    <mergeCell ref="AV819:CN820"/>
    <mergeCell ref="AV836:BN836"/>
    <mergeCell ref="BO850:BV850"/>
    <mergeCell ref="BW850:CD850"/>
    <mergeCell ref="AV821:BE822"/>
    <mergeCell ref="AV805:CN806"/>
    <mergeCell ref="FI854:FK854"/>
    <mergeCell ref="AV839:CL839"/>
    <mergeCell ref="CC835:CH835"/>
    <mergeCell ref="CI835:CN835"/>
    <mergeCell ref="CC836:CH836"/>
    <mergeCell ref="CI836:CN836"/>
    <mergeCell ref="EK849:ET849"/>
    <mergeCell ref="AV851:BN851"/>
    <mergeCell ref="BO851:BV851"/>
    <mergeCell ref="AV807:BD809"/>
    <mergeCell ref="CE845:CN846"/>
    <mergeCell ref="BN810:BV811"/>
    <mergeCell ref="AV847:BN847"/>
    <mergeCell ref="BO847:BV847"/>
    <mergeCell ref="BW847:CD847"/>
    <mergeCell ref="CE847:CN847"/>
    <mergeCell ref="AV848:BN848"/>
    <mergeCell ref="BO848:BV848"/>
    <mergeCell ref="BW848:CD848"/>
    <mergeCell ref="CE848:CN848"/>
    <mergeCell ref="AV850:BN850"/>
    <mergeCell ref="BO836:BU836"/>
    <mergeCell ref="BV836:CB836"/>
    <mergeCell ref="BO837:BU837"/>
    <mergeCell ref="BV837:CB837"/>
    <mergeCell ref="BO838:BU838"/>
    <mergeCell ref="BV838:CB838"/>
    <mergeCell ref="CJ825:CN826"/>
    <mergeCell ref="BR825:BV826"/>
    <mergeCell ref="BW825:BZ826"/>
    <mergeCell ref="CA825:CE826"/>
    <mergeCell ref="CF825:CI826"/>
    <mergeCell ref="BO833:BU833"/>
    <mergeCell ref="BV833:CB833"/>
    <mergeCell ref="BO834:BU834"/>
    <mergeCell ref="EZ854:FB854"/>
    <mergeCell ref="FC854:FE854"/>
    <mergeCell ref="FF854:FH854"/>
    <mergeCell ref="AV852:CN852"/>
    <mergeCell ref="AV843:CN844"/>
    <mergeCell ref="FC855:FE855"/>
    <mergeCell ref="FF855:FH855"/>
    <mergeCell ref="EK855:EM855"/>
    <mergeCell ref="EN855:EP855"/>
    <mergeCell ref="EQ855:ES855"/>
    <mergeCell ref="ET855:EV855"/>
    <mergeCell ref="EW855:EY855"/>
    <mergeCell ref="EZ855:FB855"/>
    <mergeCell ref="BW851:CD851"/>
    <mergeCell ref="CE851:CN851"/>
    <mergeCell ref="EN854:EP854"/>
    <mergeCell ref="EQ854:ES854"/>
    <mergeCell ref="ET854:EV854"/>
    <mergeCell ref="EW854:EY854"/>
    <mergeCell ref="AV854:CL855"/>
    <mergeCell ref="CE850:CN850"/>
    <mergeCell ref="BS913:BY913"/>
    <mergeCell ref="BZ913:CG913"/>
    <mergeCell ref="CH913:CN913"/>
    <mergeCell ref="BS914:BY914"/>
    <mergeCell ref="BZ914:CG914"/>
    <mergeCell ref="CH914:CN914"/>
    <mergeCell ref="BS915:BY915"/>
    <mergeCell ref="BZ915:CG915"/>
    <mergeCell ref="AV912:BR913"/>
    <mergeCell ref="AV914:BR914"/>
    <mergeCell ref="AV915:BR915"/>
    <mergeCell ref="AY906:BG906"/>
    <mergeCell ref="BH906:BL906"/>
    <mergeCell ref="BM906:BT906"/>
    <mergeCell ref="BU906:BY906"/>
    <mergeCell ref="BZ906:CI906"/>
    <mergeCell ref="CJ906:CN906"/>
    <mergeCell ref="CH984:CN984"/>
    <mergeCell ref="BS948:BY948"/>
    <mergeCell ref="BZ948:CG948"/>
    <mergeCell ref="CH948:CN948"/>
    <mergeCell ref="BS949:BY949"/>
    <mergeCell ref="BZ949:CG949"/>
    <mergeCell ref="CH949:CN949"/>
    <mergeCell ref="BS967:BY967"/>
    <mergeCell ref="AV952:BR952"/>
    <mergeCell ref="BS952:BY952"/>
    <mergeCell ref="BZ952:CG952"/>
    <mergeCell ref="CH952:CN952"/>
    <mergeCell ref="AV953:BR953"/>
    <mergeCell ref="BS953:BY953"/>
    <mergeCell ref="BZ953:CG953"/>
    <mergeCell ref="CH953:CN953"/>
    <mergeCell ref="AV954:BR954"/>
    <mergeCell ref="BS954:BY954"/>
    <mergeCell ref="BZ954:CG954"/>
    <mergeCell ref="CH954:CN954"/>
    <mergeCell ref="AV955:BR955"/>
    <mergeCell ref="BS955:BY955"/>
    <mergeCell ref="BU905:BY905"/>
    <mergeCell ref="BZ905:CI905"/>
    <mergeCell ref="CJ905:CN905"/>
    <mergeCell ref="BS985:BY985"/>
    <mergeCell ref="BZ985:CG985"/>
    <mergeCell ref="CH985:CN985"/>
    <mergeCell ref="AW897:CM897"/>
    <mergeCell ref="EK854:EM854"/>
    <mergeCell ref="BS969:BY969"/>
    <mergeCell ref="BZ969:CG969"/>
    <mergeCell ref="CH969:CN969"/>
    <mergeCell ref="BS983:BY983"/>
    <mergeCell ref="BZ983:CG983"/>
    <mergeCell ref="CH983:CN983"/>
    <mergeCell ref="AV950:BR950"/>
    <mergeCell ref="AV967:BR967"/>
    <mergeCell ref="AV968:BR968"/>
    <mergeCell ref="AV969:BR969"/>
    <mergeCell ref="AV983:BR983"/>
    <mergeCell ref="BS945:BY945"/>
    <mergeCell ref="BZ945:CG945"/>
    <mergeCell ref="CH945:CN945"/>
    <mergeCell ref="BS946:BY946"/>
    <mergeCell ref="BS912:CN912"/>
    <mergeCell ref="BS943:BY943"/>
    <mergeCell ref="BZ943:CG943"/>
    <mergeCell ref="AV947:BR947"/>
    <mergeCell ref="AV948:BR948"/>
    <mergeCell ref="AV949:BR949"/>
    <mergeCell ref="BZ967:CG967"/>
    <mergeCell ref="CH967:CN967"/>
    <mergeCell ref="BS968:BY968"/>
    <mergeCell ref="BS947:BY947"/>
    <mergeCell ref="EK857:ET857"/>
    <mergeCell ref="AV916:BR916"/>
    <mergeCell ref="AW1018:CM1019"/>
    <mergeCell ref="BZ1025:CF1025"/>
    <mergeCell ref="BS1026:BY1026"/>
    <mergeCell ref="BZ1026:CF1026"/>
    <mergeCell ref="BS1027:BY1027"/>
    <mergeCell ref="BZ1027:CF1027"/>
    <mergeCell ref="BS1028:BY1028"/>
    <mergeCell ref="CF1077:CN1078"/>
    <mergeCell ref="BL995:BZ995"/>
    <mergeCell ref="CA995:CN995"/>
    <mergeCell ref="BL996:BZ996"/>
    <mergeCell ref="CA996:CN996"/>
    <mergeCell ref="BL997:BZ997"/>
    <mergeCell ref="CA997:CN997"/>
    <mergeCell ref="BL998:BZ998"/>
    <mergeCell ref="CA998:CN998"/>
    <mergeCell ref="BL1001:BZ1001"/>
    <mergeCell ref="CA1001:CN1001"/>
    <mergeCell ref="CA1007:CN1007"/>
    <mergeCell ref="BL999:BZ999"/>
    <mergeCell ref="CA999:CN999"/>
    <mergeCell ref="BL1000:BZ1000"/>
    <mergeCell ref="CA1000:CN1000"/>
    <mergeCell ref="AW876:CM876"/>
    <mergeCell ref="EK863:ET863"/>
    <mergeCell ref="AW878:CM879"/>
    <mergeCell ref="AY905:BG905"/>
    <mergeCell ref="BH905:BL905"/>
    <mergeCell ref="BM905:BT905"/>
    <mergeCell ref="AV1020:BK1021"/>
    <mergeCell ref="CA1002:CN1002"/>
    <mergeCell ref="CM1113:CN1113"/>
    <mergeCell ref="AV1116:CN1117"/>
    <mergeCell ref="BR1120:BX1120"/>
    <mergeCell ref="AV984:BR984"/>
    <mergeCell ref="AV985:BR985"/>
    <mergeCell ref="AV987:BR987"/>
    <mergeCell ref="BL994:BZ994"/>
    <mergeCell ref="CA994:CN994"/>
    <mergeCell ref="BL992:CN992"/>
    <mergeCell ref="BL993:BZ993"/>
    <mergeCell ref="CA993:CN993"/>
    <mergeCell ref="CF1082:CN1082"/>
    <mergeCell ref="CF1095:CN1095"/>
    <mergeCell ref="CF1096:CN1096"/>
    <mergeCell ref="AV1097:BQ1097"/>
    <mergeCell ref="BR1096:BW1096"/>
    <mergeCell ref="BX1096:CE1096"/>
    <mergeCell ref="AV1101:BQ1102"/>
    <mergeCell ref="BR1101:BW1102"/>
    <mergeCell ref="AV988:CL988"/>
    <mergeCell ref="BS987:BY987"/>
    <mergeCell ref="BZ987:CG987"/>
    <mergeCell ref="CH987:CN987"/>
    <mergeCell ref="BL1002:BZ1002"/>
    <mergeCell ref="BS1031:BY1031"/>
    <mergeCell ref="BZ1031:CF1031"/>
    <mergeCell ref="BS1032:BY1032"/>
    <mergeCell ref="BZ1032:CF1032"/>
    <mergeCell ref="BL1020:BR1021"/>
    <mergeCell ref="BS1020:BY1021"/>
    <mergeCell ref="BZ1020:CF1021"/>
    <mergeCell ref="CA1003:CN1003"/>
    <mergeCell ref="AV1103:BQ1103"/>
    <mergeCell ref="BR1103:BW1103"/>
    <mergeCell ref="CM1074:CN1074"/>
    <mergeCell ref="AV1077:BQ1078"/>
    <mergeCell ref="BR1077:CE1077"/>
    <mergeCell ref="BR1078:BW1078"/>
    <mergeCell ref="BX1078:CE1078"/>
    <mergeCell ref="AV1082:BQ1082"/>
    <mergeCell ref="BR1082:BW1082"/>
    <mergeCell ref="BX1082:CE1082"/>
    <mergeCell ref="AV1095:BQ1095"/>
    <mergeCell ref="BR1095:BW1095"/>
    <mergeCell ref="BX1095:CE1095"/>
    <mergeCell ref="CD1102:CI1102"/>
    <mergeCell ref="CJ1102:CN1102"/>
    <mergeCell ref="CD1103:CI1103"/>
    <mergeCell ref="BX1101:CC1102"/>
    <mergeCell ref="CD1101:CN1101"/>
    <mergeCell ref="AV1096:BQ1096"/>
    <mergeCell ref="AV1079:BQ1079"/>
    <mergeCell ref="BX1081:CE1081"/>
    <mergeCell ref="BX1080:CE1080"/>
    <mergeCell ref="AV1081:BQ1081"/>
    <mergeCell ref="BR1081:BW1081"/>
    <mergeCell ref="AV1089:BQ1089"/>
    <mergeCell ref="BR1089:BW1089"/>
    <mergeCell ref="BX1089:CE1089"/>
    <mergeCell ref="CF1089:CN1089"/>
    <mergeCell ref="AV1090:BQ1090"/>
    <mergeCell ref="BR1090:BW1090"/>
    <mergeCell ref="CB1193:CN1195"/>
    <mergeCell ref="AV1195:BC1195"/>
    <mergeCell ref="BD1195:BK1195"/>
    <mergeCell ref="AV1171:BI1172"/>
    <mergeCell ref="BJ1171:BW1172"/>
    <mergeCell ref="BX1171:CN1172"/>
    <mergeCell ref="AV1185:CN1185"/>
    <mergeCell ref="AV1173:BI1173"/>
    <mergeCell ref="BJ1173:BW1173"/>
    <mergeCell ref="BX1173:CN1173"/>
    <mergeCell ref="AV1183:BI1183"/>
    <mergeCell ref="BJ1183:BW1183"/>
    <mergeCell ref="BX1183:CN1183"/>
    <mergeCell ref="AV1184:BI1184"/>
    <mergeCell ref="BJ1184:BW1184"/>
    <mergeCell ref="BX1184:CN1184"/>
    <mergeCell ref="BL1195:BS1195"/>
    <mergeCell ref="BT1195:CA1195"/>
    <mergeCell ref="AV1193:BK1194"/>
    <mergeCell ref="BL1193:CA1194"/>
    <mergeCell ref="CI1246:CN1246"/>
    <mergeCell ref="AV1242:BK1242"/>
    <mergeCell ref="BL1242:BT1242"/>
    <mergeCell ref="BU1242:CB1242"/>
    <mergeCell ref="CI1244:CN1244"/>
    <mergeCell ref="AV1245:BK1245"/>
    <mergeCell ref="BL1245:BT1245"/>
    <mergeCell ref="BU1245:CB1245"/>
    <mergeCell ref="CC1245:CH1245"/>
    <mergeCell ref="CI1245:CN1245"/>
    <mergeCell ref="AV1246:BK1246"/>
    <mergeCell ref="AV1206:BC1206"/>
    <mergeCell ref="BD1206:BK1206"/>
    <mergeCell ref="BL1206:BS1206"/>
    <mergeCell ref="BT1206:CA1206"/>
    <mergeCell ref="CB1206:CN1206"/>
    <mergeCell ref="BJ1216:CD1216"/>
    <mergeCell ref="CE1216:CN1216"/>
    <mergeCell ref="BJ1218:CD1218"/>
    <mergeCell ref="CB1207:CN1207"/>
    <mergeCell ref="AV1208:CN1208"/>
    <mergeCell ref="BJ1224:CD1224"/>
    <mergeCell ref="BJ1225:CD1225"/>
    <mergeCell ref="CI1242:CN1242"/>
    <mergeCell ref="AO1226:BI1226"/>
    <mergeCell ref="BJ1213:CD1213"/>
    <mergeCell ref="BL1246:BT1246"/>
    <mergeCell ref="BU1246:CB1246"/>
    <mergeCell ref="CC1246:CH1246"/>
    <mergeCell ref="AT905:AX905"/>
    <mergeCell ref="BL1197:BS1197"/>
    <mergeCell ref="BT1197:CA1197"/>
    <mergeCell ref="CI1252:CN1252"/>
    <mergeCell ref="BU1247:CB1247"/>
    <mergeCell ref="CC1247:CH1247"/>
    <mergeCell ref="BL1241:BT1241"/>
    <mergeCell ref="BU1241:CB1241"/>
    <mergeCell ref="CC1241:CH1241"/>
    <mergeCell ref="CI1241:CN1241"/>
    <mergeCell ref="CE1220:CN1220"/>
    <mergeCell ref="BJ1232:CD1232"/>
    <mergeCell ref="CE1232:CN1232"/>
    <mergeCell ref="BT1205:CA1205"/>
    <mergeCell ref="CB1196:CN1196"/>
    <mergeCell ref="CI1250:CN1250"/>
    <mergeCell ref="CC1242:CH1242"/>
    <mergeCell ref="BT1202:CA1202"/>
    <mergeCell ref="CB1202:CN1202"/>
    <mergeCell ref="BD1205:BK1205"/>
    <mergeCell ref="BL1205:BS1205"/>
    <mergeCell ref="CB1198:CN1198"/>
    <mergeCell ref="AV1251:BK1251"/>
    <mergeCell ref="AV1252:BK1252"/>
    <mergeCell ref="BU1251:CB1251"/>
    <mergeCell ref="CI1248:CN1248"/>
    <mergeCell ref="BU1249:CB1249"/>
    <mergeCell ref="CC1249:CH1249"/>
    <mergeCell ref="CI1249:CN1249"/>
    <mergeCell ref="AV1200:BC1200"/>
    <mergeCell ref="BD1200:BK1200"/>
    <mergeCell ref="BL1200:BS1200"/>
    <mergeCell ref="AV1197:BC1197"/>
    <mergeCell ref="BD1197:BK1197"/>
    <mergeCell ref="CB1197:CN1197"/>
    <mergeCell ref="AV1196:BC1196"/>
    <mergeCell ref="BD1196:BK1196"/>
    <mergeCell ref="AV1199:BC1199"/>
    <mergeCell ref="BD1199:BK1199"/>
    <mergeCell ref="BL1199:BS1199"/>
    <mergeCell ref="AV1201:BC1201"/>
    <mergeCell ref="BT1200:CA1200"/>
    <mergeCell ref="CB1200:CN1200"/>
    <mergeCell ref="CC1244:CH1244"/>
    <mergeCell ref="AL519:AT519"/>
    <mergeCell ref="AL520:AT520"/>
    <mergeCell ref="AV540:CC540"/>
    <mergeCell ref="AV541:CC541"/>
    <mergeCell ref="AV538:CC538"/>
    <mergeCell ref="AV1198:BC1198"/>
    <mergeCell ref="BD1198:BK1198"/>
    <mergeCell ref="BL1198:BS1198"/>
    <mergeCell ref="BT1198:CA1198"/>
    <mergeCell ref="BL1196:BS1196"/>
    <mergeCell ref="BT1196:CA1196"/>
    <mergeCell ref="BT1199:CA1199"/>
    <mergeCell ref="CB1199:CN1199"/>
    <mergeCell ref="BS916:BY916"/>
    <mergeCell ref="BZ916:CG916"/>
    <mergeCell ref="CH916:CN916"/>
    <mergeCell ref="BS917:BY917"/>
    <mergeCell ref="BZ917:CG917"/>
    <mergeCell ref="BL1243:BT1243"/>
    <mergeCell ref="BD1204:BK1204"/>
    <mergeCell ref="D488:Q489"/>
    <mergeCell ref="R488:AE489"/>
    <mergeCell ref="AF488:AT489"/>
    <mergeCell ref="AV488:BH489"/>
    <mergeCell ref="AV490:BH490"/>
    <mergeCell ref="L496:Q496"/>
    <mergeCell ref="L497:Q497"/>
    <mergeCell ref="L495:AS495"/>
    <mergeCell ref="Z496:AF496"/>
    <mergeCell ref="D490:Q490"/>
    <mergeCell ref="V507:Y507"/>
    <mergeCell ref="AN502:AS502"/>
    <mergeCell ref="C508:AS508"/>
    <mergeCell ref="AG497:AM497"/>
    <mergeCell ref="AN506:AS506"/>
    <mergeCell ref="V496:Y496"/>
    <mergeCell ref="L500:Q500"/>
    <mergeCell ref="C493:AS494"/>
    <mergeCell ref="V498:Y498"/>
    <mergeCell ref="V499:Y499"/>
    <mergeCell ref="AV504:BU504"/>
    <mergeCell ref="C497:K497"/>
    <mergeCell ref="C495:K496"/>
    <mergeCell ref="C507:K507"/>
    <mergeCell ref="C504:K504"/>
    <mergeCell ref="C503:K503"/>
    <mergeCell ref="C502:K502"/>
    <mergeCell ref="C501:K501"/>
    <mergeCell ref="R490:AE490"/>
    <mergeCell ref="AF490:AT490"/>
    <mergeCell ref="C498:K498"/>
    <mergeCell ref="L498:Q498"/>
    <mergeCell ref="AV1305:BI1305"/>
    <mergeCell ref="BJ1305:BW1305"/>
    <mergeCell ref="AV1298:CN1300"/>
    <mergeCell ref="BX1301:CN1302"/>
    <mergeCell ref="BX1303:CN1303"/>
    <mergeCell ref="BX1304:CN1304"/>
    <mergeCell ref="BX1305:CN1305"/>
    <mergeCell ref="BP1290:CA1291"/>
    <mergeCell ref="CB1290:CN1291"/>
    <mergeCell ref="AZ1292:BO1292"/>
    <mergeCell ref="BP1292:CA1292"/>
    <mergeCell ref="CB1292:CN1292"/>
    <mergeCell ref="AN503:AS503"/>
    <mergeCell ref="AV531:BS531"/>
    <mergeCell ref="R497:U497"/>
    <mergeCell ref="R498:U498"/>
    <mergeCell ref="R499:U499"/>
    <mergeCell ref="AG500:AM500"/>
    <mergeCell ref="V497:Y497"/>
    <mergeCell ref="BD1201:BK1201"/>
    <mergeCell ref="R502:U502"/>
    <mergeCell ref="R503:U503"/>
    <mergeCell ref="R504:U504"/>
    <mergeCell ref="BF555:BL555"/>
    <mergeCell ref="BM555:BS555"/>
    <mergeCell ref="BI599:BP599"/>
    <mergeCell ref="BQ599:BX599"/>
    <mergeCell ref="D875:Y876"/>
    <mergeCell ref="D897:AD897"/>
    <mergeCell ref="D905:L905"/>
    <mergeCell ref="M905:U905"/>
    <mergeCell ref="AZ1285:BO1285"/>
    <mergeCell ref="BL1276:CN1277"/>
    <mergeCell ref="BL1278:CN1278"/>
    <mergeCell ref="AZ1283:BO1284"/>
    <mergeCell ref="BP1283:CA1284"/>
    <mergeCell ref="CB1283:CN1284"/>
    <mergeCell ref="CI1247:CN1247"/>
    <mergeCell ref="BU1243:CB1243"/>
    <mergeCell ref="CC1243:CH1243"/>
    <mergeCell ref="CI1243:CN1243"/>
    <mergeCell ref="AV1244:BK1244"/>
    <mergeCell ref="BL1244:BT1244"/>
    <mergeCell ref="BU1244:CB1244"/>
    <mergeCell ref="AV493:CN494"/>
    <mergeCell ref="BV495:CN500"/>
    <mergeCell ref="BV501:CN501"/>
    <mergeCell ref="BV502:CN502"/>
    <mergeCell ref="AP596:BH597"/>
    <mergeCell ref="BI596:BX597"/>
    <mergeCell ref="BY596:CN597"/>
    <mergeCell ref="AI588:AT589"/>
    <mergeCell ref="AV588:BC589"/>
    <mergeCell ref="AV590:AY590"/>
    <mergeCell ref="AZ590:BC590"/>
    <mergeCell ref="AV591:AY591"/>
    <mergeCell ref="AZ591:BC591"/>
    <mergeCell ref="BD588:BM589"/>
    <mergeCell ref="BD590:BH590"/>
    <mergeCell ref="BI590:BM590"/>
    <mergeCell ref="BD591:BH591"/>
    <mergeCell ref="BI591:BM591"/>
    <mergeCell ref="BN588:BW589"/>
    <mergeCell ref="AV1243:BK1243"/>
    <mergeCell ref="BL1204:BS1204"/>
    <mergeCell ref="BT1204:CA1204"/>
    <mergeCell ref="BW477:CE477"/>
    <mergeCell ref="CF477:CN477"/>
    <mergeCell ref="AV479:BV479"/>
    <mergeCell ref="AV480:BV480"/>
    <mergeCell ref="BW479:CE479"/>
    <mergeCell ref="BW480:CE480"/>
    <mergeCell ref="BW478:CE478"/>
    <mergeCell ref="CF478:CN478"/>
    <mergeCell ref="AV506:BU506"/>
    <mergeCell ref="AV507:BU507"/>
    <mergeCell ref="AV495:BU500"/>
    <mergeCell ref="AV501:BU501"/>
    <mergeCell ref="CF479:CN479"/>
    <mergeCell ref="CF480:CN480"/>
    <mergeCell ref="AV478:BV478"/>
    <mergeCell ref="AV502:BU502"/>
    <mergeCell ref="AV503:BU503"/>
    <mergeCell ref="BR490:BZ490"/>
    <mergeCell ref="BI488:BZ488"/>
    <mergeCell ref="CA488:CN488"/>
    <mergeCell ref="CA489:CG489"/>
    <mergeCell ref="CA490:CG490"/>
    <mergeCell ref="CH489:CN489"/>
    <mergeCell ref="CH490:CN490"/>
    <mergeCell ref="CH917:CN917"/>
    <mergeCell ref="BS942:BY942"/>
    <mergeCell ref="BZ942:CG942"/>
    <mergeCell ref="CH942:CN942"/>
    <mergeCell ref="AV917:BR917"/>
    <mergeCell ref="AV918:BR918"/>
    <mergeCell ref="AG496:AM496"/>
    <mergeCell ref="Z504:AF504"/>
    <mergeCell ref="Z506:AF506"/>
    <mergeCell ref="AG502:AM502"/>
    <mergeCell ref="AG503:AM503"/>
    <mergeCell ref="AG504:AM504"/>
    <mergeCell ref="AG506:AM506"/>
    <mergeCell ref="R506:U506"/>
    <mergeCell ref="L504:Q504"/>
    <mergeCell ref="L499:Q499"/>
    <mergeCell ref="R500:U500"/>
    <mergeCell ref="R501:U501"/>
    <mergeCell ref="AN504:AS504"/>
    <mergeCell ref="R496:U496"/>
    <mergeCell ref="Z497:AF497"/>
    <mergeCell ref="V501:Y501"/>
    <mergeCell ref="L501:Q501"/>
    <mergeCell ref="AG501:AM501"/>
    <mergeCell ref="L502:Q502"/>
    <mergeCell ref="L503:Q503"/>
    <mergeCell ref="Z499:AF499"/>
    <mergeCell ref="Z500:AF500"/>
    <mergeCell ref="Z501:AF501"/>
    <mergeCell ref="AG498:AM498"/>
    <mergeCell ref="AG499:AM499"/>
    <mergeCell ref="AN496:AS496"/>
    <mergeCell ref="AN497:AS497"/>
    <mergeCell ref="AN498:AS498"/>
    <mergeCell ref="V502:Y502"/>
    <mergeCell ref="V503:Y503"/>
    <mergeCell ref="AN507:AS507"/>
    <mergeCell ref="V504:Y504"/>
    <mergeCell ref="V506:Y506"/>
    <mergeCell ref="AV527:BS527"/>
    <mergeCell ref="AV534:CN535"/>
    <mergeCell ref="CD536:CN537"/>
    <mergeCell ref="AV536:CC537"/>
    <mergeCell ref="BT525:CF526"/>
    <mergeCell ref="BT527:CF527"/>
    <mergeCell ref="BT528:CF528"/>
    <mergeCell ref="BT529:CF529"/>
    <mergeCell ref="BT530:CF530"/>
    <mergeCell ref="BT531:CF531"/>
    <mergeCell ref="AV525:BS526"/>
    <mergeCell ref="AC519:AK519"/>
    <mergeCell ref="D513:AT514"/>
    <mergeCell ref="C506:K506"/>
    <mergeCell ref="L506:Q506"/>
    <mergeCell ref="AV528:BS528"/>
    <mergeCell ref="AV529:BS529"/>
    <mergeCell ref="AV530:BS530"/>
    <mergeCell ref="AC520:AK520"/>
    <mergeCell ref="L507:Q507"/>
    <mergeCell ref="T520:AB520"/>
    <mergeCell ref="AC518:AK518"/>
    <mergeCell ref="AL518:AT518"/>
    <mergeCell ref="AV523:CN524"/>
    <mergeCell ref="BV506:CN506"/>
    <mergeCell ref="AV508:CN508"/>
    <mergeCell ref="AV513:CN514"/>
    <mergeCell ref="BP515:BT517"/>
    <mergeCell ref="BU515:BY517"/>
    <mergeCell ref="EM566:EP566"/>
    <mergeCell ref="AV459:CL459"/>
    <mergeCell ref="AV1325:CN1325"/>
    <mergeCell ref="AV768:CN769"/>
    <mergeCell ref="BD576:BK576"/>
    <mergeCell ref="BL576:BS576"/>
    <mergeCell ref="BD577:BG577"/>
    <mergeCell ref="BH577:BK577"/>
    <mergeCell ref="BL577:BO577"/>
    <mergeCell ref="BP577:BS577"/>
    <mergeCell ref="BD578:BG578"/>
    <mergeCell ref="BH578:BK578"/>
    <mergeCell ref="BL578:BO578"/>
    <mergeCell ref="BP578:BS578"/>
    <mergeCell ref="AV566:CN566"/>
    <mergeCell ref="AV551:CN552"/>
    <mergeCell ref="AV553:BE554"/>
    <mergeCell ref="AV555:BE555"/>
    <mergeCell ref="BN591:BR591"/>
    <mergeCell ref="CL590:CN590"/>
    <mergeCell ref="BX591:CB591"/>
    <mergeCell ref="CC591:CF591"/>
    <mergeCell ref="CG591:CK591"/>
    <mergeCell ref="CL591:CN591"/>
    <mergeCell ref="CG590:CK590"/>
    <mergeCell ref="CJ691:CN691"/>
    <mergeCell ref="AV1301:BI1302"/>
    <mergeCell ref="BJ1301:BW1302"/>
    <mergeCell ref="AV1303:BI1303"/>
    <mergeCell ref="BJ1303:BW1303"/>
    <mergeCell ref="AV1304:BI1304"/>
    <mergeCell ref="BJ1304:BW1304"/>
    <mergeCell ref="D555:U555"/>
    <mergeCell ref="D556:U556"/>
    <mergeCell ref="D557:U557"/>
    <mergeCell ref="D562:U562"/>
    <mergeCell ref="D559:U559"/>
    <mergeCell ref="D560:U560"/>
    <mergeCell ref="BF556:BL556"/>
    <mergeCell ref="BM556:BS556"/>
    <mergeCell ref="BT556:CN556"/>
    <mergeCell ref="BF557:BL557"/>
    <mergeCell ref="BM557:BS557"/>
    <mergeCell ref="BT557:CN557"/>
    <mergeCell ref="AV556:BE556"/>
    <mergeCell ref="AV557:BE557"/>
    <mergeCell ref="AC557:AT557"/>
    <mergeCell ref="BF553:BL554"/>
    <mergeCell ref="BM553:BS554"/>
    <mergeCell ref="BT553:CN554"/>
    <mergeCell ref="BT558:CN558"/>
    <mergeCell ref="BT559:CN559"/>
    <mergeCell ref="BT560:CN560"/>
    <mergeCell ref="BT561:CN561"/>
    <mergeCell ref="BM558:BS558"/>
    <mergeCell ref="AV558:BE558"/>
    <mergeCell ref="AV559:BE559"/>
    <mergeCell ref="V561:AB561"/>
    <mergeCell ref="BM559:BS559"/>
    <mergeCell ref="V555:AB555"/>
    <mergeCell ref="V556:AB556"/>
    <mergeCell ref="V559:AB559"/>
    <mergeCell ref="V557:AB557"/>
    <mergeCell ref="AC555:AT555"/>
    <mergeCell ref="AC906:AK906"/>
    <mergeCell ref="AL906:AS906"/>
    <mergeCell ref="AT906:AX906"/>
    <mergeCell ref="AY904:CN904"/>
    <mergeCell ref="D904:AX904"/>
    <mergeCell ref="D598:N598"/>
    <mergeCell ref="O598:V598"/>
    <mergeCell ref="W598:AG598"/>
    <mergeCell ref="AH598:AO598"/>
    <mergeCell ref="AP598:AZ598"/>
    <mergeCell ref="BA598:BH598"/>
    <mergeCell ref="BI598:BP598"/>
    <mergeCell ref="BQ598:BX598"/>
    <mergeCell ref="BY598:CF598"/>
    <mergeCell ref="CG598:CN598"/>
    <mergeCell ref="D599:N599"/>
    <mergeCell ref="O599:V599"/>
    <mergeCell ref="W599:AG599"/>
    <mergeCell ref="AH599:AO599"/>
    <mergeCell ref="AP599:AZ599"/>
    <mergeCell ref="BA599:BH599"/>
    <mergeCell ref="BY599:CF599"/>
    <mergeCell ref="CG599:CN599"/>
    <mergeCell ref="CI837:CN837"/>
    <mergeCell ref="CC838:CH838"/>
    <mergeCell ref="CI838:CN838"/>
    <mergeCell ref="AV837:BN837"/>
    <mergeCell ref="AV838:BN838"/>
    <mergeCell ref="AM654:AP654"/>
    <mergeCell ref="V905:AB905"/>
    <mergeCell ref="AC905:AK905"/>
    <mergeCell ref="AL905:AS905"/>
    <mergeCell ref="D942:R942"/>
    <mergeCell ref="D943:R943"/>
    <mergeCell ref="D944:R944"/>
    <mergeCell ref="D945:R945"/>
    <mergeCell ref="D946:R946"/>
    <mergeCell ref="D947:R947"/>
    <mergeCell ref="D948:R948"/>
    <mergeCell ref="D949:R949"/>
    <mergeCell ref="D950:R950"/>
    <mergeCell ref="D967:R967"/>
    <mergeCell ref="D968:R968"/>
    <mergeCell ref="D969:R969"/>
    <mergeCell ref="D983:R983"/>
    <mergeCell ref="D984:R984"/>
    <mergeCell ref="D985:R985"/>
    <mergeCell ref="D987:R987"/>
    <mergeCell ref="S914:W914"/>
    <mergeCell ref="S943:W943"/>
    <mergeCell ref="S944:W944"/>
    <mergeCell ref="S945:W945"/>
    <mergeCell ref="S985:W985"/>
    <mergeCell ref="S949:W949"/>
    <mergeCell ref="S950:W950"/>
    <mergeCell ref="S915:W915"/>
    <mergeCell ref="S916:W916"/>
    <mergeCell ref="BZ947:CG947"/>
    <mergeCell ref="CH947:CN947"/>
    <mergeCell ref="AI943:AN943"/>
    <mergeCell ref="AI944:AN944"/>
    <mergeCell ref="AI945:AN945"/>
    <mergeCell ref="AI946:AN946"/>
    <mergeCell ref="AI947:AN947"/>
    <mergeCell ref="AI948:AN948"/>
    <mergeCell ref="AI949:AN949"/>
    <mergeCell ref="AI950:AN950"/>
    <mergeCell ref="AI967:AN967"/>
    <mergeCell ref="AI968:AN968"/>
    <mergeCell ref="AI969:AN969"/>
    <mergeCell ref="AI983:AN983"/>
    <mergeCell ref="BZ960:CG960"/>
    <mergeCell ref="CH960:CN960"/>
    <mergeCell ref="AV961:BR961"/>
    <mergeCell ref="BS961:BY961"/>
    <mergeCell ref="BZ961:CG961"/>
    <mergeCell ref="CH961:CN961"/>
    <mergeCell ref="AV962:BR962"/>
    <mergeCell ref="BS962:BY962"/>
    <mergeCell ref="BZ962:CG962"/>
    <mergeCell ref="CH962:CN962"/>
    <mergeCell ref="AV963:BR963"/>
    <mergeCell ref="BS963:BY963"/>
    <mergeCell ref="CH943:CN943"/>
    <mergeCell ref="BS944:BY944"/>
    <mergeCell ref="BZ944:CG944"/>
    <mergeCell ref="CH944:CN944"/>
    <mergeCell ref="BZ946:CG946"/>
    <mergeCell ref="CH946:CN946"/>
    <mergeCell ref="AV919:BR919"/>
    <mergeCell ref="BS919:BY919"/>
    <mergeCell ref="BZ919:CG919"/>
    <mergeCell ref="S917:W917"/>
    <mergeCell ref="S942:W942"/>
    <mergeCell ref="S969:W969"/>
    <mergeCell ref="S983:W983"/>
    <mergeCell ref="S984:W984"/>
    <mergeCell ref="S967:W967"/>
    <mergeCell ref="S968:W968"/>
    <mergeCell ref="D909:AT911"/>
    <mergeCell ref="AV909:CN911"/>
    <mergeCell ref="AC912:AT912"/>
    <mergeCell ref="AC913:AH913"/>
    <mergeCell ref="AI913:AN913"/>
    <mergeCell ref="AO913:AT913"/>
    <mergeCell ref="CH915:CN915"/>
    <mergeCell ref="AV942:BR942"/>
    <mergeCell ref="AV943:BR943"/>
    <mergeCell ref="AV944:BR944"/>
    <mergeCell ref="AV945:BR945"/>
    <mergeCell ref="AV946:BR946"/>
    <mergeCell ref="BS950:BY950"/>
    <mergeCell ref="BZ950:CG950"/>
    <mergeCell ref="CH950:CN950"/>
    <mergeCell ref="S946:W946"/>
    <mergeCell ref="S947:W947"/>
    <mergeCell ref="AC949:AH949"/>
    <mergeCell ref="AC950:AH950"/>
    <mergeCell ref="AC967:AH967"/>
    <mergeCell ref="S948:W948"/>
    <mergeCell ref="AI915:AN915"/>
    <mergeCell ref="AI916:AN916"/>
    <mergeCell ref="AI917:AN917"/>
    <mergeCell ref="AI942:AN942"/>
    <mergeCell ref="AI984:AN984"/>
    <mergeCell ref="AI985:AN985"/>
    <mergeCell ref="AI987:AN987"/>
    <mergeCell ref="AC914:AH914"/>
    <mergeCell ref="AC915:AH915"/>
    <mergeCell ref="AC916:AH916"/>
    <mergeCell ref="AC917:AH917"/>
    <mergeCell ref="AC942:AH942"/>
    <mergeCell ref="AC943:AH943"/>
    <mergeCell ref="AC944:AH944"/>
    <mergeCell ref="AC945:AH945"/>
    <mergeCell ref="AC946:AH946"/>
    <mergeCell ref="AC947:AH947"/>
    <mergeCell ref="AC948:AH948"/>
    <mergeCell ref="S987:W987"/>
    <mergeCell ref="X914:AB914"/>
    <mergeCell ref="X915:AB915"/>
    <mergeCell ref="X916:AB916"/>
    <mergeCell ref="X917:AB917"/>
    <mergeCell ref="X942:AB942"/>
    <mergeCell ref="X943:AB943"/>
    <mergeCell ref="X944:AB944"/>
    <mergeCell ref="X945:AB945"/>
    <mergeCell ref="X946:AB946"/>
    <mergeCell ref="X947:AB947"/>
    <mergeCell ref="X948:AB948"/>
    <mergeCell ref="X949:AB949"/>
    <mergeCell ref="AV986:BR986"/>
    <mergeCell ref="BS986:BY986"/>
    <mergeCell ref="BZ986:CG986"/>
    <mergeCell ref="CH986:CN986"/>
    <mergeCell ref="D992:AN993"/>
    <mergeCell ref="AO992:BK993"/>
    <mergeCell ref="D994:AN994"/>
    <mergeCell ref="AC984:AH984"/>
    <mergeCell ref="AC985:AH985"/>
    <mergeCell ref="AC987:AH987"/>
    <mergeCell ref="S986:W986"/>
    <mergeCell ref="D961:R961"/>
    <mergeCell ref="S961:W961"/>
    <mergeCell ref="X961:AB961"/>
    <mergeCell ref="AC961:AH961"/>
    <mergeCell ref="AI961:AN961"/>
    <mergeCell ref="D962:R962"/>
    <mergeCell ref="S962:W962"/>
    <mergeCell ref="X962:AB962"/>
    <mergeCell ref="AC962:AH962"/>
    <mergeCell ref="AI962:AN962"/>
    <mergeCell ref="D963:R963"/>
    <mergeCell ref="AC968:AH968"/>
    <mergeCell ref="AC969:AH969"/>
    <mergeCell ref="AC983:AH983"/>
    <mergeCell ref="D988:Z988"/>
    <mergeCell ref="X985:AB985"/>
    <mergeCell ref="X987:AB987"/>
    <mergeCell ref="BZ968:CG968"/>
    <mergeCell ref="CH968:CN968"/>
    <mergeCell ref="BS984:BY984"/>
    <mergeCell ref="BZ984:CG984"/>
    <mergeCell ref="AO950:AT950"/>
    <mergeCell ref="AO967:AT967"/>
    <mergeCell ref="AO968:AT968"/>
    <mergeCell ref="AO969:AT969"/>
    <mergeCell ref="AO983:AT983"/>
    <mergeCell ref="AO961:AT961"/>
    <mergeCell ref="AO962:AT962"/>
    <mergeCell ref="X950:AB950"/>
    <mergeCell ref="X967:AB967"/>
    <mergeCell ref="X968:AB968"/>
    <mergeCell ref="X969:AB969"/>
    <mergeCell ref="X983:AB983"/>
    <mergeCell ref="X984:AB984"/>
    <mergeCell ref="X986:AB986"/>
    <mergeCell ref="AC986:AH986"/>
    <mergeCell ref="AI986:AN986"/>
    <mergeCell ref="AO986:AT986"/>
    <mergeCell ref="D995:AN995"/>
    <mergeCell ref="D996:AN996"/>
    <mergeCell ref="D997:AN997"/>
    <mergeCell ref="D998:AN998"/>
    <mergeCell ref="D999:AN999"/>
    <mergeCell ref="D1000:AN1000"/>
    <mergeCell ref="D1001:AN1001"/>
    <mergeCell ref="D1002:AN1002"/>
    <mergeCell ref="D1007:AN1007"/>
    <mergeCell ref="D1012:AN1012"/>
    <mergeCell ref="AV691:BO691"/>
    <mergeCell ref="BP691:BS691"/>
    <mergeCell ref="BT691:BW691"/>
    <mergeCell ref="BX691:CA691"/>
    <mergeCell ref="CB691:CE691"/>
    <mergeCell ref="CF691:CI691"/>
    <mergeCell ref="AO994:BK994"/>
    <mergeCell ref="AO995:BK995"/>
    <mergeCell ref="AO996:BK996"/>
    <mergeCell ref="AO997:BK997"/>
    <mergeCell ref="AO998:BK998"/>
    <mergeCell ref="AO999:BK999"/>
    <mergeCell ref="AO1000:BK1000"/>
    <mergeCell ref="AO1001:BK1001"/>
    <mergeCell ref="AO1002:BK1002"/>
    <mergeCell ref="AO1007:BK1007"/>
    <mergeCell ref="AO1012:BK1012"/>
    <mergeCell ref="AO984:AT984"/>
    <mergeCell ref="AO985:AT985"/>
    <mergeCell ref="AO987:AT987"/>
    <mergeCell ref="D986:R986"/>
    <mergeCell ref="AO914:AT914"/>
    <mergeCell ref="D1020:Y1021"/>
    <mergeCell ref="Z1020:AT1020"/>
    <mergeCell ref="D1018:AT1019"/>
    <mergeCell ref="Z1021:AE1021"/>
    <mergeCell ref="AF1021:AM1021"/>
    <mergeCell ref="AN1021:AT1021"/>
    <mergeCell ref="D1022:Y1022"/>
    <mergeCell ref="D1023:Y1023"/>
    <mergeCell ref="D1024:Y1024"/>
    <mergeCell ref="D1025:Y1025"/>
    <mergeCell ref="D1026:Y1026"/>
    <mergeCell ref="D1027:Y1027"/>
    <mergeCell ref="D1028:Y1028"/>
    <mergeCell ref="D1029:Y1029"/>
    <mergeCell ref="D1030:Y1030"/>
    <mergeCell ref="AN1022:AT1022"/>
    <mergeCell ref="AN1023:AT1023"/>
    <mergeCell ref="AN1024:AT1024"/>
    <mergeCell ref="AN1025:AT1025"/>
    <mergeCell ref="AN1026:AT1026"/>
    <mergeCell ref="AN1027:AT1027"/>
    <mergeCell ref="AN1028:AT1028"/>
    <mergeCell ref="AN1029:AT1029"/>
    <mergeCell ref="AN1030:AT1030"/>
    <mergeCell ref="Z1022:AE1022"/>
    <mergeCell ref="Z1023:AE1023"/>
    <mergeCell ref="Z1024:AE1024"/>
    <mergeCell ref="Z1025:AE1025"/>
    <mergeCell ref="Z1026:AE1026"/>
    <mergeCell ref="Z1027:AE1027"/>
    <mergeCell ref="Z1028:AE1028"/>
    <mergeCell ref="Z1029:AE1029"/>
    <mergeCell ref="Z1030:AE1030"/>
    <mergeCell ref="Z1031:AE1031"/>
    <mergeCell ref="Z1032:AE1032"/>
    <mergeCell ref="AF1022:AM1022"/>
    <mergeCell ref="AF1023:AM1023"/>
    <mergeCell ref="AF1024:AM1024"/>
    <mergeCell ref="AF1025:AM1025"/>
    <mergeCell ref="AF1026:AM1026"/>
    <mergeCell ref="AF1027:AM1027"/>
    <mergeCell ref="AF1028:AM1028"/>
    <mergeCell ref="AF1029:AM1029"/>
    <mergeCell ref="AF1030:AM1030"/>
    <mergeCell ref="AF1031:AM1031"/>
    <mergeCell ref="AF1032:AM1032"/>
    <mergeCell ref="AA1054:AT1054"/>
    <mergeCell ref="AA1055:AT1055"/>
    <mergeCell ref="AA1056:AT1056"/>
    <mergeCell ref="AA1057:AT1057"/>
    <mergeCell ref="AA1058:AT1058"/>
    <mergeCell ref="AA1059:AT1059"/>
    <mergeCell ref="AN1031:AT1031"/>
    <mergeCell ref="AN1032:AT1032"/>
    <mergeCell ref="D1035:AT1037"/>
    <mergeCell ref="D1038:Z1039"/>
    <mergeCell ref="AA1038:AT1039"/>
    <mergeCell ref="D1040:Z1040"/>
    <mergeCell ref="D1041:Z1041"/>
    <mergeCell ref="D1042:Z1042"/>
    <mergeCell ref="D1043:Z1043"/>
    <mergeCell ref="AA1040:AT1040"/>
    <mergeCell ref="AA1041:AT1041"/>
    <mergeCell ref="AA1042:AT1042"/>
    <mergeCell ref="AA1043:AT1043"/>
    <mergeCell ref="D1031:Y1031"/>
    <mergeCell ref="D1032:Y1032"/>
    <mergeCell ref="AF1096:AM1096"/>
    <mergeCell ref="D1062:AT1064"/>
    <mergeCell ref="D1065:Z1066"/>
    <mergeCell ref="AA1065:AT1066"/>
    <mergeCell ref="D1067:Z1067"/>
    <mergeCell ref="D1068:Z1068"/>
    <mergeCell ref="D1069:Z1069"/>
    <mergeCell ref="AA1067:AT1067"/>
    <mergeCell ref="AA1068:AT1068"/>
    <mergeCell ref="AA1069:AT1069"/>
    <mergeCell ref="D1077:Y1078"/>
    <mergeCell ref="Z1077:AM1077"/>
    <mergeCell ref="Z1078:AE1078"/>
    <mergeCell ref="AF1078:AM1078"/>
    <mergeCell ref="AN1077:AT1078"/>
    <mergeCell ref="D1046:AT1047"/>
    <mergeCell ref="D1048:Z1049"/>
    <mergeCell ref="AA1048:AT1049"/>
    <mergeCell ref="D1050:Z1050"/>
    <mergeCell ref="D1051:Z1051"/>
    <mergeCell ref="D1052:Z1052"/>
    <mergeCell ref="D1053:Z1053"/>
    <mergeCell ref="D1054:Z1054"/>
    <mergeCell ref="D1055:Z1055"/>
    <mergeCell ref="D1056:Z1056"/>
    <mergeCell ref="D1057:Z1057"/>
    <mergeCell ref="D1058:Z1058"/>
    <mergeCell ref="D1059:Z1059"/>
    <mergeCell ref="AA1050:AT1050"/>
    <mergeCell ref="AA1051:AT1051"/>
    <mergeCell ref="AA1052:AT1052"/>
    <mergeCell ref="AA1053:AT1053"/>
    <mergeCell ref="AN1079:AT1079"/>
    <mergeCell ref="AN1080:AT1080"/>
    <mergeCell ref="AN1081:AT1081"/>
    <mergeCell ref="AN1082:AT1082"/>
    <mergeCell ref="AN1095:AT1095"/>
    <mergeCell ref="AN1096:AT1096"/>
    <mergeCell ref="D1101:Y1102"/>
    <mergeCell ref="Z1101:AE1102"/>
    <mergeCell ref="AF1101:AT1101"/>
    <mergeCell ref="AF1102:AM1102"/>
    <mergeCell ref="AN1102:AT1102"/>
    <mergeCell ref="D1103:Y1103"/>
    <mergeCell ref="D1104:Y1104"/>
    <mergeCell ref="D1105:Y1105"/>
    <mergeCell ref="D1106:Y1106"/>
    <mergeCell ref="D1079:Y1079"/>
    <mergeCell ref="D1080:Y1080"/>
    <mergeCell ref="D1081:Y1081"/>
    <mergeCell ref="D1082:Y1082"/>
    <mergeCell ref="D1095:Y1095"/>
    <mergeCell ref="D1096:Y1096"/>
    <mergeCell ref="Z1079:AE1079"/>
    <mergeCell ref="Z1080:AE1080"/>
    <mergeCell ref="Z1081:AE1081"/>
    <mergeCell ref="Z1082:AE1082"/>
    <mergeCell ref="Z1095:AE1095"/>
    <mergeCell ref="Z1096:AE1096"/>
    <mergeCell ref="AF1079:AM1079"/>
    <mergeCell ref="AF1080:AM1080"/>
    <mergeCell ref="AF1081:AM1081"/>
    <mergeCell ref="AF1082:AM1082"/>
    <mergeCell ref="AF1095:AM1095"/>
    <mergeCell ref="AE1122:AL1122"/>
    <mergeCell ref="AE1123:AL1123"/>
    <mergeCell ref="AE1124:AL1124"/>
    <mergeCell ref="AM1120:AT1120"/>
    <mergeCell ref="AM1121:AT1121"/>
    <mergeCell ref="D1108:Y1108"/>
    <mergeCell ref="Z1103:AE1103"/>
    <mergeCell ref="Z1104:AE1104"/>
    <mergeCell ref="Z1105:AE1105"/>
    <mergeCell ref="Z1106:AE1106"/>
    <mergeCell ref="Z1108:AE1108"/>
    <mergeCell ref="AF1103:AM1103"/>
    <mergeCell ref="AF1104:AM1104"/>
    <mergeCell ref="AF1105:AM1105"/>
    <mergeCell ref="AF1106:AM1106"/>
    <mergeCell ref="AF1108:AM1108"/>
    <mergeCell ref="AN1103:AT1103"/>
    <mergeCell ref="AN1104:AT1104"/>
    <mergeCell ref="AN1105:AT1105"/>
    <mergeCell ref="AN1106:AT1106"/>
    <mergeCell ref="AN1108:AT1108"/>
    <mergeCell ref="D1114:AT1115"/>
    <mergeCell ref="AM1122:AT1122"/>
    <mergeCell ref="AM1123:AT1123"/>
    <mergeCell ref="AM1124:AT1124"/>
    <mergeCell ref="AM1135:AT1135"/>
    <mergeCell ref="AE1129:AT1129"/>
    <mergeCell ref="AE1130:AL1130"/>
    <mergeCell ref="AM1130:AT1130"/>
    <mergeCell ref="D1131:N1131"/>
    <mergeCell ref="D1132:N1132"/>
    <mergeCell ref="D1133:N1133"/>
    <mergeCell ref="D1134:N1134"/>
    <mergeCell ref="D1116:AT1116"/>
    <mergeCell ref="D1118:N1119"/>
    <mergeCell ref="O1118:V1119"/>
    <mergeCell ref="W1118:AD1119"/>
    <mergeCell ref="AE1118:AT1118"/>
    <mergeCell ref="AE1119:AL1119"/>
    <mergeCell ref="AM1119:AT1119"/>
    <mergeCell ref="D1120:N1120"/>
    <mergeCell ref="D1121:N1121"/>
    <mergeCell ref="D1122:N1122"/>
    <mergeCell ref="D1123:N1123"/>
    <mergeCell ref="D1124:N1124"/>
    <mergeCell ref="O1120:V1120"/>
    <mergeCell ref="O1121:V1121"/>
    <mergeCell ref="O1122:V1122"/>
    <mergeCell ref="O1123:V1123"/>
    <mergeCell ref="O1124:V1124"/>
    <mergeCell ref="W1120:AD1120"/>
    <mergeCell ref="W1121:AD1121"/>
    <mergeCell ref="W1122:AD1122"/>
    <mergeCell ref="W1123:AD1123"/>
    <mergeCell ref="W1124:AD1124"/>
    <mergeCell ref="AE1120:AL1120"/>
    <mergeCell ref="AE1121:AL1121"/>
    <mergeCell ref="BQ1142:BX1142"/>
    <mergeCell ref="BQ1143:BX1143"/>
    <mergeCell ref="X1159:AD1159"/>
    <mergeCell ref="X1160:AD1160"/>
    <mergeCell ref="X1161:AD1161"/>
    <mergeCell ref="X1162:AD1162"/>
    <mergeCell ref="X1163:AD1163"/>
    <mergeCell ref="X1164:AD1164"/>
    <mergeCell ref="BQ1146:BX1146"/>
    <mergeCell ref="D1163:P1163"/>
    <mergeCell ref="D1158:P1158"/>
    <mergeCell ref="D1135:N1135"/>
    <mergeCell ref="BQ1144:BX1144"/>
    <mergeCell ref="O1131:V1131"/>
    <mergeCell ref="O1132:V1132"/>
    <mergeCell ref="O1133:V1133"/>
    <mergeCell ref="O1134:V1134"/>
    <mergeCell ref="O1135:V1135"/>
    <mergeCell ref="W1131:AD1131"/>
    <mergeCell ref="W1132:AD1132"/>
    <mergeCell ref="W1133:AD1133"/>
    <mergeCell ref="W1134:AD1134"/>
    <mergeCell ref="W1135:AD1135"/>
    <mergeCell ref="AE1131:AL1131"/>
    <mergeCell ref="AE1132:AL1132"/>
    <mergeCell ref="AE1133:AL1133"/>
    <mergeCell ref="AE1134:AL1134"/>
    <mergeCell ref="AE1135:AL1135"/>
    <mergeCell ref="AM1131:AT1131"/>
    <mergeCell ref="AM1132:AT1132"/>
    <mergeCell ref="AM1133:AT1133"/>
    <mergeCell ref="AM1134:AT1134"/>
    <mergeCell ref="BQ1145:BX1145"/>
    <mergeCell ref="D1149:AT1150"/>
    <mergeCell ref="D1151:AT1151"/>
    <mergeCell ref="D1153:P1154"/>
    <mergeCell ref="Q1154:W1154"/>
    <mergeCell ref="X1154:AD1154"/>
    <mergeCell ref="Q1153:AD1153"/>
    <mergeCell ref="AE1153:AT1154"/>
    <mergeCell ref="AV1162:BU1162"/>
    <mergeCell ref="AV1163:BU1163"/>
    <mergeCell ref="AV1164:BU1164"/>
    <mergeCell ref="BV1155:CN1155"/>
    <mergeCell ref="BV1156:CN1156"/>
    <mergeCell ref="BV1157:CN1157"/>
    <mergeCell ref="BV1158:CN1158"/>
    <mergeCell ref="BV1159:CN1159"/>
    <mergeCell ref="D1164:P1164"/>
    <mergeCell ref="X1174:AD1174"/>
    <mergeCell ref="D1166:P1166"/>
    <mergeCell ref="D1169:P1169"/>
    <mergeCell ref="D1170:P1170"/>
    <mergeCell ref="D1171:P1171"/>
    <mergeCell ref="D1172:P1172"/>
    <mergeCell ref="D1173:P1173"/>
    <mergeCell ref="D1167:P1167"/>
    <mergeCell ref="D1168:P1168"/>
    <mergeCell ref="AV1146:BP1146"/>
    <mergeCell ref="AJ1146:AT1146"/>
    <mergeCell ref="Y1146:AI1146"/>
    <mergeCell ref="D1146:X1146"/>
    <mergeCell ref="D1145:X1145"/>
    <mergeCell ref="Y1145:AI1145"/>
    <mergeCell ref="AJ1145:AT1145"/>
    <mergeCell ref="AV1145:BP1145"/>
    <mergeCell ref="D1183:P1183"/>
    <mergeCell ref="D1184:P1184"/>
    <mergeCell ref="Q1183:W1183"/>
    <mergeCell ref="Q1184:W1184"/>
    <mergeCell ref="D1174:P1174"/>
    <mergeCell ref="D1175:P1175"/>
    <mergeCell ref="D1176:P1176"/>
    <mergeCell ref="D1177:P1177"/>
    <mergeCell ref="D1178:P1178"/>
    <mergeCell ref="D1179:P1179"/>
    <mergeCell ref="D1180:P1180"/>
    <mergeCell ref="D1181:P1181"/>
    <mergeCell ref="D1182:P1182"/>
    <mergeCell ref="X1183:AD1183"/>
    <mergeCell ref="X1184:AD1184"/>
    <mergeCell ref="X1178:AD1178"/>
    <mergeCell ref="X1179:AD1179"/>
    <mergeCell ref="X1175:AD1175"/>
    <mergeCell ref="X1176:AD1176"/>
    <mergeCell ref="X1177:AD1177"/>
    <mergeCell ref="X1182:AD1182"/>
    <mergeCell ref="Q1180:W1180"/>
    <mergeCell ref="Q1181:W1181"/>
    <mergeCell ref="Q1182:W1182"/>
    <mergeCell ref="X1180:AD1180"/>
    <mergeCell ref="X1181:AD1181"/>
    <mergeCell ref="Q1174:W1174"/>
    <mergeCell ref="Q1175:W1175"/>
    <mergeCell ref="Q1176:W1176"/>
    <mergeCell ref="Q1177:W1177"/>
    <mergeCell ref="Q1178:W1178"/>
    <mergeCell ref="Q1179:W1179"/>
    <mergeCell ref="AE1183:AT1183"/>
    <mergeCell ref="AE1184:AT1184"/>
    <mergeCell ref="AE1174:AT1174"/>
    <mergeCell ref="AE1175:AT1175"/>
    <mergeCell ref="AE1176:AT1176"/>
    <mergeCell ref="AE1177:AT1177"/>
    <mergeCell ref="AE1178:AT1178"/>
    <mergeCell ref="AE1179:AT1179"/>
    <mergeCell ref="AE1180:AT1180"/>
    <mergeCell ref="AE1181:AT1181"/>
    <mergeCell ref="AE1182:AT1182"/>
    <mergeCell ref="AE1155:AT1155"/>
    <mergeCell ref="AE1156:AT1156"/>
    <mergeCell ref="AE1157:AT1157"/>
    <mergeCell ref="AE1158:AT1158"/>
    <mergeCell ref="AE1159:AT1159"/>
    <mergeCell ref="AE1160:AT1160"/>
    <mergeCell ref="AE1161:AT1161"/>
    <mergeCell ref="AE1162:AT1162"/>
    <mergeCell ref="AE1163:AT1163"/>
    <mergeCell ref="AE1164:AT1164"/>
    <mergeCell ref="AE1165:AT1165"/>
    <mergeCell ref="AE1166:AT1166"/>
    <mergeCell ref="AE1167:AT1167"/>
    <mergeCell ref="AE1170:AT1170"/>
    <mergeCell ref="AE1171:AT1171"/>
    <mergeCell ref="AE1172:AT1172"/>
    <mergeCell ref="AE1173:AT1173"/>
    <mergeCell ref="Q1170:W1170"/>
    <mergeCell ref="AB631:AC631"/>
    <mergeCell ref="AB632:AC632"/>
    <mergeCell ref="AB633:AC633"/>
    <mergeCell ref="AB634:AC634"/>
    <mergeCell ref="AB635:AC635"/>
    <mergeCell ref="D1014:AN1014"/>
    <mergeCell ref="AG632:AI632"/>
    <mergeCell ref="AG633:AI633"/>
    <mergeCell ref="AG634:AI634"/>
    <mergeCell ref="AJ632:AL632"/>
    <mergeCell ref="AJ633:AL633"/>
    <mergeCell ref="AJ634:AL634"/>
    <mergeCell ref="AJ635:AL635"/>
    <mergeCell ref="AM665:AP665"/>
    <mergeCell ref="AM631:AP631"/>
    <mergeCell ref="AM632:AP632"/>
    <mergeCell ref="D1165:P1165"/>
    <mergeCell ref="D1138:AT1138"/>
    <mergeCell ref="D1140:X1141"/>
    <mergeCell ref="D1142:X1142"/>
    <mergeCell ref="D1143:X1143"/>
    <mergeCell ref="D1144:X1144"/>
    <mergeCell ref="Y1140:AT1140"/>
    <mergeCell ref="Y1141:AI1141"/>
    <mergeCell ref="AJ1141:AT1141"/>
    <mergeCell ref="Y1142:AI1142"/>
    <mergeCell ref="Y1143:AI1143"/>
    <mergeCell ref="Y1144:AI1144"/>
    <mergeCell ref="AJ1142:AT1142"/>
    <mergeCell ref="AJ1143:AT1143"/>
    <mergeCell ref="AJ1144:AT1144"/>
    <mergeCell ref="CA1014:CN1014"/>
    <mergeCell ref="BL1015:BZ1015"/>
    <mergeCell ref="CA1015:CN1015"/>
    <mergeCell ref="D1015:AN1015"/>
    <mergeCell ref="AO1015:BK1015"/>
    <mergeCell ref="X1171:AD1171"/>
    <mergeCell ref="X1172:AD1172"/>
    <mergeCell ref="X1173:AD1173"/>
    <mergeCell ref="X1155:AD1155"/>
    <mergeCell ref="X1156:AD1156"/>
    <mergeCell ref="Q1167:W1167"/>
    <mergeCell ref="Q1168:W1168"/>
    <mergeCell ref="X1167:AD1167"/>
    <mergeCell ref="X1168:AD1168"/>
    <mergeCell ref="AE1168:AT1168"/>
    <mergeCell ref="AE1169:AT1169"/>
    <mergeCell ref="Q1155:W1155"/>
    <mergeCell ref="Q1156:W1156"/>
    <mergeCell ref="Q1172:W1172"/>
    <mergeCell ref="Q1173:W1173"/>
    <mergeCell ref="D1155:P1155"/>
    <mergeCell ref="D1156:P1156"/>
    <mergeCell ref="D1157:P1157"/>
    <mergeCell ref="X1157:AD1157"/>
    <mergeCell ref="D1083:Y1083"/>
    <mergeCell ref="Z1083:AE1083"/>
    <mergeCell ref="AF1083:AM1083"/>
    <mergeCell ref="AN1083:AT1083"/>
    <mergeCell ref="D1084:Y1084"/>
    <mergeCell ref="Z1084:AE1084"/>
    <mergeCell ref="X1165:AD1165"/>
    <mergeCell ref="X1166:AD1166"/>
    <mergeCell ref="AD688:AG688"/>
    <mergeCell ref="AH688:AK688"/>
    <mergeCell ref="AL688:AO688"/>
    <mergeCell ref="AP688:AT688"/>
    <mergeCell ref="AM634:AP634"/>
    <mergeCell ref="AM635:AP635"/>
    <mergeCell ref="AM636:AP636"/>
    <mergeCell ref="AM637:AP637"/>
    <mergeCell ref="AM638:AP638"/>
    <mergeCell ref="AM639:AP639"/>
    <mergeCell ref="AM640:AP640"/>
    <mergeCell ref="AM641:AP641"/>
    <mergeCell ref="AM642:AP642"/>
    <mergeCell ref="AM643:AP643"/>
    <mergeCell ref="AM644:AP644"/>
    <mergeCell ref="AM645:AP645"/>
    <mergeCell ref="AM646:AP646"/>
    <mergeCell ref="AM647:AP647"/>
    <mergeCell ref="AM648:AP648"/>
    <mergeCell ref="AM649:AP649"/>
    <mergeCell ref="AM650:AP650"/>
    <mergeCell ref="AD634:AF634"/>
    <mergeCell ref="AD635:AF635"/>
    <mergeCell ref="AD636:AF636"/>
    <mergeCell ref="AD641:AF641"/>
    <mergeCell ref="AJ656:AL656"/>
    <mergeCell ref="AG635:AI635"/>
    <mergeCell ref="AG637:AI637"/>
    <mergeCell ref="AG647:AI647"/>
    <mergeCell ref="AG656:AI656"/>
    <mergeCell ref="AD659:AF659"/>
    <mergeCell ref="AD660:AF660"/>
    <mergeCell ref="AM659:AP659"/>
    <mergeCell ref="AM660:AP660"/>
    <mergeCell ref="AM661:AP661"/>
    <mergeCell ref="AM662:AP662"/>
    <mergeCell ref="AM663:AP663"/>
    <mergeCell ref="AM664:AP664"/>
    <mergeCell ref="D659:Q659"/>
    <mergeCell ref="D689:U689"/>
    <mergeCell ref="D715:U715"/>
    <mergeCell ref="D716:U716"/>
    <mergeCell ref="D717:U717"/>
    <mergeCell ref="D718:U718"/>
    <mergeCell ref="D719:U719"/>
    <mergeCell ref="D720:U720"/>
    <mergeCell ref="D721:U721"/>
    <mergeCell ref="D722:U722"/>
    <mergeCell ref="D723:U723"/>
    <mergeCell ref="D690:U690"/>
    <mergeCell ref="D691:U691"/>
    <mergeCell ref="D692:U692"/>
    <mergeCell ref="D693:U693"/>
    <mergeCell ref="D694:U694"/>
    <mergeCell ref="D695:U695"/>
    <mergeCell ref="D696:U696"/>
    <mergeCell ref="D660:Q660"/>
    <mergeCell ref="D661:Q661"/>
    <mergeCell ref="D662:Q662"/>
    <mergeCell ref="D663:Q663"/>
    <mergeCell ref="D664:Q664"/>
    <mergeCell ref="D665:Q665"/>
    <mergeCell ref="D687:U688"/>
    <mergeCell ref="AD687:AT687"/>
    <mergeCell ref="D724:U724"/>
    <mergeCell ref="X799:AB799"/>
    <mergeCell ref="AG799:AK799"/>
    <mergeCell ref="AV825:AZ826"/>
    <mergeCell ref="BA825:BE826"/>
    <mergeCell ref="D698:U698"/>
    <mergeCell ref="D699:U699"/>
    <mergeCell ref="D700:U700"/>
    <mergeCell ref="D701:U701"/>
    <mergeCell ref="D702:U702"/>
    <mergeCell ref="D703:U703"/>
    <mergeCell ref="D704:U704"/>
    <mergeCell ref="D705:U705"/>
    <mergeCell ref="D706:U706"/>
    <mergeCell ref="D707:U707"/>
    <mergeCell ref="D708:U708"/>
    <mergeCell ref="D709:U709"/>
    <mergeCell ref="D710:U710"/>
    <mergeCell ref="D711:U711"/>
    <mergeCell ref="D712:U712"/>
    <mergeCell ref="D713:U713"/>
    <mergeCell ref="D714:U714"/>
    <mergeCell ref="BE807:BM809"/>
    <mergeCell ref="AV709:BO709"/>
    <mergeCell ref="AV719:BO719"/>
    <mergeCell ref="AV720:BO720"/>
    <mergeCell ref="BF825:BI826"/>
    <mergeCell ref="BJ825:BM826"/>
    <mergeCell ref="BN825:BQ826"/>
    <mergeCell ref="BP719:BS719"/>
    <mergeCell ref="AZ781:BQ781"/>
    <mergeCell ref="D804:V805"/>
    <mergeCell ref="BV834:CB834"/>
    <mergeCell ref="BO835:BU835"/>
    <mergeCell ref="BV835:CB835"/>
    <mergeCell ref="CC837:CH837"/>
    <mergeCell ref="AV835:BN835"/>
    <mergeCell ref="CC834:CH834"/>
    <mergeCell ref="CI834:CN834"/>
    <mergeCell ref="CF810:CN811"/>
    <mergeCell ref="AV796:BE797"/>
    <mergeCell ref="BF796:BR797"/>
    <mergeCell ref="AV798:BE799"/>
    <mergeCell ref="BF798:BR799"/>
    <mergeCell ref="D918:R918"/>
    <mergeCell ref="S918:W918"/>
    <mergeCell ref="X918:AB918"/>
    <mergeCell ref="AC918:AH918"/>
    <mergeCell ref="AI918:AN918"/>
    <mergeCell ref="AO918:AT918"/>
    <mergeCell ref="AI914:AN914"/>
    <mergeCell ref="AO915:AT915"/>
    <mergeCell ref="AO916:AT916"/>
    <mergeCell ref="AO917:AT917"/>
    <mergeCell ref="BS918:BY918"/>
    <mergeCell ref="BZ918:CG918"/>
    <mergeCell ref="CH918:CN918"/>
    <mergeCell ref="D914:R914"/>
    <mergeCell ref="D915:R915"/>
    <mergeCell ref="D916:R916"/>
    <mergeCell ref="D917:R917"/>
    <mergeCell ref="D906:L906"/>
    <mergeCell ref="M906:U906"/>
    <mergeCell ref="V906:AB906"/>
    <mergeCell ref="D919:R919"/>
    <mergeCell ref="S919:W919"/>
    <mergeCell ref="X919:AB919"/>
    <mergeCell ref="AC919:AH919"/>
    <mergeCell ref="AI919:AN919"/>
    <mergeCell ref="AO919:AT919"/>
    <mergeCell ref="D920:R920"/>
    <mergeCell ref="S920:W920"/>
    <mergeCell ref="X920:AB920"/>
    <mergeCell ref="AC920:AH920"/>
    <mergeCell ref="AI920:AN920"/>
    <mergeCell ref="AO920:AT920"/>
    <mergeCell ref="D921:R921"/>
    <mergeCell ref="S921:W921"/>
    <mergeCell ref="X921:AB921"/>
    <mergeCell ref="AC921:AH921"/>
    <mergeCell ref="AI921:AN921"/>
    <mergeCell ref="AO921:AT921"/>
    <mergeCell ref="D922:R922"/>
    <mergeCell ref="S922:W922"/>
    <mergeCell ref="X922:AB922"/>
    <mergeCell ref="AC922:AH922"/>
    <mergeCell ref="AI922:AN922"/>
    <mergeCell ref="AO922:AT922"/>
    <mergeCell ref="D923:R923"/>
    <mergeCell ref="S923:W923"/>
    <mergeCell ref="X923:AB923"/>
    <mergeCell ref="AC923:AH923"/>
    <mergeCell ref="AI923:AN923"/>
    <mergeCell ref="AO923:AT923"/>
    <mergeCell ref="D924:R924"/>
    <mergeCell ref="S924:W924"/>
    <mergeCell ref="X924:AB924"/>
    <mergeCell ref="AC924:AH924"/>
    <mergeCell ref="AI924:AN924"/>
    <mergeCell ref="AO924:AT924"/>
    <mergeCell ref="D925:R925"/>
    <mergeCell ref="S925:W925"/>
    <mergeCell ref="X925:AB925"/>
    <mergeCell ref="AC925:AH925"/>
    <mergeCell ref="AI925:AN925"/>
    <mergeCell ref="AO925:AT925"/>
    <mergeCell ref="D926:R926"/>
    <mergeCell ref="S926:W926"/>
    <mergeCell ref="X926:AB926"/>
    <mergeCell ref="AC926:AH926"/>
    <mergeCell ref="AI926:AN926"/>
    <mergeCell ref="AO926:AT926"/>
    <mergeCell ref="D927:R927"/>
    <mergeCell ref="S927:W927"/>
    <mergeCell ref="X927:AB927"/>
    <mergeCell ref="AC927:AH927"/>
    <mergeCell ref="AI927:AN927"/>
    <mergeCell ref="AO927:AT927"/>
    <mergeCell ref="D928:R928"/>
    <mergeCell ref="S928:W928"/>
    <mergeCell ref="X928:AB928"/>
    <mergeCell ref="AC928:AH928"/>
    <mergeCell ref="AI928:AN928"/>
    <mergeCell ref="AO928:AT928"/>
    <mergeCell ref="D929:R929"/>
    <mergeCell ref="S929:W929"/>
    <mergeCell ref="X929:AB929"/>
    <mergeCell ref="AC929:AH929"/>
    <mergeCell ref="AI929:AN929"/>
    <mergeCell ref="AO929:AT929"/>
    <mergeCell ref="D930:R930"/>
    <mergeCell ref="S930:W930"/>
    <mergeCell ref="X930:AB930"/>
    <mergeCell ref="AC930:AH930"/>
    <mergeCell ref="AI930:AN930"/>
    <mergeCell ref="AO930:AT930"/>
    <mergeCell ref="D931:R931"/>
    <mergeCell ref="S931:W931"/>
    <mergeCell ref="X931:AB931"/>
    <mergeCell ref="AC931:AH931"/>
    <mergeCell ref="AI931:AN931"/>
    <mergeCell ref="AO931:AT931"/>
    <mergeCell ref="D932:R932"/>
    <mergeCell ref="S932:W932"/>
    <mergeCell ref="X932:AB932"/>
    <mergeCell ref="AC932:AH932"/>
    <mergeCell ref="AI932:AN932"/>
    <mergeCell ref="AO932:AT932"/>
    <mergeCell ref="D933:R933"/>
    <mergeCell ref="S933:W933"/>
    <mergeCell ref="X933:AB933"/>
    <mergeCell ref="AC933:AH933"/>
    <mergeCell ref="AI933:AN933"/>
    <mergeCell ref="AO933:AT933"/>
    <mergeCell ref="D934:R934"/>
    <mergeCell ref="S934:W934"/>
    <mergeCell ref="X934:AB934"/>
    <mergeCell ref="AC934:AH934"/>
    <mergeCell ref="AI934:AN934"/>
    <mergeCell ref="AO934:AT934"/>
    <mergeCell ref="D935:R935"/>
    <mergeCell ref="S935:W935"/>
    <mergeCell ref="X935:AB935"/>
    <mergeCell ref="AC935:AH935"/>
    <mergeCell ref="AI935:AN935"/>
    <mergeCell ref="AO935:AT935"/>
    <mergeCell ref="AI940:AN940"/>
    <mergeCell ref="AO940:AT940"/>
    <mergeCell ref="D941:R941"/>
    <mergeCell ref="S941:W941"/>
    <mergeCell ref="X941:AB941"/>
    <mergeCell ref="AC941:AH941"/>
    <mergeCell ref="AI941:AN941"/>
    <mergeCell ref="AO941:AT941"/>
    <mergeCell ref="D936:R936"/>
    <mergeCell ref="S936:W936"/>
    <mergeCell ref="X936:AB936"/>
    <mergeCell ref="AC936:AH936"/>
    <mergeCell ref="AI936:AN936"/>
    <mergeCell ref="AO936:AT936"/>
    <mergeCell ref="D937:R937"/>
    <mergeCell ref="S937:W937"/>
    <mergeCell ref="X937:AB937"/>
    <mergeCell ref="AC937:AH937"/>
    <mergeCell ref="AI937:AN937"/>
    <mergeCell ref="AO937:AT937"/>
    <mergeCell ref="D938:R938"/>
    <mergeCell ref="S938:W938"/>
    <mergeCell ref="X938:AB938"/>
    <mergeCell ref="AC938:AH938"/>
    <mergeCell ref="AI938:AN938"/>
    <mergeCell ref="AO938:AT938"/>
    <mergeCell ref="CH919:CN919"/>
    <mergeCell ref="AV920:BR920"/>
    <mergeCell ref="BS920:BY920"/>
    <mergeCell ref="BZ920:CG920"/>
    <mergeCell ref="CH920:CN920"/>
    <mergeCell ref="AV921:BR921"/>
    <mergeCell ref="BS921:BY921"/>
    <mergeCell ref="BZ921:CG921"/>
    <mergeCell ref="CH921:CN921"/>
    <mergeCell ref="AV922:BR922"/>
    <mergeCell ref="BS922:BY922"/>
    <mergeCell ref="BZ922:CG922"/>
    <mergeCell ref="CH922:CN922"/>
    <mergeCell ref="AV923:BR923"/>
    <mergeCell ref="BS923:BY923"/>
    <mergeCell ref="BZ923:CG923"/>
    <mergeCell ref="CH923:CN923"/>
    <mergeCell ref="AV924:BR924"/>
    <mergeCell ref="BS924:BY924"/>
    <mergeCell ref="BZ924:CG924"/>
    <mergeCell ref="CH924:CN924"/>
    <mergeCell ref="AV925:BR925"/>
    <mergeCell ref="BS925:BY925"/>
    <mergeCell ref="BZ925:CG925"/>
    <mergeCell ref="CH925:CN925"/>
    <mergeCell ref="AV926:BR926"/>
    <mergeCell ref="BS926:BY926"/>
    <mergeCell ref="BZ926:CG926"/>
    <mergeCell ref="CH926:CN926"/>
    <mergeCell ref="AV927:BR927"/>
    <mergeCell ref="BS927:BY927"/>
    <mergeCell ref="BZ927:CG927"/>
    <mergeCell ref="CH927:CN927"/>
    <mergeCell ref="AV928:BR928"/>
    <mergeCell ref="BS928:BY928"/>
    <mergeCell ref="BZ928:CG928"/>
    <mergeCell ref="CH928:CN928"/>
    <mergeCell ref="AV929:BR929"/>
    <mergeCell ref="BS929:BY929"/>
    <mergeCell ref="BZ929:CG929"/>
    <mergeCell ref="CH929:CN929"/>
    <mergeCell ref="AV930:BR930"/>
    <mergeCell ref="BS930:BY930"/>
    <mergeCell ref="BZ930:CG930"/>
    <mergeCell ref="CH930:CN930"/>
    <mergeCell ref="AV931:BR931"/>
    <mergeCell ref="BS931:BY931"/>
    <mergeCell ref="BZ931:CG931"/>
    <mergeCell ref="CH931:CN931"/>
    <mergeCell ref="AV932:BR932"/>
    <mergeCell ref="BS932:BY932"/>
    <mergeCell ref="BZ932:CG932"/>
    <mergeCell ref="CH932:CN932"/>
    <mergeCell ref="AV933:BR933"/>
    <mergeCell ref="BS933:BY933"/>
    <mergeCell ref="BZ933:CG933"/>
    <mergeCell ref="CH933:CN933"/>
    <mergeCell ref="AV934:BR934"/>
    <mergeCell ref="BS934:BY934"/>
    <mergeCell ref="BZ934:CG934"/>
    <mergeCell ref="CH934:CN934"/>
    <mergeCell ref="AV935:BR935"/>
    <mergeCell ref="BS935:BY935"/>
    <mergeCell ref="BZ935:CG935"/>
    <mergeCell ref="CH935:CN935"/>
    <mergeCell ref="AV936:BR936"/>
    <mergeCell ref="BS936:BY936"/>
    <mergeCell ref="BZ936:CG936"/>
    <mergeCell ref="CH936:CN936"/>
    <mergeCell ref="AV937:BR937"/>
    <mergeCell ref="BS937:BY937"/>
    <mergeCell ref="BZ937:CG937"/>
    <mergeCell ref="CH937:CN937"/>
    <mergeCell ref="AV938:BR938"/>
    <mergeCell ref="BS938:BY938"/>
    <mergeCell ref="BZ938:CG938"/>
    <mergeCell ref="CH938:CN938"/>
    <mergeCell ref="AV939:BR939"/>
    <mergeCell ref="BS939:BY939"/>
    <mergeCell ref="BZ939:CG939"/>
    <mergeCell ref="CH939:CN939"/>
    <mergeCell ref="AV940:BR940"/>
    <mergeCell ref="BS940:BY940"/>
    <mergeCell ref="BZ940:CG940"/>
    <mergeCell ref="CH940:CN940"/>
    <mergeCell ref="AV941:BR941"/>
    <mergeCell ref="BS941:BY941"/>
    <mergeCell ref="BZ941:CG941"/>
    <mergeCell ref="CH941:CN941"/>
    <mergeCell ref="D951:R951"/>
    <mergeCell ref="S951:W951"/>
    <mergeCell ref="X951:AB951"/>
    <mergeCell ref="AC951:AH951"/>
    <mergeCell ref="AI951:AN951"/>
    <mergeCell ref="AO951:AT951"/>
    <mergeCell ref="AV951:BR951"/>
    <mergeCell ref="BS951:BY951"/>
    <mergeCell ref="BZ951:CG951"/>
    <mergeCell ref="CH951:CN951"/>
    <mergeCell ref="D939:R939"/>
    <mergeCell ref="S939:W939"/>
    <mergeCell ref="X939:AB939"/>
    <mergeCell ref="AC939:AH939"/>
    <mergeCell ref="AI939:AN939"/>
    <mergeCell ref="AO939:AT939"/>
    <mergeCell ref="D940:R940"/>
    <mergeCell ref="S940:W940"/>
    <mergeCell ref="X940:AB940"/>
    <mergeCell ref="AC940:AH940"/>
    <mergeCell ref="AO942:AT942"/>
    <mergeCell ref="AO943:AT943"/>
    <mergeCell ref="AO944:AT944"/>
    <mergeCell ref="AO945:AT945"/>
    <mergeCell ref="AO946:AT946"/>
    <mergeCell ref="AO947:AT947"/>
    <mergeCell ref="AO948:AT948"/>
    <mergeCell ref="AO949:AT949"/>
    <mergeCell ref="D955:R955"/>
    <mergeCell ref="S955:W955"/>
    <mergeCell ref="X955:AB955"/>
    <mergeCell ref="AC955:AH955"/>
    <mergeCell ref="AI955:AN955"/>
    <mergeCell ref="AO955:AT955"/>
    <mergeCell ref="D956:R956"/>
    <mergeCell ref="S956:W956"/>
    <mergeCell ref="S963:W963"/>
    <mergeCell ref="X963:AB963"/>
    <mergeCell ref="AC963:AH963"/>
    <mergeCell ref="AI963:AN963"/>
    <mergeCell ref="AO963:AT963"/>
    <mergeCell ref="D964:R964"/>
    <mergeCell ref="S964:W964"/>
    <mergeCell ref="X964:AB964"/>
    <mergeCell ref="AC964:AH964"/>
    <mergeCell ref="AI964:AN964"/>
    <mergeCell ref="AO964:AT964"/>
    <mergeCell ref="D952:R952"/>
    <mergeCell ref="S952:W952"/>
    <mergeCell ref="X952:AB952"/>
    <mergeCell ref="AC952:AH952"/>
    <mergeCell ref="AI952:AN952"/>
    <mergeCell ref="AO952:AT952"/>
    <mergeCell ref="D953:R953"/>
    <mergeCell ref="S953:W953"/>
    <mergeCell ref="X953:AB953"/>
    <mergeCell ref="AC953:AH953"/>
    <mergeCell ref="AI953:AN953"/>
    <mergeCell ref="AO953:AT953"/>
    <mergeCell ref="D954:R954"/>
    <mergeCell ref="S954:W954"/>
    <mergeCell ref="X954:AB954"/>
    <mergeCell ref="AC954:AH954"/>
    <mergeCell ref="AI954:AN954"/>
    <mergeCell ref="AO954:AT954"/>
    <mergeCell ref="X956:AB956"/>
    <mergeCell ref="AC956:AH956"/>
    <mergeCell ref="AI956:AN956"/>
    <mergeCell ref="AO956:AT956"/>
    <mergeCell ref="D957:R957"/>
    <mergeCell ref="S957:W957"/>
    <mergeCell ref="X957:AB957"/>
    <mergeCell ref="AC957:AH957"/>
    <mergeCell ref="AI957:AN957"/>
    <mergeCell ref="AO957:AT957"/>
    <mergeCell ref="D958:R958"/>
    <mergeCell ref="S958:W958"/>
    <mergeCell ref="X958:AB958"/>
    <mergeCell ref="AC958:AH958"/>
    <mergeCell ref="AI958:AN958"/>
    <mergeCell ref="AO958:AT958"/>
    <mergeCell ref="D959:R959"/>
    <mergeCell ref="S959:W959"/>
    <mergeCell ref="X959:AB959"/>
    <mergeCell ref="AC959:AH959"/>
    <mergeCell ref="AI959:AN959"/>
    <mergeCell ref="AO959:AT959"/>
    <mergeCell ref="D960:R960"/>
    <mergeCell ref="S960:W960"/>
    <mergeCell ref="X960:AB960"/>
    <mergeCell ref="AC960:AH960"/>
    <mergeCell ref="AI960:AN960"/>
    <mergeCell ref="AO960:AT960"/>
    <mergeCell ref="D970:R970"/>
    <mergeCell ref="S970:W970"/>
    <mergeCell ref="X970:AB970"/>
    <mergeCell ref="AC970:AH970"/>
    <mergeCell ref="AI970:AN970"/>
    <mergeCell ref="AO970:AT970"/>
    <mergeCell ref="D971:R971"/>
    <mergeCell ref="S971:W971"/>
    <mergeCell ref="X971:AB971"/>
    <mergeCell ref="AC971:AH971"/>
    <mergeCell ref="AI971:AN971"/>
    <mergeCell ref="AO971:AT971"/>
    <mergeCell ref="D966:R966"/>
    <mergeCell ref="S966:W966"/>
    <mergeCell ref="X966:AB966"/>
    <mergeCell ref="AC966:AH966"/>
    <mergeCell ref="AI966:AN966"/>
    <mergeCell ref="AO966:AT966"/>
    <mergeCell ref="D965:R965"/>
    <mergeCell ref="S965:W965"/>
    <mergeCell ref="X965:AB965"/>
    <mergeCell ref="AC965:AH965"/>
    <mergeCell ref="AI965:AN965"/>
    <mergeCell ref="AO965:AT965"/>
    <mergeCell ref="D977:R977"/>
    <mergeCell ref="S977:W977"/>
    <mergeCell ref="X977:AB977"/>
    <mergeCell ref="AC977:AH977"/>
    <mergeCell ref="AI977:AN977"/>
    <mergeCell ref="AO977:AT977"/>
    <mergeCell ref="D973:R973"/>
    <mergeCell ref="S973:W973"/>
    <mergeCell ref="X973:AB973"/>
    <mergeCell ref="AC973:AH973"/>
    <mergeCell ref="AI973:AN973"/>
    <mergeCell ref="AO973:AT973"/>
    <mergeCell ref="D972:R972"/>
    <mergeCell ref="S972:W972"/>
    <mergeCell ref="X972:AB972"/>
    <mergeCell ref="AC972:AH972"/>
    <mergeCell ref="AI972:AN972"/>
    <mergeCell ref="AO972:AT972"/>
    <mergeCell ref="D974:R974"/>
    <mergeCell ref="S974:W974"/>
    <mergeCell ref="X974:AB974"/>
    <mergeCell ref="AC974:AH974"/>
    <mergeCell ref="AI974:AN974"/>
    <mergeCell ref="AO974:AT974"/>
    <mergeCell ref="AV960:BR960"/>
    <mergeCell ref="BS960:BY960"/>
    <mergeCell ref="D978:R978"/>
    <mergeCell ref="S978:W978"/>
    <mergeCell ref="X978:AB978"/>
    <mergeCell ref="AC978:AH978"/>
    <mergeCell ref="AI978:AN978"/>
    <mergeCell ref="AO978:AT978"/>
    <mergeCell ref="D979:R979"/>
    <mergeCell ref="S979:W979"/>
    <mergeCell ref="X979:AB979"/>
    <mergeCell ref="AC979:AH979"/>
    <mergeCell ref="AI979:AN979"/>
    <mergeCell ref="AO979:AT979"/>
    <mergeCell ref="D980:R980"/>
    <mergeCell ref="S980:W980"/>
    <mergeCell ref="X980:AB980"/>
    <mergeCell ref="AC980:AH980"/>
    <mergeCell ref="AI980:AN980"/>
    <mergeCell ref="AO980:AT980"/>
    <mergeCell ref="D975:R975"/>
    <mergeCell ref="S975:W975"/>
    <mergeCell ref="X975:AB975"/>
    <mergeCell ref="AC975:AH975"/>
    <mergeCell ref="AI975:AN975"/>
    <mergeCell ref="AO975:AT975"/>
    <mergeCell ref="D976:R976"/>
    <mergeCell ref="S976:W976"/>
    <mergeCell ref="X976:AB976"/>
    <mergeCell ref="AC976:AH976"/>
    <mergeCell ref="AI976:AN976"/>
    <mergeCell ref="AO976:AT976"/>
    <mergeCell ref="BZ955:CG955"/>
    <mergeCell ref="CH955:CN955"/>
    <mergeCell ref="AV956:BR956"/>
    <mergeCell ref="BS956:BY956"/>
    <mergeCell ref="BZ956:CG956"/>
    <mergeCell ref="CH956:CN956"/>
    <mergeCell ref="AV957:BR957"/>
    <mergeCell ref="BS957:BY957"/>
    <mergeCell ref="BZ957:CG957"/>
    <mergeCell ref="CH957:CN957"/>
    <mergeCell ref="AV958:BR958"/>
    <mergeCell ref="BS958:BY958"/>
    <mergeCell ref="BZ958:CG958"/>
    <mergeCell ref="CH958:CN958"/>
    <mergeCell ref="AV959:BR959"/>
    <mergeCell ref="BS959:BY959"/>
    <mergeCell ref="BZ959:CG959"/>
    <mergeCell ref="CH959:CN959"/>
    <mergeCell ref="BZ963:CG963"/>
    <mergeCell ref="CH963:CN963"/>
    <mergeCell ref="AV964:BR964"/>
    <mergeCell ref="BS964:BY964"/>
    <mergeCell ref="BZ964:CG964"/>
    <mergeCell ref="CH964:CN964"/>
    <mergeCell ref="AV965:BR965"/>
    <mergeCell ref="BS965:BY965"/>
    <mergeCell ref="BZ965:CG965"/>
    <mergeCell ref="CH965:CN965"/>
    <mergeCell ref="AV966:BR966"/>
    <mergeCell ref="BS966:BY966"/>
    <mergeCell ref="BZ966:CG966"/>
    <mergeCell ref="CH966:CN966"/>
    <mergeCell ref="AV970:BR970"/>
    <mergeCell ref="BS970:BY970"/>
    <mergeCell ref="BZ970:CG970"/>
    <mergeCell ref="CH970:CN970"/>
    <mergeCell ref="AV971:BR971"/>
    <mergeCell ref="BS971:BY971"/>
    <mergeCell ref="BZ971:CG971"/>
    <mergeCell ref="CH971:CN971"/>
    <mergeCell ref="AV972:BR972"/>
    <mergeCell ref="BS972:BY972"/>
    <mergeCell ref="BZ972:CG972"/>
    <mergeCell ref="CH972:CN972"/>
    <mergeCell ref="AV973:BR973"/>
    <mergeCell ref="BS973:BY973"/>
    <mergeCell ref="BZ973:CG973"/>
    <mergeCell ref="CH973:CN973"/>
    <mergeCell ref="AV974:BR974"/>
    <mergeCell ref="BS974:BY974"/>
    <mergeCell ref="BZ974:CG974"/>
    <mergeCell ref="CH974:CN974"/>
    <mergeCell ref="AV975:BR975"/>
    <mergeCell ref="BS975:BY975"/>
    <mergeCell ref="BZ975:CG975"/>
    <mergeCell ref="CH975:CN975"/>
    <mergeCell ref="AV976:BR976"/>
    <mergeCell ref="BS976:BY976"/>
    <mergeCell ref="BZ976:CG976"/>
    <mergeCell ref="CH976:CN976"/>
    <mergeCell ref="AV977:BR977"/>
    <mergeCell ref="BS977:BY977"/>
    <mergeCell ref="BZ977:CG977"/>
    <mergeCell ref="CH977:CN977"/>
    <mergeCell ref="AV978:BR978"/>
    <mergeCell ref="BS978:BY978"/>
    <mergeCell ref="BZ978:CG978"/>
    <mergeCell ref="CH978:CN978"/>
    <mergeCell ref="AV979:BR979"/>
    <mergeCell ref="BS979:BY979"/>
    <mergeCell ref="BZ979:CG979"/>
    <mergeCell ref="CH979:CN979"/>
    <mergeCell ref="AV980:BR980"/>
    <mergeCell ref="BS980:BY980"/>
    <mergeCell ref="BZ980:CG980"/>
    <mergeCell ref="CH980:CN980"/>
    <mergeCell ref="AV981:BR981"/>
    <mergeCell ref="BS981:BY981"/>
    <mergeCell ref="BZ981:CG981"/>
    <mergeCell ref="CH981:CN981"/>
    <mergeCell ref="AV982:BR982"/>
    <mergeCell ref="BS982:BY982"/>
    <mergeCell ref="BZ982:CG982"/>
    <mergeCell ref="CH982:CN982"/>
    <mergeCell ref="AF1084:AM1084"/>
    <mergeCell ref="AN1084:AT1084"/>
    <mergeCell ref="D1085:Y1085"/>
    <mergeCell ref="Z1085:AE1085"/>
    <mergeCell ref="AF1085:AM1085"/>
    <mergeCell ref="AN1085:AT1085"/>
    <mergeCell ref="D1086:Y1086"/>
    <mergeCell ref="Z1086:AE1086"/>
    <mergeCell ref="AF1086:AM1086"/>
    <mergeCell ref="AN1086:AT1086"/>
    <mergeCell ref="D981:R981"/>
    <mergeCell ref="S981:W981"/>
    <mergeCell ref="X981:AB981"/>
    <mergeCell ref="AC981:AH981"/>
    <mergeCell ref="AI981:AN981"/>
    <mergeCell ref="AO981:AT981"/>
    <mergeCell ref="D982:R982"/>
    <mergeCell ref="S982:W982"/>
    <mergeCell ref="X982:AB982"/>
    <mergeCell ref="AC982:AH982"/>
    <mergeCell ref="AI982:AN982"/>
    <mergeCell ref="AO982:AT982"/>
    <mergeCell ref="AO1014:BK1014"/>
    <mergeCell ref="BL1014:BZ1014"/>
    <mergeCell ref="D1087:Y1087"/>
    <mergeCell ref="Z1087:AE1087"/>
    <mergeCell ref="AF1087:AM1087"/>
    <mergeCell ref="AN1087:AT1087"/>
    <mergeCell ref="D1088:Y1088"/>
    <mergeCell ref="Z1088:AE1088"/>
    <mergeCell ref="AF1088:AM1088"/>
    <mergeCell ref="AN1088:AT1088"/>
    <mergeCell ref="D1089:Y1089"/>
    <mergeCell ref="Z1089:AE1089"/>
    <mergeCell ref="AF1089:AM1089"/>
    <mergeCell ref="AN1089:AT1089"/>
    <mergeCell ref="D1090:Y1090"/>
    <mergeCell ref="Z1090:AE1090"/>
    <mergeCell ref="AF1090:AM1090"/>
    <mergeCell ref="AN1090:AT1090"/>
    <mergeCell ref="D1091:Y1091"/>
    <mergeCell ref="Z1091:AE1091"/>
    <mergeCell ref="AF1091:AM1091"/>
    <mergeCell ref="AN1091:AT1091"/>
    <mergeCell ref="D1092:Y1092"/>
    <mergeCell ref="Z1092:AE1092"/>
    <mergeCell ref="AF1092:AM1092"/>
    <mergeCell ref="AN1092:AT1092"/>
    <mergeCell ref="D1093:Y1093"/>
    <mergeCell ref="Z1093:AE1093"/>
    <mergeCell ref="AF1093:AM1093"/>
    <mergeCell ref="AN1093:AT1093"/>
    <mergeCell ref="D1094:Y1094"/>
    <mergeCell ref="Z1094:AE1094"/>
    <mergeCell ref="AF1094:AM1094"/>
    <mergeCell ref="AN1094:AT1094"/>
    <mergeCell ref="AV1083:BQ1083"/>
    <mergeCell ref="BR1083:BW1083"/>
    <mergeCell ref="BX1083:CE1083"/>
    <mergeCell ref="CF1083:CN1083"/>
    <mergeCell ref="AV1084:BQ1084"/>
    <mergeCell ref="BR1084:BW1084"/>
    <mergeCell ref="BX1084:CE1084"/>
    <mergeCell ref="CF1084:CN1084"/>
    <mergeCell ref="AV1085:BQ1085"/>
    <mergeCell ref="BR1085:BW1085"/>
    <mergeCell ref="BX1085:CE1085"/>
    <mergeCell ref="CF1085:CN1085"/>
    <mergeCell ref="AV1086:BQ1086"/>
    <mergeCell ref="BR1086:BW1086"/>
    <mergeCell ref="BX1086:CE1086"/>
    <mergeCell ref="CF1086:CN1086"/>
    <mergeCell ref="AV1087:BQ1087"/>
    <mergeCell ref="BR1087:BW1087"/>
    <mergeCell ref="BX1087:CE1087"/>
    <mergeCell ref="CF1087:CN1087"/>
    <mergeCell ref="AV1088:BQ1088"/>
    <mergeCell ref="BR1088:BW1088"/>
    <mergeCell ref="BX1088:CE1088"/>
    <mergeCell ref="CF1088:CN1088"/>
    <mergeCell ref="BX1090:CE1090"/>
    <mergeCell ref="CF1090:CN1090"/>
    <mergeCell ref="AV1091:BQ1091"/>
    <mergeCell ref="BR1091:BW1091"/>
    <mergeCell ref="BX1091:CE1091"/>
    <mergeCell ref="CF1091:CN1091"/>
    <mergeCell ref="AV1092:BQ1092"/>
    <mergeCell ref="BR1092:BW1092"/>
    <mergeCell ref="BX1092:CE1092"/>
    <mergeCell ref="CF1092:CN1092"/>
    <mergeCell ref="AV1093:BQ1093"/>
    <mergeCell ref="BR1093:BW1093"/>
    <mergeCell ref="BX1093:CE1093"/>
    <mergeCell ref="CF1093:CN1093"/>
    <mergeCell ref="CF1094:CN1094"/>
    <mergeCell ref="D1107:Y1107"/>
    <mergeCell ref="Z1107:AE1107"/>
    <mergeCell ref="AF1107:AM1107"/>
    <mergeCell ref="AN1107:AT1107"/>
    <mergeCell ref="AV1107:BQ1107"/>
    <mergeCell ref="BR1107:BW1107"/>
    <mergeCell ref="BX1107:CC1107"/>
    <mergeCell ref="CD1107:CI1107"/>
    <mergeCell ref="CJ1107:CN1107"/>
    <mergeCell ref="AV1165:CN1166"/>
    <mergeCell ref="AO1217:BI1217"/>
    <mergeCell ref="D1159:P1159"/>
    <mergeCell ref="D1160:P1160"/>
    <mergeCell ref="D1161:P1161"/>
    <mergeCell ref="D1162:P1162"/>
    <mergeCell ref="AO1227:BI1227"/>
    <mergeCell ref="BV1160:CN1160"/>
    <mergeCell ref="BV1161:CN1161"/>
    <mergeCell ref="BV1162:CN1162"/>
    <mergeCell ref="BV1163:CN1163"/>
    <mergeCell ref="BV1164:CN1164"/>
    <mergeCell ref="AV1153:BU1154"/>
    <mergeCell ref="BV1153:CN1154"/>
    <mergeCell ref="AV1155:BU1155"/>
    <mergeCell ref="AV1160:BU1160"/>
    <mergeCell ref="AV1161:BU1161"/>
    <mergeCell ref="AV1156:BU1156"/>
    <mergeCell ref="AV1157:BU1157"/>
    <mergeCell ref="AV1158:BU1158"/>
    <mergeCell ref="AV1159:BU1159"/>
    <mergeCell ref="X1169:AD1169"/>
    <mergeCell ref="Q1171:W1171"/>
    <mergeCell ref="X1158:AD1158"/>
    <mergeCell ref="D1127:AT1127"/>
    <mergeCell ref="D1129:N1130"/>
    <mergeCell ref="O1129:V1130"/>
    <mergeCell ref="W1129:AD1130"/>
    <mergeCell ref="AO1230:BI1230"/>
    <mergeCell ref="AO1231:BI1231"/>
    <mergeCell ref="BJ1217:CD1217"/>
    <mergeCell ref="BJ1226:CD1226"/>
    <mergeCell ref="BJ1227:CD1227"/>
    <mergeCell ref="BJ1228:CD1228"/>
    <mergeCell ref="BJ1229:CD1229"/>
    <mergeCell ref="BJ1230:CD1230"/>
    <mergeCell ref="BJ1231:CD1231"/>
    <mergeCell ref="AV1094:BQ1094"/>
    <mergeCell ref="BR1094:BW1094"/>
    <mergeCell ref="BX1094:CE1094"/>
    <mergeCell ref="AO1228:BI1228"/>
    <mergeCell ref="AO1229:BI1229"/>
    <mergeCell ref="X1170:AD1170"/>
    <mergeCell ref="Q1157:W1157"/>
    <mergeCell ref="Q1158:W1158"/>
    <mergeCell ref="Q1159:W1159"/>
    <mergeCell ref="Q1160:W1160"/>
    <mergeCell ref="Q1161:W1161"/>
    <mergeCell ref="Q1162:W1162"/>
    <mergeCell ref="Q1163:W1163"/>
    <mergeCell ref="Q1164:W1164"/>
    <mergeCell ref="Q1165:W1165"/>
    <mergeCell ref="Q1166:W1166"/>
    <mergeCell ref="Q1169:W1169"/>
  </mergeCells>
  <pageMargins left="0.7" right="0.7" top="0.75" bottom="0.75" header="0.3" footer="0.3"/>
  <pageSetup scale="18" orientation="portrait" verticalDpi="300" r:id="rId1"/>
  <rowBreaks count="7" manualBreakCount="7">
    <brk id="122" max="92" man="1"/>
    <brk id="295" max="92" man="1"/>
    <brk id="444" max="92" man="1"/>
    <brk id="623" max="92" man="1"/>
    <brk id="787" max="92" man="1"/>
    <brk id="1017" max="92" man="1"/>
    <brk id="1071" max="92" man="1"/>
  </rowBreaks>
  <ignoredErrors>
    <ignoredError sqref="D335" twoDigitTextYear="1"/>
    <ignoredError sqref="EI329:EI345 EN368:EN375 CF356 CF358 CF360 BP724:CN724 BM763:CL763 BO851:CN851 EN367 P314:Y324 W368:AT376 BL383 BZ383:CN384 AA458:AF458 AA613:AT613 BL665:CF665 P313:Y313 AO458:AT458 AA451:AF451 N305 AB305 AP305 U413:CN431 BL361 AO451:AT451 AA452:AF452 AO452:AT452 AA453:AF453 AA454:AF454 AA455:AF455 AA456:AF456 AA457:AF457 AO453:AT453 AO454:AT454 AO455:AT455 AO456:AT456 AO457:AT457 BV507 AM528:AT531 K520:AT520 CG527:CN530 BT531 AG544:AT545 CG665:CN665" unlockedFormula="1"/>
    <ignoredError sqref="AE1158:AT1168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FBM</vt:lpstr>
      <vt:lpstr>Hoja1</vt:lpstr>
      <vt:lpstr>FBM!Área_de_impresión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AUXPLANEACION08</dc:creator>
  <cp:lastModifiedBy>AUXPLANEACION08</cp:lastModifiedBy>
  <dcterms:created xsi:type="dcterms:W3CDTF">2017-02-09T15:57:52Z</dcterms:created>
  <dcterms:modified xsi:type="dcterms:W3CDTF">2017-11-19T02:14:07Z</dcterms:modified>
</cp:coreProperties>
</file>