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defaultThemeVersion="124226"/>
  <mc:AlternateContent xmlns:mc="http://schemas.openxmlformats.org/markup-compatibility/2006">
    <mc:Choice Requires="x15">
      <x15ac:absPath xmlns:x15ac="http://schemas.microsoft.com/office/spreadsheetml/2010/11/ac" url="F:\Diego V\Trabajo\Contrato 8\"/>
    </mc:Choice>
  </mc:AlternateContent>
  <xr:revisionPtr revIDLastSave="0" documentId="13_ncr:1_{3A3F09BA-E14C-4BA3-BCA4-CE9174552D64}" xr6:coauthVersionLast="36" xr6:coauthVersionMax="36" xr10:uidLastSave="{00000000-0000-0000-0000-000000000000}"/>
  <bookViews>
    <workbookView xWindow="0" yWindow="0" windowWidth="14025" windowHeight="11790" xr2:uid="{00000000-000D-0000-FFFF-FFFF00000000}"/>
  </bookViews>
  <sheets>
    <sheet name="FBM" sheetId="1" r:id="rId1"/>
    <sheet name="Hoja1" sheetId="2" state="hidden" r:id="rId2"/>
  </sheets>
  <externalReferences>
    <externalReference r:id="rId3"/>
  </externalReferences>
  <definedNames>
    <definedName name="_xlnm.Print_Area" localSheetId="0">FBM!$A$1:$CN$1266</definedName>
  </definedNames>
  <calcPr calcId="191029"/>
</workbook>
</file>

<file path=xl/calcChain.xml><?xml version="1.0" encoding="utf-8"?>
<calcChain xmlns="http://schemas.openxmlformats.org/spreadsheetml/2006/main">
  <c r="BU816" i="1" l="1"/>
  <c r="BN816" i="1"/>
  <c r="AC816" i="1"/>
  <c r="V816" i="1"/>
  <c r="BV483" i="1"/>
  <c r="CE476" i="1" s="1"/>
  <c r="CE474" i="1" l="1"/>
  <c r="CE483" i="1"/>
  <c r="CE475" i="1"/>
  <c r="BH642" i="1"/>
  <c r="EG616" i="1"/>
  <c r="EH616" i="1" l="1"/>
  <c r="AU1124" i="1"/>
  <c r="AU1125" i="1"/>
  <c r="AU1126" i="1"/>
  <c r="AU1127" i="1"/>
  <c r="AU1128" i="1"/>
  <c r="C1123" i="1"/>
  <c r="C1124" i="1"/>
  <c r="C1125" i="1"/>
  <c r="C1126" i="1"/>
  <c r="C1127" i="1"/>
  <c r="C1128" i="1"/>
  <c r="C1129" i="1"/>
  <c r="C1130" i="1"/>
  <c r="C1131" i="1"/>
  <c r="C1132" i="1"/>
  <c r="C1134" i="1"/>
  <c r="C1135" i="1"/>
  <c r="C1136" i="1"/>
  <c r="CA1071" i="1"/>
  <c r="AJ1084" i="1" l="1"/>
  <c r="Y1090" i="1"/>
  <c r="C888" i="1"/>
  <c r="C889" i="1"/>
  <c r="C890" i="1"/>
  <c r="C891" i="1"/>
  <c r="C892" i="1"/>
  <c r="C893" i="1"/>
  <c r="C894" i="1"/>
  <c r="C895" i="1"/>
  <c r="C896" i="1"/>
  <c r="C897" i="1"/>
  <c r="C898" i="1"/>
  <c r="C899" i="1"/>
  <c r="C900" i="1"/>
  <c r="C901" i="1"/>
  <c r="C902" i="1"/>
  <c r="C903" i="1"/>
  <c r="C904" i="1"/>
  <c r="T420" i="1" l="1"/>
  <c r="T421" i="1"/>
  <c r="T422" i="1"/>
  <c r="T423" i="1"/>
  <c r="T424" i="1"/>
  <c r="T425" i="1"/>
  <c r="T426" i="1"/>
  <c r="T427" i="1"/>
  <c r="T428" i="1"/>
  <c r="T429" i="1"/>
  <c r="T430" i="1"/>
  <c r="T431" i="1"/>
  <c r="T432" i="1"/>
  <c r="T433" i="1"/>
  <c r="T434" i="1"/>
  <c r="T435" i="1"/>
  <c r="T436" i="1"/>
  <c r="T419" i="1"/>
  <c r="CF531" i="1" l="1"/>
  <c r="AL529" i="1" l="1"/>
  <c r="AL530" i="1"/>
  <c r="AL531" i="1"/>
  <c r="AL528" i="1"/>
  <c r="P340" i="1" l="1"/>
  <c r="P341" i="1"/>
  <c r="P342" i="1"/>
  <c r="P343" i="1"/>
  <c r="P344" i="1"/>
  <c r="P345" i="1"/>
  <c r="P346" i="1"/>
  <c r="P347" i="1"/>
  <c r="P348" i="1"/>
  <c r="P349" i="1"/>
  <c r="P350" i="1"/>
  <c r="P351" i="1"/>
  <c r="P352" i="1"/>
  <c r="P353" i="1"/>
  <c r="P354" i="1"/>
  <c r="P355" i="1"/>
  <c r="P356" i="1"/>
  <c r="P339" i="1"/>
  <c r="EN331" i="1"/>
  <c r="EM331" i="1"/>
  <c r="O319" i="1"/>
  <c r="O320" i="1"/>
  <c r="O321" i="1"/>
  <c r="O322" i="1"/>
  <c r="O323" i="1"/>
  <c r="O324" i="1"/>
  <c r="O325" i="1"/>
  <c r="O326" i="1"/>
  <c r="O327" i="1"/>
  <c r="O328" i="1"/>
  <c r="O329" i="1"/>
  <c r="O330" i="1"/>
  <c r="O331" i="1"/>
  <c r="EH331" i="1" s="1"/>
  <c r="O318" i="1"/>
  <c r="CB437" i="1" l="1"/>
  <c r="CH437" i="1"/>
  <c r="AX437" i="1"/>
  <c r="AR437" i="1"/>
  <c r="Z437" i="1"/>
  <c r="T437" i="1"/>
  <c r="CA700" i="1" l="1"/>
  <c r="BW700" i="1"/>
  <c r="AQ544" i="1" l="1"/>
  <c r="AN544" i="1"/>
  <c r="AJ544" i="1"/>
  <c r="AF544" i="1"/>
  <c r="AF437" i="1" l="1"/>
  <c r="CD833" i="1"/>
  <c r="BV833" i="1"/>
  <c r="BN833" i="1"/>
  <c r="EN330" i="1" l="1"/>
  <c r="EM330" i="1"/>
  <c r="EH330" i="1"/>
  <c r="EL331" i="1" s="1"/>
  <c r="BV435" i="1" l="1"/>
  <c r="AL435" i="1"/>
  <c r="BV434" i="1"/>
  <c r="AL434" i="1"/>
  <c r="BV433" i="1"/>
  <c r="AL433" i="1"/>
  <c r="BV432" i="1"/>
  <c r="AL432" i="1"/>
  <c r="BV431" i="1"/>
  <c r="AL431" i="1"/>
  <c r="BV430" i="1"/>
  <c r="AL430" i="1"/>
  <c r="BV429" i="1"/>
  <c r="AL429" i="1"/>
  <c r="BV428" i="1"/>
  <c r="AL428" i="1"/>
  <c r="BV427" i="1"/>
  <c r="AL427" i="1"/>
  <c r="BV426" i="1"/>
  <c r="AL426" i="1"/>
  <c r="BV425" i="1"/>
  <c r="AL425" i="1"/>
  <c r="BV424" i="1"/>
  <c r="AL424" i="1"/>
  <c r="BV423" i="1"/>
  <c r="AL423" i="1"/>
  <c r="BV422" i="1"/>
  <c r="AL422" i="1"/>
  <c r="BV421" i="1"/>
  <c r="AL421" i="1"/>
  <c r="BV420" i="1"/>
  <c r="AL420" i="1"/>
  <c r="BV419" i="1"/>
  <c r="AL419" i="1"/>
  <c r="AL437" i="1" l="1"/>
  <c r="BV437" i="1"/>
  <c r="BP437" i="1"/>
  <c r="BD419" i="1" l="1"/>
  <c r="EI588" i="1" l="1"/>
  <c r="EI587" i="1"/>
  <c r="EH588" i="1"/>
  <c r="EH587" i="1"/>
  <c r="Z591" i="1"/>
  <c r="EH457" i="1" l="1"/>
  <c r="EH458" i="1"/>
  <c r="EH459" i="1"/>
  <c r="EH460" i="1"/>
  <c r="EH461" i="1"/>
  <c r="EH462" i="1"/>
  <c r="EH463" i="1"/>
  <c r="EH456" i="1"/>
  <c r="CK445" i="1"/>
  <c r="CK446" i="1"/>
  <c r="CK447" i="1"/>
  <c r="CA445" i="1"/>
  <c r="CA446" i="1"/>
  <c r="CA447" i="1"/>
  <c r="BR445" i="1"/>
  <c r="BR446" i="1"/>
  <c r="BR447" i="1"/>
  <c r="CA444" i="1"/>
  <c r="BR444" i="1"/>
  <c r="CK444" i="1"/>
  <c r="AO310" i="1" l="1"/>
  <c r="AA310" i="1"/>
  <c r="M310" i="1"/>
  <c r="AM459" i="1" l="1"/>
  <c r="AM461" i="1"/>
  <c r="AM463" i="1"/>
  <c r="AM460" i="1"/>
  <c r="AM462" i="1"/>
  <c r="AM458" i="1"/>
  <c r="AV236" i="1"/>
  <c r="EN565" i="1" l="1"/>
  <c r="EM565" i="1"/>
  <c r="EL565" i="1"/>
  <c r="EN564" i="1"/>
  <c r="EM564" i="1"/>
  <c r="EL564" i="1"/>
  <c r="EK565" i="1"/>
  <c r="EJ565" i="1"/>
  <c r="EI565" i="1"/>
  <c r="EH564" i="1"/>
  <c r="EH565" i="1"/>
  <c r="AJ591" i="1" l="1"/>
  <c r="EG457" i="1" l="1"/>
  <c r="EG458" i="1"/>
  <c r="EG459" i="1"/>
  <c r="EG460" i="1"/>
  <c r="EG461" i="1"/>
  <c r="EG462" i="1"/>
  <c r="EG463" i="1"/>
  <c r="EG456" i="1"/>
  <c r="EP1241" i="1" l="1"/>
  <c r="EP1242" i="1"/>
  <c r="EP1243" i="1"/>
  <c r="EP1240" i="1"/>
  <c r="EM1241" i="1"/>
  <c r="EM1242" i="1"/>
  <c r="EM1243" i="1"/>
  <c r="EM1240" i="1"/>
  <c r="EN960" i="1" l="1"/>
  <c r="EN958" i="1"/>
  <c r="EN959" i="1"/>
  <c r="EM941" i="1"/>
  <c r="EM942" i="1"/>
  <c r="EM940" i="1"/>
  <c r="EN961" i="1" l="1"/>
  <c r="EM959" i="1" l="1"/>
  <c r="EM960" i="1"/>
  <c r="EM958" i="1"/>
  <c r="EM719" i="1" l="1"/>
  <c r="EM718" i="1"/>
  <c r="EM717" i="1"/>
  <c r="EM716" i="1"/>
  <c r="EM715" i="1"/>
  <c r="EM714" i="1"/>
  <c r="EJ616" i="1" l="1"/>
  <c r="EI616" i="1"/>
  <c r="EJ611" i="1"/>
  <c r="EI611" i="1"/>
  <c r="EH611" i="1"/>
  <c r="EG611" i="1"/>
  <c r="BU507" i="1"/>
  <c r="EH401" i="1"/>
  <c r="EH400" i="1"/>
  <c r="EH399" i="1"/>
  <c r="AL383" i="1"/>
  <c r="EO382" i="1" s="1"/>
  <c r="AD383" i="1"/>
  <c r="EN382" i="1" s="1"/>
  <c r="V383" i="1"/>
  <c r="EM382" i="1" s="1"/>
  <c r="AL382" i="1"/>
  <c r="EO381" i="1" s="1"/>
  <c r="AD382" i="1"/>
  <c r="EN381" i="1" s="1"/>
  <c r="V382" i="1"/>
  <c r="EM381" i="1" s="1"/>
  <c r="AL381" i="1"/>
  <c r="EO380" i="1" s="1"/>
  <c r="AD381" i="1"/>
  <c r="EN380" i="1" s="1"/>
  <c r="V381" i="1"/>
  <c r="EM380" i="1" s="1"/>
  <c r="AL380" i="1"/>
  <c r="EO379" i="1" s="1"/>
  <c r="AD380" i="1"/>
  <c r="EN379" i="1" s="1"/>
  <c r="V380" i="1"/>
  <c r="EM379" i="1" s="1"/>
  <c r="AL379" i="1"/>
  <c r="EO378" i="1" s="1"/>
  <c r="AD379" i="1"/>
  <c r="EN378" i="1" s="1"/>
  <c r="V379" i="1"/>
  <c r="EM378" i="1" s="1"/>
  <c r="AL378" i="1"/>
  <c r="EO377" i="1" s="1"/>
  <c r="AD378" i="1"/>
  <c r="EN377" i="1" s="1"/>
  <c r="V378" i="1"/>
  <c r="EM377" i="1" s="1"/>
  <c r="AL377" i="1"/>
  <c r="EO376" i="1" s="1"/>
  <c r="AD377" i="1"/>
  <c r="EN376" i="1" s="1"/>
  <c r="V377" i="1"/>
  <c r="EM376" i="1" s="1"/>
  <c r="AL376" i="1"/>
  <c r="EO375" i="1" s="1"/>
  <c r="AD376" i="1"/>
  <c r="EN375" i="1" s="1"/>
  <c r="V376" i="1"/>
  <c r="EM375" i="1" s="1"/>
  <c r="AL375" i="1"/>
  <c r="EO374" i="1" s="1"/>
  <c r="AD375" i="1"/>
  <c r="EN374" i="1" s="1"/>
  <c r="V375" i="1"/>
  <c r="EM374" i="1" s="1"/>
  <c r="BK368" i="1"/>
  <c r="CE367" i="1" s="1"/>
  <c r="EI352" i="1"/>
  <c r="EH352" i="1"/>
  <c r="EG352" i="1"/>
  <c r="EI351" i="1"/>
  <c r="EH351" i="1"/>
  <c r="EG351" i="1"/>
  <c r="EI350" i="1"/>
  <c r="EH350" i="1"/>
  <c r="EG350" i="1"/>
  <c r="EI349" i="1"/>
  <c r="EH349" i="1"/>
  <c r="EG349" i="1"/>
  <c r="EI348" i="1"/>
  <c r="EH348" i="1"/>
  <c r="EG348" i="1"/>
  <c r="EI347" i="1"/>
  <c r="EH347" i="1"/>
  <c r="EG347" i="1"/>
  <c r="EI346" i="1"/>
  <c r="EH346" i="1"/>
  <c r="EG346" i="1"/>
  <c r="EI345" i="1"/>
  <c r="EH345" i="1"/>
  <c r="EG345" i="1"/>
  <c r="EI344" i="1"/>
  <c r="EH344" i="1"/>
  <c r="EG344" i="1"/>
  <c r="EI343" i="1"/>
  <c r="EH343" i="1"/>
  <c r="EG343" i="1"/>
  <c r="EI342" i="1"/>
  <c r="EH342" i="1"/>
  <c r="EG342" i="1"/>
  <c r="EI341" i="1"/>
  <c r="EH341" i="1"/>
  <c r="EG341" i="1"/>
  <c r="EI340" i="1"/>
  <c r="EH340" i="1"/>
  <c r="EG340" i="1"/>
  <c r="EI339" i="1"/>
  <c r="EH339" i="1"/>
  <c r="EG339" i="1"/>
  <c r="EI338" i="1"/>
  <c r="EH338" i="1"/>
  <c r="EG338" i="1"/>
  <c r="EI337" i="1"/>
  <c r="EH337" i="1"/>
  <c r="EG337" i="1"/>
  <c r="EI336" i="1"/>
  <c r="EH336" i="1"/>
  <c r="EG336" i="1"/>
  <c r="EN329" i="1"/>
  <c r="EM329" i="1"/>
  <c r="EH329" i="1"/>
  <c r="EL330" i="1" s="1"/>
  <c r="EN328" i="1"/>
  <c r="EM328" i="1"/>
  <c r="EH328" i="1"/>
  <c r="EN327" i="1"/>
  <c r="EM327" i="1"/>
  <c r="EH327" i="1"/>
  <c r="EN326" i="1"/>
  <c r="EM326" i="1"/>
  <c r="EH326" i="1"/>
  <c r="EN325" i="1"/>
  <c r="EM325" i="1"/>
  <c r="EH325" i="1"/>
  <c r="EN324" i="1"/>
  <c r="EM324" i="1"/>
  <c r="EH324" i="1"/>
  <c r="EN323" i="1"/>
  <c r="EM323" i="1"/>
  <c r="EH323" i="1"/>
  <c r="EN322" i="1"/>
  <c r="EM322" i="1"/>
  <c r="EH322" i="1"/>
  <c r="EN321" i="1"/>
  <c r="EM321" i="1"/>
  <c r="EH321" i="1"/>
  <c r="EN320" i="1"/>
  <c r="EM320" i="1"/>
  <c r="EH320" i="1"/>
  <c r="EN319" i="1"/>
  <c r="EM319" i="1"/>
  <c r="EH319" i="1"/>
  <c r="EH318" i="1"/>
  <c r="EI306" i="1"/>
  <c r="EH306" i="1"/>
  <c r="EG306" i="1"/>
  <c r="CA236" i="1"/>
  <c r="EL326" i="1" l="1"/>
  <c r="EL321" i="1"/>
  <c r="EL329" i="1"/>
  <c r="EL327" i="1"/>
  <c r="EL319" i="1"/>
  <c r="EL325" i="1"/>
  <c r="EL324" i="1"/>
  <c r="EL320" i="1"/>
  <c r="EL328" i="1"/>
  <c r="EL323" i="1"/>
  <c r="CE363" i="1"/>
  <c r="EL322" i="1"/>
  <c r="CE365" i="1"/>
  <c r="EK616" i="1"/>
  <c r="EK611" i="1"/>
  <c r="EG612" i="1" s="1"/>
  <c r="EJ617" i="1" l="1"/>
  <c r="EH617" i="1"/>
  <c r="EI617" i="1"/>
  <c r="EJ612" i="1"/>
  <c r="EH612" i="1"/>
  <c r="EI612" i="1"/>
  <c r="EG617" i="1"/>
</calcChain>
</file>

<file path=xl/sharedStrings.xml><?xml version="1.0" encoding="utf-8"?>
<sst xmlns="http://schemas.openxmlformats.org/spreadsheetml/2006/main" count="1990" uniqueCount="1193">
  <si>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</si>
  <si>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</si>
  <si>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</si>
  <si>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</si>
  <si>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</si>
  <si>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</si>
  <si>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</si>
  <si>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</si>
  <si>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</si>
  <si>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</si>
  <si>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</si>
  <si>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</si>
  <si>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</si>
  <si>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</si>
  <si>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</si>
  <si>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</si>
  <si>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</si>
  <si>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</si>
  <si>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</si>
  <si>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</si>
  <si>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</si>
  <si>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</si>
  <si>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</si>
  <si>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</si>
  <si>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</si>
  <si>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</si>
  <si>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</si>
  <si>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</si>
  <si>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</si>
  <si>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</si>
  <si>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</si>
  <si>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</si>
  <si>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</si>
  <si>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</si>
  <si>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</si>
  <si>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</si>
  <si>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</si>
  <si>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</si>
  <si>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</si>
  <si>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</si>
  <si>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18°</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</si>
  <si>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</si>
  <si>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</si>
  <si>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</si>
  <si>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</si>
  <si>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</si>
  <si>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</si>
  <si>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</si>
  <si>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</si>
  <si>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</si>
  <si>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</si>
  <si>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</si>
  <si>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</si>
  <si>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</si>
  <si>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</si>
  <si>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</si>
  <si>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</si>
  <si>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</si>
  <si>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</si>
  <si>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</si>
  <si>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</si>
  <si>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</si>
  <si>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</si>
  <si>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</si>
  <si>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</si>
  <si>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</si>
  <si>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</si>
  <si>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</si>
  <si>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</si>
  <si>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</si>
  <si>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</si>
  <si>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</si>
  <si>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</si>
  <si>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</si>
  <si>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</si>
  <si>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</si>
  <si>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</si>
  <si>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</si>
  <si>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</si>
  <si>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</si>
  <si>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</si>
  <si>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</si>
  <si>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</si>
  <si>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</si>
  <si>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</si>
  <si>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</si>
  <si>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</si>
  <si>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</si>
  <si>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</si>
  <si>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</si>
  <si>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</si>
  <si>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</si>
  <si>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</si>
  <si>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</si>
  <si>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</si>
  <si>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</si>
  <si>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</si>
  <si>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</si>
  <si>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</si>
  <si>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</si>
  <si>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</si>
  <si>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</si>
  <si>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</si>
  <si>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</si>
  <si>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</si>
  <si>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</si>
  <si>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</si>
  <si>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</si>
  <si>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</si>
  <si>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</si>
  <si>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</si>
  <si>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</si>
  <si>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</si>
  <si>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</si>
  <si>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Circasia</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</si>
  <si>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</si>
  <si>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</si>
  <si>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</si>
  <si>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</si>
  <si>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</si>
  <si>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</si>
  <si>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</si>
  <si>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</si>
  <si>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</si>
  <si>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</si>
  <si>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</si>
  <si>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</si>
  <si>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</si>
  <si>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</si>
  <si>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</si>
  <si>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</si>
  <si>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</si>
  <si>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</si>
  <si>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</si>
  <si>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</si>
  <si>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</si>
  <si>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</si>
  <si>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</si>
  <si>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</si>
  <si>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</si>
  <si>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</si>
  <si>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</si>
  <si>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</si>
  <si>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</si>
  <si>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</si>
  <si>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</si>
  <si>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</si>
  <si>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</si>
  <si>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</si>
  <si>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</si>
  <si>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</si>
  <si>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</si>
  <si>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</si>
  <si>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</si>
  <si>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</si>
  <si>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</si>
  <si>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</si>
  <si>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</si>
  <si>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</si>
  <si>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</si>
  <si>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</si>
  <si>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</si>
  <si>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</si>
  <si>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</si>
  <si>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</si>
  <si>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</si>
  <si>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</si>
  <si>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</si>
  <si>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</si>
  <si>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</si>
  <si>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</si>
  <si>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</si>
  <si>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</si>
  <si>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</si>
  <si>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</si>
  <si>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</si>
  <si>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</si>
  <si>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</si>
  <si>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</si>
  <si>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</si>
  <si>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</si>
  <si>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</si>
  <si>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</si>
  <si>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</si>
  <si>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</si>
  <si>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</si>
  <si>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</si>
  <si>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</si>
  <si>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</si>
  <si>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</si>
  <si>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</si>
  <si>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</si>
  <si>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</si>
  <si>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</si>
  <si>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</si>
  <si>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</si>
  <si>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</si>
  <si>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</si>
  <si>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</si>
  <si>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</si>
  <si>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</si>
  <si>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</si>
  <si>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</si>
  <si>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</si>
  <si>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</si>
  <si>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</si>
  <si>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</si>
  <si>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</si>
  <si>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</si>
  <si>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</si>
  <si>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</si>
  <si>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</si>
  <si>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</si>
  <si>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</si>
  <si>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</si>
  <si>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</si>
  <si>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</si>
  <si>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</si>
  <si>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</si>
  <si>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</si>
  <si>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</si>
  <si>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</si>
  <si>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</si>
  <si>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</si>
  <si>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</si>
  <si>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</si>
  <si>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</si>
  <si>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</si>
  <si>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</si>
  <si>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</si>
  <si>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</si>
  <si>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</si>
  <si>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</si>
  <si>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</si>
  <si>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</si>
  <si>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</si>
  <si>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</si>
  <si>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</si>
  <si>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</si>
  <si>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</si>
  <si>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</si>
  <si>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</si>
  <si>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</si>
  <si>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</si>
  <si>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</si>
  <si>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</si>
  <si>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</si>
  <si>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</si>
  <si>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</si>
  <si>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</si>
  <si>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</si>
  <si>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</si>
  <si>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</si>
  <si>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</si>
  <si>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</si>
  <si>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</si>
  <si>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</si>
  <si>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</si>
  <si>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</si>
  <si>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</si>
  <si>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</si>
  <si>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</si>
  <si>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</si>
  <si>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</si>
  <si>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</si>
  <si>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</si>
  <si>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</si>
  <si>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</si>
  <si>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</si>
  <si>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</si>
  <si>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</si>
  <si>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</si>
  <si>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</si>
  <si>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</si>
  <si>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</si>
  <si>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</si>
  <si>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</si>
  <si>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</si>
  <si>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</si>
  <si>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r>
      <rPr>
        <b/>
        <sz val="8"/>
        <color theme="1"/>
        <rFont val="Gill Sans MT"/>
        <family val="2"/>
      </rPr>
      <t xml:space="preserve">Fuente: </t>
    </r>
    <r>
      <rPr>
        <sz val="8"/>
        <color theme="1"/>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</si>
  <si>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</si>
  <si>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</si>
  <si>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</si>
  <si>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</si>
  <si>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</si>
  <si>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</si>
  <si>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</si>
  <si>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</si>
  <si>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</si>
  <si>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</si>
  <si>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</si>
  <si>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</si>
  <si>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</si>
  <si>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</si>
  <si>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</si>
  <si>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</si>
  <si>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</si>
  <si>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</si>
  <si>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</si>
  <si>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</si>
  <si>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</si>
  <si>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</si>
  <si>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</si>
  <si>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</si>
  <si>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</si>
  <si>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</si>
  <si>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</si>
  <si>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</si>
  <si>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</si>
  <si>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</si>
  <si>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</si>
  <si>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</si>
  <si>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</si>
  <si>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r>
      <rPr>
        <b/>
        <sz val="9"/>
        <color theme="1"/>
        <rFont val="Gill Sans MT"/>
        <family val="2"/>
      </rPr>
      <t>Fuente:</t>
    </r>
    <r>
      <rPr>
        <sz val="9"/>
        <color theme="1"/>
        <rFont val="Gill Sans MT"/>
        <family val="2"/>
      </rPr>
      <t xml:space="preserve"> Secretaría de Salud Municipal</t>
    </r>
  </si>
  <si>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</si>
  <si>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</si>
  <si>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</si>
  <si>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</si>
  <si>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</si>
  <si>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</si>
  <si>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</si>
  <si>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</si>
  <si>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</si>
  <si>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</si>
  <si>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</si>
  <si>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</si>
  <si>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</si>
  <si>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</si>
  <si>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</si>
  <si>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</si>
  <si>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</si>
  <si>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</si>
  <si>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</si>
  <si>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</si>
  <si>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</si>
  <si>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</si>
  <si>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</si>
  <si>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</si>
  <si>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</si>
  <si>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</si>
  <si>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</si>
  <si>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</si>
  <si>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</si>
  <si>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</si>
  <si>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</si>
  <si>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</si>
  <si>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</si>
  <si>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</si>
  <si>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</si>
  <si>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</si>
  <si>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</si>
  <si>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</si>
  <si>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</si>
  <si>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</si>
  <si>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</si>
  <si>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</si>
  <si>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</si>
  <si>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</si>
  <si>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</si>
  <si>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</si>
  <si>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</si>
  <si>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</si>
  <si>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</si>
  <si>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</si>
  <si>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</si>
  <si>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</si>
  <si>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</si>
  <si>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</si>
  <si>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</si>
  <si>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</si>
  <si>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</si>
  <si>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</si>
  <si>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</si>
  <si>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</si>
  <si>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</si>
  <si>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</si>
  <si>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</si>
  <si>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</si>
  <si>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</si>
  <si>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</si>
  <si>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</si>
  <si>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</si>
  <si>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</si>
  <si>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</si>
  <si>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</si>
  <si>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</si>
  <si>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</si>
  <si>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</si>
  <si>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</si>
  <si>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</si>
  <si>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</si>
  <si>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</si>
  <si>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</si>
  <si>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</si>
  <si>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</si>
  <si>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</si>
  <si>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</si>
  <si>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</si>
  <si>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</si>
  <si>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</si>
  <si>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</si>
  <si>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</si>
  <si>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</si>
  <si>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</si>
  <si>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t>Tasa Deserción</t>
  </si>
  <si>
    <t>Tasa Reprobación</t>
  </si>
  <si>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</si>
  <si>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</si>
  <si>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</si>
  <si>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</si>
  <si>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</si>
  <si>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</si>
  <si>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</si>
  <si>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</si>
  <si>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</si>
  <si>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</si>
  <si>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</si>
  <si>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</si>
  <si>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</si>
  <si>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</si>
  <si>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</si>
  <si>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</si>
  <si>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</si>
  <si>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</si>
  <si>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</si>
  <si>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</si>
  <si>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</si>
  <si>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</si>
  <si>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</si>
  <si>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</si>
  <si>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</si>
  <si>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</si>
  <si>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</si>
  <si>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</si>
  <si>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</si>
  <si>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</si>
  <si>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</si>
  <si>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</si>
  <si>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</si>
  <si>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</si>
  <si>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</si>
  <si>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</si>
  <si>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</si>
  <si>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</si>
  <si>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</si>
  <si>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</si>
  <si>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</si>
  <si>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</si>
  <si>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</si>
  <si>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</si>
  <si>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</si>
  <si>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</si>
  <si>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</si>
  <si>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</si>
  <si>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</si>
  <si>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</si>
  <si>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</si>
  <si>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</si>
  <si>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</si>
  <si>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</si>
  <si>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</si>
  <si>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</si>
  <si>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</si>
  <si>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</si>
  <si>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</si>
  <si>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</si>
  <si>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</si>
  <si>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t>Malo</t>
  </si>
  <si>
    <t>Estado</t>
  </si>
  <si>
    <t>6.2 DISTANCIAS POR VÍA PRINCIPAL, VÍAS SECUNDARIAS, VEREDALES Y ESTADO DE LAS VÍAS</t>
  </si>
  <si>
    <t>6.3 TRANSPORTE DE PASAJEROS, EMPRESAS Y RUTAS</t>
  </si>
  <si>
    <t>Empresa</t>
  </si>
  <si>
    <t>Rutas</t>
  </si>
  <si>
    <t>Frecuencia Diaria</t>
  </si>
  <si>
    <t>Festivos</t>
  </si>
  <si>
    <t xml:space="preserve">6.4 TRANSPORTE DE CARGA </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</si>
  <si>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</si>
  <si>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</si>
  <si>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</si>
  <si>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</si>
  <si>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</si>
  <si>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</si>
  <si>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</si>
  <si>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</si>
  <si>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</si>
  <si>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</si>
  <si>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</si>
  <si>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</si>
  <si>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</si>
  <si>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</si>
  <si>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</si>
  <si>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</si>
  <si>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</si>
  <si>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</si>
  <si>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</si>
  <si>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</si>
  <si>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</si>
  <si>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</si>
  <si>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</si>
  <si>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</si>
  <si>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</si>
  <si>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</si>
  <si>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</si>
  <si>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</si>
  <si>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</si>
  <si>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</si>
  <si>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</si>
  <si>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</si>
  <si>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</si>
  <si>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</si>
  <si>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</si>
  <si>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</si>
  <si>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</si>
  <si>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</si>
  <si>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</si>
  <si>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</si>
  <si>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</si>
  <si>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</si>
  <si>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</si>
  <si>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</si>
  <si>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</si>
  <si>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</si>
  <si>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</si>
  <si>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</si>
  <si>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</si>
  <si>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</si>
  <si>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</si>
  <si>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</si>
  <si>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</si>
  <si>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</si>
  <si>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</si>
  <si>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</si>
  <si>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</si>
  <si>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</si>
  <si>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</si>
  <si>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</si>
  <si>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</si>
  <si>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</si>
  <si>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</si>
  <si>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</si>
  <si>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</si>
  <si>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</si>
  <si>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</si>
  <si>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</si>
  <si>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</si>
  <si>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</si>
  <si>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</si>
  <si>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</si>
  <si>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</si>
  <si>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</si>
  <si>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</si>
  <si>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</si>
  <si>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</si>
  <si>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</si>
  <si>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</si>
  <si>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</si>
  <si>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</si>
  <si>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</si>
  <si>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</si>
  <si>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</si>
  <si>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</si>
  <si>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</si>
  <si>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</si>
  <si>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</si>
  <si>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</si>
  <si>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</si>
  <si>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</si>
  <si>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</si>
  <si>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</si>
  <si>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</si>
  <si>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</si>
  <si>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 xml:space="preserve">Superficie </t>
  </si>
  <si>
    <t xml:space="preserve">Rural </t>
  </si>
  <si>
    <t xml:space="preserve">Predios </t>
  </si>
  <si>
    <t xml:space="preserve">Propietarios </t>
  </si>
  <si>
    <t>&lt;1</t>
  </si>
  <si>
    <t xml:space="preserve">De 1 a 3 </t>
  </si>
  <si>
    <t>De 3 a 5</t>
  </si>
  <si>
    <t xml:space="preserve">De 5 a 10 </t>
  </si>
  <si>
    <t>De 20 a 50</t>
  </si>
  <si>
    <t xml:space="preserve">De 50 a 100 </t>
  </si>
  <si>
    <t>De 100 a 200</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</si>
  <si>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</si>
  <si>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</si>
  <si>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</si>
  <si>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</si>
  <si>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</si>
  <si>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</si>
  <si>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</si>
  <si>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</si>
  <si>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</si>
  <si>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</si>
  <si>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</si>
  <si>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</si>
  <si>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</si>
  <si>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</si>
  <si>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</si>
  <si>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</si>
  <si>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</si>
  <si>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</si>
  <si>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</si>
  <si>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</si>
  <si>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</si>
  <si>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</si>
  <si>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</si>
  <si>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</si>
  <si>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</si>
  <si>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</si>
  <si>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</si>
  <si>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</si>
  <si>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</si>
  <si>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</si>
  <si>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</si>
  <si>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</si>
  <si>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</si>
  <si>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</si>
  <si>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</si>
  <si>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</si>
  <si>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</si>
  <si>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</si>
  <si>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</si>
  <si>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</si>
  <si>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</si>
  <si>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</si>
  <si>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</si>
  <si>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</si>
  <si>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</si>
  <si>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</si>
  <si>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</si>
  <si>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</si>
  <si>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</si>
  <si>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</si>
  <si>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</si>
  <si>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</si>
  <si>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</si>
  <si>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</si>
  <si>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Obesidad</t>
  </si>
  <si>
    <t>GÉNOVA</t>
  </si>
  <si>
    <t>CORDILLERANOS</t>
  </si>
  <si>
    <t>C</t>
  </si>
  <si>
    <r>
      <rPr>
        <b/>
        <sz val="26"/>
        <color theme="1"/>
        <rFont val="Calibri"/>
        <family val="2"/>
        <scheme val="minor"/>
      </rPr>
      <t>1906</t>
    </r>
    <r>
      <rPr>
        <b/>
        <sz val="11"/>
        <color theme="1"/>
        <rFont val="Calibri"/>
        <family val="2"/>
        <scheme val="minor"/>
      </rPr>
      <t xml:space="preserve"> </t>
    </r>
    <r>
      <rPr>
        <sz val="11"/>
        <color theme="1"/>
        <rFont val="Calibri"/>
        <family val="2"/>
        <scheme val="minor"/>
      </rPr>
      <t xml:space="preserve">
</t>
    </r>
  </si>
  <si>
    <t>SEGUNDO HENAO</t>
  </si>
  <si>
    <t>VICTOR MANUEL PATIÑO</t>
  </si>
  <si>
    <t>LOPE MARÍA MORALES</t>
  </si>
  <si>
    <t>JUAN GREGORIO ARIAS</t>
  </si>
  <si>
    <t>VENANCIA SALAZAR</t>
  </si>
  <si>
    <t>TOMAS ARIAS</t>
  </si>
  <si>
    <t>TOBIAS GIRALDO</t>
  </si>
  <si>
    <t>LUIS OSSA</t>
  </si>
  <si>
    <t>JAIME GAMBOA MORALES</t>
  </si>
  <si>
    <t>FERNANDO QUICENO BEDOYA</t>
  </si>
  <si>
    <t>Río Gris</t>
  </si>
  <si>
    <t>San Juan</t>
  </si>
  <si>
    <t>Río Rojo</t>
  </si>
  <si>
    <t>La Topacia</t>
  </si>
  <si>
    <t>Pijao</t>
  </si>
  <si>
    <t>N.D</t>
  </si>
  <si>
    <t>Tulua - Roncesvalle</t>
  </si>
  <si>
    <t>Roncesvalle</t>
  </si>
  <si>
    <t>Sevilla y Caicedonia</t>
  </si>
  <si>
    <r>
      <rPr>
        <b/>
        <sz val="9"/>
        <color theme="1"/>
        <rFont val="Calibri"/>
        <family val="2"/>
        <scheme val="minor"/>
      </rPr>
      <t xml:space="preserve">Fuente: </t>
    </r>
    <r>
      <rPr>
        <sz val="9"/>
        <color theme="1"/>
        <rFont val="Calibri"/>
        <family val="2"/>
        <scheme val="minor"/>
      </rPr>
      <t>Secretaría de Planeación</t>
    </r>
  </si>
  <si>
    <t>4° - 11'</t>
  </si>
  <si>
    <t>75° - 47'</t>
  </si>
  <si>
    <t>1472 MSNM</t>
  </si>
  <si>
    <t>Minima</t>
  </si>
  <si>
    <t>Máxima</t>
  </si>
  <si>
    <t>Cañon de Juntas</t>
  </si>
  <si>
    <t>Alta</t>
  </si>
  <si>
    <t>Baja</t>
  </si>
  <si>
    <t>Iglesia San José</t>
  </si>
  <si>
    <t>Católica</t>
  </si>
  <si>
    <t>Alianza Cristiana</t>
  </si>
  <si>
    <t>Evangélica</t>
  </si>
  <si>
    <t>Iglesia Pentecostal</t>
  </si>
  <si>
    <t>Iglesia Pentecostes</t>
  </si>
  <si>
    <t>Iglesia del 7o Día</t>
  </si>
  <si>
    <t>Adventista</t>
  </si>
  <si>
    <t>Salón del Reino</t>
  </si>
  <si>
    <t>Testigos de Jehová</t>
  </si>
  <si>
    <t>Mira</t>
  </si>
  <si>
    <t>Génova</t>
  </si>
  <si>
    <t>Montaña</t>
  </si>
  <si>
    <t>Cuerpo de Bomberos voluntarios de Génova</t>
  </si>
  <si>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</si>
  <si>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Polio RN</t>
  </si>
  <si>
    <t>DNT Global</t>
  </si>
  <si>
    <t>Riesgo Talla Baja</t>
  </si>
  <si>
    <t>DNT Cronica</t>
  </si>
  <si>
    <t>Genova</t>
  </si>
  <si>
    <t>% Suscriptores</t>
  </si>
  <si>
    <r>
      <rPr>
        <b/>
        <sz val="9"/>
        <color theme="1"/>
        <rFont val="Calibri"/>
        <family val="2"/>
        <scheme val="minor"/>
      </rPr>
      <t xml:space="preserve">Fuente: </t>
    </r>
    <r>
      <rPr>
        <sz val="9"/>
        <color theme="1"/>
        <rFont val="Calibri"/>
        <family val="2"/>
        <scheme val="minor"/>
      </rPr>
      <t>MINTIC, MINMINAS, EDEQ - Empresa de energia del Quindio</t>
    </r>
  </si>
  <si>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</si>
  <si>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</si>
  <si>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</si>
  <si>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</si>
  <si>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</si>
  <si>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</si>
  <si>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Numero</t>
  </si>
  <si>
    <t>Área de Residencia</t>
  </si>
  <si>
    <t>Sin Información</t>
  </si>
  <si>
    <t>3.7.5 CAUSAS DE MORTALIDAD FETAL SEGÚN RESIDENCIA DE LA MADRE (LISTA DE CAUSAS AGRUPADAS 6/67 )</t>
  </si>
  <si>
    <t>3.7.6 NACIMIENTOS SEÚN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</si>
  <si>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</si>
  <si>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</si>
  <si>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</si>
  <si>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</si>
  <si>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</si>
  <si>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</si>
  <si>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</si>
  <si>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</si>
  <si>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</si>
  <si>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</si>
  <si>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</si>
  <si>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24 años</t>
  </si>
  <si>
    <t>615 MALFORMACIONES CONGEN., DEFORMID.Y ANOMALIAS CROMOSOMICAS</t>
  </si>
  <si>
    <t>De 35 a 39 años</t>
  </si>
  <si>
    <t>De 40 a 44 años</t>
  </si>
  <si>
    <t>De 45 a 54 años</t>
  </si>
  <si>
    <t>De 0 a 4</t>
  </si>
  <si>
    <t>2.12 SEGURIDAD</t>
  </si>
  <si>
    <t xml:space="preserve">3.8.3 SITUACIÓN NUTRICIONAL (PESO/EDAD) &lt; DE 5 AÑOS </t>
  </si>
  <si>
    <t xml:space="preserve">3.8.4 SITUACIÓN NUTRICIONAL (TALLA/EDAD) &lt; DE 18 AÑOS </t>
  </si>
  <si>
    <t xml:space="preserve">5.7 COBERTURA DE ACUEDUCTO </t>
  </si>
  <si>
    <t xml:space="preserve">5.8 COBERTURA DE ALCANTARILLADO </t>
  </si>
  <si>
    <t xml:space="preserve">5.9 COBERTURA DE ASEO </t>
  </si>
  <si>
    <t>Fuente: Oficina Asesora de Planeación
Nota: La información fue construida por el periodista: LUIS FERNANDO FRANCO CEBALLOS</t>
  </si>
  <si>
    <t>LUIS FOCION LONDOÑO</t>
  </si>
  <si>
    <t>Decreto 705 de 27/12/37</t>
  </si>
  <si>
    <t>ENRIQUE MEJIA</t>
  </si>
  <si>
    <t>Decreto 437 de 17/09/38</t>
  </si>
  <si>
    <t>GUILLERMO GOMEZ SALGADO</t>
  </si>
  <si>
    <t>Decreto 001 de 2/01/39</t>
  </si>
  <si>
    <t>JORGE VELEZ ECHEVERRI</t>
  </si>
  <si>
    <t>Decreto 312 de 01/06/39</t>
  </si>
  <si>
    <t>JUAN BAUTISTA ALVAREZ M</t>
  </si>
  <si>
    <t>Decreto 038 de 20/01/40</t>
  </si>
  <si>
    <t>TOMAS RESTREPO BOTERO</t>
  </si>
  <si>
    <t>Decreto 408 de 17/10/40</t>
  </si>
  <si>
    <t>GENARO ECHAVARRIA PATIÑO</t>
  </si>
  <si>
    <t>Decreto 021 de 21/01/41</t>
  </si>
  <si>
    <t>JOAQUIN EMILIO BERNAL A</t>
  </si>
  <si>
    <t>Decreto 475 de 30/09/41</t>
  </si>
  <si>
    <t>Decreto 009 de 09/01/43</t>
  </si>
  <si>
    <t>ALONSO ISAZA VILLEGAS</t>
  </si>
  <si>
    <t>Decreto 756 de 20/12/43</t>
  </si>
  <si>
    <t>HERNANDO GOMEZ OCHOA</t>
  </si>
  <si>
    <t>Decreto 570 de 06/09/44</t>
  </si>
  <si>
    <t>EMILIO JARAMILLO SALAZAR</t>
  </si>
  <si>
    <t>Decreto 040 de 23/01/45</t>
  </si>
  <si>
    <t>JOSE J. MARIN Z</t>
  </si>
  <si>
    <t>Decreto 051 de 22/01/46</t>
  </si>
  <si>
    <t>OSCAR ISAZA ARANGO</t>
  </si>
  <si>
    <t>Decreto 640 de 19/09/46</t>
  </si>
  <si>
    <t>MIGUEL A. HINCAPIE M</t>
  </si>
  <si>
    <t>Decreto 808 de 14/10/47</t>
  </si>
  <si>
    <t>ARGEMIRO PRADO MONTES</t>
  </si>
  <si>
    <t>Alcalde encargado</t>
  </si>
  <si>
    <t>LUIS GONZAGA CARDONA P</t>
  </si>
  <si>
    <t>Decreto 607 de 17/05/48</t>
  </si>
  <si>
    <t>(St. POLINAL) HERNANDO MORENO VARON</t>
  </si>
  <si>
    <t>Decreto 1480 de 26/11/48</t>
  </si>
  <si>
    <t>Decreto 763 de 11/08/49</t>
  </si>
  <si>
    <t>LUIS EDUARDO ESCOBAR</t>
  </si>
  <si>
    <t>Decreto 316 de 21/04/52</t>
  </si>
  <si>
    <t>GERARDO GOMEZ HOYOS</t>
  </si>
  <si>
    <t>Decreto 791 de 15/10/52</t>
  </si>
  <si>
    <t>(Tt) ALVARO RAMIREZ M</t>
  </si>
  <si>
    <t>Decreto 831 de 18/11/53</t>
  </si>
  <si>
    <t>OLIVERIO LAGOS MOYA</t>
  </si>
  <si>
    <t>Decreto 931 de 21/12/53</t>
  </si>
  <si>
    <t>BALTAZAR GOMEZ SERNA</t>
  </si>
  <si>
    <t xml:space="preserve">Decreto 036 de --/--/54 </t>
  </si>
  <si>
    <t>RODRIGO GRANDA OSPINA</t>
  </si>
  <si>
    <t>(No se encontró decreto de nombramiento)</t>
  </si>
  <si>
    <t>(Cp) ALFONSO BELTRAN GUEVARA</t>
  </si>
  <si>
    <t>Decreto 556 de 12/05/55</t>
  </si>
  <si>
    <t>PEDRO NEL GARCIA G</t>
  </si>
  <si>
    <t>Decreto 545 de 16/05/57</t>
  </si>
  <si>
    <t>GONZALO HINCPAIE LASERNA</t>
  </si>
  <si>
    <t>Decreto 564 de 20/05/57</t>
  </si>
  <si>
    <t>GRACILIANO URIBE TABORDA</t>
  </si>
  <si>
    <t>Decreto 262 de 12/03/58</t>
  </si>
  <si>
    <t>ARTURO SANCHEZ PANESSO</t>
  </si>
  <si>
    <t>TULIO SERNA ZULUAGA</t>
  </si>
  <si>
    <t>Decreto 737 de 23/07/58</t>
  </si>
  <si>
    <t>RAFAEL ECHEVERRI PALACIO</t>
  </si>
  <si>
    <t>Decreto 1017 de 16/10/58</t>
  </si>
  <si>
    <t>HERNANDO CARDONA ARIAS</t>
  </si>
  <si>
    <t>Decreto 720 de 25/08/59</t>
  </si>
  <si>
    <t>JOSE JESUS FRANCO BETANCUR</t>
  </si>
  <si>
    <t>Decreto 045 de 08/07/60</t>
  </si>
  <si>
    <t>ANTONIO J. SANCHEZ</t>
  </si>
  <si>
    <t>Decreto 956 de 15/09/61</t>
  </si>
  <si>
    <t>LUIS CARLOS URDANETA</t>
  </si>
  <si>
    <t>Decreto 1115 de 02/11/61</t>
  </si>
  <si>
    <t>(Cp) JAIME SANCHEZ C</t>
  </si>
  <si>
    <t>Decreto 064 de 29/01/62</t>
  </si>
  <si>
    <t>(Cp) PABLO GARNICA QUINTERO</t>
  </si>
  <si>
    <t>Decreto ---- de 15/08/62</t>
  </si>
  <si>
    <t>Cp) EFRAIN GUERRERO VILLOTA</t>
  </si>
  <si>
    <t>Decreto 688 de 07/11/64</t>
  </si>
  <si>
    <t>(Cp) HECTOR GARCIA MENA</t>
  </si>
  <si>
    <t>Decreto 010 de --/--/66</t>
  </si>
  <si>
    <t>DEPARTAMENTO DE CALDAS</t>
  </si>
  <si>
    <t>DEPARTAMENTO DEL QUINDÍO</t>
  </si>
  <si>
    <t>ENRIQUE HERNANDEZ MARIN</t>
  </si>
  <si>
    <t>--/07/66 a 21/11/66</t>
  </si>
  <si>
    <t>ALCIDES GONZALEZ BUITRAGO</t>
  </si>
  <si>
    <t>22/11/66 a 04/06/68</t>
  </si>
  <si>
    <t>AUGUSTO CHACON VARON</t>
  </si>
  <si>
    <t>07/06/68 a 11/11/68</t>
  </si>
  <si>
    <t>OCRICIANO ZULUAGA ZULUAGA</t>
  </si>
  <si>
    <t>12/11/68 a 15/09/70</t>
  </si>
  <si>
    <t>FABIO MOLINA GOMEZ</t>
  </si>
  <si>
    <t>16/09/70 a 26/06/72</t>
  </si>
  <si>
    <t>DARIO RODRIGUEZ PARRA</t>
  </si>
  <si>
    <t>(Egdo) 27/06/72 a 23/10/72</t>
  </si>
  <si>
    <t>BERNARDO LOPEZ VALLEJO</t>
  </si>
  <si>
    <t>20/10/72 a 23/01/73</t>
  </si>
  <si>
    <t>FRANCISCO JAVIER ARIAS MORALES</t>
  </si>
  <si>
    <t>24/01/73 a 20/08/74</t>
  </si>
  <si>
    <t>JESUS EDUARDO CAMPILLO PARRA</t>
  </si>
  <si>
    <t>20/08/74 a 16/10/75</t>
  </si>
  <si>
    <t>JOSE ELVERT GOMEZ HUERTAS</t>
  </si>
  <si>
    <t>21/10/75 a 09/06/76</t>
  </si>
  <si>
    <t>MIGUEL YEPEZ ARCILA</t>
  </si>
  <si>
    <t>10/06/76 a 31/03/77</t>
  </si>
  <si>
    <t>FERNANDO SALAZAR BOHORQUEZ</t>
  </si>
  <si>
    <t>09/04/77 a 17/08/77</t>
  </si>
  <si>
    <t>ATALIVAR BUITRAGO OSORIO</t>
  </si>
  <si>
    <t>01/07/77 A 09/07/78</t>
  </si>
  <si>
    <t>SILVIO TORRES REYES</t>
  </si>
  <si>
    <t>10/09/78 a 13/06/79</t>
  </si>
  <si>
    <t>LUIS ALFREDO PLAZAS SANDOVAL</t>
  </si>
  <si>
    <t>OSCAR MONTOYA MARTINEZ</t>
  </si>
  <si>
    <t>--/--/-- a 29/01/80</t>
  </si>
  <si>
    <t>RAQUEL PEÑA DE LOPEZ</t>
  </si>
  <si>
    <t>30/01/80 a 30/06/80</t>
  </si>
  <si>
    <t>DIOGENES GALVIS PEREZ</t>
  </si>
  <si>
    <t>01/07/80 a 13/02/81</t>
  </si>
  <si>
    <t>(Cp) JULIO ANGARITA VIVES</t>
  </si>
  <si>
    <t>14/02/81 a 09/09/81</t>
  </si>
  <si>
    <t>(Cp) POLINAL) JESUS MARIA CARVAJAL QUINTERO</t>
  </si>
  <si>
    <t>01/10/81 a 01/06/82</t>
  </si>
  <si>
    <t>JUAN DE DIOS VARGAS MUÑOZ</t>
  </si>
  <si>
    <t>11/06/82 a 13/09/83</t>
  </si>
  <si>
    <t>NEFTALI GIRALDO HERRERA</t>
  </si>
  <si>
    <t>14/09/83 a 25/10/83</t>
  </si>
  <si>
    <t>GUSTAVO PAVA LONDOÑO</t>
  </si>
  <si>
    <t>(Egdo) 25/10/83 a 24/11/83</t>
  </si>
  <si>
    <t>25/11/83 a 15/07/84</t>
  </si>
  <si>
    <t>30/08/84 a 24/07/85</t>
  </si>
  <si>
    <t>RUBEN DE JESUS LOPEZ MARQUEZ</t>
  </si>
  <si>
    <t>Encargado</t>
  </si>
  <si>
    <t>MARCO EVELIO CARDONA MARULANDA</t>
  </si>
  <si>
    <t>(Egdo) 17/08/85 a 10/09/86</t>
  </si>
  <si>
    <t>LISIMACO SALCEDO GUTIERREZ</t>
  </si>
  <si>
    <t>10/09/86 a 25/01/88</t>
  </si>
  <si>
    <t>26/01/88 a 30/05/88</t>
  </si>
  <si>
    <t xml:space="preserve">JAIRO GOMEZ GIRALDO </t>
  </si>
  <si>
    <t>(Elección Popular) 01/06/88 a 30/05/90</t>
  </si>
  <si>
    <t xml:space="preserve">JAIRO PAEZ GARAY </t>
  </si>
  <si>
    <t>(EP) 01/06/90 a 30/05/92</t>
  </si>
  <si>
    <t xml:space="preserve">(EP) 01/06/92 a 31/12/94 </t>
  </si>
  <si>
    <t xml:space="preserve">EFRAIN ALFONSO GARAY </t>
  </si>
  <si>
    <t xml:space="preserve">(EP) 01/01/95 a 31/12/97 </t>
  </si>
  <si>
    <t>JAIRO GOMEZ GIRALDO</t>
  </si>
  <si>
    <t>(EP) 01/01/98 A 31/12/00</t>
  </si>
  <si>
    <t>WILLIAM CASTELLANOS FRANCO</t>
  </si>
  <si>
    <t>(EP) 01/01/01 a 31/12/03</t>
  </si>
  <si>
    <t>JOSE HERIBERTO CASTRO TORO</t>
  </si>
  <si>
    <t>(EP) 01/01/04 a 14/02/05</t>
  </si>
  <si>
    <t>JOSE RUBIANO NARVAEZ</t>
  </si>
  <si>
    <t>(Ecgdo)14/02/05 a 14/05/05</t>
  </si>
  <si>
    <t>LUIS ALBERTO GOMEZ ROJAS</t>
  </si>
  <si>
    <t>(EP) 14/05/05 a 31/12/07</t>
  </si>
  <si>
    <t>JHON DIDIER GRISALES</t>
  </si>
  <si>
    <t>(EP) 01/01/08 a 31/12/11</t>
  </si>
  <si>
    <t>MARIO ALBERT CAÑAS LOPEZ</t>
  </si>
  <si>
    <t>(EP) 01/01/12 a 31/12/15</t>
  </si>
  <si>
    <t xml:space="preserve">ANDRES ALBERTO CAMPUZANO CASTRO </t>
  </si>
  <si>
    <t>(EP) 01/01/16</t>
  </si>
  <si>
    <t>2016-2017</t>
  </si>
  <si>
    <t>Año 2017</t>
  </si>
  <si>
    <t>Difteria</t>
  </si>
  <si>
    <t>Tetano</t>
  </si>
  <si>
    <t>Tos Ferina</t>
  </si>
  <si>
    <t>Sarampion</t>
  </si>
  <si>
    <t>Tuberculosis Pulmonar</t>
  </si>
  <si>
    <t>Riesgo Peso Bajo</t>
  </si>
  <si>
    <t>N/A</t>
  </si>
  <si>
    <t>Bueno</t>
  </si>
  <si>
    <t xml:space="preserve">        </t>
  </si>
  <si>
    <t>Regular</t>
  </si>
  <si>
    <t>Educacion</t>
  </si>
  <si>
    <t>Nepsa del Quindio SA ESP</t>
  </si>
  <si>
    <r>
      <t xml:space="preserve">Fuente: </t>
    </r>
    <r>
      <rPr>
        <sz val="10"/>
        <color theme="1"/>
        <rFont val="Gill Sans MT"/>
        <family val="2"/>
      </rPr>
      <t xml:space="preserve">Hacienda Municipal </t>
    </r>
  </si>
  <si>
    <t>De 200 a 300</t>
  </si>
  <si>
    <t>De 400-500</t>
  </si>
  <si>
    <t>De 500 a 750</t>
  </si>
  <si>
    <t>De 750-1000</t>
  </si>
  <si>
    <t>De 1000-2000</t>
  </si>
  <si>
    <t>De 2000-3000</t>
  </si>
  <si>
    <t>De 3000-4000</t>
  </si>
  <si>
    <t>De 4000-5000</t>
  </si>
  <si>
    <t>De 5000-10000</t>
  </si>
  <si>
    <t>De 300-400</t>
  </si>
  <si>
    <t>De 10 a 15</t>
  </si>
  <si>
    <t>RIO GRIS</t>
  </si>
  <si>
    <t>NORMAL</t>
  </si>
  <si>
    <t>COMERCIAL</t>
  </si>
  <si>
    <t>OFICIAL</t>
  </si>
  <si>
    <t>Permanentes</t>
  </si>
  <si>
    <t>9.2 NÚMERO DE PREDIOS Y PROPIETARIOS URBANOS Y RURALES</t>
  </si>
  <si>
    <t>Fuente: Cámara de Comercio</t>
  </si>
  <si>
    <t>1.5.5 SUPERFICIE (Has)</t>
  </si>
  <si>
    <t>Densidad Poblacional (hab/Has)</t>
  </si>
  <si>
    <t>Gentilicio</t>
  </si>
  <si>
    <t>4.6 CLASIFICACION DE ESTABLECIMIENTOS SEGÚN PRUEBAS SABER 11</t>
  </si>
  <si>
    <t>Numero de Instituciones</t>
  </si>
  <si>
    <t>A+</t>
  </si>
  <si>
    <t>A</t>
  </si>
  <si>
    <t>B</t>
  </si>
  <si>
    <t>D</t>
  </si>
  <si>
    <t>Tramo</t>
  </si>
  <si>
    <t>Longitud en KM</t>
  </si>
  <si>
    <t>11.4 DESEMPEÑO MUNICIPAL</t>
  </si>
  <si>
    <t>11.4.1 LEY 617 DEL 2000</t>
  </si>
  <si>
    <t>11.4.2 INDICE DE DESEMPEÑO FISCAL</t>
  </si>
  <si>
    <t>11.4.3 INDICE DE DESEMPEÑO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</si>
  <si>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</si>
  <si>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</si>
  <si>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</si>
  <si>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</si>
  <si>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</si>
  <si>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</si>
  <si>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</si>
  <si>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</si>
  <si>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</si>
  <si>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</si>
  <si>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</si>
  <si>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</si>
  <si>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</si>
  <si>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</si>
  <si>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</si>
  <si>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</si>
  <si>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</si>
  <si>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</si>
  <si>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</si>
  <si>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</si>
  <si>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</si>
  <si>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</si>
  <si>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</si>
  <si>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</si>
  <si>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</si>
  <si>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</si>
  <si>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</si>
  <si>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</si>
  <si>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2018</t>
  </si>
  <si>
    <t>Año 2018</t>
  </si>
  <si>
    <t>Desempeño integral</t>
  </si>
  <si>
    <t>Genovés</t>
  </si>
  <si>
    <t>Población Total
2018</t>
  </si>
  <si>
    <t>2017-2018</t>
  </si>
  <si>
    <t>2.3 PROYECCIONES DE POBLACIÓN SEGÚN GRUPOS QUINQUENALES DE EDAD AÑO 2018,</t>
  </si>
  <si>
    <r>
      <rPr>
        <b/>
        <sz val="9"/>
        <color theme="1"/>
        <rFont val="Gill Sans MT"/>
        <family val="2"/>
      </rPr>
      <t>Fuente:</t>
    </r>
    <r>
      <rPr>
        <sz val="9"/>
        <color theme="1"/>
        <rFont val="Gill Sans MT"/>
        <family val="2"/>
      </rPr>
      <t xml:space="preserve"> DANE - Estadísticas vitales. Información preliminar a 2018, sujeta a cambio</t>
    </r>
  </si>
  <si>
    <t>Fuente: DANE - Estadísticas vitales. Información preliminar a 2018, sujeta a cambio</t>
  </si>
  <si>
    <t>3.7.3 DEFUNCIONES FETALES SEGÚN MUNICIPIO, SEXO Y ÁREA DE RESIDENCIA</t>
  </si>
  <si>
    <t>De 45 - 64 años</t>
  </si>
  <si>
    <t>65 y más</t>
  </si>
  <si>
    <t>S.D</t>
  </si>
  <si>
    <t>S.D = Sin Datos</t>
  </si>
  <si>
    <r>
      <rPr>
        <b/>
        <sz val="9"/>
        <color theme="1"/>
        <rFont val="Calibri"/>
        <family val="2"/>
        <scheme val="minor"/>
      </rPr>
      <t>Fuente:</t>
    </r>
    <r>
      <rPr>
        <sz val="9"/>
        <color theme="1"/>
        <rFont val="Calibri"/>
        <family val="2"/>
        <scheme val="minor"/>
      </rPr>
      <t xml:space="preserve"> ICFES - Resultados año 2018</t>
    </r>
  </si>
  <si>
    <t>4.7 RESULTADOS PRUEBAS SABER 11 POR ÁREA DE CONOCIMIENTO AÑO 2018.</t>
  </si>
  <si>
    <t xml:space="preserve">4.7 DATOS TÉCNICOS PRUEBAS SABER 11 AÑO 2018. </t>
  </si>
  <si>
    <t>Centro</t>
  </si>
  <si>
    <t>Olaya Herrera</t>
  </si>
  <si>
    <t>Los Alámos</t>
  </si>
  <si>
    <t>Los Tejares</t>
  </si>
  <si>
    <t>La Isla</t>
  </si>
  <si>
    <t>San Vicente</t>
  </si>
  <si>
    <t>Villa Mercedes</t>
  </si>
  <si>
    <t>El Porvenir</t>
  </si>
  <si>
    <t>Nueva Esperanza</t>
  </si>
  <si>
    <t>Cooperativo</t>
  </si>
  <si>
    <t>Segundo Henao</t>
  </si>
  <si>
    <t>20 de Julio</t>
  </si>
  <si>
    <t>Nueva Colombia</t>
  </si>
  <si>
    <t>Santa Lucía</t>
  </si>
  <si>
    <t>Barrio Viejo</t>
  </si>
  <si>
    <t>X</t>
  </si>
  <si>
    <t>La Venada</t>
  </si>
  <si>
    <t>Cumaral</t>
  </si>
  <si>
    <t>El Dorado</t>
  </si>
  <si>
    <t>La Primavera</t>
  </si>
  <si>
    <t>Pedregales</t>
  </si>
  <si>
    <t>La Maizena</t>
  </si>
  <si>
    <t>El Cairo</t>
  </si>
  <si>
    <t>El Cedral</t>
  </si>
  <si>
    <t>La Granja</t>
  </si>
  <si>
    <t>Las Brisas</t>
  </si>
  <si>
    <t>La Esmeralda</t>
  </si>
  <si>
    <t>La Coqueta</t>
  </si>
  <si>
    <t>El Recreo</t>
  </si>
  <si>
    <r>
      <rPr>
        <b/>
        <sz val="9"/>
        <color theme="1"/>
        <rFont val="Gill Sans MT"/>
        <family val="2"/>
      </rPr>
      <t xml:space="preserve">Fuente: </t>
    </r>
    <r>
      <rPr>
        <sz val="9"/>
        <color theme="1"/>
        <rFont val="Gill Sans MT"/>
        <family val="2"/>
      </rPr>
      <t>Secretaría de Planeación Departamental - Base Certificada Sisbén III. Corte diciembre de 2018</t>
    </r>
  </si>
  <si>
    <r>
      <rPr>
        <b/>
        <sz val="9"/>
        <color rgb="FF222222"/>
        <rFont val="Gill Sans MT"/>
        <family val="2"/>
      </rPr>
      <t xml:space="preserve">Fuente: </t>
    </r>
    <r>
      <rPr>
        <sz val="9"/>
        <color rgb="FF222222"/>
        <rFont val="Gill Sans MT"/>
        <family val="2"/>
      </rPr>
      <t>Cubo del registro para la localización y caracterización de la población con discapacidad al 31 de diciembre del 2018  Secretaría de Salud Departamental del Quindío.</t>
    </r>
  </si>
  <si>
    <t>RESTAURANTE ESCOLAR</t>
  </si>
  <si>
    <t>DESAYUNOS INFANTILES</t>
  </si>
  <si>
    <t>INSTITUCIONAL</t>
  </si>
  <si>
    <t>FAMILIAR</t>
  </si>
  <si>
    <t>COMUNITARIA</t>
  </si>
  <si>
    <t>PROGRAMA NACIONAL DE ALIMENTACION AL ADULTO MAYOR JUAN LUIS LONDOÑO DE LA CUESTA</t>
  </si>
  <si>
    <t>2 UNIDADES</t>
  </si>
  <si>
    <t>5 UNIDADES</t>
  </si>
  <si>
    <t>1 UNIDAD</t>
  </si>
  <si>
    <t>141 CUPOS</t>
  </si>
  <si>
    <t>50 CUPOS</t>
  </si>
  <si>
    <t>12 CUPOS</t>
  </si>
  <si>
    <t>NIÑOS Y NIÑAS ENTRE 2 Y 5 AÑOS</t>
  </si>
  <si>
    <t>NIÑOS Y NIÑAS MENOSRES DE DOS AÑOS EN EL AREA URBANA,NIÑOS Y NIÑAS ENTRE 2 Y 5 AÑOS EN EL AREA RURAL</t>
  </si>
  <si>
    <t>NIÑOS Y NIÑAS ENTRE LOS 6 MESES Y 5 AÑOS</t>
  </si>
  <si>
    <t>INSTITUTO GENOVA-JORNADA UNICA</t>
  </si>
  <si>
    <t>SIMON BOLIVAR-JORNADA UNICA</t>
  </si>
  <si>
    <t>ANTONIA SANTOS-JORNADA UNICA</t>
  </si>
  <si>
    <t>CRISTALES-JORNADA MAÑANA</t>
  </si>
  <si>
    <t>SAN JUAN ALTO-JORNADA MAÑANA</t>
  </si>
  <si>
    <t>SAN JUAN BAJO-JORNADA MAÑANA</t>
  </si>
  <si>
    <t>RIO GRIS ALTO-JORNADA MAÑANA</t>
  </si>
  <si>
    <t>RIO GRIS BAJO-JORNADA MAÑANA</t>
  </si>
  <si>
    <t>MARCO FIDEL SUAREZ-JORNADA MAÑANA</t>
  </si>
  <si>
    <t>EL CAIRO-JORNADA MAÑANA</t>
  </si>
  <si>
    <t>LA PLAYA-JORNADA MAÑANA</t>
  </si>
  <si>
    <t>JOSE EUSTACIO RIVERA-JORNADA MAÑANA</t>
  </si>
  <si>
    <t>LA ESMERALDA-JORNADA MAÑANA</t>
  </si>
  <si>
    <t>PEDREGALES ALTO-JORNADA MAÑANA</t>
  </si>
  <si>
    <t>PEDREGALES BAJO-JORNADA MAÑANA</t>
  </si>
  <si>
    <t>LA COQUETA-JORNADA MAÑANA</t>
  </si>
  <si>
    <t>LA PRIMAVERA-JORNADA MAÑANA</t>
  </si>
  <si>
    <t>x</t>
  </si>
  <si>
    <t>SAN JUAN BAJO JORNADA MAÑANA</t>
  </si>
  <si>
    <t>LA PLAYA -JORNADA MAÑANA</t>
  </si>
  <si>
    <t>PÈDREGALES ALTO-JORNADA MAÑANA</t>
  </si>
  <si>
    <t>SAN VICENTE DE PAUL</t>
  </si>
  <si>
    <t>GUILLERMO ANGEL ANGEL</t>
  </si>
  <si>
    <t>BUENOS AIRES</t>
  </si>
  <si>
    <t>CEDRAL ALTO</t>
  </si>
  <si>
    <t>EL JARDIN</t>
  </si>
  <si>
    <t>EL RECREO</t>
  </si>
  <si>
    <t>JOSE ANTONIO GALAN</t>
  </si>
  <si>
    <t>LA CASCADA</t>
  </si>
  <si>
    <t>LA GRANJA</t>
  </si>
  <si>
    <t>LA MAYORIA</t>
  </si>
  <si>
    <t>LA TOPACIA</t>
  </si>
  <si>
    <t>LAS CAMELIAS</t>
  </si>
  <si>
    <t>RAMON JARAMILLO</t>
  </si>
  <si>
    <t>VENADA ALTA</t>
  </si>
  <si>
    <t>HOGAR MADRE MARGARITA</t>
  </si>
  <si>
    <t>BUENO</t>
  </si>
  <si>
    <t>100% URBANA 3.49%RURAL</t>
  </si>
  <si>
    <t>7 DIAS</t>
  </si>
  <si>
    <t>RELLENO SANITARIO ANDALUCIA</t>
  </si>
  <si>
    <t>EXPENDIO DE CARNES</t>
  </si>
  <si>
    <t>ACOPIO LECHERO</t>
  </si>
  <si>
    <t>PLATANEROS</t>
  </si>
  <si>
    <t>CAFES ESPECIALES</t>
  </si>
  <si>
    <t>CONCENTRADOS</t>
  </si>
  <si>
    <t>LACTEOS</t>
  </si>
  <si>
    <t>COOTRAGEN</t>
  </si>
  <si>
    <t>COOMOQUIN</t>
  </si>
  <si>
    <t>MUNICIPAL</t>
  </si>
  <si>
    <t>VEREDAL</t>
  </si>
  <si>
    <t>ORDINARIOS</t>
  </si>
  <si>
    <t>FESTIVOS</t>
  </si>
  <si>
    <t>COLISEO CUBIERTO MUNICIPAL</t>
  </si>
  <si>
    <t>ESTADIO MUNICIPAL</t>
  </si>
  <si>
    <t>POLIDEPORTIVO BARRIO 20 DE JULIO</t>
  </si>
  <si>
    <t>POLIDEPORTIVO NUEVA ESPERANZA</t>
  </si>
  <si>
    <t>POLIDEPORTIVO OLAYA HERRERA</t>
  </si>
  <si>
    <t>POLIDEPORTIVO PARQUE DE LA PAZ</t>
  </si>
  <si>
    <t>CANCHA SISNTETICA OLAYA HERRERA</t>
  </si>
  <si>
    <t>GIMNASIO AL AIRE LIBRE</t>
  </si>
  <si>
    <t>SKIPE PARK</t>
  </si>
  <si>
    <t>POLIDEPORTIVO SAN JUAN</t>
  </si>
  <si>
    <t>POLIDEPORTIVO LA MAYORIA</t>
  </si>
  <si>
    <t>REGULAR</t>
  </si>
  <si>
    <t>MALO</t>
  </si>
  <si>
    <t>CASA DE LA CULTURA</t>
  </si>
  <si>
    <t>BIBLIOTECA PUBLICA MUNICIPAL</t>
  </si>
  <si>
    <t>SALON SOCIAL BAJOS DEL CAM</t>
  </si>
  <si>
    <t>MUSEO ARQUEOLOGICO PLAZA CAFÉ</t>
  </si>
  <si>
    <t>DOMO PARQUE PRINCIPAL</t>
  </si>
  <si>
    <t>CUERPO DE BOMBEROS VOLUNTARIOS</t>
  </si>
  <si>
    <t>DEFENSA CIVIL</t>
  </si>
  <si>
    <t xml:space="preserve">    </t>
  </si>
  <si>
    <t>Levante</t>
  </si>
  <si>
    <t>Ciclo completo</t>
  </si>
  <si>
    <t>CABALLAR</t>
  </si>
  <si>
    <t>ASNAL</t>
  </si>
  <si>
    <t>MULAR</t>
  </si>
  <si>
    <t>OVINOS</t>
  </si>
  <si>
    <t>CAPRINOS</t>
  </si>
  <si>
    <t>APICULTURA</t>
  </si>
  <si>
    <t>PISCICULTURA</t>
  </si>
  <si>
    <t>AGUACATE</t>
  </si>
  <si>
    <t>BANANO</t>
  </si>
  <si>
    <t>CAÑA PANELERA</t>
  </si>
  <si>
    <t>CITRICOS</t>
  </si>
  <si>
    <t>LULO</t>
  </si>
  <si>
    <t>PLATANO</t>
  </si>
  <si>
    <t>FRIJOL</t>
  </si>
  <si>
    <t>MAIZ</t>
  </si>
  <si>
    <t>TOMATE</t>
  </si>
  <si>
    <t>MORA</t>
  </si>
  <si>
    <t>GRANADILLA</t>
  </si>
  <si>
    <t>SABILA</t>
  </si>
  <si>
    <t>TOMATE DE ARBOL</t>
  </si>
  <si>
    <t>CACAO</t>
  </si>
  <si>
    <t>CAFÉ</t>
  </si>
  <si>
    <t>185,7</t>
  </si>
  <si>
    <t>42.,5</t>
  </si>
  <si>
    <t>9,5</t>
  </si>
  <si>
    <t>URBANA RESIDENCIAL</t>
  </si>
  <si>
    <t>SUBURBANA</t>
  </si>
  <si>
    <t>INDUSTRIAL</t>
  </si>
  <si>
    <t>SERVICIOS</t>
  </si>
  <si>
    <t>FORESTAL</t>
  </si>
  <si>
    <t>ZONA DE RESERVA</t>
  </si>
  <si>
    <t>AGRICOLA</t>
  </si>
  <si>
    <t>PASTOS</t>
  </si>
  <si>
    <t>BOSQUES Y OTROS</t>
  </si>
  <si>
    <t>Tesorito</t>
  </si>
  <si>
    <t>Agregados Éxito</t>
  </si>
  <si>
    <t>Sector Rio Lejos</t>
  </si>
  <si>
    <t>Material de rio</t>
  </si>
  <si>
    <t>De 1 a 3</t>
  </si>
  <si>
    <t>De 3-5</t>
  </si>
  <si>
    <t>De 5-10</t>
  </si>
  <si>
    <t>De 10-15</t>
  </si>
  <si>
    <t>De 15-20</t>
  </si>
  <si>
    <t>De 20-50</t>
  </si>
  <si>
    <t>De 50-100</t>
  </si>
  <si>
    <t>De 100-200</t>
  </si>
  <si>
    <t>De 200-500</t>
  </si>
  <si>
    <t>De 500-1000</t>
  </si>
  <si>
    <t>SIN DATOS</t>
  </si>
  <si>
    <t>AGRICULTURA,GANADERIA,CAZA, SIVICULTURA Y PESCA</t>
  </si>
  <si>
    <t>EXPLOTACION DE MINAS Y CANTERAS</t>
  </si>
  <si>
    <t>INDUSTRIAS MANUFACTURERAS</t>
  </si>
  <si>
    <t>SUMINISTRO DE ELECTRICIDAD,GAS, VAPOR Y AIRE ACONDICIONADO</t>
  </si>
  <si>
    <t>DISTRIBUCION DE AGUA,EVACUACION Y TRATAMIENTO DE AGUAS RESIDUALES,GESTION DE DESECHOS Y ACTIVIDADES.</t>
  </si>
  <si>
    <t>CONSTRUCCION</t>
  </si>
  <si>
    <t>COMERCIO AL POR MAYOR Y AL POR MENOR, REPARACION DE VEHICULOS AUTOMOTORES Y MOTOCICLETAS</t>
  </si>
  <si>
    <t>TRANSPORTE Y ALMACENAMIENTO</t>
  </si>
  <si>
    <t>ALOJAMIENTO Y SERVICIOS DE COMIDA</t>
  </si>
  <si>
    <t>INFORMACION Y COMUNICACIONES</t>
  </si>
  <si>
    <t>ACTIVIDADES FINANCIERAS Y DE SEGUROS</t>
  </si>
  <si>
    <t>ACTIVIDADES INMOBILIARIAS</t>
  </si>
  <si>
    <t>ACTIVIDADES PROFESIONALES, CIENTIFICAS Y TECNICAS</t>
  </si>
  <si>
    <t>ACTIVIDADES Y DE SERVICIOS ADMINISTRATIVOS Y DE APOYO</t>
  </si>
  <si>
    <t>ADMINISTRACION PUBLICA Y DEFENSA, PLANES DE SEGURIDAD SOCIAL DE AFILIACION OBLIGATORIA</t>
  </si>
  <si>
    <t>EDUCACION</t>
  </si>
  <si>
    <t>ACTIVIDADES DE ATENCION DE LA SALUD HUMANA Y DE ASISTENCIA SOCIAL</t>
  </si>
  <si>
    <t>ACTIVIDADES ARTISTICAS DE ENTRETENIMIENTO Y RECREACION</t>
  </si>
  <si>
    <t>OTRAS ACTIVIDADES DE SERVICIOS.</t>
  </si>
  <si>
    <t>Iglesia San Jose</t>
  </si>
  <si>
    <t>HIPERTENSION</t>
  </si>
  <si>
    <t>DOLOR ABDOMINAL</t>
  </si>
  <si>
    <t>INFECCION VIAS URINARIAS</t>
  </si>
  <si>
    <t>Total Año 2018</t>
  </si>
  <si>
    <t>Ríos de Vida</t>
  </si>
  <si>
    <t>2.7 POBLACIÓN DESPLAZADA AÑO 2018</t>
  </si>
  <si>
    <t>11676439918,50</t>
  </si>
  <si>
    <t>10792931218,76</t>
  </si>
  <si>
    <t>883508699,74</t>
  </si>
  <si>
    <t>1031649381,99</t>
  </si>
  <si>
    <t>134659518,06</t>
  </si>
  <si>
    <t>1452056754,26</t>
  </si>
  <si>
    <t>6105291</t>
  </si>
  <si>
    <t>1524357285,03</t>
  </si>
  <si>
    <t>9098348796,73</t>
  </si>
  <si>
    <t>1099678147,49</t>
  </si>
  <si>
    <t>1348953469,68</t>
  </si>
  <si>
    <t>MOTOCICLETAS</t>
  </si>
  <si>
    <t>MOTOCARROS Y CUATRIMOTOS</t>
  </si>
  <si>
    <t>OTROS</t>
  </si>
  <si>
    <t>2.10 POBLACIÓN CON REGISTRO PARA LA LOCALIZACIÓN Y CARACTERIZACIÓN DE LAS PERSONAS CON DISCAPACIDAD.
ÁREA DE RESIDENCIA Y SEXO SEGÚN GRUPOS DE EDAD. AÑO 2018</t>
  </si>
  <si>
    <t>Tasa Aprobacion</t>
  </si>
  <si>
    <r>
      <rPr>
        <b/>
        <sz val="9"/>
        <color theme="1"/>
        <rFont val="Calibri"/>
        <family val="2"/>
        <scheme val="minor"/>
      </rPr>
      <t xml:space="preserve">Fuente: </t>
    </r>
    <r>
      <rPr>
        <sz val="9"/>
        <color theme="1"/>
        <rFont val="Calibri"/>
        <family val="2"/>
        <scheme val="minor"/>
      </rPr>
      <t>Superintendencia de Servicios Públicos Domiciliarios, Año 2018</t>
    </r>
  </si>
  <si>
    <t>Cobertura Energía Total
Año 2018</t>
  </si>
  <si>
    <t>Cobertura en gas natural
4T-2018</t>
  </si>
  <si>
    <t>Índice de Penetración de Internet
4T-2018</t>
  </si>
  <si>
    <t>Fuente: POT</t>
  </si>
  <si>
    <t xml:space="preserve">Fuente: DNP - Portal Territorial de Colombia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</si>
</sst>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 #,##0;\-&quot;$&quot;\ #,##0"/>
    <numFmt numFmtId="164" formatCode="&quot;$&quot;\ #,##0_);[Red]\(&quot;$&quot;\ #,##0\)"/>
    <numFmt numFmtId="165" formatCode="_(&quot;$&quot;\ * #,##0.00_);_(&quot;$&quot;\ * \(#,##0.00\);_(&quot;$&quot;\ * &quot;-&quot;??_);_(@_)"/>
    <numFmt numFmtId="166" formatCode="_(* #,##0.00_);_(* \(#,##0.00\);_(* &quot;-&quot;??_);_(@_)"/>
    <numFmt numFmtId="167" formatCode="#,##0.0"/>
    <numFmt numFmtId="168" formatCode="0.0%"/>
    <numFmt numFmtId="169" formatCode="0.0"/>
    <numFmt numFmtId="170" formatCode="_(* #,##0_);_(* \(#,##0\);_(* &quot;-&quot;??_);_(@_)"/>
    <numFmt numFmtId="171" formatCode="_(&quot;$&quot;\ * #,##0_);_(&quot;$&quot;\ * \(#,##0\);_(&quot;$&quot;\ * &quot;-&quot;??_);_(@_)"/>
    <numFmt numFmtId="172" formatCode="#,##0.000"/>
  </numFmts>
  <fonts count="74"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26"/>
      <color theme="1"/>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rgb="FF002060"/>
      <name val="Calibri"/>
      <family val="2"/>
      <scheme val="minor"/>
    </font>
    <font>
      <sz val="11"/>
      <color rgb="FF002060"/>
      <name val="Gill Sans MT"/>
      <family val="2"/>
    </font>
    <font>
      <sz val="14"/>
      <color theme="1"/>
      <name val="Browallia New"/>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9"/>
      <color rgb="FF222222"/>
      <name val="Gill Sans MT"/>
      <family val="2"/>
    </font>
    <font>
      <b/>
      <sz val="9"/>
      <color rgb="FF222222"/>
      <name val="Gill Sans MT"/>
      <family val="2"/>
    </font>
    <font>
      <b/>
      <sz val="16"/>
      <color rgb="FF7030A0"/>
      <name val="Gill Sans MT"/>
      <family val="2"/>
    </font>
    <font>
      <sz val="14"/>
      <color rgb="FF0070C0"/>
      <name val="Gill Sans MT"/>
      <family val="2"/>
    </font>
    <font>
      <sz val="11"/>
      <name val="Gill Sans MT"/>
      <family val="2"/>
    </font>
    <font>
      <sz val="10"/>
      <name val="Calibri"/>
      <family val="2"/>
      <scheme val="minor"/>
    </font>
    <font>
      <b/>
      <sz val="11"/>
      <name val="Gill Sans MT"/>
      <family val="2"/>
    </font>
    <font>
      <sz val="12"/>
      <color theme="1"/>
      <name val="Gill Sans MT"/>
      <family val="2"/>
    </font>
    <font>
      <sz val="12"/>
      <color theme="1"/>
      <name val="Calibri"/>
      <family val="2"/>
      <scheme val="minor"/>
    </font>
    <font>
      <sz val="11"/>
      <name val="Calibri"/>
      <family val="2"/>
      <scheme val="minor"/>
    </font>
    <font>
      <b/>
      <i/>
      <sz val="12"/>
      <name val="Arial"/>
      <family val="2"/>
    </font>
    <font>
      <b/>
      <sz val="10"/>
      <name val="Arial"/>
      <family val="2"/>
    </font>
    <font>
      <b/>
      <sz val="8"/>
      <name val="Arial"/>
      <family val="2"/>
    </font>
  </fonts>
  <fills count="17">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166" fontId="1" fillId="0" borderId="0" applyFont="0" applyFill="0" applyBorder="0" applyAlignment="0" applyProtection="0"/>
    <xf numFmtId="165" fontId="1" fillId="0" borderId="0" applyFont="0" applyFill="0" applyBorder="0" applyAlignment="0" applyProtection="0"/>
  </cellStyleXfs>
  <cellXfs count="734">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1" fillId="7" borderId="0" xfId="0" applyFont="1" applyFill="1" applyProtection="1">
      <protection locked="0"/>
    </xf>
    <xf numFmtId="0" fontId="21" fillId="0" borderId="0" xfId="0" applyFont="1" applyProtection="1">
      <protection locked="0"/>
    </xf>
    <xf numFmtId="0" fontId="23" fillId="7" borderId="0" xfId="0" applyFont="1" applyFill="1" applyProtection="1">
      <protection locked="0"/>
    </xf>
    <xf numFmtId="0" fontId="24" fillId="0" borderId="0" xfId="0" applyFont="1" applyAlignment="1" applyProtection="1">
      <alignment horizontal="center"/>
      <protection locked="0"/>
    </xf>
    <xf numFmtId="0" fontId="24" fillId="7" borderId="0" xfId="0" applyFont="1" applyFill="1" applyProtection="1">
      <protection locked="0"/>
    </xf>
    <xf numFmtId="0" fontId="24"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3" fillId="7" borderId="0" xfId="0" applyFont="1" applyFill="1" applyBorder="1" applyProtection="1">
      <protection locked="0"/>
    </xf>
    <xf numFmtId="0" fontId="33"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8" fillId="7" borderId="3" xfId="0" applyFont="1" applyFill="1" applyBorder="1" applyAlignment="1" applyProtection="1">
      <alignment vertical="center"/>
      <protection locked="0"/>
    </xf>
    <xf numFmtId="0" fontId="28"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9" fillId="7" borderId="0" xfId="0" applyFont="1" applyFill="1" applyBorder="1" applyAlignment="1" applyProtection="1">
      <alignment vertical="center" textRotation="90" wrapText="1"/>
      <protection locked="0"/>
    </xf>
    <xf numFmtId="0" fontId="29" fillId="7" borderId="0" xfId="0" applyFont="1" applyFill="1" applyBorder="1" applyAlignment="1" applyProtection="1">
      <alignment vertical="center"/>
      <protection locked="0"/>
    </xf>
    <xf numFmtId="0" fontId="29"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8"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9" fillId="7" borderId="0" xfId="0" applyFont="1" applyFill="1" applyBorder="1" applyAlignment="1" applyProtection="1">
      <alignment vertical="center"/>
      <protection locked="0"/>
    </xf>
    <xf numFmtId="0" fontId="40" fillId="7" borderId="0" xfId="0" applyFont="1" applyFill="1" applyBorder="1" applyAlignment="1" applyProtection="1">
      <alignment vertical="center"/>
      <protection locked="0"/>
    </xf>
    <xf numFmtId="3" fontId="44" fillId="7" borderId="0" xfId="0" applyNumberFormat="1" applyFont="1" applyFill="1" applyBorder="1" applyProtection="1">
      <protection locked="0"/>
    </xf>
    <xf numFmtId="3" fontId="2" fillId="7" borderId="0" xfId="0" applyNumberFormat="1" applyFont="1" applyFill="1" applyBorder="1" applyProtection="1">
      <protection locked="0"/>
    </xf>
    <xf numFmtId="3" fontId="43"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3" fontId="46" fillId="7" borderId="0" xfId="0" applyNumberFormat="1" applyFont="1" applyFill="1" applyBorder="1" applyAlignment="1" applyProtection="1">
      <alignment vertical="center"/>
      <protection locked="0"/>
    </xf>
    <xf numFmtId="3" fontId="47" fillId="7" borderId="0" xfId="0" applyNumberFormat="1" applyFont="1" applyFill="1" applyBorder="1" applyAlignment="1" applyProtection="1">
      <alignment vertical="center"/>
      <protection locked="0"/>
    </xf>
    <xf numFmtId="0" fontId="48" fillId="7" borderId="0" xfId="0" applyFont="1" applyFill="1" applyBorder="1" applyAlignment="1" applyProtection="1">
      <alignment vertical="center"/>
      <protection locked="0"/>
    </xf>
    <xf numFmtId="0" fontId="44" fillId="7" borderId="0" xfId="0" applyFont="1" applyFill="1" applyBorder="1" applyProtection="1">
      <protection locked="0"/>
    </xf>
    <xf numFmtId="3" fontId="48" fillId="7" borderId="0" xfId="0" applyNumberFormat="1" applyFont="1" applyFill="1" applyBorder="1" applyAlignment="1" applyProtection="1">
      <alignment vertical="center"/>
      <protection locked="0"/>
    </xf>
    <xf numFmtId="3" fontId="48" fillId="7" borderId="0" xfId="0" applyNumberFormat="1" applyFont="1" applyFill="1" applyBorder="1" applyProtection="1">
      <protection locked="0"/>
    </xf>
    <xf numFmtId="0" fontId="28" fillId="7" borderId="0" xfId="0" applyFont="1" applyFill="1" applyAlignment="1" applyProtection="1">
      <alignment wrapText="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7" fillId="7" borderId="0" xfId="0" applyFont="1" applyFill="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3"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Alignment="1" applyProtection="1">
      <alignment horizontal="center"/>
      <protection locked="0"/>
    </xf>
    <xf numFmtId="0" fontId="28"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52" fillId="7" borderId="0" xfId="0" applyFont="1" applyFill="1" applyBorder="1" applyProtection="1"/>
    <xf numFmtId="0" fontId="53" fillId="7" borderId="0" xfId="0" applyFont="1" applyFill="1" applyBorder="1" applyAlignment="1" applyProtection="1">
      <alignment vertical="center"/>
    </xf>
    <xf numFmtId="0" fontId="54" fillId="7" borderId="0" xfId="0" applyFont="1" applyFill="1" applyBorder="1" applyAlignment="1" applyProtection="1">
      <alignment vertical="center"/>
    </xf>
    <xf numFmtId="0" fontId="55" fillId="7" borderId="0" xfId="0" applyFont="1" applyFill="1" applyBorder="1" applyAlignment="1" applyProtection="1">
      <alignment vertical="center"/>
    </xf>
    <xf numFmtId="0" fontId="56" fillId="7" borderId="0" xfId="0" applyFont="1" applyFill="1" applyBorder="1" applyAlignment="1" applyProtection="1">
      <alignment vertical="center"/>
    </xf>
    <xf numFmtId="0" fontId="55" fillId="7" borderId="0" xfId="0" applyFont="1" applyFill="1" applyBorder="1" applyProtection="1"/>
    <xf numFmtId="49" fontId="54" fillId="7" borderId="0" xfId="0" applyNumberFormat="1" applyFont="1" applyFill="1" applyBorder="1" applyAlignment="1" applyProtection="1"/>
    <xf numFmtId="3" fontId="55" fillId="7" borderId="0" xfId="0" applyNumberFormat="1" applyFont="1" applyFill="1" applyBorder="1" applyAlignment="1" applyProtection="1">
      <alignment vertical="center"/>
    </xf>
    <xf numFmtId="0" fontId="52" fillId="7" borderId="0" xfId="0" applyFont="1" applyFill="1" applyBorder="1" applyAlignment="1" applyProtection="1"/>
    <xf numFmtId="0" fontId="60" fillId="14" borderId="0" xfId="0" applyFont="1" applyFill="1" applyBorder="1" applyAlignment="1" applyProtection="1">
      <alignment horizontal="center" vertical="center" wrapText="1"/>
    </xf>
    <xf numFmtId="0" fontId="57" fillId="7" borderId="0" xfId="0" applyFont="1" applyFill="1" applyBorder="1" applyAlignment="1" applyProtection="1">
      <alignment horizontal="center" vertical="center"/>
    </xf>
    <xf numFmtId="170" fontId="52" fillId="7" borderId="0" xfId="4" applyNumberFormat="1" applyFont="1" applyFill="1" applyBorder="1" applyProtection="1"/>
    <xf numFmtId="0" fontId="53" fillId="7" borderId="0" xfId="0" applyFont="1" applyFill="1" applyBorder="1" applyAlignment="1" applyProtection="1">
      <alignment vertical="top" wrapText="1"/>
    </xf>
    <xf numFmtId="171" fontId="52" fillId="7" borderId="0" xfId="5" applyNumberFormat="1" applyFont="1" applyFill="1" applyBorder="1" applyProtection="1"/>
    <xf numFmtId="167"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11" fillId="7" borderId="0" xfId="0" applyFont="1" applyFill="1" applyBorder="1" applyAlignment="1" applyProtection="1">
      <alignment horizontal="left" vertical="center" wrapText="1"/>
      <protection locked="0"/>
    </xf>
    <xf numFmtId="0" fontId="2" fillId="3" borderId="0" xfId="0" applyFont="1" applyFill="1" applyAlignment="1" applyProtection="1">
      <alignment horizontal="center"/>
      <protection locked="0"/>
    </xf>
    <xf numFmtId="0" fontId="9" fillId="4" borderId="0" xfId="0" applyFont="1" applyFill="1" applyBorder="1" applyAlignment="1" applyProtection="1">
      <alignment horizontal="left" vertical="center" wrapText="1"/>
      <protection locked="0"/>
    </xf>
    <xf numFmtId="0" fontId="7" fillId="3" borderId="0" xfId="0" applyFont="1" applyFill="1" applyAlignment="1" applyProtection="1">
      <alignment horizontal="left" vertical="center"/>
      <protection locked="0"/>
    </xf>
    <xf numFmtId="0" fontId="2" fillId="7" borderId="0" xfId="0" applyFont="1" applyFill="1" applyAlignment="1" applyProtection="1">
      <alignment wrapText="1"/>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protection locked="0"/>
    </xf>
    <xf numFmtId="0" fontId="2" fillId="3" borderId="0" xfId="0" applyFont="1" applyFill="1" applyAlignment="1" applyProtection="1">
      <alignment horizontal="center"/>
      <protection locked="0"/>
    </xf>
    <xf numFmtId="0" fontId="9" fillId="4" borderId="0" xfId="0" applyFont="1" applyFill="1" applyBorder="1" applyAlignment="1" applyProtection="1">
      <alignment horizontal="left" vertical="center" wrapText="1"/>
      <protection locked="0"/>
    </xf>
    <xf numFmtId="4" fontId="11" fillId="7" borderId="3" xfId="0" applyNumberFormat="1"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4" fontId="12" fillId="7" borderId="3" xfId="0" applyNumberFormat="1"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9" fillId="0" borderId="0" xfId="0" applyFont="1" applyFill="1" applyBorder="1" applyAlignment="1" applyProtection="1">
      <alignment horizontal="left" vertical="center" wrapText="1"/>
      <protection locked="0"/>
    </xf>
    <xf numFmtId="0" fontId="2" fillId="7" borderId="0" xfId="0" applyFont="1" applyFill="1" applyAlignment="1" applyProtection="1">
      <alignment horizontal="center"/>
      <protection locked="0"/>
    </xf>
    <xf numFmtId="0" fontId="2" fillId="3" borderId="0" xfId="0" applyFont="1" applyFill="1" applyAlignment="1" applyProtection="1">
      <alignment horizontal="center"/>
      <protection locked="0"/>
    </xf>
    <xf numFmtId="0" fontId="7" fillId="3" borderId="0" xfId="0" applyFont="1" applyFill="1" applyAlignment="1" applyProtection="1">
      <alignment horizontal="left" vertical="center"/>
      <protection locked="0"/>
    </xf>
    <xf numFmtId="0" fontId="52" fillId="7" borderId="0" xfId="0" applyFont="1" applyFill="1" applyBorder="1" applyAlignment="1" applyProtection="1">
      <alignment horizontal="center"/>
    </xf>
    <xf numFmtId="0" fontId="9" fillId="7" borderId="0" xfId="0" applyFont="1" applyFill="1" applyBorder="1" applyAlignment="1" applyProtection="1">
      <alignment horizontal="left" vertical="center" wrapText="1"/>
      <protection locked="0"/>
    </xf>
    <xf numFmtId="0" fontId="2" fillId="7" borderId="0" xfId="0" applyFont="1" applyFill="1" applyAlignment="1" applyProtection="1">
      <alignment horizontal="center"/>
      <protection locked="0"/>
    </xf>
    <xf numFmtId="4" fontId="57" fillId="7" borderId="0" xfId="0" applyNumberFormat="1" applyFont="1" applyFill="1" applyBorder="1" applyAlignment="1" applyProtection="1">
      <alignment horizontal="center" vertical="center" wrapText="1"/>
    </xf>
    <xf numFmtId="0" fontId="2" fillId="3" borderId="0" xfId="0" applyFont="1" applyFill="1" applyAlignment="1" applyProtection="1">
      <alignment horizontal="center"/>
      <protection locked="0"/>
    </xf>
    <xf numFmtId="0" fontId="9" fillId="0" borderId="0" xfId="0" applyFont="1" applyFill="1" applyBorder="1" applyAlignment="1" applyProtection="1">
      <alignment vertical="center"/>
      <protection locked="0"/>
    </xf>
    <xf numFmtId="0" fontId="2" fillId="3" borderId="0" xfId="0" applyFont="1" applyFill="1" applyAlignment="1" applyProtection="1">
      <protection locked="0"/>
    </xf>
    <xf numFmtId="0" fontId="9" fillId="0" borderId="6" xfId="0" applyFont="1" applyFill="1" applyBorder="1" applyAlignment="1" applyProtection="1">
      <alignment vertical="center"/>
      <protection locked="0"/>
    </xf>
    <xf numFmtId="0" fontId="2" fillId="3" borderId="0" xfId="0" applyFont="1" applyFill="1" applyProtection="1">
      <protection locked="0"/>
    </xf>
    <xf numFmtId="0" fontId="3" fillId="3" borderId="0"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3" borderId="0" xfId="0" applyFont="1" applyFill="1" applyBorder="1" applyAlignment="1" applyProtection="1">
      <alignment horizontal="center" vertical="center"/>
      <protection locked="0"/>
    </xf>
    <xf numFmtId="0" fontId="7" fillId="7"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2" fillId="4" borderId="0" xfId="0" applyFont="1" applyFill="1" applyBorder="1" applyProtection="1">
      <protection locked="0"/>
    </xf>
    <xf numFmtId="0" fontId="53" fillId="7" borderId="0"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protection locked="0"/>
    </xf>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3" fillId="0" borderId="0" xfId="0" applyFont="1" applyBorder="1" applyAlignment="1" applyProtection="1">
      <alignment vertical="center"/>
      <protection locked="0"/>
    </xf>
    <xf numFmtId="0" fontId="11" fillId="7" borderId="0" xfId="0" applyFont="1" applyFill="1" applyBorder="1" applyAlignment="1" applyProtection="1">
      <alignment vertical="center" wrapText="1"/>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9" fillId="7" borderId="0" xfId="0" applyFont="1" applyFill="1" applyBorder="1" applyAlignment="1" applyProtection="1">
      <alignment horizontal="left" vertical="center" wrapText="1"/>
      <protection locked="0"/>
    </xf>
    <xf numFmtId="0" fontId="65" fillId="7" borderId="1" xfId="0" applyFont="1" applyFill="1" applyBorder="1" applyProtection="1"/>
    <xf numFmtId="0" fontId="65" fillId="7" borderId="1" xfId="0" applyFont="1" applyFill="1" applyBorder="1" applyAlignment="1" applyProtection="1">
      <alignment wrapText="1"/>
    </xf>
    <xf numFmtId="2" fontId="65" fillId="7" borderId="1" xfId="0" applyNumberFormat="1" applyFont="1" applyFill="1" applyBorder="1" applyProtection="1"/>
    <xf numFmtId="0" fontId="6" fillId="4" borderId="0" xfId="0" applyFont="1" applyFill="1" applyBorder="1" applyAlignment="1" applyProtection="1">
      <alignment horizontal="left" vertical="center"/>
      <protection locked="0"/>
    </xf>
    <xf numFmtId="2" fontId="65" fillId="7" borderId="0" xfId="0" applyNumberFormat="1" applyFont="1" applyFill="1" applyBorder="1" applyProtection="1"/>
    <xf numFmtId="0" fontId="65" fillId="7" borderId="1" xfId="0" applyFont="1" applyFill="1" applyBorder="1" applyAlignment="1" applyProtection="1">
      <alignment horizontal="center"/>
    </xf>
    <xf numFmtId="1" fontId="65" fillId="7" borderId="1" xfId="0" applyNumberFormat="1" applyFont="1" applyFill="1" applyBorder="1" applyProtection="1"/>
    <xf numFmtId="0" fontId="65" fillId="7" borderId="0" xfId="0" applyFont="1" applyFill="1" applyBorder="1" applyProtection="1"/>
    <xf numFmtId="0" fontId="16" fillId="7"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18" fillId="7" borderId="0" xfId="0" applyFont="1" applyFill="1" applyBorder="1" applyProtection="1"/>
    <xf numFmtId="3" fontId="18" fillId="7" borderId="0" xfId="0" applyNumberFormat="1" applyFont="1" applyFill="1" applyBorder="1" applyAlignment="1" applyProtection="1">
      <alignment horizontal="center" vertical="center"/>
    </xf>
    <xf numFmtId="0" fontId="18" fillId="0" borderId="0" xfId="0" applyFont="1" applyBorder="1" applyAlignment="1" applyProtection="1">
      <alignment vertical="center"/>
    </xf>
    <xf numFmtId="2" fontId="18" fillId="7" borderId="0" xfId="0" applyNumberFormat="1" applyFont="1" applyFill="1" applyBorder="1" applyAlignment="1" applyProtection="1">
      <alignment horizontal="center" vertical="center"/>
    </xf>
    <xf numFmtId="0" fontId="66" fillId="7" borderId="0" xfId="0" applyFont="1" applyFill="1" applyBorder="1" applyProtection="1"/>
    <xf numFmtId="0" fontId="18" fillId="7" borderId="0" xfId="0" applyFont="1" applyFill="1" applyBorder="1" applyAlignment="1" applyProtection="1">
      <alignment vertical="center"/>
    </xf>
    <xf numFmtId="0" fontId="18" fillId="7" borderId="0" xfId="0" applyFont="1" applyFill="1" applyBorder="1" applyAlignment="1" applyProtection="1">
      <alignment vertical="center" wrapText="1"/>
    </xf>
    <xf numFmtId="0" fontId="65" fillId="7" borderId="0" xfId="0" applyFont="1" applyFill="1" applyBorder="1" applyAlignment="1" applyProtection="1">
      <alignment horizontal="center"/>
    </xf>
    <xf numFmtId="3" fontId="65" fillId="7" borderId="0" xfId="0" applyNumberFormat="1" applyFont="1" applyFill="1" applyBorder="1" applyAlignment="1" applyProtection="1">
      <alignment horizontal="center"/>
    </xf>
    <xf numFmtId="9" fontId="65" fillId="7" borderId="0" xfId="2" applyFont="1" applyFill="1" applyBorder="1" applyAlignment="1" applyProtection="1">
      <alignment horizontal="center"/>
    </xf>
    <xf numFmtId="169" fontId="65" fillId="7" borderId="0" xfId="0" applyNumberFormat="1" applyFont="1" applyFill="1" applyBorder="1" applyProtection="1"/>
    <xf numFmtId="0" fontId="65" fillId="7" borderId="0" xfId="0" applyFont="1" applyFill="1" applyBorder="1" applyAlignment="1" applyProtection="1">
      <alignment wrapText="1"/>
    </xf>
    <xf numFmtId="10" fontId="65" fillId="7" borderId="0" xfId="0" applyNumberFormat="1" applyFont="1" applyFill="1" applyBorder="1" applyProtection="1"/>
    <xf numFmtId="9" fontId="65" fillId="7" borderId="0" xfId="0" applyNumberFormat="1" applyFont="1" applyFill="1" applyBorder="1" applyProtection="1"/>
    <xf numFmtId="0" fontId="65" fillId="7" borderId="0" xfId="0" applyFont="1" applyFill="1" applyBorder="1" applyAlignment="1" applyProtection="1">
      <alignment horizontal="center"/>
    </xf>
    <xf numFmtId="49" fontId="16" fillId="7" borderId="0" xfId="0" applyNumberFormat="1" applyFont="1" applyFill="1" applyBorder="1" applyAlignment="1" applyProtection="1">
      <alignment horizontal="center"/>
    </xf>
    <xf numFmtId="49" fontId="16" fillId="7" borderId="0" xfId="0" applyNumberFormat="1" applyFont="1" applyFill="1" applyBorder="1" applyAlignment="1" applyProtection="1"/>
    <xf numFmtId="0" fontId="16" fillId="7" borderId="0" xfId="0" applyFont="1" applyFill="1" applyBorder="1" applyAlignment="1" applyProtection="1">
      <alignment vertical="center"/>
    </xf>
    <xf numFmtId="3" fontId="18" fillId="7" borderId="0" xfId="0" applyNumberFormat="1" applyFont="1" applyFill="1" applyBorder="1" applyAlignment="1" applyProtection="1">
      <alignment vertical="center"/>
    </xf>
    <xf numFmtId="3" fontId="16" fillId="7" borderId="0" xfId="0" applyNumberFormat="1"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168" fontId="18" fillId="7" borderId="0" xfId="2" applyNumberFormat="1" applyFont="1" applyFill="1" applyBorder="1" applyAlignment="1" applyProtection="1">
      <alignment vertical="center"/>
    </xf>
    <xf numFmtId="49" fontId="65" fillId="7" borderId="0" xfId="0" applyNumberFormat="1" applyFont="1" applyFill="1" applyBorder="1" applyProtection="1"/>
    <xf numFmtId="168" fontId="65" fillId="7" borderId="0" xfId="2" applyNumberFormat="1" applyFont="1" applyFill="1" applyBorder="1" applyProtection="1"/>
    <xf numFmtId="0" fontId="67" fillId="7" borderId="0" xfId="0" applyFont="1" applyFill="1" applyBorder="1" applyAlignment="1" applyProtection="1">
      <alignment horizontal="center"/>
    </xf>
    <xf numFmtId="0" fontId="2" fillId="7" borderId="0" xfId="0" applyFont="1" applyFill="1" applyBorder="1" applyAlignment="1" applyProtection="1">
      <alignment horizontal="center"/>
      <protection locked="0"/>
    </xf>
    <xf numFmtId="0" fontId="2" fillId="16" borderId="0" xfId="0" applyFont="1" applyFill="1" applyProtection="1">
      <protection locked="0"/>
    </xf>
    <xf numFmtId="0" fontId="9" fillId="0" borderId="0" xfId="0" applyFont="1" applyFill="1" applyBorder="1" applyAlignment="1" applyProtection="1">
      <alignment horizontal="left" vertical="center" wrapText="1"/>
      <protection locked="0"/>
    </xf>
    <xf numFmtId="0" fontId="2" fillId="3" borderId="0" xfId="0" applyFont="1" applyFill="1" applyAlignment="1" applyProtection="1">
      <alignment horizontal="center"/>
      <protection locked="0"/>
    </xf>
    <xf numFmtId="0" fontId="3" fillId="0" borderId="10" xfId="0" applyFont="1" applyFill="1" applyBorder="1" applyAlignment="1" applyProtection="1">
      <alignment horizontal="center" vertical="center"/>
      <protection locked="0"/>
    </xf>
    <xf numFmtId="0" fontId="2" fillId="0" borderId="0" xfId="0" applyFont="1" applyFill="1" applyProtection="1">
      <protection locked="0"/>
    </xf>
    <xf numFmtId="0" fontId="6"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10" xfId="0" applyFont="1" applyFill="1" applyBorder="1" applyProtection="1">
      <protection locked="0"/>
    </xf>
    <xf numFmtId="0" fontId="2" fillId="0" borderId="11" xfId="0" applyFont="1" applyFill="1" applyBorder="1" applyProtection="1">
      <protection locked="0"/>
    </xf>
    <xf numFmtId="0" fontId="2" fillId="0" borderId="12" xfId="0" applyFont="1" applyFill="1" applyBorder="1" applyProtection="1">
      <protection locked="0"/>
    </xf>
    <xf numFmtId="0" fontId="0" fillId="0" borderId="11"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13" fillId="0" borderId="10" xfId="0" applyFont="1" applyFill="1" applyBorder="1" applyAlignment="1" applyProtection="1">
      <alignment vertical="center"/>
      <protection locked="0"/>
    </xf>
    <xf numFmtId="0" fontId="13"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13" fillId="0" borderId="6" xfId="0" applyFont="1" applyFill="1" applyBorder="1" applyAlignment="1" applyProtection="1">
      <alignment vertical="center"/>
      <protection locked="0"/>
    </xf>
    <xf numFmtId="0" fontId="13" fillId="0" borderId="2" xfId="0" applyFont="1" applyFill="1" applyBorder="1" applyAlignment="1" applyProtection="1">
      <alignment vertical="center"/>
      <protection locked="0"/>
    </xf>
    <xf numFmtId="0" fontId="13" fillId="0" borderId="3" xfId="0"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9" xfId="0" applyFont="1" applyFill="1" applyBorder="1" applyAlignment="1" applyProtection="1">
      <alignment horizontal="left" vertical="center"/>
      <protection locked="0"/>
    </xf>
    <xf numFmtId="0" fontId="19" fillId="0" borderId="10" xfId="0" applyFont="1" applyFill="1" applyBorder="1" applyAlignment="1" applyProtection="1">
      <alignment vertical="center"/>
      <protection locked="0"/>
    </xf>
    <xf numFmtId="0" fontId="19" fillId="0" borderId="11" xfId="0" applyFont="1" applyFill="1" applyBorder="1" applyAlignment="1" applyProtection="1">
      <alignment vertical="center"/>
      <protection locked="0"/>
    </xf>
    <xf numFmtId="0" fontId="13" fillId="0" borderId="11"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13" fillId="0" borderId="7" xfId="0" applyFont="1" applyFill="1" applyBorder="1" applyAlignment="1" applyProtection="1">
      <alignment horizontal="left" vertical="center"/>
      <protection locked="0"/>
    </xf>
    <xf numFmtId="0" fontId="29" fillId="0" borderId="6"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13" fillId="0" borderId="0" xfId="0" applyFont="1" applyFill="1" applyProtection="1">
      <protection locked="0"/>
    </xf>
    <xf numFmtId="0" fontId="68" fillId="0" borderId="10" xfId="0" applyFont="1" applyFill="1" applyBorder="1" applyAlignment="1" applyProtection="1">
      <alignment horizontal="center"/>
      <protection locked="0"/>
    </xf>
    <xf numFmtId="0" fontId="68" fillId="0" borderId="11" xfId="0" applyFont="1" applyFill="1" applyBorder="1" applyAlignment="1" applyProtection="1">
      <alignment horizontal="center"/>
      <protection locked="0"/>
    </xf>
    <xf numFmtId="0" fontId="68" fillId="0" borderId="12" xfId="0" applyFont="1" applyFill="1" applyBorder="1" applyAlignment="1" applyProtection="1">
      <alignment horizontal="center"/>
      <protection locked="0"/>
    </xf>
    <xf numFmtId="0" fontId="68" fillId="0" borderId="11" xfId="0" applyFont="1" applyFill="1" applyBorder="1" applyAlignment="1" applyProtection="1">
      <protection locked="0"/>
    </xf>
    <xf numFmtId="0" fontId="2" fillId="0" borderId="10"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0" fontId="68" fillId="0" borderId="0" xfId="0" applyFont="1" applyFill="1" applyAlignment="1" applyProtection="1">
      <alignment horizontal="center"/>
      <protection locked="0"/>
    </xf>
    <xf numFmtId="0" fontId="52" fillId="0" borderId="0" xfId="0" applyFont="1" applyFill="1" applyBorder="1" applyProtection="1"/>
    <xf numFmtId="0" fontId="2" fillId="0" borderId="0" xfId="0" applyFont="1" applyFill="1" applyAlignment="1" applyProtection="1">
      <protection locked="0"/>
    </xf>
    <xf numFmtId="0" fontId="28" fillId="0" borderId="0" xfId="0" applyFont="1" applyFill="1" applyAlignment="1" applyProtection="1">
      <alignment wrapText="1"/>
      <protection locked="0"/>
    </xf>
    <xf numFmtId="0" fontId="28" fillId="0" borderId="0" xfId="0" applyFont="1" applyFill="1" applyAlignment="1" applyProtection="1">
      <protection locked="0"/>
    </xf>
    <xf numFmtId="0" fontId="29"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4" fontId="11"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center"/>
      <protection locked="0"/>
    </xf>
    <xf numFmtId="0" fontId="2" fillId="0" borderId="0" xfId="0" applyFont="1" applyFill="1" applyBorder="1" applyProtection="1">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wrapText="1"/>
      <protection locked="0"/>
    </xf>
    <xf numFmtId="0" fontId="2" fillId="0" borderId="0" xfId="0" applyFont="1" applyFill="1" applyBorder="1" applyAlignment="1" applyProtection="1">
      <protection locked="0"/>
    </xf>
    <xf numFmtId="4" fontId="11" fillId="0" borderId="3" xfId="0" applyNumberFormat="1" applyFont="1" applyFill="1" applyBorder="1" applyAlignment="1" applyProtection="1">
      <alignment horizontal="left" vertical="center"/>
      <protection locked="0"/>
    </xf>
    <xf numFmtId="4" fontId="11" fillId="0" borderId="0" xfId="0" applyNumberFormat="1" applyFont="1" applyFill="1" applyBorder="1" applyAlignment="1" applyProtection="1">
      <alignment horizontal="left" vertical="center"/>
      <protection locked="0"/>
    </xf>
    <xf numFmtId="0" fontId="2" fillId="7" borderId="11" xfId="0" applyFont="1" applyFill="1" applyBorder="1" applyAlignment="1" applyProtection="1"/>
    <xf numFmtId="0" fontId="2" fillId="7" borderId="12" xfId="0" applyFont="1" applyFill="1" applyBorder="1" applyAlignment="1" applyProtection="1"/>
    <xf numFmtId="4" fontId="12" fillId="0" borderId="0" xfId="0" applyNumberFormat="1" applyFont="1" applyFill="1" applyBorder="1" applyAlignment="1" applyProtection="1">
      <alignment horizontal="left" vertical="center"/>
      <protection locked="0"/>
    </xf>
    <xf numFmtId="0" fontId="6" fillId="0" borderId="0" xfId="0" applyFont="1" applyFill="1" applyBorder="1" applyAlignment="1" applyProtection="1">
      <protection locked="0"/>
    </xf>
    <xf numFmtId="0" fontId="9" fillId="0" borderId="0" xfId="0" applyFont="1" applyFill="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protection locked="0"/>
    </xf>
    <xf numFmtId="0" fontId="9" fillId="0" borderId="6" xfId="0" applyFont="1" applyFill="1" applyBorder="1" applyAlignment="1" applyProtection="1">
      <alignment horizontal="left" vertical="center" wrapText="1"/>
      <protection locked="0"/>
    </xf>
    <xf numFmtId="49" fontId="3" fillId="0" borderId="11"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65" fillId="7" borderId="0" xfId="0" applyFont="1" applyFill="1" applyBorder="1" applyAlignment="1" applyProtection="1">
      <alignment horizontal="center"/>
    </xf>
    <xf numFmtId="10" fontId="18" fillId="7" borderId="0" xfId="2" applyNumberFormat="1" applyFont="1" applyFill="1" applyBorder="1" applyAlignment="1" applyProtection="1">
      <alignment horizontal="center" vertical="center"/>
    </xf>
    <xf numFmtId="4" fontId="70" fillId="7" borderId="0" xfId="0" applyNumberFormat="1" applyFont="1" applyFill="1" applyBorder="1" applyAlignment="1" applyProtection="1">
      <alignment vertical="center" wrapText="1"/>
    </xf>
    <xf numFmtId="4" fontId="70" fillId="0" borderId="0" xfId="0" applyNumberFormat="1" applyFont="1" applyBorder="1" applyAlignment="1" applyProtection="1">
      <alignment horizontal="center" vertical="center" wrapText="1"/>
    </xf>
    <xf numFmtId="4" fontId="70" fillId="9" borderId="0" xfId="0" applyNumberFormat="1" applyFont="1" applyFill="1" applyBorder="1" applyAlignment="1" applyProtection="1">
      <alignment horizontal="center" vertical="center" wrapText="1"/>
    </xf>
    <xf numFmtId="0" fontId="73" fillId="14" borderId="0" xfId="0" applyFont="1" applyFill="1" applyBorder="1" applyAlignment="1" applyProtection="1">
      <alignment horizontal="center" vertical="center" wrapText="1"/>
    </xf>
    <xf numFmtId="0" fontId="70" fillId="7" borderId="0" xfId="0" applyFont="1" applyFill="1" applyBorder="1" applyAlignment="1" applyProtection="1">
      <alignment horizontal="center" vertical="center"/>
    </xf>
    <xf numFmtId="4" fontId="70" fillId="7" borderId="0" xfId="0" applyNumberFormat="1" applyFont="1" applyFill="1" applyBorder="1" applyAlignment="1" applyProtection="1">
      <alignment horizontal="center" vertical="center" wrapText="1"/>
    </xf>
    <xf numFmtId="0" fontId="9" fillId="0" borderId="0"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protection locked="0"/>
    </xf>
    <xf numFmtId="4" fontId="11" fillId="0" borderId="0" xfId="0" applyNumberFormat="1" applyFont="1" applyFill="1" applyBorder="1" applyAlignment="1" applyProtection="1">
      <alignment horizontal="left" vertical="center"/>
      <protection locked="0"/>
    </xf>
    <xf numFmtId="4" fontId="11" fillId="0" borderId="3"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center" vertical="center"/>
      <protection locked="0"/>
    </xf>
    <xf numFmtId="5" fontId="3" fillId="0" borderId="10" xfId="0" applyNumberFormat="1" applyFont="1" applyFill="1" applyBorder="1" applyAlignment="1" applyProtection="1">
      <alignment horizontal="center" vertical="center"/>
      <protection locked="0"/>
    </xf>
    <xf numFmtId="5" fontId="3" fillId="0" borderId="11" xfId="0" applyNumberFormat="1" applyFont="1" applyFill="1" applyBorder="1" applyAlignment="1" applyProtection="1">
      <alignment horizontal="center" vertical="center"/>
      <protection locked="0"/>
    </xf>
    <xf numFmtId="5" fontId="3" fillId="0" borderId="12"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13" xfId="0" applyFont="1" applyFill="1" applyBorder="1" applyAlignment="1" applyProtection="1">
      <alignment horizontal="center" vertical="center"/>
      <protection locked="0"/>
    </xf>
    <xf numFmtId="0" fontId="65" fillId="7" borderId="1" xfId="0" applyFont="1" applyFill="1" applyBorder="1" applyAlignment="1" applyProtection="1">
      <alignment horizontal="center"/>
    </xf>
    <xf numFmtId="0" fontId="9" fillId="7" borderId="0"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protection locked="0"/>
    </xf>
    <xf numFmtId="0" fontId="2" fillId="0" borderId="1"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4" fontId="12" fillId="0" borderId="10" xfId="0" applyNumberFormat="1" applyFont="1" applyFill="1" applyBorder="1" applyAlignment="1" applyProtection="1">
      <alignment horizontal="center" vertical="center"/>
      <protection locked="0"/>
    </xf>
    <xf numFmtId="4" fontId="12" fillId="0" borderId="11" xfId="0" applyNumberFormat="1" applyFont="1" applyFill="1" applyBorder="1" applyAlignment="1" applyProtection="1">
      <alignment horizontal="center" vertical="center"/>
      <protection locked="0"/>
    </xf>
    <xf numFmtId="4" fontId="12" fillId="0" borderId="12" xfId="0" applyNumberFormat="1" applyFont="1" applyFill="1" applyBorder="1" applyAlignment="1" applyProtection="1">
      <alignment horizontal="center" vertical="center"/>
      <protection locked="0"/>
    </xf>
    <xf numFmtId="0" fontId="30" fillId="7" borderId="0" xfId="0" applyFont="1" applyFill="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3" fontId="19" fillId="0" borderId="10" xfId="0" applyNumberFormat="1" applyFont="1" applyFill="1" applyBorder="1" applyAlignment="1" applyProtection="1">
      <alignment horizontal="center" vertical="center"/>
      <protection locked="0"/>
    </xf>
    <xf numFmtId="3" fontId="19" fillId="0" borderId="11" xfId="0" applyNumberFormat="1" applyFont="1" applyFill="1" applyBorder="1" applyAlignment="1" applyProtection="1">
      <alignment horizontal="center" vertical="center"/>
      <protection locked="0"/>
    </xf>
    <xf numFmtId="3" fontId="19" fillId="0" borderId="12" xfId="0" applyNumberFormat="1" applyFont="1" applyFill="1" applyBorder="1" applyAlignment="1" applyProtection="1">
      <alignment horizontal="center" vertical="center"/>
      <protection locked="0"/>
    </xf>
    <xf numFmtId="0" fontId="28" fillId="7" borderId="3" xfId="0" applyFont="1" applyFill="1" applyBorder="1" applyAlignment="1" applyProtection="1">
      <alignment horizontal="left" vertical="center" wrapText="1"/>
      <protection locked="0"/>
    </xf>
    <xf numFmtId="0" fontId="9" fillId="0" borderId="0" xfId="0" applyFont="1" applyFill="1" applyAlignment="1" applyProtection="1">
      <alignment horizontal="left" vertical="center"/>
      <protection locked="0"/>
    </xf>
    <xf numFmtId="0" fontId="32" fillId="7" borderId="0" xfId="0" applyFont="1" applyFill="1" applyBorder="1" applyAlignment="1" applyProtection="1">
      <alignment horizontal="left" vertical="center"/>
      <protection locked="0"/>
    </xf>
    <xf numFmtId="0" fontId="47" fillId="7" borderId="0" xfId="0" applyFont="1" applyFill="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3" fillId="7" borderId="1"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0" fontId="13" fillId="0" borderId="1"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3" fontId="13" fillId="0" borderId="12" xfId="0" applyNumberFormat="1" applyFont="1" applyFill="1" applyBorder="1" applyAlignment="1" applyProtection="1">
      <alignment horizontal="center" vertical="center"/>
      <protection locked="0"/>
    </xf>
    <xf numFmtId="3" fontId="13" fillId="0" borderId="1" xfId="0" applyNumberFormat="1" applyFont="1" applyFill="1" applyBorder="1" applyAlignment="1" applyProtection="1">
      <alignment horizontal="center" vertical="center"/>
      <protection locked="0"/>
    </xf>
    <xf numFmtId="3" fontId="13" fillId="0" borderId="11" xfId="0" applyNumberFormat="1" applyFont="1" applyFill="1" applyBorder="1" applyAlignment="1" applyProtection="1">
      <alignment horizontal="center" vertical="center"/>
      <protection locked="0"/>
    </xf>
    <xf numFmtId="3" fontId="29" fillId="0" borderId="10" xfId="0" applyNumberFormat="1" applyFont="1" applyFill="1" applyBorder="1" applyAlignment="1" applyProtection="1">
      <alignment horizontal="center" vertical="center"/>
      <protection locked="0"/>
    </xf>
    <xf numFmtId="3" fontId="29" fillId="0" borderId="11" xfId="0" applyNumberFormat="1" applyFont="1" applyFill="1" applyBorder="1" applyAlignment="1" applyProtection="1">
      <alignment horizontal="center" vertical="center"/>
      <protection locked="0"/>
    </xf>
    <xf numFmtId="3" fontId="29" fillId="0" borderId="12"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10" fontId="36" fillId="11" borderId="0" xfId="2"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3" fillId="7" borderId="1"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wrapText="1"/>
      <protection locked="0"/>
    </xf>
    <xf numFmtId="0" fontId="11" fillId="7" borderId="0" xfId="0" applyFont="1" applyFill="1" applyBorder="1" applyAlignment="1" applyProtection="1">
      <alignment horizontal="left" vertical="center" wrapText="1"/>
      <protection locked="0"/>
    </xf>
    <xf numFmtId="3" fontId="13" fillId="0" borderId="4" xfId="0" applyNumberFormat="1" applyFont="1" applyFill="1" applyBorder="1" applyAlignment="1" applyProtection="1">
      <alignment horizontal="center" vertical="center"/>
      <protection locked="0"/>
    </xf>
    <xf numFmtId="3" fontId="13" fillId="0" borderId="13"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9" fillId="0" borderId="0" xfId="0" applyFont="1" applyFill="1" applyBorder="1" applyAlignment="1" applyProtection="1">
      <alignment horizontal="left" vertical="center"/>
      <protection locked="0"/>
    </xf>
    <xf numFmtId="0" fontId="63" fillId="7" borderId="0" xfId="0" applyFont="1" applyFill="1" applyBorder="1" applyAlignment="1" applyProtection="1">
      <alignment horizontal="center" vertical="center"/>
      <protection locked="0"/>
    </xf>
    <xf numFmtId="0" fontId="64" fillId="7" borderId="0" xfId="0" applyFont="1" applyFill="1" applyBorder="1" applyAlignment="1" applyProtection="1">
      <alignment horizontal="center" vertical="center"/>
      <protection locked="0"/>
    </xf>
    <xf numFmtId="0" fontId="5" fillId="15" borderId="0" xfId="0" applyFont="1" applyFill="1" applyBorder="1" applyAlignment="1" applyProtection="1">
      <alignment horizontal="center"/>
      <protection locked="0"/>
    </xf>
    <xf numFmtId="0" fontId="13" fillId="0" borderId="14" xfId="0" applyFont="1" applyFill="1" applyBorder="1" applyAlignment="1" applyProtection="1">
      <alignment horizontal="left" vertical="center"/>
      <protection locked="0"/>
    </xf>
    <xf numFmtId="0" fontId="13" fillId="0" borderId="5" xfId="0" applyFont="1" applyFill="1" applyBorder="1" applyAlignment="1" applyProtection="1">
      <alignment horizontal="left" vertical="center"/>
      <protection locked="0"/>
    </xf>
    <xf numFmtId="0" fontId="6" fillId="4" borderId="1"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2" fontId="13" fillId="7" borderId="1" xfId="0" applyNumberFormat="1" applyFont="1" applyFill="1" applyBorder="1" applyAlignment="1" applyProtection="1">
      <alignment horizontal="center"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protection locked="0"/>
    </xf>
    <xf numFmtId="0" fontId="29" fillId="0"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0" fontId="28" fillId="7" borderId="3" xfId="0" applyFont="1" applyFill="1" applyBorder="1" applyAlignment="1" applyProtection="1">
      <alignment horizontal="left" vertical="center"/>
      <protection locked="0"/>
    </xf>
    <xf numFmtId="168" fontId="3" fillId="0" borderId="1" xfId="2" applyNumberFormat="1"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49" fontId="3" fillId="7" borderId="1" xfId="0" applyNumberFormat="1" applyFont="1" applyFill="1" applyBorder="1" applyAlignment="1" applyProtection="1">
      <alignment horizontal="center"/>
      <protection locked="0"/>
    </xf>
    <xf numFmtId="0" fontId="3" fillId="0" borderId="1" xfId="0" applyFont="1" applyFill="1" applyBorder="1" applyAlignment="1" applyProtection="1">
      <alignment vertical="center"/>
      <protection locked="0"/>
    </xf>
    <xf numFmtId="169" fontId="3" fillId="0" borderId="1" xfId="0" applyNumberFormat="1" applyFont="1" applyFill="1" applyBorder="1" applyAlignment="1" applyProtection="1">
      <alignment horizontal="center" vertical="center"/>
      <protection locked="0"/>
    </xf>
    <xf numFmtId="2" fontId="3" fillId="7" borderId="1"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3" fillId="0" borderId="3" xfId="0" applyFont="1" applyFill="1" applyBorder="1" applyAlignment="1" applyProtection="1">
      <alignment horizontal="left" vertical="center"/>
      <protection locked="0"/>
    </xf>
    <xf numFmtId="0" fontId="4" fillId="7" borderId="3"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17" fontId="6" fillId="4"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28" fillId="7"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top"/>
      <protection locked="0"/>
    </xf>
    <xf numFmtId="0" fontId="13" fillId="0" borderId="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52" fillId="7" borderId="0" xfId="0" applyFont="1" applyFill="1" applyBorder="1" applyAlignment="1" applyProtection="1">
      <alignment horizontal="center"/>
    </xf>
    <xf numFmtId="3" fontId="3"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3"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3" fillId="0" borderId="1" xfId="0" applyFont="1" applyBorder="1" applyAlignment="1" applyProtection="1">
      <alignment horizontal="center"/>
      <protection locked="0"/>
    </xf>
    <xf numFmtId="0" fontId="6" fillId="7" borderId="0" xfId="0" applyFont="1" applyFill="1" applyBorder="1" applyAlignment="1" applyProtection="1">
      <alignment horizontal="center" vertical="center"/>
      <protection locked="0"/>
    </xf>
    <xf numFmtId="165" fontId="3" fillId="0" borderId="1" xfId="5"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9" fillId="4" borderId="0"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5" fontId="3" fillId="0" borderId="10" xfId="0" applyNumberFormat="1" applyFont="1" applyFill="1" applyBorder="1" applyAlignment="1" applyProtection="1">
      <alignment horizontal="center"/>
      <protection locked="0"/>
    </xf>
    <xf numFmtId="5" fontId="3" fillId="0" borderId="11" xfId="0" applyNumberFormat="1" applyFont="1" applyFill="1" applyBorder="1" applyAlignment="1" applyProtection="1">
      <alignment horizontal="center"/>
      <protection locked="0"/>
    </xf>
    <xf numFmtId="5" fontId="3" fillId="0" borderId="12" xfId="0" applyNumberFormat="1" applyFont="1" applyFill="1" applyBorder="1" applyAlignment="1" applyProtection="1">
      <alignment horizontal="center"/>
      <protection locked="0"/>
    </xf>
    <xf numFmtId="0" fontId="5" fillId="7" borderId="1" xfId="0" applyFont="1" applyFill="1" applyBorder="1" applyAlignment="1" applyProtection="1">
      <alignment horizontal="center"/>
      <protection locked="0"/>
    </xf>
    <xf numFmtId="0" fontId="16" fillId="0" borderId="1" xfId="0" applyFont="1" applyFill="1" applyBorder="1" applyAlignment="1" applyProtection="1">
      <alignment horizontal="center" vertical="center"/>
      <protection locked="0"/>
    </xf>
    <xf numFmtId="2" fontId="3" fillId="0" borderId="1" xfId="0" applyNumberFormat="1" applyFont="1" applyFill="1" applyBorder="1" applyAlignment="1" applyProtection="1">
      <alignment horizontal="center" vertical="center"/>
      <protection locked="0"/>
    </xf>
    <xf numFmtId="1" fontId="16" fillId="7" borderId="1" xfId="0" applyNumberFormat="1" applyFont="1" applyFill="1" applyBorder="1" applyAlignment="1" applyProtection="1">
      <alignment horizontal="center" vertical="center"/>
      <protection locked="0"/>
    </xf>
    <xf numFmtId="0" fontId="16" fillId="7" borderId="1" xfId="0"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2" fillId="7" borderId="10" xfId="0" applyFont="1" applyFill="1" applyBorder="1" applyAlignment="1" applyProtection="1">
      <alignment horizontal="center"/>
    </xf>
    <xf numFmtId="0" fontId="2" fillId="7" borderId="11" xfId="0" applyFont="1" applyFill="1" applyBorder="1" applyAlignment="1" applyProtection="1">
      <alignment horizontal="center"/>
    </xf>
    <xf numFmtId="0" fontId="2" fillId="7" borderId="12" xfId="0" applyFont="1" applyFill="1" applyBorder="1" applyAlignment="1" applyProtection="1">
      <alignment horizontal="center"/>
    </xf>
    <xf numFmtId="4" fontId="12" fillId="0" borderId="3" xfId="0" applyNumberFormat="1"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0" fontId="58" fillId="14" borderId="0" xfId="0" applyFont="1" applyFill="1" applyBorder="1" applyAlignment="1" applyProtection="1">
      <alignment horizontal="center" vertical="center" wrapText="1"/>
    </xf>
    <xf numFmtId="0" fontId="72" fillId="14" borderId="0" xfId="0" applyFont="1" applyFill="1" applyBorder="1" applyAlignment="1" applyProtection="1">
      <alignment horizontal="center" vertical="center" wrapText="1"/>
    </xf>
    <xf numFmtId="0" fontId="59" fillId="14" borderId="0" xfId="0" applyFont="1" applyFill="1" applyBorder="1" applyAlignment="1" applyProtection="1">
      <alignment horizontal="center" vertical="center" wrapText="1"/>
    </xf>
    <xf numFmtId="4" fontId="70" fillId="7" borderId="0" xfId="0" applyNumberFormat="1" applyFont="1" applyFill="1" applyBorder="1" applyAlignment="1" applyProtection="1">
      <alignment horizontal="center" vertical="center" wrapText="1"/>
    </xf>
    <xf numFmtId="4" fontId="57" fillId="7" borderId="0" xfId="0" applyNumberFormat="1" applyFont="1" applyFill="1" applyBorder="1" applyAlignment="1" applyProtection="1">
      <alignment horizontal="center" vertical="center" wrapText="1"/>
    </xf>
    <xf numFmtId="0" fontId="28" fillId="0" borderId="3" xfId="0" applyFont="1" applyFill="1" applyBorder="1" applyAlignment="1" applyProtection="1">
      <alignment horizontal="left" vertical="center" wrapText="1"/>
      <protection locked="0"/>
    </xf>
    <xf numFmtId="0" fontId="71" fillId="14"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protection locked="0"/>
    </xf>
    <xf numFmtId="9" fontId="13" fillId="0" borderId="1" xfId="0" applyNumberFormat="1" applyFont="1" applyFill="1" applyBorder="1" applyAlignment="1" applyProtection="1">
      <alignment horizontal="center" vertical="center"/>
      <protection locked="0"/>
    </xf>
    <xf numFmtId="0" fontId="13" fillId="0" borderId="1" xfId="0" applyFont="1" applyFill="1" applyBorder="1" applyAlignment="1" applyProtection="1">
      <alignment horizontal="center"/>
      <protection locked="0"/>
    </xf>
    <xf numFmtId="9" fontId="29" fillId="0" borderId="1" xfId="0" applyNumberFormat="1"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wrapText="1"/>
      <protection locked="0"/>
    </xf>
    <xf numFmtId="0" fontId="29" fillId="0" borderId="3" xfId="0" applyFont="1" applyFill="1" applyBorder="1" applyAlignment="1" applyProtection="1">
      <alignment horizontal="center" vertical="center" wrapText="1"/>
      <protection locked="0"/>
    </xf>
    <xf numFmtId="0" fontId="29" fillId="0" borderId="4" xfId="0" applyFont="1" applyFill="1" applyBorder="1" applyAlignment="1" applyProtection="1">
      <alignment horizontal="center" vertical="center" wrapText="1"/>
      <protection locked="0"/>
    </xf>
    <xf numFmtId="0" fontId="29" fillId="0" borderId="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9" xfId="0" applyFont="1" applyFill="1" applyBorder="1" applyAlignment="1" applyProtection="1">
      <alignment horizontal="center" vertical="center" wrapText="1"/>
      <protection locked="0"/>
    </xf>
    <xf numFmtId="0" fontId="29" fillId="0" borderId="5" xfId="0" applyFont="1" applyFill="1" applyBorder="1" applyAlignment="1" applyProtection="1">
      <alignment horizontal="center" vertical="center" wrapText="1"/>
      <protection locked="0"/>
    </xf>
    <xf numFmtId="0" fontId="29" fillId="0" borderId="6" xfId="0"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top" wrapText="1"/>
      <protection locked="0"/>
    </xf>
    <xf numFmtId="0" fontId="13" fillId="0" borderId="3" xfId="0" applyFont="1" applyFill="1" applyBorder="1" applyAlignment="1" applyProtection="1">
      <alignment horizontal="center" vertical="top" wrapText="1"/>
      <protection locked="0"/>
    </xf>
    <xf numFmtId="0" fontId="13" fillId="0" borderId="4" xfId="0" applyFont="1" applyFill="1" applyBorder="1" applyAlignment="1" applyProtection="1">
      <alignment horizontal="center" vertical="top" wrapText="1"/>
      <protection locked="0"/>
    </xf>
    <xf numFmtId="0" fontId="13" fillId="0" borderId="5" xfId="0" applyFont="1" applyFill="1" applyBorder="1" applyAlignment="1" applyProtection="1">
      <alignment horizontal="center" vertical="top" wrapText="1"/>
      <protection locked="0"/>
    </xf>
    <xf numFmtId="0" fontId="13" fillId="0" borderId="6" xfId="0" applyFont="1" applyFill="1" applyBorder="1" applyAlignment="1" applyProtection="1">
      <alignment horizontal="center" vertical="top" wrapText="1"/>
      <protection locked="0"/>
    </xf>
    <xf numFmtId="0" fontId="13" fillId="0" borderId="7" xfId="0" applyFont="1" applyFill="1" applyBorder="1" applyAlignment="1" applyProtection="1">
      <alignment horizontal="center" vertical="top" wrapText="1"/>
      <protection locked="0"/>
    </xf>
    <xf numFmtId="10" fontId="13" fillId="0" borderId="1" xfId="0" applyNumberFormat="1"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29" fillId="0" borderId="10" xfId="0" applyFont="1" applyFill="1" applyBorder="1" applyAlignment="1" applyProtection="1">
      <alignment horizontal="center" vertical="center"/>
      <protection locked="0"/>
    </xf>
    <xf numFmtId="0" fontId="29" fillId="0" borderId="11" xfId="0" applyFont="1" applyFill="1" applyBorder="1" applyAlignment="1" applyProtection="1">
      <alignment horizontal="center" vertical="center"/>
      <protection locked="0"/>
    </xf>
    <xf numFmtId="0" fontId="29" fillId="0" borderId="12" xfId="0" applyFont="1" applyFill="1" applyBorder="1" applyAlignment="1" applyProtection="1">
      <alignment horizontal="center" vertical="center"/>
      <protection locked="0"/>
    </xf>
    <xf numFmtId="3" fontId="13" fillId="0" borderId="10" xfId="0" applyNumberFormat="1" applyFont="1" applyFill="1" applyBorder="1" applyAlignment="1" applyProtection="1">
      <alignment horizontal="center" vertical="center"/>
      <protection locked="0"/>
    </xf>
    <xf numFmtId="0" fontId="13" fillId="0" borderId="4" xfId="0" applyFont="1" applyFill="1" applyBorder="1" applyAlignment="1" applyProtection="1">
      <alignment horizontal="left" vertical="center"/>
      <protection locked="0"/>
    </xf>
    <xf numFmtId="0" fontId="34" fillId="7" borderId="3" xfId="0" applyFont="1" applyFill="1" applyBorder="1" applyAlignment="1" applyProtection="1">
      <alignment horizontal="left" vertical="center"/>
      <protection locked="0"/>
    </xf>
    <xf numFmtId="0" fontId="28" fillId="0" borderId="3" xfId="0" applyFont="1" applyFill="1" applyBorder="1" applyAlignment="1" applyProtection="1">
      <alignment horizontal="left" vertical="center"/>
      <protection locked="0"/>
    </xf>
    <xf numFmtId="3" fontId="29" fillId="0" borderId="1" xfId="0" applyNumberFormat="1" applyFont="1" applyFill="1" applyBorder="1" applyAlignment="1" applyProtection="1">
      <alignment horizontal="center" vertical="center"/>
      <protection locked="0"/>
    </xf>
    <xf numFmtId="0" fontId="34" fillId="7" borderId="0" xfId="0" applyFont="1" applyFill="1" applyBorder="1" applyAlignment="1" applyProtection="1">
      <alignment horizontal="left" vertical="center"/>
      <protection locked="0"/>
    </xf>
    <xf numFmtId="0" fontId="34" fillId="7" borderId="0" xfId="0" applyFont="1" applyFill="1" applyAlignment="1" applyProtection="1">
      <alignment horizontal="left" vertical="center"/>
      <protection locked="0"/>
    </xf>
    <xf numFmtId="0" fontId="28" fillId="7" borderId="0" xfId="0" applyFont="1" applyFill="1" applyAlignment="1" applyProtection="1">
      <alignment horizontal="left" vertical="center"/>
      <protection locked="0"/>
    </xf>
    <xf numFmtId="0" fontId="65" fillId="7" borderId="0" xfId="0" applyFont="1" applyFill="1" applyBorder="1" applyAlignment="1" applyProtection="1">
      <alignment horizontal="center"/>
    </xf>
    <xf numFmtId="0" fontId="34" fillId="0" borderId="0" xfId="0" applyFont="1" applyFill="1" applyBorder="1" applyAlignment="1" applyProtection="1">
      <alignment horizontal="left" vertical="center"/>
      <protection locked="0"/>
    </xf>
    <xf numFmtId="0" fontId="34" fillId="0" borderId="3"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19" fillId="0" borderId="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29" fillId="0" borderId="10" xfId="0" applyFont="1" applyFill="1" applyBorder="1" applyAlignment="1" applyProtection="1">
      <alignment horizontal="left" vertical="center"/>
      <protection locked="0"/>
    </xf>
    <xf numFmtId="0" fontId="29" fillId="0" borderId="11" xfId="0" applyFont="1" applyFill="1" applyBorder="1" applyAlignment="1" applyProtection="1">
      <alignment horizontal="left" vertical="center"/>
      <protection locked="0"/>
    </xf>
    <xf numFmtId="0" fontId="29" fillId="0" borderId="12" xfId="0" applyFont="1" applyFill="1" applyBorder="1" applyAlignment="1" applyProtection="1">
      <alignment horizontal="left" vertical="center"/>
      <protection locked="0"/>
    </xf>
    <xf numFmtId="0" fontId="29" fillId="0" borderId="2" xfId="0" applyFont="1" applyFill="1" applyBorder="1" applyAlignment="1" applyProtection="1">
      <alignment horizontal="left" vertical="center"/>
      <protection locked="0"/>
    </xf>
    <xf numFmtId="0" fontId="29" fillId="0" borderId="3" xfId="0" applyFont="1" applyFill="1" applyBorder="1" applyAlignment="1" applyProtection="1">
      <alignment horizontal="left" vertical="center"/>
      <protection locked="0"/>
    </xf>
    <xf numFmtId="0" fontId="29" fillId="0" borderId="4" xfId="0" applyFont="1" applyFill="1" applyBorder="1" applyAlignment="1" applyProtection="1">
      <alignment horizontal="left"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protection locked="0"/>
    </xf>
    <xf numFmtId="172" fontId="13" fillId="0" borderId="1" xfId="0" applyNumberFormat="1"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3" fillId="0" borderId="12" xfId="0" applyFont="1" applyFill="1" applyBorder="1" applyAlignment="1" applyProtection="1">
      <alignment horizontal="left" vertical="center"/>
      <protection locked="0"/>
    </xf>
    <xf numFmtId="3" fontId="69" fillId="0" borderId="10" xfId="0" applyNumberFormat="1" applyFont="1" applyFill="1" applyBorder="1" applyAlignment="1" applyProtection="1">
      <alignment horizontal="center" vertical="center"/>
      <protection locked="0"/>
    </xf>
    <xf numFmtId="3" fontId="69" fillId="0" borderId="11" xfId="0" applyNumberFormat="1" applyFont="1" applyFill="1" applyBorder="1" applyAlignment="1" applyProtection="1">
      <alignment horizontal="center" vertical="center"/>
      <protection locked="0"/>
    </xf>
    <xf numFmtId="3" fontId="69" fillId="0" borderId="12" xfId="0" applyNumberFormat="1" applyFont="1" applyFill="1" applyBorder="1" applyAlignment="1" applyProtection="1">
      <alignment horizontal="center" vertical="center"/>
      <protection locked="0"/>
    </xf>
    <xf numFmtId="3" fontId="69" fillId="0" borderId="1" xfId="0" applyNumberFormat="1" applyFont="1" applyFill="1" applyBorder="1" applyAlignment="1" applyProtection="1">
      <alignment horizontal="center" vertical="center"/>
      <protection locked="0"/>
    </xf>
    <xf numFmtId="0" fontId="9" fillId="7" borderId="0" xfId="0" applyFont="1" applyFill="1" applyAlignment="1" applyProtection="1">
      <alignment horizontal="left" vertical="center"/>
      <protection locked="0"/>
    </xf>
    <xf numFmtId="0" fontId="29" fillId="0" borderId="1" xfId="0" applyFont="1" applyFill="1" applyBorder="1" applyAlignment="1" applyProtection="1">
      <alignment horizontal="left" vertical="center"/>
      <protection locked="0"/>
    </xf>
    <xf numFmtId="0" fontId="2" fillId="7" borderId="0" xfId="0" applyFont="1" applyFill="1" applyBorder="1" applyAlignment="1" applyProtection="1">
      <alignment horizontal="center"/>
      <protection locked="0"/>
    </xf>
    <xf numFmtId="0" fontId="19" fillId="0" borderId="2"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3" fillId="0" borderId="10"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protection locked="0"/>
    </xf>
    <xf numFmtId="0" fontId="16" fillId="0" borderId="1" xfId="0" applyFon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protection locked="0"/>
    </xf>
    <xf numFmtId="3" fontId="3" fillId="7" borderId="1" xfId="0" applyNumberFormat="1" applyFont="1" applyFill="1" applyBorder="1" applyAlignment="1" applyProtection="1">
      <alignment horizontal="center" vertical="center"/>
      <protection locked="0"/>
    </xf>
    <xf numFmtId="0" fontId="2" fillId="3" borderId="0" xfId="0" applyFont="1" applyFill="1" applyAlignment="1" applyProtection="1">
      <alignment horizontal="left"/>
      <protection locked="0"/>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16" fillId="4" borderId="1" xfId="0" applyFont="1" applyFill="1" applyBorder="1" applyAlignment="1" applyProtection="1">
      <alignment horizontal="center" vertical="center" wrapText="1"/>
      <protection locked="0"/>
    </xf>
    <xf numFmtId="0" fontId="38" fillId="7" borderId="0"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0" fontId="13" fillId="7" borderId="1" xfId="0" applyFont="1" applyFill="1" applyBorder="1" applyAlignment="1" applyProtection="1">
      <alignment horizontal="left" vertical="center"/>
      <protection locked="0"/>
    </xf>
    <xf numFmtId="169" fontId="3" fillId="0" borderId="1" xfId="0" applyNumberFormat="1" applyFont="1" applyBorder="1" applyAlignment="1" applyProtection="1">
      <alignment horizontal="center" vertical="center"/>
      <protection locked="0"/>
    </xf>
    <xf numFmtId="0" fontId="29" fillId="0" borderId="1" xfId="0" applyFont="1" applyFill="1" applyBorder="1" applyAlignment="1" applyProtection="1">
      <alignment horizontal="center"/>
      <protection locked="0"/>
    </xf>
    <xf numFmtId="10" fontId="36" fillId="10" borderId="0" xfId="2" applyNumberFormat="1" applyFont="1" applyFill="1" applyBorder="1" applyAlignment="1" applyProtection="1">
      <alignment horizontal="center" vertical="center"/>
      <protection locked="0"/>
    </xf>
    <xf numFmtId="10" fontId="36" fillId="12" borderId="0" xfId="2" applyNumberFormat="1"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wrapText="1"/>
      <protection locked="0"/>
    </xf>
    <xf numFmtId="0" fontId="29" fillId="4" borderId="2" xfId="0" applyFont="1" applyFill="1" applyBorder="1" applyAlignment="1" applyProtection="1">
      <alignment horizontal="center" vertical="center"/>
      <protection locked="0"/>
    </xf>
    <xf numFmtId="0" fontId="29" fillId="4" borderId="3" xfId="0" applyFont="1" applyFill="1" applyBorder="1" applyAlignment="1" applyProtection="1">
      <alignment horizontal="center" vertical="center"/>
      <protection locked="0"/>
    </xf>
    <xf numFmtId="0" fontId="29" fillId="4" borderId="4" xfId="0" applyFont="1" applyFill="1" applyBorder="1" applyAlignment="1" applyProtection="1">
      <alignment horizontal="center" vertical="center"/>
      <protection locked="0"/>
    </xf>
    <xf numFmtId="0" fontId="29" fillId="4" borderId="5" xfId="0" applyFont="1" applyFill="1" applyBorder="1" applyAlignment="1" applyProtection="1">
      <alignment horizontal="center" vertical="center"/>
      <protection locked="0"/>
    </xf>
    <xf numFmtId="0" fontId="29" fillId="4" borderId="6" xfId="0" applyFont="1" applyFill="1" applyBorder="1" applyAlignment="1" applyProtection="1">
      <alignment horizontal="center" vertical="center"/>
      <protection locked="0"/>
    </xf>
    <xf numFmtId="0" fontId="29" fillId="4" borderId="7" xfId="0"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center" wrapText="1"/>
      <protection locked="0"/>
    </xf>
    <xf numFmtId="0" fontId="13" fillId="0" borderId="1" xfId="0" applyFont="1" applyBorder="1" applyAlignment="1" applyProtection="1">
      <alignment horizontal="center" vertical="center" wrapText="1"/>
      <protection locked="0"/>
    </xf>
    <xf numFmtId="0" fontId="21" fillId="2" borderId="0" xfId="1" applyFont="1" applyAlignment="1" applyProtection="1">
      <alignment horizontal="center" vertical="center"/>
      <protection locked="0"/>
    </xf>
    <xf numFmtId="0" fontId="21" fillId="5" borderId="0" xfId="0" applyFont="1" applyFill="1" applyAlignment="1" applyProtection="1">
      <alignment horizontal="center" vertical="center"/>
      <protection locked="0"/>
    </xf>
    <xf numFmtId="0" fontId="51" fillId="5" borderId="0" xfId="0" applyFont="1" applyFill="1" applyAlignment="1" applyProtection="1">
      <alignment horizontal="center" vertical="center"/>
      <protection locked="0"/>
    </xf>
    <xf numFmtId="0" fontId="49" fillId="7" borderId="0" xfId="0" applyFont="1" applyFill="1" applyBorder="1" applyAlignment="1" applyProtection="1">
      <alignment horizontal="left" vertical="center"/>
      <protection locked="0"/>
    </xf>
    <xf numFmtId="0" fontId="6" fillId="7" borderId="10"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49" fontId="3" fillId="7" borderId="10" xfId="0" applyNumberFormat="1" applyFont="1" applyFill="1" applyBorder="1" applyAlignment="1" applyProtection="1">
      <alignment horizontal="center"/>
      <protection locked="0"/>
    </xf>
    <xf numFmtId="49" fontId="3" fillId="7" borderId="11" xfId="0" applyNumberFormat="1" applyFont="1" applyFill="1" applyBorder="1" applyAlignment="1" applyProtection="1">
      <alignment horizontal="center"/>
      <protection locked="0"/>
    </xf>
    <xf numFmtId="49" fontId="3" fillId="7" borderId="12" xfId="0" applyNumberFormat="1" applyFont="1" applyFill="1" applyBorder="1" applyAlignment="1" applyProtection="1">
      <alignment horizontal="center"/>
      <protection locked="0"/>
    </xf>
    <xf numFmtId="0" fontId="6" fillId="7" borderId="10" xfId="0" applyFont="1" applyFill="1" applyBorder="1" applyAlignment="1" applyProtection="1">
      <alignment horizontal="left" vertical="center" wrapText="1"/>
      <protection locked="0"/>
    </xf>
    <xf numFmtId="0" fontId="6" fillId="7" borderId="11" xfId="0" applyFont="1" applyFill="1" applyBorder="1" applyAlignment="1" applyProtection="1">
      <alignment horizontal="left" vertical="center" wrapText="1"/>
      <protection locked="0"/>
    </xf>
    <xf numFmtId="0" fontId="6" fillId="7" borderId="12" xfId="0" applyFont="1" applyFill="1" applyBorder="1" applyAlignment="1" applyProtection="1">
      <alignment horizontal="left" vertical="center" wrapText="1"/>
      <protection locked="0"/>
    </xf>
    <xf numFmtId="0" fontId="35" fillId="8" borderId="0" xfId="3" applyFont="1" applyBorder="1" applyAlignment="1" applyProtection="1">
      <alignment horizontal="center" vertical="center"/>
      <protection locked="0"/>
    </xf>
    <xf numFmtId="0" fontId="30" fillId="7" borderId="0" xfId="0" applyFont="1" applyFill="1" applyAlignment="1" applyProtection="1">
      <alignment horizontal="left" vertical="center"/>
      <protection locked="0"/>
    </xf>
    <xf numFmtId="0" fontId="6" fillId="7" borderId="0" xfId="0" applyFont="1" applyFill="1" applyAlignment="1" applyProtection="1">
      <alignment horizontal="left" vertical="center"/>
      <protection locked="0"/>
    </xf>
    <xf numFmtId="0" fontId="26" fillId="7" borderId="0" xfId="0" applyFont="1" applyFill="1" applyAlignment="1" applyProtection="1">
      <alignment horizontal="left" vertical="center"/>
      <protection locked="0"/>
    </xf>
    <xf numFmtId="0" fontId="27" fillId="4" borderId="2"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4" borderId="6" xfId="0" applyFont="1" applyFill="1" applyBorder="1" applyAlignment="1" applyProtection="1">
      <alignment horizontal="center" vertical="center"/>
      <protection locked="0"/>
    </xf>
    <xf numFmtId="0" fontId="27" fillId="4" borderId="7" xfId="0" applyFont="1" applyFill="1" applyBorder="1" applyAlignment="1" applyProtection="1">
      <alignment horizontal="center" vertical="center"/>
      <protection locked="0"/>
    </xf>
    <xf numFmtId="0" fontId="27" fillId="4" borderId="1" xfId="0" applyFont="1" applyFill="1" applyBorder="1" applyAlignment="1" applyProtection="1">
      <alignment horizontal="center" vertical="center"/>
      <protection locked="0"/>
    </xf>
    <xf numFmtId="0" fontId="22" fillId="2" borderId="0" xfId="1" applyFont="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0" fillId="9" borderId="0" xfId="0" applyFont="1" applyFill="1" applyBorder="1" applyAlignment="1" applyProtection="1">
      <alignment horizontal="center" wrapText="1"/>
      <protection locked="0"/>
    </xf>
    <xf numFmtId="0" fontId="51" fillId="2" borderId="0" xfId="1" applyFont="1" applyAlignment="1" applyProtection="1">
      <alignment horizontal="center" vertical="center"/>
      <protection locked="0"/>
    </xf>
    <xf numFmtId="0" fontId="29" fillId="4" borderId="10"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textRotation="90" wrapText="1"/>
      <protection locked="0"/>
    </xf>
    <xf numFmtId="0" fontId="29" fillId="4" borderId="13" xfId="0" applyFont="1" applyFill="1" applyBorder="1" applyAlignment="1" applyProtection="1">
      <alignment horizontal="center" vertical="center" textRotation="90" wrapText="1"/>
      <protection locked="0"/>
    </xf>
    <xf numFmtId="0" fontId="0" fillId="7" borderId="1" xfId="0" applyFont="1" applyFill="1" applyBorder="1" applyAlignment="1" applyProtection="1">
      <alignment horizontal="center"/>
      <protection locked="0"/>
    </xf>
    <xf numFmtId="0" fontId="9" fillId="7" borderId="0" xfId="0" applyFont="1" applyFill="1" applyAlignment="1" applyProtection="1">
      <alignment horizontal="left" vertical="center" wrapText="1"/>
      <protection locked="0"/>
    </xf>
    <xf numFmtId="0" fontId="28" fillId="7" borderId="0" xfId="0" applyFont="1" applyFill="1" applyBorder="1" applyAlignment="1" applyProtection="1">
      <alignment horizontal="left" vertical="center"/>
      <protection locked="0"/>
    </xf>
    <xf numFmtId="0" fontId="13" fillId="0" borderId="10" xfId="0" applyFont="1" applyBorder="1" applyAlignment="1" applyProtection="1">
      <alignment horizontal="center" vertical="center" wrapText="1"/>
      <protection locked="0"/>
    </xf>
    <xf numFmtId="0" fontId="29" fillId="4" borderId="10"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1" fillId="7" borderId="0" xfId="0" applyFont="1" applyFill="1" applyAlignment="1" applyProtection="1">
      <alignment horizontal="left" vertical="center"/>
      <protection locked="0"/>
    </xf>
    <xf numFmtId="0" fontId="29" fillId="4" borderId="11" xfId="0" applyFont="1" applyFill="1" applyBorder="1" applyAlignment="1" applyProtection="1">
      <alignment horizontal="center" vertical="center" wrapText="1"/>
      <protection locked="0"/>
    </xf>
    <xf numFmtId="167" fontId="13" fillId="0" borderId="1" xfId="0" applyNumberFormat="1" applyFont="1" applyBorder="1" applyAlignment="1" applyProtection="1">
      <alignment horizontal="center" vertical="center"/>
      <protection locked="0"/>
    </xf>
    <xf numFmtId="167" fontId="13" fillId="7" borderId="1" xfId="0" applyNumberFormat="1"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center" vertical="center" textRotation="90"/>
      <protection locked="0"/>
    </xf>
    <xf numFmtId="0" fontId="29" fillId="4" borderId="13" xfId="0" applyFont="1" applyFill="1" applyBorder="1" applyAlignment="1" applyProtection="1">
      <alignment horizontal="center" vertical="center" textRotation="90"/>
      <protection locked="0"/>
    </xf>
    <xf numFmtId="0" fontId="0" fillId="0" borderId="1" xfId="0" applyFont="1" applyBorder="1" applyAlignment="1" applyProtection="1">
      <alignment horizontal="center"/>
      <protection locked="0"/>
    </xf>
    <xf numFmtId="0" fontId="19" fillId="4" borderId="1" xfId="0" applyFont="1" applyFill="1" applyBorder="1" applyAlignment="1" applyProtection="1">
      <alignment horizontal="center" vertical="center"/>
      <protection locked="0"/>
    </xf>
    <xf numFmtId="49" fontId="29" fillId="4" borderId="1" xfId="0" applyNumberFormat="1" applyFont="1" applyFill="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3" fontId="3" fillId="0" borderId="1" xfId="0" applyNumberFormat="1"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wrapText="1"/>
      <protection locked="0"/>
    </xf>
    <xf numFmtId="2" fontId="13" fillId="7" borderId="2" xfId="0" applyNumberFormat="1" applyFont="1" applyFill="1" applyBorder="1" applyAlignment="1" applyProtection="1">
      <alignment horizontal="center" vertical="center"/>
      <protection locked="0"/>
    </xf>
    <xf numFmtId="2" fontId="13" fillId="7" borderId="3" xfId="0" applyNumberFormat="1" applyFont="1" applyFill="1" applyBorder="1" applyAlignment="1" applyProtection="1">
      <alignment horizontal="center" vertical="center"/>
      <protection locked="0"/>
    </xf>
    <xf numFmtId="2" fontId="13" fillId="7" borderId="4" xfId="0" applyNumberFormat="1" applyFont="1" applyFill="1" applyBorder="1" applyAlignment="1" applyProtection="1">
      <alignment horizontal="center" vertical="center"/>
      <protection locked="0"/>
    </xf>
    <xf numFmtId="3" fontId="47" fillId="7" borderId="0" xfId="0" applyNumberFormat="1" applyFont="1" applyFill="1" applyBorder="1" applyAlignment="1" applyProtection="1">
      <alignment horizontal="center" vertical="center"/>
      <protection locked="0"/>
    </xf>
    <xf numFmtId="169" fontId="6" fillId="0" borderId="1" xfId="0" applyNumberFormat="1"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0" fontId="42" fillId="7" borderId="0" xfId="0" applyFont="1" applyFill="1" applyBorder="1" applyAlignment="1" applyProtection="1">
      <alignment horizontal="center" vertical="center"/>
      <protection locked="0"/>
    </xf>
    <xf numFmtId="3" fontId="46" fillId="7" borderId="0" xfId="0" applyNumberFormat="1" applyFont="1" applyFill="1" applyBorder="1" applyAlignment="1" applyProtection="1">
      <alignment horizontal="center" vertical="center"/>
      <protection locked="0"/>
    </xf>
    <xf numFmtId="0" fontId="39" fillId="13" borderId="0" xfId="0" applyFont="1" applyFill="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4" fontId="11" fillId="7" borderId="0" xfId="0" applyNumberFormat="1" applyFont="1" applyFill="1" applyBorder="1" applyAlignment="1" applyProtection="1">
      <alignment horizontal="left" vertical="top"/>
      <protection locked="0"/>
    </xf>
    <xf numFmtId="3" fontId="3" fillId="0" borderId="2"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wrapText="1"/>
      <protection locked="0"/>
    </xf>
    <xf numFmtId="0" fontId="6" fillId="7" borderId="1" xfId="0" applyFont="1" applyFill="1" applyBorder="1" applyAlignment="1" applyProtection="1">
      <alignment horizontal="left" vertical="center"/>
      <protection locked="0"/>
    </xf>
    <xf numFmtId="0" fontId="29" fillId="4" borderId="1" xfId="0" applyFont="1" applyFill="1" applyBorder="1" applyAlignment="1" applyProtection="1">
      <alignment horizontal="center"/>
      <protection locked="0"/>
    </xf>
    <xf numFmtId="0" fontId="61" fillId="0" borderId="3" xfId="0" applyFont="1" applyBorder="1" applyAlignment="1" applyProtection="1">
      <alignment horizontal="left"/>
      <protection locked="0"/>
    </xf>
    <xf numFmtId="0" fontId="6" fillId="0" borderId="1" xfId="0" applyFont="1" applyFill="1" applyBorder="1" applyAlignment="1" applyProtection="1">
      <alignment horizont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2" fillId="0" borderId="10"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9" fillId="4" borderId="0" xfId="0" applyFont="1" applyFill="1" applyBorder="1" applyAlignment="1" applyProtection="1">
      <alignment horizontal="left" vertical="center"/>
      <protection locked="0"/>
    </xf>
    <xf numFmtId="0" fontId="9" fillId="4" borderId="6" xfId="0"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4" fontId="12" fillId="0" borderId="0" xfId="0" applyNumberFormat="1" applyFont="1" applyFill="1" applyBorder="1" applyAlignment="1" applyProtection="1">
      <alignment horizontal="left" vertical="center"/>
      <protection locked="0"/>
    </xf>
    <xf numFmtId="0" fontId="3" fillId="0" borderId="5"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0" fontId="4" fillId="7" borderId="0" xfId="0" applyFont="1" applyFill="1" applyBorder="1" applyAlignment="1" applyProtection="1">
      <alignment horizontal="left" vertical="center"/>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2005-2018</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24275435345702814"/>
          <c:w val="0.89074868766404203"/>
          <c:h val="0.58623744875916828"/>
        </c:manualLayout>
      </c:layout>
      <c:lineChart>
        <c:grouping val="standard"/>
        <c:varyColors val="0"/>
        <c:ser>
          <c:idx val="0"/>
          <c:order val="0"/>
          <c:tx>
            <c:strRef>
              <c:f>FBM!$EL$318</c:f>
              <c:strCache>
                <c:ptCount val="1"/>
                <c:pt idx="0">
                  <c:v>Genova</c:v>
                </c:pt>
              </c:strCache>
            </c:strRef>
          </c:tx>
          <c:marker>
            <c:symbol val="circle"/>
            <c:size val="5"/>
            <c:spPr>
              <a:solidFill>
                <a:schemeClr val="bg1"/>
              </a:solidFill>
            </c:spPr>
          </c:marker>
          <c:cat>
            <c:strRef>
              <c:f>FBM!$EK$319:$EK$331</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FBM!$EL$319:$EL$331</c:f>
              <c:numCache>
                <c:formatCode>0.0%</c:formatCode>
                <c:ptCount val="13"/>
                <c:pt idx="0">
                  <c:v>-1.9941836310760297E-2</c:v>
                </c:pt>
                <c:pt idx="1">
                  <c:v>-1.9605765154726562E-2</c:v>
                </c:pt>
                <c:pt idx="2">
                  <c:v>-1.9889741649551373E-2</c:v>
                </c:pt>
                <c:pt idx="3">
                  <c:v>-1.9521341127164415E-2</c:v>
                </c:pt>
                <c:pt idx="4">
                  <c:v>-1.9797525309336317E-2</c:v>
                </c:pt>
                <c:pt idx="5">
                  <c:v>-1.9967867798944217E-2</c:v>
                </c:pt>
                <c:pt idx="6">
                  <c:v>-1.87353629976581E-2</c:v>
                </c:pt>
                <c:pt idx="7">
                  <c:v>-1.8496420047732665E-2</c:v>
                </c:pt>
                <c:pt idx="8">
                  <c:v>-1.835866261398178E-2</c:v>
                </c:pt>
                <c:pt idx="9">
                  <c:v>-1.8949715135001211E-2</c:v>
                </c:pt>
                <c:pt idx="10">
                  <c:v>-1.8810756217649272E-2</c:v>
                </c:pt>
                <c:pt idx="11">
                  <c:v>-1.8142048378795628E-2</c:v>
                </c:pt>
                <c:pt idx="12">
                  <c:v>-1.8870397064604916E-2</c:v>
                </c:pt>
              </c:numCache>
            </c:numRef>
          </c:val>
          <c:smooth val="0"/>
          <c:extLst>
            <c:ext xmlns:c16="http://schemas.microsoft.com/office/drawing/2014/chart" uri="{C3380CC4-5D6E-409C-BE32-E72D297353CC}">
              <c16:uniqueId val="{00000000-B94E-48B8-A959-A5D4326EF83B}"/>
            </c:ext>
          </c:extLst>
        </c:ser>
        <c:ser>
          <c:idx val="1"/>
          <c:order val="1"/>
          <c:tx>
            <c:strRef>
              <c:f>FBM!$EM$318</c:f>
              <c:strCache>
                <c:ptCount val="1"/>
                <c:pt idx="0">
                  <c:v>Quindío</c:v>
                </c:pt>
              </c:strCache>
            </c:strRef>
          </c:tx>
          <c:marker>
            <c:symbol val="circle"/>
            <c:size val="5"/>
            <c:spPr>
              <a:solidFill>
                <a:schemeClr val="bg1"/>
              </a:solidFill>
            </c:spPr>
          </c:marker>
          <c:cat>
            <c:strRef>
              <c:f>FBM!$EK$319:$EK$331</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FBM!$EM$319:$EM$331</c:f>
              <c:numCache>
                <c:formatCode>0.0%</c:formatCode>
                <c:ptCount val="13"/>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numCache>
            </c:numRef>
          </c:val>
          <c:smooth val="0"/>
          <c:extLst>
            <c:ext xmlns:c16="http://schemas.microsoft.com/office/drawing/2014/chart" uri="{C3380CC4-5D6E-409C-BE32-E72D297353CC}">
              <c16:uniqueId val="{00000001-B94E-48B8-A959-A5D4326EF83B}"/>
            </c:ext>
          </c:extLst>
        </c:ser>
        <c:ser>
          <c:idx val="2"/>
          <c:order val="2"/>
          <c:tx>
            <c:strRef>
              <c:f>FBM!$EN$318</c:f>
              <c:strCache>
                <c:ptCount val="1"/>
                <c:pt idx="0">
                  <c:v>Colombia</c:v>
                </c:pt>
              </c:strCache>
            </c:strRef>
          </c:tx>
          <c:marker>
            <c:symbol val="circle"/>
            <c:size val="6"/>
            <c:spPr>
              <a:solidFill>
                <a:schemeClr val="bg1"/>
              </a:solidFill>
            </c:spPr>
          </c:marker>
          <c:cat>
            <c:strRef>
              <c:f>FBM!$EK$319:$EK$331</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FBM!$EN$319:$EN$331</c:f>
              <c:numCache>
                <c:formatCode>0.0%</c:formatCode>
                <c:ptCount val="13"/>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numCache>
            </c:numRef>
          </c:val>
          <c:smooth val="0"/>
          <c:extLst>
            <c:ext xmlns:c16="http://schemas.microsoft.com/office/drawing/2014/chart" uri="{C3380CC4-5D6E-409C-BE32-E72D297353CC}">
              <c16:uniqueId val="{00000002-B94E-48B8-A959-A5D4326EF83B}"/>
            </c:ext>
          </c:extLst>
        </c:ser>
        <c:dLbls>
          <c:showLegendKey val="0"/>
          <c:showVal val="0"/>
          <c:showCatName val="0"/>
          <c:showSerName val="0"/>
          <c:showPercent val="0"/>
          <c:showBubbleSize val="0"/>
        </c:dLbls>
        <c:marker val="1"/>
        <c:smooth val="0"/>
        <c:axId val="71160960"/>
        <c:axId val="71162880"/>
      </c:lineChart>
      <c:catAx>
        <c:axId val="71160960"/>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71162880"/>
        <c:crosses val="autoZero"/>
        <c:auto val="1"/>
        <c:lblAlgn val="ctr"/>
        <c:lblOffset val="100"/>
        <c:noMultiLvlLbl val="0"/>
      </c:catAx>
      <c:valAx>
        <c:axId val="71162880"/>
        <c:scaling>
          <c:orientation val="minMax"/>
        </c:scaling>
        <c:delete val="0"/>
        <c:axPos val="l"/>
        <c:numFmt formatCode="0.0%" sourceLinked="1"/>
        <c:majorTickMark val="out"/>
        <c:minorTickMark val="none"/>
        <c:tickLblPos val="nextTo"/>
        <c:txPr>
          <a:bodyPr/>
          <a:lstStyle/>
          <a:p>
            <a:pPr>
              <a:defRPr sz="800"/>
            </a:pPr>
            <a:endParaRPr lang="es-CO"/>
          </a:p>
        </c:txPr>
        <c:crossAx val="71160960"/>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385362352494142"/>
          <c:y val="4.1844977090099697E-2"/>
          <c:w val="0.85544038898622932"/>
          <c:h val="0.85144404110452765"/>
        </c:manualLayout>
      </c:layout>
      <c:barChart>
        <c:barDir val="col"/>
        <c:grouping val="clustered"/>
        <c:varyColors val="0"/>
        <c:ser>
          <c:idx val="0"/>
          <c:order val="0"/>
          <c:tx>
            <c:strRef>
              <c:f>FBM!$EL$706</c:f>
              <c:strCache>
                <c:ptCount val="1"/>
                <c:pt idx="0">
                  <c:v>Total</c:v>
                </c:pt>
              </c:strCache>
            </c:strRef>
          </c:tx>
          <c:invertIfNegative val="0"/>
          <c:dPt>
            <c:idx val="1"/>
            <c:invertIfNegative val="0"/>
            <c:bubble3D val="0"/>
            <c:spPr>
              <a:solidFill>
                <a:srgbClr val="92D050"/>
              </a:solidFill>
            </c:spPr>
            <c:extLst>
              <c:ext xmlns:c16="http://schemas.microsoft.com/office/drawing/2014/chart" uri="{C3380CC4-5D6E-409C-BE32-E72D297353CC}">
                <c16:uniqueId val="{00000001-56CF-41A3-80B1-3EF89D585E55}"/>
              </c:ext>
            </c:extLst>
          </c:dPt>
          <c:dPt>
            <c:idx val="2"/>
            <c:invertIfNegative val="0"/>
            <c:bubble3D val="0"/>
            <c:spPr>
              <a:solidFill>
                <a:srgbClr val="C00000"/>
              </a:solidFill>
            </c:spPr>
            <c:extLst>
              <c:ext xmlns:c16="http://schemas.microsoft.com/office/drawing/2014/chart" uri="{C3380CC4-5D6E-409C-BE32-E72D297353CC}">
                <c16:uniqueId val="{00000002-56CF-41A3-80B1-3EF89D585E55}"/>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FBM!$EM$705:$EO$705</c:f>
              <c:strCache>
                <c:ptCount val="3"/>
                <c:pt idx="0">
                  <c:v>Tasa Aprobacion</c:v>
                </c:pt>
                <c:pt idx="1">
                  <c:v>Tasa Deserción</c:v>
                </c:pt>
                <c:pt idx="2">
                  <c:v>Tasa Reprobación</c:v>
                </c:pt>
              </c:strCache>
            </c:strRef>
          </c:cat>
          <c:val>
            <c:numRef>
              <c:f>FBM!$EM$706:$EO$706</c:f>
              <c:numCache>
                <c:formatCode>0.00%</c:formatCode>
                <c:ptCount val="3"/>
                <c:pt idx="0">
                  <c:v>0.86619999999999997</c:v>
                </c:pt>
                <c:pt idx="1">
                  <c:v>6.25E-2</c:v>
                </c:pt>
                <c:pt idx="2">
                  <c:v>7.1400000000000005E-2</c:v>
                </c:pt>
              </c:numCache>
            </c:numRef>
          </c:val>
          <c:extLst>
            <c:ext xmlns:c16="http://schemas.microsoft.com/office/drawing/2014/chart" uri="{C3380CC4-5D6E-409C-BE32-E72D297353CC}">
              <c16:uniqueId val="{00000006-56CF-41A3-80B1-3EF89D585E55}"/>
            </c:ext>
          </c:extLst>
        </c:ser>
        <c:dLbls>
          <c:showLegendKey val="0"/>
          <c:showVal val="0"/>
          <c:showCatName val="0"/>
          <c:showSerName val="0"/>
          <c:showPercent val="0"/>
          <c:showBubbleSize val="0"/>
        </c:dLbls>
        <c:gapWidth val="150"/>
        <c:axId val="28658688"/>
        <c:axId val="28689152"/>
      </c:barChart>
      <c:catAx>
        <c:axId val="28658688"/>
        <c:scaling>
          <c:orientation val="minMax"/>
        </c:scaling>
        <c:delete val="0"/>
        <c:axPos val="b"/>
        <c:numFmt formatCode="General" sourceLinked="0"/>
        <c:majorTickMark val="out"/>
        <c:minorTickMark val="none"/>
        <c:tickLblPos val="nextTo"/>
        <c:txPr>
          <a:bodyPr/>
          <a:lstStyle/>
          <a:p>
            <a:pPr>
              <a:defRPr b="1"/>
            </a:pPr>
            <a:endParaRPr lang="es-CO"/>
          </a:p>
        </c:txPr>
        <c:crossAx val="28689152"/>
        <c:crosses val="autoZero"/>
        <c:auto val="1"/>
        <c:lblAlgn val="ctr"/>
        <c:lblOffset val="100"/>
        <c:noMultiLvlLbl val="0"/>
      </c:catAx>
      <c:valAx>
        <c:axId val="28689152"/>
        <c:scaling>
          <c:orientation val="minMax"/>
          <c:max val="1"/>
          <c:min val="0"/>
        </c:scaling>
        <c:delete val="0"/>
        <c:axPos val="l"/>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0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2865868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FBM!$EM$713</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FBM!$EL$714:$EL$719</c:f>
              <c:strCache>
                <c:ptCount val="6"/>
                <c:pt idx="0">
                  <c:v>Transición</c:v>
                </c:pt>
                <c:pt idx="1">
                  <c:v>Primaria</c:v>
                </c:pt>
                <c:pt idx="2">
                  <c:v>Secundaria</c:v>
                </c:pt>
                <c:pt idx="3">
                  <c:v>Media</c:v>
                </c:pt>
                <c:pt idx="4">
                  <c:v>Básica</c:v>
                </c:pt>
                <c:pt idx="5">
                  <c:v>Total</c:v>
                </c:pt>
              </c:strCache>
            </c:strRef>
          </c:cat>
          <c:val>
            <c:numRef>
              <c:f>FBM!$EM$714:$EM$719</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520-4BD3-B18F-FAB462B859DE}"/>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5195097628"/>
          <c:y val="0.18890231790060669"/>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632501346431E-3"/>
          <c:y val="3.2727425299189102E-2"/>
          <c:w val="0.99142550911039662"/>
          <c:h val="0.80965770282174931"/>
        </c:manualLayout>
      </c:layout>
      <c:bar3DChart>
        <c:barDir val="col"/>
        <c:grouping val="clustered"/>
        <c:varyColors val="0"/>
        <c:ser>
          <c:idx val="0"/>
          <c:order val="0"/>
          <c:tx>
            <c:strRef>
              <c:f>FBM!$EH$746</c:f>
              <c:strCache>
                <c:ptCount val="1"/>
                <c:pt idx="0">
                  <c:v>Genova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E0-42FE-B1CB-90CE3698CD3E}"/>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E0-42FE-B1CB-90CE3698CD3E}"/>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E0-42FE-B1CB-90CE3698CD3E}"/>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E0-42FE-B1CB-90CE3698CD3E}"/>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E0-42FE-B1CB-90CE3698CD3E}"/>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FBM!$EG$747:$EG$751</c:f>
              <c:strCache>
                <c:ptCount val="5"/>
                <c:pt idx="0">
                  <c:v>Lectura Crítica</c:v>
                </c:pt>
                <c:pt idx="1">
                  <c:v>Matemática</c:v>
                </c:pt>
                <c:pt idx="2">
                  <c:v>Sociales y Ciudadanía</c:v>
                </c:pt>
                <c:pt idx="3">
                  <c:v>Ciencias Naturales</c:v>
                </c:pt>
                <c:pt idx="4">
                  <c:v>Inglés</c:v>
                </c:pt>
              </c:strCache>
            </c:strRef>
          </c:cat>
          <c:val>
            <c:numRef>
              <c:f>FBM!$EH$747:$EH$751</c:f>
              <c:numCache>
                <c:formatCode>0.0</c:formatCode>
                <c:ptCount val="5"/>
                <c:pt idx="0">
                  <c:v>50</c:v>
                </c:pt>
                <c:pt idx="1">
                  <c:v>47</c:v>
                </c:pt>
                <c:pt idx="2">
                  <c:v>44</c:v>
                </c:pt>
                <c:pt idx="3">
                  <c:v>46</c:v>
                </c:pt>
                <c:pt idx="4">
                  <c:v>47</c:v>
                </c:pt>
              </c:numCache>
            </c:numRef>
          </c:val>
          <c:extLst>
            <c:ext xmlns:c16="http://schemas.microsoft.com/office/drawing/2014/chart" uri="{C3380CC4-5D6E-409C-BE32-E72D297353CC}">
              <c16:uniqueId val="{00000005-B8E0-42FE-B1CB-90CE3698CD3E}"/>
            </c:ext>
          </c:extLst>
        </c:ser>
        <c:ser>
          <c:idx val="1"/>
          <c:order val="1"/>
          <c:tx>
            <c:strRef>
              <c:f>FBM!$EI$746</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8E0-42FE-B1CB-90CE3698CD3E}"/>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E0-42FE-B1CB-90CE3698CD3E}"/>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E0-42FE-B1CB-90CE3698CD3E}"/>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8E0-42FE-B1CB-90CE3698CD3E}"/>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8E0-42FE-B1CB-90CE3698CD3E}"/>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FBM!$EG$747:$EG$751</c:f>
              <c:strCache>
                <c:ptCount val="5"/>
                <c:pt idx="0">
                  <c:v>Lectura Crítica</c:v>
                </c:pt>
                <c:pt idx="1">
                  <c:v>Matemática</c:v>
                </c:pt>
                <c:pt idx="2">
                  <c:v>Sociales y Ciudadanía</c:v>
                </c:pt>
                <c:pt idx="3">
                  <c:v>Ciencias Naturales</c:v>
                </c:pt>
                <c:pt idx="4">
                  <c:v>Inglés</c:v>
                </c:pt>
              </c:strCache>
            </c:strRef>
          </c:cat>
          <c:val>
            <c:numRef>
              <c:f>FBM!$EI$747:$EI$751</c:f>
              <c:numCache>
                <c:formatCode>0.0</c:formatCode>
                <c:ptCount val="5"/>
                <c:pt idx="0">
                  <c:v>54</c:v>
                </c:pt>
                <c:pt idx="1">
                  <c:v>52</c:v>
                </c:pt>
                <c:pt idx="2">
                  <c:v>49</c:v>
                </c:pt>
                <c:pt idx="3">
                  <c:v>51</c:v>
                </c:pt>
                <c:pt idx="4">
                  <c:v>52</c:v>
                </c:pt>
              </c:numCache>
            </c:numRef>
          </c:val>
          <c:extLst>
            <c:ext xmlns:c16="http://schemas.microsoft.com/office/drawing/2014/chart" uri="{C3380CC4-5D6E-409C-BE32-E72D297353CC}">
              <c16:uniqueId val="{0000000B-B8E0-42FE-B1CB-90CE3698CD3E}"/>
            </c:ext>
          </c:extLst>
        </c:ser>
        <c:dLbls>
          <c:showLegendKey val="0"/>
          <c:showVal val="0"/>
          <c:showCatName val="0"/>
          <c:showSerName val="0"/>
          <c:showPercent val="0"/>
          <c:showBubbleSize val="0"/>
        </c:dLbls>
        <c:gapWidth val="150"/>
        <c:shape val="box"/>
        <c:axId val="28755840"/>
        <c:axId val="28757376"/>
        <c:axId val="0"/>
      </c:bar3DChart>
      <c:catAx>
        <c:axId val="28755840"/>
        <c:scaling>
          <c:orientation val="minMax"/>
        </c:scaling>
        <c:delete val="0"/>
        <c:axPos val="b"/>
        <c:numFmt formatCode="General" sourceLinked="0"/>
        <c:majorTickMark val="out"/>
        <c:minorTickMark val="none"/>
        <c:tickLblPos val="nextTo"/>
        <c:crossAx val="28757376"/>
        <c:crosses val="autoZero"/>
        <c:auto val="1"/>
        <c:lblAlgn val="ctr"/>
        <c:lblOffset val="100"/>
        <c:noMultiLvlLbl val="0"/>
      </c:catAx>
      <c:valAx>
        <c:axId val="28757376"/>
        <c:scaling>
          <c:orientation val="minMax"/>
        </c:scaling>
        <c:delete val="1"/>
        <c:axPos val="l"/>
        <c:numFmt formatCode="0.0" sourceLinked="1"/>
        <c:majorTickMark val="out"/>
        <c:minorTickMark val="none"/>
        <c:tickLblPos val="nextTo"/>
        <c:crossAx val="28755840"/>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FBM!$EJ$841</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FBM!$EK$840:$EU$840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FBM!$EK$841:$EU$841</c:f>
              <c:numCache>
                <c:formatCode>#,##0.00</c:formatCode>
                <c:ptCount val="11"/>
                <c:pt idx="0">
                  <c:v>40.630000000000003</c:v>
                </c:pt>
                <c:pt idx="1">
                  <c:v>31.45</c:v>
                </c:pt>
                <c:pt idx="2">
                  <c:v>31.45</c:v>
                </c:pt>
                <c:pt idx="3">
                  <c:v>66.95</c:v>
                </c:pt>
                <c:pt idx="4">
                  <c:v>64.06</c:v>
                </c:pt>
                <c:pt idx="5">
                  <c:v>64.02</c:v>
                </c:pt>
                <c:pt idx="6">
                  <c:v>64.72</c:v>
                </c:pt>
                <c:pt idx="7">
                  <c:v>64.95</c:v>
                </c:pt>
                <c:pt idx="8" formatCode="General">
                  <c:v>64.36</c:v>
                </c:pt>
                <c:pt idx="9" formatCode="General">
                  <c:v>64.33</c:v>
                </c:pt>
                <c:pt idx="10" formatCode="General">
                  <c:v>64.38</c:v>
                </c:pt>
              </c:numCache>
            </c:numRef>
          </c:val>
          <c:extLst>
            <c:ext xmlns:c16="http://schemas.microsoft.com/office/drawing/2014/chart" uri="{C3380CC4-5D6E-409C-BE32-E72D297353CC}">
              <c16:uniqueId val="{00000000-D91F-4219-BF55-39003A86ED57}"/>
            </c:ext>
          </c:extLst>
        </c:ser>
        <c:ser>
          <c:idx val="1"/>
          <c:order val="1"/>
          <c:tx>
            <c:strRef>
              <c:f>FBM!$EJ$842</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FBM!$EK$840:$EU$840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FBM!$EK$842:$EU$842</c:f>
              <c:numCache>
                <c:formatCode>#,##0.00</c:formatCode>
                <c:ptCount val="11"/>
                <c:pt idx="0">
                  <c:v>78.14</c:v>
                </c:pt>
                <c:pt idx="1">
                  <c:v>37.89</c:v>
                </c:pt>
                <c:pt idx="2">
                  <c:v>37.89</c:v>
                </c:pt>
                <c:pt idx="3">
                  <c:v>100</c:v>
                </c:pt>
                <c:pt idx="4">
                  <c:v>100</c:v>
                </c:pt>
                <c:pt idx="5">
                  <c:v>100</c:v>
                </c:pt>
                <c:pt idx="6">
                  <c:v>99.84</c:v>
                </c:pt>
                <c:pt idx="7">
                  <c:v>99.84</c:v>
                </c:pt>
                <c:pt idx="8" formatCode="General">
                  <c:v>97.98</c:v>
                </c:pt>
                <c:pt idx="9" formatCode="General">
                  <c:v>99.84</c:v>
                </c:pt>
                <c:pt idx="10" formatCode="General">
                  <c:v>99.84</c:v>
                </c:pt>
              </c:numCache>
            </c:numRef>
          </c:val>
          <c:extLst>
            <c:ext xmlns:c16="http://schemas.microsoft.com/office/drawing/2014/chart" uri="{C3380CC4-5D6E-409C-BE32-E72D297353CC}">
              <c16:uniqueId val="{00000001-D91F-4219-BF55-39003A86ED57}"/>
            </c:ext>
          </c:extLst>
        </c:ser>
        <c:ser>
          <c:idx val="2"/>
          <c:order val="2"/>
          <c:tx>
            <c:strRef>
              <c:f>FBM!$EJ$843</c:f>
              <c:strCache>
                <c:ptCount val="1"/>
                <c:pt idx="0">
                  <c:v>Rural</c:v>
                </c:pt>
              </c:strCache>
            </c:strRef>
          </c:tx>
          <c:invertIfNegative val="0"/>
          <c:dLbls>
            <c:dLbl>
              <c:idx val="0"/>
              <c:layout>
                <c:manualLayout>
                  <c:x val="-2.18598121639699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1F-4219-BF55-39003A86ED57}"/>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FBM!$EK$840:$EU$840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FBM!$EK$843:$EU$843</c:f>
              <c:numCache>
                <c:formatCode>#,##0.00</c:formatCode>
                <c:ptCount val="11"/>
                <c:pt idx="0">
                  <c:v>0.14000000000000001</c:v>
                </c:pt>
                <c:pt idx="1">
                  <c:v>24.21</c:v>
                </c:pt>
                <c:pt idx="2">
                  <c:v>24.21</c:v>
                </c:pt>
                <c:pt idx="3">
                  <c:v>42.12</c:v>
                </c:pt>
                <c:pt idx="4">
                  <c:v>39.880000000000003</c:v>
                </c:pt>
                <c:pt idx="5">
                  <c:v>39.78</c:v>
                </c:pt>
                <c:pt idx="6">
                  <c:v>27.3</c:v>
                </c:pt>
                <c:pt idx="7">
                  <c:v>27.38</c:v>
                </c:pt>
                <c:pt idx="8" formatCode="General">
                  <c:v>27.71</c:v>
                </c:pt>
                <c:pt idx="9" formatCode="General">
                  <c:v>27.13</c:v>
                </c:pt>
                <c:pt idx="10" formatCode="General">
                  <c:v>26.93</c:v>
                </c:pt>
              </c:numCache>
            </c:numRef>
          </c:val>
          <c:extLst>
            <c:ext xmlns:c16="http://schemas.microsoft.com/office/drawing/2014/chart" uri="{C3380CC4-5D6E-409C-BE32-E72D297353CC}">
              <c16:uniqueId val="{00000003-D91F-4219-BF55-39003A86ED57}"/>
            </c:ext>
          </c:extLst>
        </c:ser>
        <c:dLbls>
          <c:showLegendKey val="0"/>
          <c:showVal val="0"/>
          <c:showCatName val="0"/>
          <c:showSerName val="0"/>
          <c:showPercent val="0"/>
          <c:showBubbleSize val="0"/>
        </c:dLbls>
        <c:gapWidth val="136"/>
        <c:overlap val="100"/>
        <c:axId val="28884352"/>
        <c:axId val="28886144"/>
      </c:barChart>
      <c:catAx>
        <c:axId val="2888435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28886144"/>
        <c:crosses val="autoZero"/>
        <c:auto val="1"/>
        <c:lblAlgn val="ctr"/>
        <c:lblOffset val="100"/>
        <c:noMultiLvlLbl val="0"/>
      </c:catAx>
      <c:valAx>
        <c:axId val="28886144"/>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2888435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FBM!$EJ$833</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FBM!$EK$832:$EU$832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FBM!$EK$833:$EU$833</c:f>
              <c:numCache>
                <c:formatCode>#,##0.00</c:formatCode>
                <c:ptCount val="11"/>
                <c:pt idx="0">
                  <c:v>37.869999999999997</c:v>
                </c:pt>
                <c:pt idx="1">
                  <c:v>28.89</c:v>
                </c:pt>
                <c:pt idx="2">
                  <c:v>28.89</c:v>
                </c:pt>
                <c:pt idx="3">
                  <c:v>64.58</c:v>
                </c:pt>
                <c:pt idx="4">
                  <c:v>58.99</c:v>
                </c:pt>
                <c:pt idx="5">
                  <c:v>58.96</c:v>
                </c:pt>
                <c:pt idx="6">
                  <c:v>63.76</c:v>
                </c:pt>
                <c:pt idx="7">
                  <c:v>63.99</c:v>
                </c:pt>
                <c:pt idx="8" formatCode="General">
                  <c:v>48.78</c:v>
                </c:pt>
                <c:pt idx="9" formatCode="General">
                  <c:v>48.89</c:v>
                </c:pt>
                <c:pt idx="10" formatCode="General">
                  <c:v>48.8</c:v>
                </c:pt>
              </c:numCache>
            </c:numRef>
          </c:val>
          <c:extLst>
            <c:ext xmlns:c16="http://schemas.microsoft.com/office/drawing/2014/chart" uri="{C3380CC4-5D6E-409C-BE32-E72D297353CC}">
              <c16:uniqueId val="{00000000-4427-441D-B124-EACDC7C66265}"/>
            </c:ext>
          </c:extLst>
        </c:ser>
        <c:ser>
          <c:idx val="1"/>
          <c:order val="1"/>
          <c:tx>
            <c:strRef>
              <c:f>FBM!$EJ$834</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FBM!$EK$832:$EU$832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FBM!$EK$834:$EU$834</c:f>
              <c:numCache>
                <c:formatCode>#,##0.00</c:formatCode>
                <c:ptCount val="11"/>
                <c:pt idx="0">
                  <c:v>72.95</c:v>
                </c:pt>
                <c:pt idx="1">
                  <c:v>35.07</c:v>
                </c:pt>
                <c:pt idx="2">
                  <c:v>35.07</c:v>
                </c:pt>
                <c:pt idx="3">
                  <c:v>99.83</c:v>
                </c:pt>
                <c:pt idx="4">
                  <c:v>93.15</c:v>
                </c:pt>
                <c:pt idx="5">
                  <c:v>93.18</c:v>
                </c:pt>
                <c:pt idx="6">
                  <c:v>99.84</c:v>
                </c:pt>
                <c:pt idx="7">
                  <c:v>99.84</c:v>
                </c:pt>
                <c:pt idx="8" formatCode="General">
                  <c:v>95.53</c:v>
                </c:pt>
                <c:pt idx="9" formatCode="General">
                  <c:v>99.64</c:v>
                </c:pt>
                <c:pt idx="10" formatCode="General">
                  <c:v>99.64</c:v>
                </c:pt>
              </c:numCache>
            </c:numRef>
          </c:val>
          <c:extLst>
            <c:ext xmlns:c16="http://schemas.microsoft.com/office/drawing/2014/chart" uri="{C3380CC4-5D6E-409C-BE32-E72D297353CC}">
              <c16:uniqueId val="{00000001-4427-441D-B124-EACDC7C66265}"/>
            </c:ext>
          </c:extLst>
        </c:ser>
        <c:ser>
          <c:idx val="2"/>
          <c:order val="2"/>
          <c:tx>
            <c:strRef>
              <c:f>FBM!$EJ$835</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27-441D-B124-EACDC7C66265}"/>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27-441D-B124-EACDC7C66265}"/>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27-441D-B124-EACDC7C66265}"/>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27-441D-B124-EACDC7C66265}"/>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27-441D-B124-EACDC7C66265}"/>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27-441D-B124-EACDC7C66265}"/>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27-441D-B124-EACDC7C66265}"/>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27-441D-B124-EACDC7C6626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FBM!$EK$832:$EU$832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FBM!$EK$835:$EU$835</c:f>
              <c:numCache>
                <c:formatCode>#,##0.00</c:formatCode>
                <c:ptCount val="11"/>
                <c:pt idx="0">
                  <c:v>0</c:v>
                </c:pt>
                <c:pt idx="1">
                  <c:v>21.95</c:v>
                </c:pt>
                <c:pt idx="2">
                  <c:v>21.95</c:v>
                </c:pt>
                <c:pt idx="3">
                  <c:v>38.08</c:v>
                </c:pt>
                <c:pt idx="4">
                  <c:v>36</c:v>
                </c:pt>
                <c:pt idx="5">
                  <c:v>35.909999999999997</c:v>
                </c:pt>
                <c:pt idx="6">
                  <c:v>25.31</c:v>
                </c:pt>
                <c:pt idx="7">
                  <c:v>25.38</c:v>
                </c:pt>
                <c:pt idx="8" formatCode="General">
                  <c:v>25.74</c:v>
                </c:pt>
                <c:pt idx="9" formatCode="General">
                  <c:v>25.13</c:v>
                </c:pt>
                <c:pt idx="10" formatCode="General">
                  <c:v>24.92</c:v>
                </c:pt>
              </c:numCache>
            </c:numRef>
          </c:val>
          <c:extLst>
            <c:ext xmlns:c16="http://schemas.microsoft.com/office/drawing/2014/chart" uri="{C3380CC4-5D6E-409C-BE32-E72D297353CC}">
              <c16:uniqueId val="{0000000A-4427-441D-B124-EACDC7C66265}"/>
            </c:ext>
          </c:extLst>
        </c:ser>
        <c:dLbls>
          <c:showLegendKey val="0"/>
          <c:showVal val="0"/>
          <c:showCatName val="0"/>
          <c:showSerName val="0"/>
          <c:showPercent val="0"/>
          <c:showBubbleSize val="0"/>
        </c:dLbls>
        <c:gapWidth val="113"/>
        <c:overlap val="100"/>
        <c:axId val="29032448"/>
        <c:axId val="29033984"/>
      </c:barChart>
      <c:catAx>
        <c:axId val="29032448"/>
        <c:scaling>
          <c:orientation val="minMax"/>
        </c:scaling>
        <c:delete val="0"/>
        <c:axPos val="l"/>
        <c:numFmt formatCode="General" sourceLinked="1"/>
        <c:majorTickMark val="out"/>
        <c:minorTickMark val="none"/>
        <c:tickLblPos val="nextTo"/>
        <c:crossAx val="29033984"/>
        <c:crosses val="autoZero"/>
        <c:auto val="1"/>
        <c:lblAlgn val="ctr"/>
        <c:lblOffset val="100"/>
        <c:noMultiLvlLbl val="0"/>
      </c:catAx>
      <c:valAx>
        <c:axId val="29033984"/>
        <c:scaling>
          <c:orientation val="minMax"/>
          <c:max val="200"/>
        </c:scaling>
        <c:delete val="0"/>
        <c:axPos val="b"/>
        <c:numFmt formatCode="#,##0.00" sourceLinked="1"/>
        <c:majorTickMark val="out"/>
        <c:minorTickMark val="none"/>
        <c:tickLblPos val="high"/>
        <c:crossAx val="29032448"/>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14495772393"/>
          <c:y val="6.2163095082036324E-2"/>
          <c:w val="0.87056802274715672"/>
          <c:h val="0.75854549431321083"/>
        </c:manualLayout>
      </c:layout>
      <c:barChart>
        <c:barDir val="col"/>
        <c:grouping val="stacked"/>
        <c:varyColors val="0"/>
        <c:ser>
          <c:idx val="0"/>
          <c:order val="0"/>
          <c:tx>
            <c:strRef>
              <c:f>FBM!$EJ$847</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FBM!$EK$846:$EU$846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FBM!$EK$847:$EU$847</c:f>
              <c:numCache>
                <c:formatCode>#,##0.00</c:formatCode>
                <c:ptCount val="11"/>
                <c:pt idx="0">
                  <c:v>51.91</c:v>
                </c:pt>
                <c:pt idx="1">
                  <c:v>53.11</c:v>
                </c:pt>
                <c:pt idx="2">
                  <c:v>53.11</c:v>
                </c:pt>
                <c:pt idx="3">
                  <c:v>66.81</c:v>
                </c:pt>
                <c:pt idx="4">
                  <c:v>63.84</c:v>
                </c:pt>
                <c:pt idx="5">
                  <c:v>63.8</c:v>
                </c:pt>
                <c:pt idx="6">
                  <c:v>45.73</c:v>
                </c:pt>
                <c:pt idx="7">
                  <c:v>45.94</c:v>
                </c:pt>
                <c:pt idx="8" formatCode="General">
                  <c:v>26.81</c:v>
                </c:pt>
                <c:pt idx="9" formatCode="General">
                  <c:v>26.86</c:v>
                </c:pt>
                <c:pt idx="10" formatCode="General">
                  <c:v>26.91</c:v>
                </c:pt>
              </c:numCache>
            </c:numRef>
          </c:val>
          <c:extLst>
            <c:ext xmlns:c16="http://schemas.microsoft.com/office/drawing/2014/chart" uri="{C3380CC4-5D6E-409C-BE32-E72D297353CC}">
              <c16:uniqueId val="{00000000-2DA7-41CC-97AB-8E1A90563822}"/>
            </c:ext>
          </c:extLst>
        </c:ser>
        <c:ser>
          <c:idx val="1"/>
          <c:order val="1"/>
          <c:tx>
            <c:strRef>
              <c:f>FBM!$EJ$848</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FBM!$EK$846:$EU$846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FBM!$EK$848:$EU$848</c:f>
              <c:numCache>
                <c:formatCode>#,##0.00</c:formatCode>
                <c:ptCount val="11"/>
                <c:pt idx="0">
                  <c:v>100</c:v>
                </c:pt>
                <c:pt idx="1">
                  <c:v>50.63</c:v>
                </c:pt>
                <c:pt idx="2">
                  <c:v>50.63</c:v>
                </c:pt>
                <c:pt idx="3">
                  <c:v>99.66</c:v>
                </c:pt>
                <c:pt idx="4">
                  <c:v>99.46</c:v>
                </c:pt>
                <c:pt idx="5">
                  <c:v>99.46</c:v>
                </c:pt>
                <c:pt idx="6">
                  <c:v>88.66</c:v>
                </c:pt>
                <c:pt idx="7">
                  <c:v>88.6</c:v>
                </c:pt>
                <c:pt idx="8" formatCode="General">
                  <c:v>76.209999999999994</c:v>
                </c:pt>
                <c:pt idx="9" formatCode="General">
                  <c:v>79.19</c:v>
                </c:pt>
                <c:pt idx="10" formatCode="General">
                  <c:v>79.150000000000006</c:v>
                </c:pt>
              </c:numCache>
            </c:numRef>
          </c:val>
          <c:extLst>
            <c:ext xmlns:c16="http://schemas.microsoft.com/office/drawing/2014/chart" uri="{C3380CC4-5D6E-409C-BE32-E72D297353CC}">
              <c16:uniqueId val="{00000001-2DA7-41CC-97AB-8E1A90563822}"/>
            </c:ext>
          </c:extLst>
        </c:ser>
        <c:ser>
          <c:idx val="2"/>
          <c:order val="2"/>
          <c:tx>
            <c:strRef>
              <c:f>FBM!$EJ$849</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FBM!$EK$846:$EU$846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FBM!$EK$849:$EU$849</c:f>
              <c:numCache>
                <c:formatCode>#,##0.00</c:formatCode>
                <c:ptCount val="11"/>
                <c:pt idx="0">
                  <c:v>0</c:v>
                </c:pt>
                <c:pt idx="1">
                  <c:v>55.89</c:v>
                </c:pt>
                <c:pt idx="2">
                  <c:v>55.89</c:v>
                </c:pt>
                <c:pt idx="3">
                  <c:v>42.12</c:v>
                </c:pt>
                <c:pt idx="4">
                  <c:v>39.880000000000003</c:v>
                </c:pt>
                <c:pt idx="5">
                  <c:v>39.78</c:v>
                </c:pt>
                <c:pt idx="6">
                  <c:v>0</c:v>
                </c:pt>
                <c:pt idx="7">
                  <c:v>0</c:v>
                </c:pt>
                <c:pt idx="8" formatCode="General">
                  <c:v>0.08</c:v>
                </c:pt>
                <c:pt idx="9" formatCode="General">
                  <c:v>0</c:v>
                </c:pt>
                <c:pt idx="10" formatCode="General">
                  <c:v>0</c:v>
                </c:pt>
              </c:numCache>
            </c:numRef>
          </c:val>
          <c:extLst>
            <c:ext xmlns:c16="http://schemas.microsoft.com/office/drawing/2014/chart" uri="{C3380CC4-5D6E-409C-BE32-E72D297353CC}">
              <c16:uniqueId val="{00000002-2DA7-41CC-97AB-8E1A90563822}"/>
            </c:ext>
          </c:extLst>
        </c:ser>
        <c:dLbls>
          <c:showLegendKey val="0"/>
          <c:showVal val="0"/>
          <c:showCatName val="0"/>
          <c:showSerName val="0"/>
          <c:showPercent val="0"/>
          <c:showBubbleSize val="0"/>
        </c:dLbls>
        <c:gapWidth val="64"/>
        <c:overlap val="100"/>
        <c:axId val="29078656"/>
        <c:axId val="29080192"/>
      </c:barChart>
      <c:catAx>
        <c:axId val="29078656"/>
        <c:scaling>
          <c:orientation val="minMax"/>
        </c:scaling>
        <c:delete val="0"/>
        <c:axPos val="b"/>
        <c:numFmt formatCode="General" sourceLinked="1"/>
        <c:majorTickMark val="out"/>
        <c:minorTickMark val="none"/>
        <c:tickLblPos val="nextTo"/>
        <c:crossAx val="29080192"/>
        <c:crosses val="autoZero"/>
        <c:auto val="1"/>
        <c:lblAlgn val="ctr"/>
        <c:lblOffset val="100"/>
        <c:noMultiLvlLbl val="0"/>
      </c:catAx>
      <c:valAx>
        <c:axId val="29080192"/>
        <c:scaling>
          <c:orientation val="minMax"/>
        </c:scaling>
        <c:delete val="0"/>
        <c:axPos val="l"/>
        <c:numFmt formatCode="#,##0.00" sourceLinked="1"/>
        <c:majorTickMark val="out"/>
        <c:minorTickMark val="none"/>
        <c:tickLblPos val="nextTo"/>
        <c:crossAx val="29078656"/>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F3C8-48C5-ADC6-15F2CF584EB5}"/>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F3C8-48C5-ADC6-15F2CF584EB5}"/>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C8-48C5-ADC6-15F2CF584EB5}"/>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C8-48C5-ADC6-15F2CF584EB5}"/>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C8-48C5-ADC6-15F2CF584EB5}"/>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FBM!$EJ$853:$EJ$855</c:f>
              <c:strCache>
                <c:ptCount val="3"/>
                <c:pt idx="0">
                  <c:v>Índice de Penetración de Internet
4T-2018</c:v>
                </c:pt>
                <c:pt idx="1">
                  <c:v>Cobertura en gas natural
4T-2018</c:v>
                </c:pt>
                <c:pt idx="2">
                  <c:v>Cobertura Energía Total
Año 2018</c:v>
                </c:pt>
              </c:strCache>
            </c:strRef>
          </c:cat>
          <c:val>
            <c:numRef>
              <c:f>FBM!$EK$853:$EK$855</c:f>
              <c:numCache>
                <c:formatCode>0.00%</c:formatCode>
                <c:ptCount val="3"/>
                <c:pt idx="0">
                  <c:v>2.7E-2</c:v>
                </c:pt>
                <c:pt idx="1">
                  <c:v>0</c:v>
                </c:pt>
                <c:pt idx="2" formatCode="0%">
                  <c:v>0.99</c:v>
                </c:pt>
              </c:numCache>
            </c:numRef>
          </c:val>
          <c:extLst>
            <c:ext xmlns:c16="http://schemas.microsoft.com/office/drawing/2014/chart" uri="{C3380CC4-5D6E-409C-BE32-E72D297353CC}">
              <c16:uniqueId val="{00000005-F3C8-48C5-ADC6-15F2CF584EB5}"/>
            </c:ext>
          </c:extLst>
        </c:ser>
        <c:dLbls>
          <c:showLegendKey val="0"/>
          <c:showVal val="0"/>
          <c:showCatName val="0"/>
          <c:showSerName val="0"/>
          <c:showPercent val="0"/>
          <c:showBubbleSize val="0"/>
        </c:dLbls>
        <c:gapWidth val="150"/>
        <c:shape val="box"/>
        <c:axId val="29112576"/>
        <c:axId val="29134848"/>
        <c:axId val="0"/>
      </c:bar3DChart>
      <c:catAx>
        <c:axId val="29112576"/>
        <c:scaling>
          <c:orientation val="minMax"/>
        </c:scaling>
        <c:delete val="0"/>
        <c:axPos val="b"/>
        <c:numFmt formatCode="General" sourceLinked="0"/>
        <c:majorTickMark val="out"/>
        <c:minorTickMark val="none"/>
        <c:tickLblPos val="nextTo"/>
        <c:crossAx val="29134848"/>
        <c:crosses val="autoZero"/>
        <c:auto val="1"/>
        <c:lblAlgn val="ctr"/>
        <c:lblOffset val="100"/>
        <c:noMultiLvlLbl val="0"/>
      </c:catAx>
      <c:valAx>
        <c:axId val="29134848"/>
        <c:scaling>
          <c:orientation val="minMax"/>
        </c:scaling>
        <c:delete val="0"/>
        <c:axPos val="l"/>
        <c:numFmt formatCode="0.00%" sourceLinked="1"/>
        <c:majorTickMark val="out"/>
        <c:minorTickMark val="none"/>
        <c:tickLblPos val="nextTo"/>
        <c:crossAx val="2911257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6641583121935"/>
          <c:y val="0.16291398647217062"/>
          <c:w val="0.39197411489353112"/>
          <c:h val="0.77492205030595995"/>
        </c:manualLayout>
      </c:layout>
      <c:pieChart>
        <c:varyColors val="1"/>
        <c:ser>
          <c:idx val="0"/>
          <c:order val="0"/>
          <c:explosion val="5"/>
          <c:dLbls>
            <c:dLbl>
              <c:idx val="0"/>
              <c:layout>
                <c:manualLayout>
                  <c:x val="-0.1507241078150702"/>
                  <c:y val="-4.83147265151892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35-4538-82BA-A368D4FEDCBB}"/>
                </c:ext>
              </c:extLst>
            </c:dLbl>
            <c:dLbl>
              <c:idx val="1"/>
              <c:delete val="1"/>
              <c:extLst>
                <c:ext xmlns:c15="http://schemas.microsoft.com/office/drawing/2012/chart" uri="{CE6537A1-D6FC-4f65-9D91-7224C49458BB}"/>
                <c:ext xmlns:c16="http://schemas.microsoft.com/office/drawing/2014/chart" uri="{C3380CC4-5D6E-409C-BE32-E72D297353CC}">
                  <c16:uniqueId val="{00000001-0635-4538-82BA-A368D4FEDCBB}"/>
                </c:ext>
              </c:extLst>
            </c:dLbl>
            <c:dLbl>
              <c:idx val="2"/>
              <c:layout>
                <c:manualLayout>
                  <c:x val="9.485425106380832E-2"/>
                  <c:y val="0.1230111837274556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35-4538-82BA-A368D4FEDCBB}"/>
                </c:ext>
              </c:extLst>
            </c:dLbl>
            <c:spPr>
              <a:noFill/>
              <a:ln>
                <a:noFill/>
              </a:ln>
              <a:effectLst/>
            </c:spPr>
            <c:txPr>
              <a:bodyPr/>
              <a:lstStyle/>
              <a:p>
                <a:pPr>
                  <a:defRPr sz="1400" b="1">
                    <a:solidFill>
                      <a:schemeClr val="bg1"/>
                    </a:solidFill>
                    <a:latin typeface="Gill Sans MT" panose="020B0502020104020203" pitchFamily="34" charset="0"/>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FBM!$EL$940:$EL$942</c:f>
              <c:strCache>
                <c:ptCount val="3"/>
                <c:pt idx="0">
                  <c:v>Con daños </c:v>
                </c:pt>
                <c:pt idx="1">
                  <c:v>Muertos </c:v>
                </c:pt>
                <c:pt idx="2">
                  <c:v>Heridos </c:v>
                </c:pt>
              </c:strCache>
            </c:strRef>
          </c:cat>
          <c:val>
            <c:numRef>
              <c:f>FBM!$EM$940:$EM$942</c:f>
              <c:numCache>
                <c:formatCode>General</c:formatCode>
                <c:ptCount val="3"/>
                <c:pt idx="0">
                  <c:v>70</c:v>
                </c:pt>
                <c:pt idx="1">
                  <c:v>0</c:v>
                </c:pt>
                <c:pt idx="2">
                  <c:v>30</c:v>
                </c:pt>
              </c:numCache>
            </c:numRef>
          </c:val>
          <c:extLst>
            <c:ext xmlns:c16="http://schemas.microsoft.com/office/drawing/2014/chart" uri="{C3380CC4-5D6E-409C-BE32-E72D297353CC}">
              <c16:uniqueId val="{00000003-0635-4538-82BA-A368D4FEDCB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E-4BBD-A15D-946668006371}"/>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5E-4BBD-A15D-946668006371}"/>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5E-4BBD-A15D-946668006371}"/>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FBM!$EL$958:$EL$960</c:f>
              <c:strCache>
                <c:ptCount val="3"/>
                <c:pt idx="0">
                  <c:v>Automóviles </c:v>
                </c:pt>
                <c:pt idx="1">
                  <c:v>Motocicletas </c:v>
                </c:pt>
                <c:pt idx="2">
                  <c:v>Otros </c:v>
                </c:pt>
              </c:strCache>
            </c:strRef>
          </c:cat>
          <c:val>
            <c:numRef>
              <c:f>FBM!$EM$958:$EM$960</c:f>
              <c:numCache>
                <c:formatCode>_(* #,##0_);_(* \(#,##0\);_(* "-"??_);_(@_)</c:formatCode>
                <c:ptCount val="3"/>
                <c:pt idx="0">
                  <c:v>0</c:v>
                </c:pt>
                <c:pt idx="1">
                  <c:v>0</c:v>
                </c:pt>
                <c:pt idx="2">
                  <c:v>0</c:v>
                </c:pt>
              </c:numCache>
            </c:numRef>
          </c:val>
          <c:extLst>
            <c:ext xmlns:c16="http://schemas.microsoft.com/office/drawing/2014/chart" uri="{C3380CC4-5D6E-409C-BE32-E72D297353CC}">
              <c16:uniqueId val="{00000003-EC5E-4BBD-A15D-946668006371}"/>
            </c:ext>
          </c:extLst>
        </c:ser>
        <c:dLbls>
          <c:showLegendKey val="0"/>
          <c:showVal val="1"/>
          <c:showCatName val="0"/>
          <c:showSerName val="0"/>
          <c:showPercent val="0"/>
          <c:showBubbleSize val="0"/>
        </c:dLbls>
        <c:gapWidth val="150"/>
        <c:shape val="box"/>
        <c:axId val="29549696"/>
        <c:axId val="29552640"/>
        <c:axId val="0"/>
      </c:bar3DChart>
      <c:catAx>
        <c:axId val="29549696"/>
        <c:scaling>
          <c:orientation val="minMax"/>
        </c:scaling>
        <c:delete val="0"/>
        <c:axPos val="b"/>
        <c:numFmt formatCode="General" sourceLinked="0"/>
        <c:majorTickMark val="none"/>
        <c:minorTickMark val="none"/>
        <c:tickLblPos val="nextTo"/>
        <c:crossAx val="29552640"/>
        <c:crosses val="autoZero"/>
        <c:auto val="1"/>
        <c:lblAlgn val="ctr"/>
        <c:lblOffset val="100"/>
        <c:noMultiLvlLbl val="0"/>
      </c:catAx>
      <c:valAx>
        <c:axId val="29552640"/>
        <c:scaling>
          <c:orientation val="minMax"/>
        </c:scaling>
        <c:delete val="1"/>
        <c:axPos val="l"/>
        <c:numFmt formatCode="_(* #,##0_);_(* \(#,##0\);_(* &quot;-&quot;??_);_(@_)" sourceLinked="1"/>
        <c:majorTickMark val="none"/>
        <c:minorTickMark val="none"/>
        <c:tickLblPos val="nextTo"/>
        <c:crossAx val="29549696"/>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E7-4491-AB7B-9FBAD182E625}"/>
                </c:ext>
              </c:extLst>
            </c:dLbl>
            <c:dLbl>
              <c:idx val="2"/>
              <c:layout>
                <c:manualLayout>
                  <c:x val="1.7701862650620463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E7-4491-AB7B-9FBAD182E625}"/>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E7-4491-AB7B-9FBAD182E625}"/>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FBM!$EL$1240:$EL$1243</c:f>
              <c:strCache>
                <c:ptCount val="4"/>
                <c:pt idx="0">
                  <c:v>I</c:v>
                </c:pt>
                <c:pt idx="1">
                  <c:v>II</c:v>
                </c:pt>
                <c:pt idx="2">
                  <c:v>III</c:v>
                </c:pt>
                <c:pt idx="3">
                  <c:v>IV</c:v>
                </c:pt>
              </c:strCache>
            </c:strRef>
          </c:cat>
          <c:val>
            <c:numRef>
              <c:f>FBM!$EM$1240:$EM$1243</c:f>
              <c:numCache>
                <c:formatCode>_("$"\ * #,##0_);_("$"\ * \(#,##0\);_("$"\ * "-"??_);_(@_)</c:formatCode>
                <c:ptCount val="4"/>
                <c:pt idx="0">
                  <c:v>771282235</c:v>
                </c:pt>
                <c:pt idx="1">
                  <c:v>877305911</c:v>
                </c:pt>
                <c:pt idx="2">
                  <c:v>885117664</c:v>
                </c:pt>
                <c:pt idx="3">
                  <c:v>985411614</c:v>
                </c:pt>
              </c:numCache>
            </c:numRef>
          </c:val>
          <c:extLst>
            <c:ext xmlns:c16="http://schemas.microsoft.com/office/drawing/2014/chart" uri="{C3380CC4-5D6E-409C-BE32-E72D297353CC}">
              <c16:uniqueId val="{00000003-29E7-4491-AB7B-9FBAD182E625}"/>
            </c:ext>
          </c:extLst>
        </c:ser>
        <c:dLbls>
          <c:showLegendKey val="0"/>
          <c:showVal val="1"/>
          <c:showCatName val="0"/>
          <c:showSerName val="0"/>
          <c:showPercent val="0"/>
          <c:showBubbleSize val="0"/>
        </c:dLbls>
        <c:gapWidth val="150"/>
        <c:shape val="box"/>
        <c:axId val="29282688"/>
        <c:axId val="29285376"/>
        <c:axId val="0"/>
      </c:bar3DChart>
      <c:catAx>
        <c:axId val="29282688"/>
        <c:scaling>
          <c:orientation val="minMax"/>
        </c:scaling>
        <c:delete val="0"/>
        <c:axPos val="b"/>
        <c:numFmt formatCode="General" sourceLinked="0"/>
        <c:majorTickMark val="none"/>
        <c:minorTickMark val="none"/>
        <c:tickLblPos val="nextTo"/>
        <c:crossAx val="29285376"/>
        <c:crosses val="autoZero"/>
        <c:auto val="1"/>
        <c:lblAlgn val="ctr"/>
        <c:lblOffset val="100"/>
        <c:noMultiLvlLbl val="0"/>
      </c:catAx>
      <c:valAx>
        <c:axId val="29285376"/>
        <c:scaling>
          <c:orientation val="minMax"/>
        </c:scaling>
        <c:delete val="1"/>
        <c:axPos val="l"/>
        <c:numFmt formatCode="_(&quot;$&quot;\ * #,##0_);_(&quot;$&quot;\ * \(#,##0\);_(&quot;$&quot;\ * &quot;-&quot;??_);_(@_)" sourceLinked="1"/>
        <c:majorTickMark val="none"/>
        <c:minorTickMark val="none"/>
        <c:tickLblPos val="nextTo"/>
        <c:crossAx val="29282688"/>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2018</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FBM!$EH$335</c:f>
              <c:strCache>
                <c:ptCount val="1"/>
                <c:pt idx="0">
                  <c:v>% Hombres</c:v>
                </c:pt>
              </c:strCache>
            </c:strRef>
          </c:tx>
          <c:invertIfNegative val="0"/>
          <c:cat>
            <c:strRef>
              <c:f>FBM!$EG$336:$EG$352</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FBM!$EH$336:$EH$352</c:f>
              <c:numCache>
                <c:formatCode>0.0%</c:formatCode>
                <c:ptCount val="17"/>
                <c:pt idx="0">
                  <c:v>4.19393615600374E-2</c:v>
                </c:pt>
                <c:pt idx="1">
                  <c:v>4.1405102177106988E-2</c:v>
                </c:pt>
                <c:pt idx="2">
                  <c:v>4.0870842794176576E-2</c:v>
                </c:pt>
                <c:pt idx="3">
                  <c:v>4.0336583411246157E-2</c:v>
                </c:pt>
                <c:pt idx="4">
                  <c:v>4.3007880325898223E-2</c:v>
                </c:pt>
                <c:pt idx="5">
                  <c:v>4.1538667022839586E-2</c:v>
                </c:pt>
                <c:pt idx="6">
                  <c:v>3.3524776278883395E-2</c:v>
                </c:pt>
                <c:pt idx="7">
                  <c:v>2.9784960598370509E-2</c:v>
                </c:pt>
                <c:pt idx="8">
                  <c:v>2.9384266061172698E-2</c:v>
                </c:pt>
                <c:pt idx="9">
                  <c:v>2.8983571523974891E-2</c:v>
                </c:pt>
                <c:pt idx="10">
                  <c:v>2.9384266061172698E-2</c:v>
                </c:pt>
                <c:pt idx="11">
                  <c:v>2.7113663683718446E-2</c:v>
                </c:pt>
                <c:pt idx="12">
                  <c:v>2.2438894083077334E-2</c:v>
                </c:pt>
                <c:pt idx="13">
                  <c:v>1.722986509950581E-2</c:v>
                </c:pt>
                <c:pt idx="14">
                  <c:v>1.1887271270201684E-2</c:v>
                </c:pt>
                <c:pt idx="15">
                  <c:v>8.2810204354213969E-3</c:v>
                </c:pt>
                <c:pt idx="16">
                  <c:v>8.5481501268866028E-3</c:v>
                </c:pt>
              </c:numCache>
            </c:numRef>
          </c:val>
          <c:extLst>
            <c:ext xmlns:c16="http://schemas.microsoft.com/office/drawing/2014/chart" uri="{C3380CC4-5D6E-409C-BE32-E72D297353CC}">
              <c16:uniqueId val="{00000000-75C3-43EC-B3A5-8911ECA6A754}"/>
            </c:ext>
          </c:extLst>
        </c:ser>
        <c:ser>
          <c:idx val="1"/>
          <c:order val="1"/>
          <c:tx>
            <c:strRef>
              <c:f>FBM!$EI$335</c:f>
              <c:strCache>
                <c:ptCount val="1"/>
                <c:pt idx="0">
                  <c:v>% Mujeres</c:v>
                </c:pt>
              </c:strCache>
            </c:strRef>
          </c:tx>
          <c:invertIfNegative val="0"/>
          <c:cat>
            <c:strRef>
              <c:f>FBM!$EG$336:$EG$352</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FBM!$EI$336:$EI$352</c:f>
              <c:numCache>
                <c:formatCode>0.0%</c:formatCode>
                <c:ptCount val="17"/>
                <c:pt idx="0">
                  <c:v>-3.993588887404835E-2</c:v>
                </c:pt>
                <c:pt idx="1">
                  <c:v>-3.9401629491117938E-2</c:v>
                </c:pt>
                <c:pt idx="2">
                  <c:v>-3.8466675570989713E-2</c:v>
                </c:pt>
                <c:pt idx="3">
                  <c:v>-3.819954587952451E-2</c:v>
                </c:pt>
                <c:pt idx="4">
                  <c:v>-4.0737277948443971E-2</c:v>
                </c:pt>
                <c:pt idx="5">
                  <c:v>-3.993588887404835E-2</c:v>
                </c:pt>
                <c:pt idx="6">
                  <c:v>-3.4192600507546411E-2</c:v>
                </c:pt>
                <c:pt idx="7">
                  <c:v>-3.0987044209963937E-2</c:v>
                </c:pt>
                <c:pt idx="8">
                  <c:v>-2.8850006678242286E-2</c:v>
                </c:pt>
                <c:pt idx="9">
                  <c:v>-2.9784960598370509E-2</c:v>
                </c:pt>
                <c:pt idx="10">
                  <c:v>-3.2055562975824764E-2</c:v>
                </c:pt>
                <c:pt idx="11">
                  <c:v>-2.9784960598370509E-2</c:v>
                </c:pt>
                <c:pt idx="12">
                  <c:v>-2.4709496460531589E-2</c:v>
                </c:pt>
                <c:pt idx="13">
                  <c:v>-1.9901162014157873E-2</c:v>
                </c:pt>
                <c:pt idx="14">
                  <c:v>-1.4959262722051557E-2</c:v>
                </c:pt>
                <c:pt idx="15">
                  <c:v>-1.0818752504340858E-2</c:v>
                </c:pt>
                <c:pt idx="16">
                  <c:v>-1.1620141578736476E-2</c:v>
                </c:pt>
              </c:numCache>
            </c:numRef>
          </c:val>
          <c:extLst>
            <c:ext xmlns:c16="http://schemas.microsoft.com/office/drawing/2014/chart" uri="{C3380CC4-5D6E-409C-BE32-E72D297353CC}">
              <c16:uniqueId val="{00000001-75C3-43EC-B3A5-8911ECA6A754}"/>
            </c:ext>
          </c:extLst>
        </c:ser>
        <c:dLbls>
          <c:showLegendKey val="0"/>
          <c:showVal val="0"/>
          <c:showCatName val="0"/>
          <c:showSerName val="0"/>
          <c:showPercent val="0"/>
          <c:showBubbleSize val="0"/>
        </c:dLbls>
        <c:gapWidth val="0"/>
        <c:overlap val="89"/>
        <c:axId val="27955968"/>
        <c:axId val="27957504"/>
      </c:barChart>
      <c:catAx>
        <c:axId val="27955968"/>
        <c:scaling>
          <c:orientation val="minMax"/>
        </c:scaling>
        <c:delete val="0"/>
        <c:axPos val="l"/>
        <c:numFmt formatCode="General" sourceLinked="0"/>
        <c:majorTickMark val="out"/>
        <c:minorTickMark val="none"/>
        <c:tickLblPos val="low"/>
        <c:txPr>
          <a:bodyPr/>
          <a:lstStyle/>
          <a:p>
            <a:pPr>
              <a:defRPr sz="900"/>
            </a:pPr>
            <a:endParaRPr lang="es-CO"/>
          </a:p>
        </c:txPr>
        <c:crossAx val="27957504"/>
        <c:crosses val="autoZero"/>
        <c:auto val="1"/>
        <c:lblAlgn val="ctr"/>
        <c:lblOffset val="100"/>
        <c:noMultiLvlLbl val="0"/>
      </c:catAx>
      <c:valAx>
        <c:axId val="27957504"/>
        <c:scaling>
          <c:orientation val="minMax"/>
        </c:scaling>
        <c:delete val="0"/>
        <c:axPos val="b"/>
        <c:numFmt formatCode="0.0%" sourceLinked="0"/>
        <c:majorTickMark val="out"/>
        <c:minorTickMark val="out"/>
        <c:tickLblPos val="low"/>
        <c:txPr>
          <a:bodyPr/>
          <a:lstStyle/>
          <a:p>
            <a:pPr>
              <a:defRPr sz="900"/>
            </a:pPr>
            <a:endParaRPr lang="es-CO"/>
          </a:p>
        </c:txPr>
        <c:crossAx val="27955968"/>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5A-40D1-8246-CE24AE16EB9C}"/>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5A-40D1-8246-CE24AE16EB9C}"/>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5A-40D1-8246-CE24AE16EB9C}"/>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5A-40D1-8246-CE24AE16EB9C}"/>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FBM!$EO$1240:$EO$1243</c:f>
              <c:strCache>
                <c:ptCount val="4"/>
                <c:pt idx="0">
                  <c:v>I</c:v>
                </c:pt>
                <c:pt idx="1">
                  <c:v>II</c:v>
                </c:pt>
                <c:pt idx="2">
                  <c:v>III</c:v>
                </c:pt>
                <c:pt idx="3">
                  <c:v>IV</c:v>
                </c:pt>
              </c:strCache>
            </c:strRef>
          </c:cat>
          <c:val>
            <c:numRef>
              <c:f>FBM!$EP$1240:$EP$1243</c:f>
              <c:numCache>
                <c:formatCode>_("$"\ * #,##0_);_("$"\ * \(#,##0\);_("$"\ * "-"??_);_(@_)</c:formatCode>
                <c:ptCount val="4"/>
                <c:pt idx="0">
                  <c:v>472472336</c:v>
                </c:pt>
                <c:pt idx="1">
                  <c:v>956471870</c:v>
                </c:pt>
                <c:pt idx="2">
                  <c:v>502299205</c:v>
                </c:pt>
                <c:pt idx="3">
                  <c:v>476605223</c:v>
                </c:pt>
              </c:numCache>
            </c:numRef>
          </c:val>
          <c:extLst>
            <c:ext xmlns:c16="http://schemas.microsoft.com/office/drawing/2014/chart" uri="{C3380CC4-5D6E-409C-BE32-E72D297353CC}">
              <c16:uniqueId val="{00000004-C45A-40D1-8246-CE24AE16EB9C}"/>
            </c:ext>
          </c:extLst>
        </c:ser>
        <c:dLbls>
          <c:showLegendKey val="0"/>
          <c:showVal val="1"/>
          <c:showCatName val="0"/>
          <c:showSerName val="0"/>
          <c:showPercent val="0"/>
          <c:showBubbleSize val="0"/>
        </c:dLbls>
        <c:gapWidth val="150"/>
        <c:shape val="box"/>
        <c:axId val="29332608"/>
        <c:axId val="29351936"/>
        <c:axId val="0"/>
      </c:bar3DChart>
      <c:catAx>
        <c:axId val="29332608"/>
        <c:scaling>
          <c:orientation val="minMax"/>
        </c:scaling>
        <c:delete val="0"/>
        <c:axPos val="b"/>
        <c:numFmt formatCode="General" sourceLinked="0"/>
        <c:majorTickMark val="none"/>
        <c:minorTickMark val="none"/>
        <c:tickLblPos val="nextTo"/>
        <c:crossAx val="29351936"/>
        <c:crosses val="autoZero"/>
        <c:auto val="1"/>
        <c:lblAlgn val="ctr"/>
        <c:lblOffset val="100"/>
        <c:noMultiLvlLbl val="0"/>
      </c:catAx>
      <c:valAx>
        <c:axId val="29351936"/>
        <c:scaling>
          <c:orientation val="minMax"/>
        </c:scaling>
        <c:delete val="1"/>
        <c:axPos val="l"/>
        <c:numFmt formatCode="_(&quot;$&quot;\ * #,##0_);_(&quot;$&quot;\ * \(#,##0\);_(&quot;$&quot;\ * &quot;-&quot;??_);_(@_)" sourceLinked="1"/>
        <c:majorTickMark val="none"/>
        <c:minorTickMark val="none"/>
        <c:tickLblPos val="nextTo"/>
        <c:crossAx val="29332608"/>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rgbClr val="7030A0"/>
                </a:solidFill>
              </a:rPr>
              <a:t>Delitos según número de casos. Año</a:t>
            </a:r>
            <a:r>
              <a:rPr lang="es-CO" baseline="0">
                <a:solidFill>
                  <a:srgbClr val="7030A0"/>
                </a:solidFill>
              </a:rPr>
              <a:t> 2018</a:t>
            </a:r>
            <a:endParaRPr lang="es-CO">
              <a:solidFill>
                <a:srgbClr val="7030A0"/>
              </a:solidFill>
            </a:endParaRPr>
          </a:p>
        </c:rich>
      </c:tx>
      <c:layout>
        <c:manualLayout>
          <c:xMode val="edge"/>
          <c:yMode val="edge"/>
          <c:x val="0.30627528294079054"/>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4-490E-9ADE-3765E6600FDC}"/>
                </c:ext>
              </c:extLst>
            </c:dLbl>
            <c:dLbl>
              <c:idx val="1"/>
              <c:layout>
                <c:manualLayout>
                  <c:x val="-5.8864991449304391E-2"/>
                  <c:y val="-8.47594567787202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4-490E-9ADE-3765E6600FDC}"/>
                </c:ext>
              </c:extLst>
            </c:dLbl>
            <c:dLbl>
              <c:idx val="2"/>
              <c:layout>
                <c:manualLayout>
                  <c:x val="-8.6022486611020979E-2"/>
                  <c:y val="-8.245687522958870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4-490E-9ADE-3765E6600FDC}"/>
                </c:ext>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4-490E-9ADE-3765E6600FDC}"/>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4-490E-9ADE-3765E6600FDC}"/>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4-490E-9ADE-3765E6600FDC}"/>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4-490E-9ADE-3765E6600FDC}"/>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4-490E-9ADE-3765E6600FDC}"/>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FBM!$EG$456:$EG$463</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FBM!$EH$456:$EH$463</c:f>
              <c:numCache>
                <c:formatCode>General</c:formatCode>
                <c:ptCount val="8"/>
                <c:pt idx="0">
                  <c:v>3</c:v>
                </c:pt>
                <c:pt idx="1">
                  <c:v>2</c:v>
                </c:pt>
                <c:pt idx="2">
                  <c:v>4</c:v>
                </c:pt>
                <c:pt idx="3">
                  <c:v>7</c:v>
                </c:pt>
                <c:pt idx="4">
                  <c:v>3</c:v>
                </c:pt>
                <c:pt idx="5">
                  <c:v>0</c:v>
                </c:pt>
                <c:pt idx="6">
                  <c:v>1</c:v>
                </c:pt>
                <c:pt idx="7">
                  <c:v>3</c:v>
                </c:pt>
              </c:numCache>
            </c:numRef>
          </c:yVal>
          <c:smooth val="0"/>
          <c:extLst>
            <c:ext xmlns:c16="http://schemas.microsoft.com/office/drawing/2014/chart" uri="{C3380CC4-5D6E-409C-BE32-E72D297353CC}">
              <c16:uniqueId val="{00000008-BF74-490E-9ADE-3765E6600FDC}"/>
            </c:ext>
          </c:extLst>
        </c:ser>
        <c:dLbls>
          <c:showLegendKey val="0"/>
          <c:showVal val="0"/>
          <c:showCatName val="0"/>
          <c:showSerName val="0"/>
          <c:showPercent val="0"/>
          <c:showBubbleSize val="0"/>
        </c:dLbls>
        <c:axId val="29454336"/>
        <c:axId val="29455872"/>
      </c:scatterChart>
      <c:valAx>
        <c:axId val="29454336"/>
        <c:scaling>
          <c:orientation val="minMax"/>
        </c:scaling>
        <c:delete val="0"/>
        <c:axPos val="b"/>
        <c:numFmt formatCode="General" sourceLinked="1"/>
        <c:majorTickMark val="out"/>
        <c:minorTickMark val="none"/>
        <c:tickLblPos val="nextTo"/>
        <c:crossAx val="29455872"/>
        <c:crosses val="autoZero"/>
        <c:crossBetween val="midCat"/>
      </c:valAx>
      <c:valAx>
        <c:axId val="29455872"/>
        <c:scaling>
          <c:orientation val="minMax"/>
        </c:scaling>
        <c:delete val="0"/>
        <c:axPos val="l"/>
        <c:numFmt formatCode="General" sourceLinked="1"/>
        <c:majorTickMark val="out"/>
        <c:minorTickMark val="none"/>
        <c:tickLblPos val="nextTo"/>
        <c:crossAx val="29454336"/>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FBM!$EH$564:$EK$564</c:f>
              <c:strCache>
                <c:ptCount val="4"/>
                <c:pt idx="0">
                  <c:v>Obesidad</c:v>
                </c:pt>
                <c:pt idx="1">
                  <c:v>Adecuado</c:v>
                </c:pt>
                <c:pt idx="2">
                  <c:v>Riesgo Peso Bajo</c:v>
                </c:pt>
                <c:pt idx="3">
                  <c:v>DNT Global</c:v>
                </c:pt>
              </c:strCache>
            </c:strRef>
          </c:cat>
          <c:val>
            <c:numRef>
              <c:f>FBM!$EH$565:$EK$565</c:f>
              <c:numCache>
                <c:formatCode>General</c:formatCode>
                <c:ptCount val="4"/>
                <c:pt idx="0">
                  <c:v>0.5</c:v>
                </c:pt>
                <c:pt idx="1">
                  <c:v>67.599999999999994</c:v>
                </c:pt>
                <c:pt idx="2">
                  <c:v>67.599999999999994</c:v>
                </c:pt>
                <c:pt idx="3">
                  <c:v>5.9</c:v>
                </c:pt>
              </c:numCache>
            </c:numRef>
          </c:val>
          <c:extLst>
            <c:ext xmlns:c16="http://schemas.microsoft.com/office/drawing/2014/chart" uri="{C3380CC4-5D6E-409C-BE32-E72D297353CC}">
              <c16:uniqueId val="{00000000-B1ED-4245-B268-939328886764}"/>
            </c:ext>
          </c:extLst>
        </c:ser>
        <c:dLbls>
          <c:showLegendKey val="0"/>
          <c:showVal val="0"/>
          <c:showCatName val="0"/>
          <c:showSerName val="0"/>
          <c:showPercent val="0"/>
          <c:showBubbleSize val="0"/>
        </c:dLbls>
        <c:gapWidth val="150"/>
        <c:axId val="29566848"/>
        <c:axId val="29568384"/>
      </c:barChart>
      <c:catAx>
        <c:axId val="29566848"/>
        <c:scaling>
          <c:orientation val="minMax"/>
        </c:scaling>
        <c:delete val="0"/>
        <c:axPos val="b"/>
        <c:numFmt formatCode="General" sourceLinked="0"/>
        <c:majorTickMark val="out"/>
        <c:minorTickMark val="none"/>
        <c:tickLblPos val="nextTo"/>
        <c:crossAx val="29568384"/>
        <c:crosses val="autoZero"/>
        <c:auto val="1"/>
        <c:lblAlgn val="ctr"/>
        <c:lblOffset val="100"/>
        <c:noMultiLvlLbl val="0"/>
      </c:catAx>
      <c:valAx>
        <c:axId val="29568384"/>
        <c:scaling>
          <c:orientation val="minMax"/>
        </c:scaling>
        <c:delete val="0"/>
        <c:axPos val="l"/>
        <c:numFmt formatCode="General" sourceLinked="1"/>
        <c:majorTickMark val="out"/>
        <c:minorTickMark val="none"/>
        <c:tickLblPos val="nextTo"/>
        <c:txPr>
          <a:bodyPr/>
          <a:lstStyle/>
          <a:p>
            <a:pPr>
              <a:defRPr sz="900"/>
            </a:pPr>
            <a:endParaRPr lang="es-CO"/>
          </a:p>
        </c:txPr>
        <c:crossAx val="29566848"/>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FBM!$EL$564:$EN$564</c:f>
              <c:strCache>
                <c:ptCount val="3"/>
                <c:pt idx="0">
                  <c:v>Adecuado</c:v>
                </c:pt>
                <c:pt idx="1">
                  <c:v>Riesgo Talla Baja</c:v>
                </c:pt>
                <c:pt idx="2">
                  <c:v>DNT Cronica</c:v>
                </c:pt>
              </c:strCache>
            </c:strRef>
          </c:cat>
          <c:val>
            <c:numRef>
              <c:f>FBM!$EL$565:$EN$565</c:f>
              <c:numCache>
                <c:formatCode>General</c:formatCode>
                <c:ptCount val="3"/>
                <c:pt idx="0">
                  <c:v>14.7</c:v>
                </c:pt>
                <c:pt idx="1">
                  <c:v>30.4</c:v>
                </c:pt>
                <c:pt idx="2">
                  <c:v>54.9</c:v>
                </c:pt>
              </c:numCache>
            </c:numRef>
          </c:val>
          <c:extLst>
            <c:ext xmlns:c16="http://schemas.microsoft.com/office/drawing/2014/chart" uri="{C3380CC4-5D6E-409C-BE32-E72D297353CC}">
              <c16:uniqueId val="{00000000-5190-41B4-AD88-5A66D1B333BA}"/>
            </c:ext>
          </c:extLst>
        </c:ser>
        <c:dLbls>
          <c:showLegendKey val="0"/>
          <c:showVal val="0"/>
          <c:showCatName val="0"/>
          <c:showSerName val="0"/>
          <c:showPercent val="0"/>
          <c:showBubbleSize val="0"/>
        </c:dLbls>
        <c:gapWidth val="150"/>
        <c:axId val="29601792"/>
        <c:axId val="29603328"/>
      </c:barChart>
      <c:catAx>
        <c:axId val="29601792"/>
        <c:scaling>
          <c:orientation val="minMax"/>
        </c:scaling>
        <c:delete val="0"/>
        <c:axPos val="b"/>
        <c:numFmt formatCode="General" sourceLinked="0"/>
        <c:majorTickMark val="out"/>
        <c:minorTickMark val="none"/>
        <c:tickLblPos val="nextTo"/>
        <c:crossAx val="29603328"/>
        <c:crosses val="autoZero"/>
        <c:auto val="1"/>
        <c:lblAlgn val="ctr"/>
        <c:lblOffset val="100"/>
        <c:noMultiLvlLbl val="0"/>
      </c:catAx>
      <c:valAx>
        <c:axId val="29603328"/>
        <c:scaling>
          <c:orientation val="minMax"/>
        </c:scaling>
        <c:delete val="0"/>
        <c:axPos val="l"/>
        <c:numFmt formatCode="General" sourceLinked="1"/>
        <c:majorTickMark val="out"/>
        <c:minorTickMark val="none"/>
        <c:tickLblPos val="nextTo"/>
        <c:txPr>
          <a:bodyPr/>
          <a:lstStyle/>
          <a:p>
            <a:pPr>
              <a:defRPr sz="900"/>
            </a:pPr>
            <a:endParaRPr lang="es-CO"/>
          </a:p>
        </c:txPr>
        <c:crossAx val="2960179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509B-492F-BFBE-683C8904A8A5}"/>
              </c:ext>
            </c:extLst>
          </c:dPt>
          <c:dPt>
            <c:idx val="2"/>
            <c:invertIfNegative val="0"/>
            <c:bubble3D val="0"/>
            <c:spPr>
              <a:solidFill>
                <a:srgbClr val="FF0000"/>
              </a:solidFill>
              <a:ln>
                <a:noFill/>
              </a:ln>
              <a:effectLst/>
            </c:spPr>
            <c:extLst>
              <c:ext xmlns:c16="http://schemas.microsoft.com/office/drawing/2014/chart" uri="{C3380CC4-5D6E-409C-BE32-E72D297353CC}">
                <c16:uniqueId val="{00000003-509B-492F-BFBE-683C8904A8A5}"/>
              </c:ext>
            </c:extLst>
          </c:dPt>
          <c:dPt>
            <c:idx val="3"/>
            <c:invertIfNegative val="0"/>
            <c:bubble3D val="0"/>
            <c:spPr>
              <a:solidFill>
                <a:srgbClr val="7030A0"/>
              </a:solidFill>
              <a:ln>
                <a:noFill/>
              </a:ln>
              <a:effectLst/>
            </c:spPr>
            <c:extLst>
              <c:ext xmlns:c16="http://schemas.microsoft.com/office/drawing/2014/chart" uri="{C3380CC4-5D6E-409C-BE32-E72D297353CC}">
                <c16:uniqueId val="{00000005-509B-492F-BFBE-683C8904A8A5}"/>
              </c:ext>
            </c:extLst>
          </c:dPt>
          <c:dPt>
            <c:idx val="4"/>
            <c:invertIfNegative val="0"/>
            <c:bubble3D val="0"/>
            <c:spPr>
              <a:solidFill>
                <a:srgbClr val="FFC000"/>
              </a:solidFill>
              <a:ln>
                <a:noFill/>
              </a:ln>
              <a:effectLst/>
            </c:spPr>
            <c:extLst>
              <c:ext xmlns:c16="http://schemas.microsoft.com/office/drawing/2014/chart" uri="{C3380CC4-5D6E-409C-BE32-E72D297353CC}">
                <c16:uniqueId val="{00000007-509B-492F-BFBE-683C8904A8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FBM!$EJ$1166:$EN$1166</c:f>
              <c:strCache>
                <c:ptCount val="5"/>
                <c:pt idx="0">
                  <c:v>Movilizacion de Recursos</c:v>
                </c:pt>
                <c:pt idx="1">
                  <c:v>Ejecucion de Recursos</c:v>
                </c:pt>
                <c:pt idx="2">
                  <c:v>Ordenamiento Territorial</c:v>
                </c:pt>
                <c:pt idx="3">
                  <c:v>Gobierno Abierto y Transparencia</c:v>
                </c:pt>
                <c:pt idx="4">
                  <c:v>Puntaje</c:v>
                </c:pt>
              </c:strCache>
            </c:strRef>
          </c:cat>
          <c:val>
            <c:numRef>
              <c:f>FBM!$EJ$1167:$EN$1167</c:f>
              <c:numCache>
                <c:formatCode>0.00</c:formatCode>
                <c:ptCount val="5"/>
                <c:pt idx="0">
                  <c:v>18.5</c:v>
                </c:pt>
                <c:pt idx="1">
                  <c:v>79.8</c:v>
                </c:pt>
                <c:pt idx="2">
                  <c:v>36.5</c:v>
                </c:pt>
                <c:pt idx="3">
                  <c:v>100</c:v>
                </c:pt>
                <c:pt idx="4">
                  <c:v>58.7</c:v>
                </c:pt>
              </c:numCache>
            </c:numRef>
          </c:val>
          <c:extLst>
            <c:ext xmlns:c16="http://schemas.microsoft.com/office/drawing/2014/chart" uri="{C3380CC4-5D6E-409C-BE32-E72D297353CC}">
              <c16:uniqueId val="{00000008-509B-492F-BFBE-683C8904A8A5}"/>
            </c:ext>
          </c:extLst>
        </c:ser>
        <c:dLbls>
          <c:showLegendKey val="0"/>
          <c:showVal val="0"/>
          <c:showCatName val="0"/>
          <c:showSerName val="0"/>
          <c:showPercent val="0"/>
          <c:showBubbleSize val="0"/>
        </c:dLbls>
        <c:gapWidth val="219"/>
        <c:overlap val="-27"/>
        <c:axId val="29640192"/>
        <c:axId val="29641728"/>
      </c:barChart>
      <c:catAx>
        <c:axId val="2964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641728"/>
        <c:crosses val="autoZero"/>
        <c:auto val="1"/>
        <c:lblAlgn val="ctr"/>
        <c:lblOffset val="100"/>
        <c:noMultiLvlLbl val="0"/>
      </c:catAx>
      <c:valAx>
        <c:axId val="296417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6401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C19B-4134-AF9C-C9B31C31CE44}"/>
              </c:ext>
            </c:extLst>
          </c:dPt>
          <c:dPt>
            <c:idx val="1"/>
            <c:invertIfNegative val="0"/>
            <c:bubble3D val="0"/>
            <c:spPr>
              <a:solidFill>
                <a:srgbClr val="FF0000"/>
              </a:solidFill>
              <a:ln>
                <a:noFill/>
              </a:ln>
              <a:effectLst/>
            </c:spPr>
            <c:extLst>
              <c:ext xmlns:c16="http://schemas.microsoft.com/office/drawing/2014/chart" uri="{C3380CC4-5D6E-409C-BE32-E72D297353CC}">
                <c16:uniqueId val="{00000003-C19B-4134-AF9C-C9B31C31CE44}"/>
              </c:ext>
            </c:extLst>
          </c:dPt>
          <c:dPt>
            <c:idx val="2"/>
            <c:invertIfNegative val="0"/>
            <c:bubble3D val="0"/>
            <c:spPr>
              <a:solidFill>
                <a:srgbClr val="00B050"/>
              </a:solidFill>
              <a:ln>
                <a:noFill/>
              </a:ln>
              <a:effectLst/>
            </c:spPr>
            <c:extLst>
              <c:ext xmlns:c16="http://schemas.microsoft.com/office/drawing/2014/chart" uri="{C3380CC4-5D6E-409C-BE32-E72D297353CC}">
                <c16:uniqueId val="{00000005-C19B-4134-AF9C-C9B31C31CE44}"/>
              </c:ext>
            </c:extLst>
          </c:dPt>
          <c:dPt>
            <c:idx val="4"/>
            <c:invertIfNegative val="0"/>
            <c:bubble3D val="0"/>
            <c:spPr>
              <a:solidFill>
                <a:srgbClr val="FFC000"/>
              </a:solidFill>
              <a:ln>
                <a:noFill/>
              </a:ln>
              <a:effectLst/>
            </c:spPr>
            <c:extLst>
              <c:ext xmlns:c16="http://schemas.microsoft.com/office/drawing/2014/chart" uri="{C3380CC4-5D6E-409C-BE32-E72D297353CC}">
                <c16:uniqueId val="{00000007-C19B-4134-AF9C-C9B31C31CE4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FBM!$EJ$1197:$EN$1197</c:f>
              <c:strCache>
                <c:ptCount val="5"/>
                <c:pt idx="0">
                  <c:v>Educacion</c:v>
                </c:pt>
                <c:pt idx="1">
                  <c:v>Salud</c:v>
                </c:pt>
                <c:pt idx="2">
                  <c:v>Servicios</c:v>
                </c:pt>
                <c:pt idx="3">
                  <c:v>Seguridad</c:v>
                </c:pt>
                <c:pt idx="4">
                  <c:v>Puntaje</c:v>
                </c:pt>
              </c:strCache>
            </c:strRef>
          </c:cat>
          <c:val>
            <c:numRef>
              <c:f>FBM!$EJ$1198:$EN$1198</c:f>
              <c:numCache>
                <c:formatCode>0.00</c:formatCode>
                <c:ptCount val="5"/>
                <c:pt idx="0">
                  <c:v>49.8</c:v>
                </c:pt>
                <c:pt idx="1">
                  <c:v>92.7</c:v>
                </c:pt>
                <c:pt idx="2">
                  <c:v>50.8</c:v>
                </c:pt>
                <c:pt idx="3">
                  <c:v>80.599999999999994</c:v>
                </c:pt>
                <c:pt idx="4">
                  <c:v>67.7</c:v>
                </c:pt>
              </c:numCache>
            </c:numRef>
          </c:val>
          <c:extLst>
            <c:ext xmlns:c16="http://schemas.microsoft.com/office/drawing/2014/chart" uri="{C3380CC4-5D6E-409C-BE32-E72D297353CC}">
              <c16:uniqueId val="{00000008-C19B-4134-AF9C-C9B31C31CE44}"/>
            </c:ext>
          </c:extLst>
        </c:ser>
        <c:dLbls>
          <c:showLegendKey val="0"/>
          <c:showVal val="0"/>
          <c:showCatName val="0"/>
          <c:showSerName val="0"/>
          <c:showPercent val="0"/>
          <c:showBubbleSize val="0"/>
        </c:dLbls>
        <c:gapWidth val="182"/>
        <c:axId val="29960832"/>
        <c:axId val="29962624"/>
      </c:barChart>
      <c:catAx>
        <c:axId val="299608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962624"/>
        <c:crosses val="autoZero"/>
        <c:auto val="1"/>
        <c:lblAlgn val="ctr"/>
        <c:lblOffset val="100"/>
        <c:noMultiLvlLbl val="0"/>
      </c:catAx>
      <c:valAx>
        <c:axId val="2996262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9608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4F25-4394-90D8-8869908B4F28}"/>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4F25-4394-90D8-8869908B4F28}"/>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25-4394-90D8-8869908B4F28}"/>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25-4394-90D8-8869908B4F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FBM!$EJ$1201:$EK$1201</c:f>
              <c:strCache>
                <c:ptCount val="2"/>
                <c:pt idx="0">
                  <c:v>Puntaje </c:v>
                </c:pt>
                <c:pt idx="1">
                  <c:v>Puesto</c:v>
                </c:pt>
              </c:strCache>
            </c:strRef>
          </c:cat>
          <c:val>
            <c:numRef>
              <c:f>FBM!$EJ$1202:$EK$1202</c:f>
              <c:numCache>
                <c:formatCode>0</c:formatCode>
                <c:ptCount val="2"/>
                <c:pt idx="0" formatCode="0.00">
                  <c:v>58.9</c:v>
                </c:pt>
                <c:pt idx="1">
                  <c:v>5</c:v>
                </c:pt>
              </c:numCache>
            </c:numRef>
          </c:val>
          <c:extLst>
            <c:ext xmlns:c16="http://schemas.microsoft.com/office/drawing/2014/chart" uri="{C3380CC4-5D6E-409C-BE32-E72D297353CC}">
              <c16:uniqueId val="{00000004-4F25-4394-90D8-8869908B4F28}"/>
            </c:ext>
          </c:extLst>
        </c:ser>
        <c:dLbls>
          <c:showLegendKey val="0"/>
          <c:showVal val="0"/>
          <c:showCatName val="0"/>
          <c:showSerName val="0"/>
          <c:showPercent val="0"/>
          <c:showBubbleSize val="0"/>
        </c:dLbls>
        <c:gapWidth val="150"/>
        <c:shape val="box"/>
        <c:axId val="30010752"/>
        <c:axId val="29693056"/>
        <c:axId val="0"/>
      </c:bar3DChart>
      <c:catAx>
        <c:axId val="300107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693056"/>
        <c:crosses val="autoZero"/>
        <c:auto val="1"/>
        <c:lblAlgn val="ctr"/>
        <c:lblOffset val="100"/>
        <c:noMultiLvlLbl val="0"/>
      </c:catAx>
      <c:valAx>
        <c:axId val="296930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0107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13D7-4A9F-99E9-05142DE165C5}"/>
              </c:ext>
            </c:extLst>
          </c:dPt>
          <c:dPt>
            <c:idx val="1"/>
            <c:invertIfNegative val="0"/>
            <c:bubble3D val="0"/>
            <c:spPr>
              <a:solidFill>
                <a:srgbClr val="FFFF00"/>
              </a:solidFill>
              <a:ln>
                <a:noFill/>
              </a:ln>
              <a:effectLst/>
            </c:spPr>
            <c:extLst>
              <c:ext xmlns:c16="http://schemas.microsoft.com/office/drawing/2014/chart" uri="{C3380CC4-5D6E-409C-BE32-E72D297353CC}">
                <c16:uniqueId val="{00000003-13D7-4A9F-99E9-05142DE165C5}"/>
              </c:ext>
            </c:extLst>
          </c:dPt>
          <c:dPt>
            <c:idx val="2"/>
            <c:invertIfNegative val="0"/>
            <c:bubble3D val="0"/>
            <c:spPr>
              <a:solidFill>
                <a:srgbClr val="00B050"/>
              </a:solidFill>
              <a:ln>
                <a:noFill/>
              </a:ln>
              <a:effectLst/>
            </c:spPr>
            <c:extLst>
              <c:ext xmlns:c16="http://schemas.microsoft.com/office/drawing/2014/chart" uri="{C3380CC4-5D6E-409C-BE32-E72D297353CC}">
                <c16:uniqueId val="{00000005-13D7-4A9F-99E9-05142DE165C5}"/>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13D7-4A9F-99E9-05142DE165C5}"/>
              </c:ext>
            </c:extLst>
          </c:dPt>
          <c:dPt>
            <c:idx val="4"/>
            <c:invertIfNegative val="0"/>
            <c:bubble3D val="0"/>
            <c:spPr>
              <a:solidFill>
                <a:srgbClr val="FF0000"/>
              </a:solidFill>
              <a:ln>
                <a:noFill/>
              </a:ln>
              <a:effectLst/>
            </c:spPr>
            <c:extLst>
              <c:ext xmlns:c16="http://schemas.microsoft.com/office/drawing/2014/chart" uri="{C3380CC4-5D6E-409C-BE32-E72D297353CC}">
                <c16:uniqueId val="{00000009-13D7-4A9F-99E9-05142DE165C5}"/>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13D7-4A9F-99E9-05142DE165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FBM!$EP$1166:$EV$1166</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FBM!$EP$1167:$EV$1167</c:f>
              <c:numCache>
                <c:formatCode>0.00</c:formatCode>
                <c:ptCount val="7"/>
                <c:pt idx="0">
                  <c:v>95.22</c:v>
                </c:pt>
                <c:pt idx="1">
                  <c:v>79.239999999999995</c:v>
                </c:pt>
                <c:pt idx="2">
                  <c:v>97.35</c:v>
                </c:pt>
                <c:pt idx="3">
                  <c:v>80.53</c:v>
                </c:pt>
                <c:pt idx="4">
                  <c:v>65.680000000000007</c:v>
                </c:pt>
                <c:pt idx="5">
                  <c:v>95.37</c:v>
                </c:pt>
                <c:pt idx="6">
                  <c:v>88.09</c:v>
                </c:pt>
              </c:numCache>
            </c:numRef>
          </c:val>
          <c:extLst>
            <c:ext xmlns:c16="http://schemas.microsoft.com/office/drawing/2014/chart" uri="{C3380CC4-5D6E-409C-BE32-E72D297353CC}">
              <c16:uniqueId val="{0000000C-13D7-4A9F-99E9-05142DE165C5}"/>
            </c:ext>
          </c:extLst>
        </c:ser>
        <c:dLbls>
          <c:showLegendKey val="0"/>
          <c:showVal val="0"/>
          <c:showCatName val="0"/>
          <c:showSerName val="0"/>
          <c:showPercent val="0"/>
          <c:showBubbleSize val="0"/>
        </c:dLbls>
        <c:gapWidth val="150"/>
        <c:overlap val="100"/>
        <c:axId val="29722880"/>
        <c:axId val="29724672"/>
      </c:barChart>
      <c:catAx>
        <c:axId val="2972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724672"/>
        <c:crosses val="autoZero"/>
        <c:auto val="1"/>
        <c:lblAlgn val="ctr"/>
        <c:lblOffset val="100"/>
        <c:noMultiLvlLbl val="0"/>
      </c:catAx>
      <c:valAx>
        <c:axId val="297246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7228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B2B1-4C6A-8B25-BD75016C3141}"/>
              </c:ext>
            </c:extLst>
          </c:dPt>
          <c:dPt>
            <c:idx val="1"/>
            <c:invertIfNegative val="0"/>
            <c:bubble3D val="0"/>
            <c:spPr>
              <a:solidFill>
                <a:srgbClr val="00B050"/>
              </a:solidFill>
              <a:ln>
                <a:noFill/>
              </a:ln>
              <a:effectLst/>
            </c:spPr>
            <c:extLst>
              <c:ext xmlns:c16="http://schemas.microsoft.com/office/drawing/2014/chart" uri="{C3380CC4-5D6E-409C-BE32-E72D297353CC}">
                <c16:uniqueId val="{00000003-B2B1-4C6A-8B25-BD75016C3141}"/>
              </c:ext>
            </c:extLst>
          </c:dPt>
          <c:dPt>
            <c:idx val="2"/>
            <c:invertIfNegative val="0"/>
            <c:bubble3D val="0"/>
            <c:spPr>
              <a:solidFill>
                <a:srgbClr val="7030A0"/>
              </a:solidFill>
              <a:ln>
                <a:noFill/>
              </a:ln>
              <a:effectLst/>
            </c:spPr>
            <c:extLst>
              <c:ext xmlns:c16="http://schemas.microsoft.com/office/drawing/2014/chart" uri="{C3380CC4-5D6E-409C-BE32-E72D297353CC}">
                <c16:uniqueId val="{00000005-B2B1-4C6A-8B25-BD75016C3141}"/>
              </c:ext>
            </c:extLst>
          </c:dPt>
          <c:dPt>
            <c:idx val="3"/>
            <c:invertIfNegative val="0"/>
            <c:bubble3D val="0"/>
            <c:spPr>
              <a:solidFill>
                <a:srgbClr val="FF0000"/>
              </a:solidFill>
              <a:ln>
                <a:noFill/>
              </a:ln>
              <a:effectLst/>
            </c:spPr>
            <c:extLst>
              <c:ext xmlns:c16="http://schemas.microsoft.com/office/drawing/2014/chart" uri="{C3380CC4-5D6E-409C-BE32-E72D297353CC}">
                <c16:uniqueId val="{00000007-B2B1-4C6A-8B25-BD75016C314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FBM!$EP$1197:$ET$1197</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FBM!$EP$1198:$ET$1198</c:f>
              <c:numCache>
                <c:formatCode>0.00</c:formatCode>
                <c:ptCount val="5"/>
                <c:pt idx="0">
                  <c:v>54.1</c:v>
                </c:pt>
                <c:pt idx="1">
                  <c:v>84.74</c:v>
                </c:pt>
                <c:pt idx="2">
                  <c:v>31.36</c:v>
                </c:pt>
                <c:pt idx="3">
                  <c:v>65.680000000000007</c:v>
                </c:pt>
                <c:pt idx="4" formatCode="0">
                  <c:v>696</c:v>
                </c:pt>
              </c:numCache>
            </c:numRef>
          </c:val>
          <c:extLst>
            <c:ext xmlns:c16="http://schemas.microsoft.com/office/drawing/2014/chart" uri="{C3380CC4-5D6E-409C-BE32-E72D297353CC}">
              <c16:uniqueId val="{00000008-B2B1-4C6A-8B25-BD75016C3141}"/>
            </c:ext>
          </c:extLst>
        </c:ser>
        <c:dLbls>
          <c:showLegendKey val="0"/>
          <c:showVal val="0"/>
          <c:showCatName val="0"/>
          <c:showSerName val="0"/>
          <c:showPercent val="0"/>
          <c:showBubbleSize val="0"/>
        </c:dLbls>
        <c:gapWidth val="182"/>
        <c:axId val="29891968"/>
        <c:axId val="29901952"/>
      </c:barChart>
      <c:catAx>
        <c:axId val="29891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901952"/>
        <c:crosses val="autoZero"/>
        <c:auto val="1"/>
        <c:lblAlgn val="ctr"/>
        <c:lblOffset val="100"/>
        <c:noMultiLvlLbl val="0"/>
      </c:catAx>
      <c:valAx>
        <c:axId val="2990195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8919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91-4B9F-A542-784166CBDB7E}"/>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91-4B9F-A542-784166CBDB7E}"/>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91-4B9F-A542-784166CBDB7E}"/>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91-4B9F-A542-784166CBDB7E}"/>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91-4B9F-A542-784166CBDB7E}"/>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91-4B9F-A542-784166CBDB7E}"/>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91-4B9F-A542-784166CBDB7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FBM!$EP$1211:$EU$1211</c:f>
              <c:numCache>
                <c:formatCode>General</c:formatCode>
                <c:ptCount val="6"/>
                <c:pt idx="0">
                  <c:v>2012</c:v>
                </c:pt>
                <c:pt idx="1">
                  <c:v>2013</c:v>
                </c:pt>
                <c:pt idx="2">
                  <c:v>2014</c:v>
                </c:pt>
                <c:pt idx="3">
                  <c:v>2015</c:v>
                </c:pt>
                <c:pt idx="4">
                  <c:v>2016</c:v>
                </c:pt>
                <c:pt idx="5">
                  <c:v>2017</c:v>
                </c:pt>
              </c:numCache>
            </c:numRef>
          </c:cat>
          <c:val>
            <c:numRef>
              <c:f>FBM!$EP$1212:$EU$1212</c:f>
              <c:numCache>
                <c:formatCode>0.00</c:formatCode>
                <c:ptCount val="6"/>
                <c:pt idx="0">
                  <c:v>69.83</c:v>
                </c:pt>
                <c:pt idx="1">
                  <c:v>63.08</c:v>
                </c:pt>
                <c:pt idx="2">
                  <c:v>65.040000000000006</c:v>
                </c:pt>
                <c:pt idx="3">
                  <c:v>69.239999999999995</c:v>
                </c:pt>
                <c:pt idx="4">
                  <c:v>65.47</c:v>
                </c:pt>
                <c:pt idx="5">
                  <c:v>65.680000000000007</c:v>
                </c:pt>
              </c:numCache>
            </c:numRef>
          </c:val>
          <c:smooth val="0"/>
          <c:extLst>
            <c:ext xmlns:c16="http://schemas.microsoft.com/office/drawing/2014/chart" uri="{C3380CC4-5D6E-409C-BE32-E72D297353CC}">
              <c16:uniqueId val="{00000007-0F91-4B9F-A542-784166CBDB7E}"/>
            </c:ext>
          </c:extLst>
        </c:ser>
        <c:dLbls>
          <c:dLblPos val="ctr"/>
          <c:showLegendKey val="0"/>
          <c:showVal val="1"/>
          <c:showCatName val="0"/>
          <c:showSerName val="0"/>
          <c:showPercent val="0"/>
          <c:showBubbleSize val="0"/>
        </c:dLbls>
        <c:marker val="1"/>
        <c:smooth val="0"/>
        <c:axId val="29940352"/>
        <c:axId val="29947392"/>
      </c:lineChart>
      <c:catAx>
        <c:axId val="29940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29947392"/>
        <c:crosses val="autoZero"/>
        <c:auto val="1"/>
        <c:lblAlgn val="ctr"/>
        <c:lblOffset val="100"/>
        <c:noMultiLvlLbl val="0"/>
      </c:catAx>
      <c:valAx>
        <c:axId val="29947392"/>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94035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1099269475"/>
          <c:y val="0.21401618392408972"/>
          <c:w val="0.87663495188101492"/>
          <c:h val="0.56884623797025369"/>
        </c:manualLayout>
      </c:layout>
      <c:barChart>
        <c:barDir val="col"/>
        <c:grouping val="clustered"/>
        <c:varyColors val="0"/>
        <c:ser>
          <c:idx val="0"/>
          <c:order val="0"/>
          <c:tx>
            <c:strRef>
              <c:f>FBM!$EL$374</c:f>
              <c:strCache>
                <c:ptCount val="1"/>
                <c:pt idx="0">
                  <c:v>Relación de dependencia General</c:v>
                </c:pt>
              </c:strCache>
            </c:strRef>
          </c:tx>
          <c:invertIfNegative val="0"/>
          <c:cat>
            <c:numRef>
              <c:f>FBM!$EM$373:$EO$373</c:f>
              <c:numCache>
                <c:formatCode>General</c:formatCode>
                <c:ptCount val="3"/>
                <c:pt idx="0">
                  <c:v>2005</c:v>
                </c:pt>
                <c:pt idx="1">
                  <c:v>2018</c:v>
                </c:pt>
                <c:pt idx="2">
                  <c:v>2020</c:v>
                </c:pt>
              </c:numCache>
            </c:numRef>
          </c:cat>
          <c:val>
            <c:numRef>
              <c:f>FBM!$EM$374:$EO$374</c:f>
              <c:numCache>
                <c:formatCode>0.00</c:formatCode>
                <c:ptCount val="3"/>
                <c:pt idx="0">
                  <c:v>58.043335521996063</c:v>
                </c:pt>
                <c:pt idx="1">
                  <c:v>52.733578131374948</c:v>
                </c:pt>
                <c:pt idx="2">
                  <c:v>53.04347826086957</c:v>
                </c:pt>
              </c:numCache>
            </c:numRef>
          </c:val>
          <c:extLst>
            <c:ext xmlns:c16="http://schemas.microsoft.com/office/drawing/2014/chart" uri="{C3380CC4-5D6E-409C-BE32-E72D297353CC}">
              <c16:uniqueId val="{00000000-750F-4900-9A96-E6C39C6AAB54}"/>
            </c:ext>
          </c:extLst>
        </c:ser>
        <c:dLbls>
          <c:showLegendKey val="0"/>
          <c:showVal val="0"/>
          <c:showCatName val="0"/>
          <c:showSerName val="0"/>
          <c:showPercent val="0"/>
          <c:showBubbleSize val="0"/>
        </c:dLbls>
        <c:gapWidth val="150"/>
        <c:axId val="28319744"/>
        <c:axId val="28321664"/>
      </c:barChart>
      <c:lineChart>
        <c:grouping val="standard"/>
        <c:varyColors val="0"/>
        <c:ser>
          <c:idx val="1"/>
          <c:order val="1"/>
          <c:tx>
            <c:strRef>
              <c:f>FBM!$EL$377</c:f>
              <c:strCache>
                <c:ptCount val="1"/>
                <c:pt idx="0">
                  <c:v>Índice de envejecimiento</c:v>
                </c:pt>
              </c:strCache>
            </c:strRef>
          </c:tx>
          <c:marker>
            <c:symbol val="circle"/>
            <c:size val="9"/>
            <c:spPr>
              <a:solidFill>
                <a:schemeClr val="bg1"/>
              </a:solidFill>
            </c:spPr>
          </c:marker>
          <c:cat>
            <c:numRef>
              <c:f>FBM!$EM$373:$EO$373</c:f>
              <c:numCache>
                <c:formatCode>General</c:formatCode>
                <c:ptCount val="3"/>
                <c:pt idx="0">
                  <c:v>2005</c:v>
                </c:pt>
                <c:pt idx="1">
                  <c:v>2018</c:v>
                </c:pt>
                <c:pt idx="2">
                  <c:v>2020</c:v>
                </c:pt>
              </c:numCache>
            </c:numRef>
          </c:cat>
          <c:val>
            <c:numRef>
              <c:f>FBM!$EM$377:$EO$377</c:f>
              <c:numCache>
                <c:formatCode>0.00</c:formatCode>
                <c:ptCount val="3"/>
                <c:pt idx="0">
                  <c:v>28.069540021731253</c:v>
                </c:pt>
                <c:pt idx="1">
                  <c:v>42.66004415011038</c:v>
                </c:pt>
                <c:pt idx="2">
                  <c:v>45.576251455180447</c:v>
                </c:pt>
              </c:numCache>
            </c:numRef>
          </c:val>
          <c:smooth val="0"/>
          <c:extLst>
            <c:ext xmlns:c16="http://schemas.microsoft.com/office/drawing/2014/chart" uri="{C3380CC4-5D6E-409C-BE32-E72D297353CC}">
              <c16:uniqueId val="{00000001-750F-4900-9A96-E6C39C6AAB54}"/>
            </c:ext>
          </c:extLst>
        </c:ser>
        <c:dLbls>
          <c:showLegendKey val="0"/>
          <c:showVal val="0"/>
          <c:showCatName val="0"/>
          <c:showSerName val="0"/>
          <c:showPercent val="0"/>
          <c:showBubbleSize val="0"/>
        </c:dLbls>
        <c:marker val="1"/>
        <c:smooth val="0"/>
        <c:axId val="28319744"/>
        <c:axId val="28321664"/>
      </c:lineChart>
      <c:catAx>
        <c:axId val="28319744"/>
        <c:scaling>
          <c:orientation val="minMax"/>
        </c:scaling>
        <c:delete val="0"/>
        <c:axPos val="b"/>
        <c:numFmt formatCode="General" sourceLinked="1"/>
        <c:majorTickMark val="out"/>
        <c:minorTickMark val="none"/>
        <c:tickLblPos val="nextTo"/>
        <c:crossAx val="28321664"/>
        <c:crosses val="autoZero"/>
        <c:auto val="1"/>
        <c:lblAlgn val="ctr"/>
        <c:lblOffset val="100"/>
        <c:noMultiLvlLbl val="0"/>
      </c:catAx>
      <c:valAx>
        <c:axId val="28321664"/>
        <c:scaling>
          <c:orientation val="minMax"/>
        </c:scaling>
        <c:delete val="0"/>
        <c:axPos val="l"/>
        <c:numFmt formatCode="0.00" sourceLinked="1"/>
        <c:majorTickMark val="out"/>
        <c:minorTickMark val="none"/>
        <c:tickLblPos val="nextTo"/>
        <c:crossAx val="28319744"/>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FBM!$EP$1206:$EU$1206</c:f>
              <c:numCache>
                <c:formatCode>General</c:formatCode>
                <c:ptCount val="6"/>
                <c:pt idx="0">
                  <c:v>2012</c:v>
                </c:pt>
                <c:pt idx="1">
                  <c:v>2013</c:v>
                </c:pt>
                <c:pt idx="2">
                  <c:v>2014</c:v>
                </c:pt>
                <c:pt idx="3">
                  <c:v>2015</c:v>
                </c:pt>
                <c:pt idx="4">
                  <c:v>2016</c:v>
                </c:pt>
                <c:pt idx="5">
                  <c:v>2017</c:v>
                </c:pt>
              </c:numCache>
            </c:numRef>
          </c:cat>
          <c:val>
            <c:numRef>
              <c:f>FBM!$EP$1207:$EU$1207</c:f>
              <c:numCache>
                <c:formatCode>0.00</c:formatCode>
                <c:ptCount val="6"/>
                <c:pt idx="0">
                  <c:v>79.5</c:v>
                </c:pt>
                <c:pt idx="1">
                  <c:v>78.099999999999994</c:v>
                </c:pt>
                <c:pt idx="2">
                  <c:v>78.5</c:v>
                </c:pt>
                <c:pt idx="3">
                  <c:v>76.53</c:v>
                </c:pt>
                <c:pt idx="4">
                  <c:v>86.7</c:v>
                </c:pt>
                <c:pt idx="5">
                  <c:v>88.09</c:v>
                </c:pt>
              </c:numCache>
            </c:numRef>
          </c:val>
          <c:extLst>
            <c:ext xmlns:c16="http://schemas.microsoft.com/office/drawing/2014/chart" uri="{C3380CC4-5D6E-409C-BE32-E72D297353CC}">
              <c16:uniqueId val="{00000001-F2F7-4EDA-ADE1-780AB7AD4931}"/>
            </c:ext>
          </c:extLst>
        </c:ser>
        <c:dLbls>
          <c:dLblPos val="outEnd"/>
          <c:showLegendKey val="0"/>
          <c:showVal val="1"/>
          <c:showCatName val="0"/>
          <c:showSerName val="0"/>
          <c:showPercent val="0"/>
          <c:showBubbleSize val="0"/>
        </c:dLbls>
        <c:gapWidth val="100"/>
        <c:overlap val="-24"/>
        <c:axId val="30066944"/>
        <c:axId val="30068736"/>
      </c:barChart>
      <c:catAx>
        <c:axId val="300669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068736"/>
        <c:crosses val="autoZero"/>
        <c:auto val="1"/>
        <c:lblAlgn val="ctr"/>
        <c:lblOffset val="100"/>
        <c:noMultiLvlLbl val="0"/>
      </c:catAx>
      <c:valAx>
        <c:axId val="30068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066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2.1890928020215496E-2"/>
          <c:y val="0.12081125594830604"/>
          <c:w val="0.95621814395956906"/>
          <c:h val="0.78538600393563252"/>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91-49F5-AAD4-2ED0DB674B58}"/>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91-49F5-AAD4-2ED0DB674B58}"/>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91-49F5-AAD4-2ED0DB674B5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FBM!$EG$399:$EG$401</c:f>
              <c:strCache>
                <c:ptCount val="3"/>
                <c:pt idx="0">
                  <c:v>Cabecera</c:v>
                </c:pt>
                <c:pt idx="1">
                  <c:v>Resto</c:v>
                </c:pt>
                <c:pt idx="2">
                  <c:v>Total</c:v>
                </c:pt>
              </c:strCache>
            </c:strRef>
          </c:cat>
          <c:val>
            <c:numRef>
              <c:f>FBM!$EH$399:$EH$401</c:f>
              <c:numCache>
                <c:formatCode>General</c:formatCode>
                <c:ptCount val="3"/>
                <c:pt idx="0">
                  <c:v>22.33</c:v>
                </c:pt>
                <c:pt idx="1">
                  <c:v>28.74</c:v>
                </c:pt>
                <c:pt idx="2">
                  <c:v>25.42</c:v>
                </c:pt>
              </c:numCache>
            </c:numRef>
          </c:val>
          <c:extLst>
            <c:ext xmlns:c16="http://schemas.microsoft.com/office/drawing/2014/chart" uri="{C3380CC4-5D6E-409C-BE32-E72D297353CC}">
              <c16:uniqueId val="{00000003-C791-49F5-AAD4-2ED0DB674B58}"/>
            </c:ext>
          </c:extLst>
        </c:ser>
        <c:dLbls>
          <c:showLegendKey val="0"/>
          <c:showVal val="0"/>
          <c:showCatName val="0"/>
          <c:showSerName val="0"/>
          <c:showPercent val="0"/>
          <c:showBubbleSize val="0"/>
        </c:dLbls>
        <c:gapWidth val="150"/>
        <c:shape val="box"/>
        <c:axId val="28369280"/>
        <c:axId val="28370816"/>
        <c:axId val="0"/>
      </c:bar3DChart>
      <c:catAx>
        <c:axId val="28369280"/>
        <c:scaling>
          <c:orientation val="minMax"/>
        </c:scaling>
        <c:delete val="0"/>
        <c:axPos val="b"/>
        <c:numFmt formatCode="General" sourceLinked="0"/>
        <c:majorTickMark val="out"/>
        <c:minorTickMark val="none"/>
        <c:tickLblPos val="nextTo"/>
        <c:crossAx val="28370816"/>
        <c:crosses val="autoZero"/>
        <c:auto val="1"/>
        <c:lblAlgn val="ctr"/>
        <c:lblOffset val="100"/>
        <c:noMultiLvlLbl val="0"/>
      </c:catAx>
      <c:valAx>
        <c:axId val="28370816"/>
        <c:scaling>
          <c:orientation val="minMax"/>
        </c:scaling>
        <c:delete val="1"/>
        <c:axPos val="l"/>
        <c:numFmt formatCode="General" sourceLinked="1"/>
        <c:majorTickMark val="out"/>
        <c:minorTickMark val="none"/>
        <c:tickLblPos val="nextTo"/>
        <c:crossAx val="28369280"/>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0.12986137906476952"/>
          <c:w val="0.97647058823529409"/>
          <c:h val="0.70741559602880277"/>
        </c:manualLayout>
      </c:layout>
      <c:bar3DChart>
        <c:barDir val="col"/>
        <c:grouping val="clustered"/>
        <c:varyColors val="0"/>
        <c:ser>
          <c:idx val="1"/>
          <c:order val="0"/>
          <c:tx>
            <c:strRef>
              <c:f>FBM!$EG$304</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F7-4BD1-BE71-5F91ED630025}"/>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F7-4BD1-BE71-5F91ED630025}"/>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F7-4BD1-BE71-5F91ED63002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FBM!$EG$305:$EI$305</c:f>
              <c:strCache>
                <c:ptCount val="3"/>
                <c:pt idx="0">
                  <c:v>1993</c:v>
                </c:pt>
                <c:pt idx="1">
                  <c:v>2005</c:v>
                </c:pt>
                <c:pt idx="2">
                  <c:v>2018</c:v>
                </c:pt>
              </c:strCache>
            </c:strRef>
          </c:cat>
          <c:val>
            <c:numRef>
              <c:f>FBM!$EG$306:$EI$306</c:f>
              <c:numCache>
                <c:formatCode>#,##0</c:formatCode>
                <c:ptCount val="3"/>
                <c:pt idx="0">
                  <c:v>9642</c:v>
                </c:pt>
                <c:pt idx="1">
                  <c:v>9628</c:v>
                </c:pt>
                <c:pt idx="2">
                  <c:v>7487</c:v>
                </c:pt>
              </c:numCache>
            </c:numRef>
          </c:val>
          <c:extLst>
            <c:ext xmlns:c16="http://schemas.microsoft.com/office/drawing/2014/chart" uri="{C3380CC4-5D6E-409C-BE32-E72D297353CC}">
              <c16:uniqueId val="{00000003-68F7-4BD1-BE71-5F91ED630025}"/>
            </c:ext>
          </c:extLst>
        </c:ser>
        <c:dLbls>
          <c:showLegendKey val="0"/>
          <c:showVal val="0"/>
          <c:showCatName val="0"/>
          <c:showSerName val="0"/>
          <c:showPercent val="0"/>
          <c:showBubbleSize val="0"/>
        </c:dLbls>
        <c:gapWidth val="150"/>
        <c:shape val="cylinder"/>
        <c:axId val="70808320"/>
        <c:axId val="70809856"/>
        <c:axId val="0"/>
      </c:bar3DChart>
      <c:catAx>
        <c:axId val="70808320"/>
        <c:scaling>
          <c:orientation val="minMax"/>
        </c:scaling>
        <c:delete val="0"/>
        <c:axPos val="b"/>
        <c:numFmt formatCode="General" sourceLinked="0"/>
        <c:majorTickMark val="out"/>
        <c:minorTickMark val="none"/>
        <c:tickLblPos val="nextTo"/>
        <c:crossAx val="70809856"/>
        <c:crosses val="autoZero"/>
        <c:auto val="1"/>
        <c:lblAlgn val="ctr"/>
        <c:lblOffset val="100"/>
        <c:noMultiLvlLbl val="0"/>
      </c:catAx>
      <c:valAx>
        <c:axId val="70809856"/>
        <c:scaling>
          <c:orientation val="minMax"/>
        </c:scaling>
        <c:delete val="1"/>
        <c:axPos val="l"/>
        <c:numFmt formatCode="#,##0" sourceLinked="1"/>
        <c:majorTickMark val="out"/>
        <c:minorTickMark val="none"/>
        <c:tickLblPos val="nextTo"/>
        <c:crossAx val="70808320"/>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FBM!$EG$587</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FBM!$EH$586:$EI$586</c:f>
              <c:numCache>
                <c:formatCode>General</c:formatCode>
                <c:ptCount val="2"/>
                <c:pt idx="0">
                  <c:v>2017</c:v>
                </c:pt>
                <c:pt idx="1">
                  <c:v>2018</c:v>
                </c:pt>
              </c:numCache>
            </c:numRef>
          </c:cat>
          <c:val>
            <c:numRef>
              <c:f>FBM!$EH$587:$EI$587</c:f>
              <c:numCache>
                <c:formatCode>General</c:formatCode>
                <c:ptCount val="2"/>
                <c:pt idx="0">
                  <c:v>87.7</c:v>
                </c:pt>
                <c:pt idx="1">
                  <c:v>89.22</c:v>
                </c:pt>
              </c:numCache>
            </c:numRef>
          </c:val>
          <c:extLst>
            <c:ext xmlns:c16="http://schemas.microsoft.com/office/drawing/2014/chart" uri="{C3380CC4-5D6E-409C-BE32-E72D297353CC}">
              <c16:uniqueId val="{00000000-433E-423D-A95D-A64A06508B8A}"/>
            </c:ext>
          </c:extLst>
        </c:ser>
        <c:dLbls>
          <c:showLegendKey val="0"/>
          <c:showVal val="0"/>
          <c:showCatName val="0"/>
          <c:showSerName val="0"/>
          <c:showPercent val="0"/>
          <c:showBubbleSize val="0"/>
        </c:dLbls>
        <c:gapWidth val="150"/>
        <c:axId val="28407296"/>
        <c:axId val="28408832"/>
      </c:barChart>
      <c:lineChart>
        <c:grouping val="standard"/>
        <c:varyColors val="0"/>
        <c:ser>
          <c:idx val="1"/>
          <c:order val="1"/>
          <c:tx>
            <c:strRef>
              <c:f>FBM!$EG$588</c:f>
              <c:strCache>
                <c:ptCount val="1"/>
                <c:pt idx="0">
                  <c:v>Genova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3E-423D-A95D-A64A06508B8A}"/>
                </c:ext>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3E-423D-A95D-A64A06508B8A}"/>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FBM!$EH$586:$EI$586</c:f>
              <c:numCache>
                <c:formatCode>General</c:formatCode>
                <c:ptCount val="2"/>
                <c:pt idx="0">
                  <c:v>2017</c:v>
                </c:pt>
                <c:pt idx="1">
                  <c:v>2018</c:v>
                </c:pt>
              </c:numCache>
            </c:numRef>
          </c:cat>
          <c:val>
            <c:numRef>
              <c:f>FBM!$EH$588:$EI$588</c:f>
              <c:numCache>
                <c:formatCode>General</c:formatCode>
                <c:ptCount val="2"/>
                <c:pt idx="0">
                  <c:v>92.05</c:v>
                </c:pt>
                <c:pt idx="1">
                  <c:v>93.17</c:v>
                </c:pt>
              </c:numCache>
            </c:numRef>
          </c:val>
          <c:smooth val="0"/>
          <c:extLst>
            <c:ext xmlns:c16="http://schemas.microsoft.com/office/drawing/2014/chart" uri="{C3380CC4-5D6E-409C-BE32-E72D297353CC}">
              <c16:uniqueId val="{00000003-433E-423D-A95D-A64A06508B8A}"/>
            </c:ext>
          </c:extLst>
        </c:ser>
        <c:dLbls>
          <c:showLegendKey val="0"/>
          <c:showVal val="0"/>
          <c:showCatName val="0"/>
          <c:showSerName val="0"/>
          <c:showPercent val="0"/>
          <c:showBubbleSize val="0"/>
        </c:dLbls>
        <c:marker val="1"/>
        <c:smooth val="0"/>
        <c:axId val="28407296"/>
        <c:axId val="28408832"/>
      </c:lineChart>
      <c:catAx>
        <c:axId val="28407296"/>
        <c:scaling>
          <c:orientation val="minMax"/>
        </c:scaling>
        <c:delete val="0"/>
        <c:axPos val="b"/>
        <c:numFmt formatCode="General" sourceLinked="1"/>
        <c:majorTickMark val="out"/>
        <c:minorTickMark val="none"/>
        <c:tickLblPos val="nextTo"/>
        <c:crossAx val="28408832"/>
        <c:crosses val="autoZero"/>
        <c:auto val="1"/>
        <c:lblAlgn val="ctr"/>
        <c:lblOffset val="100"/>
        <c:noMultiLvlLbl val="0"/>
      </c:catAx>
      <c:valAx>
        <c:axId val="28408832"/>
        <c:scaling>
          <c:orientation val="minMax"/>
        </c:scaling>
        <c:delete val="0"/>
        <c:axPos val="l"/>
        <c:numFmt formatCode="General" sourceLinked="1"/>
        <c:majorTickMark val="out"/>
        <c:minorTickMark val="none"/>
        <c:tickLblPos val="nextTo"/>
        <c:crossAx val="28407296"/>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FBM!$EG$610:$EJ$610</c:f>
              <c:strCache>
                <c:ptCount val="4"/>
                <c:pt idx="0">
                  <c:v>Pre escolar</c:v>
                </c:pt>
                <c:pt idx="1">
                  <c:v>Primaria</c:v>
                </c:pt>
                <c:pt idx="2">
                  <c:v>Secundaria</c:v>
                </c:pt>
                <c:pt idx="3">
                  <c:v>Media</c:v>
                </c:pt>
              </c:strCache>
            </c:strRef>
          </c:cat>
          <c:val>
            <c:numRef>
              <c:f>FBM!$EG$612:$EJ$612</c:f>
              <c:numCache>
                <c:formatCode>0%</c:formatCode>
                <c:ptCount val="4"/>
                <c:pt idx="0">
                  <c:v>7.1030640668523673E-2</c:v>
                </c:pt>
                <c:pt idx="1">
                  <c:v>0.42757660167130918</c:v>
                </c:pt>
                <c:pt idx="2">
                  <c:v>0.37465181058495822</c:v>
                </c:pt>
                <c:pt idx="3">
                  <c:v>0.12674094707520892</c:v>
                </c:pt>
              </c:numCache>
            </c:numRef>
          </c:val>
          <c:extLst>
            <c:ext xmlns:c16="http://schemas.microsoft.com/office/drawing/2014/chart" uri="{C3380CC4-5D6E-409C-BE32-E72D297353CC}">
              <c16:uniqueId val="{00000000-6A1B-4FB4-8D8E-15D0F3F29C26}"/>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24575592749"/>
          <c:y val="1.4047756888041208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388346678974127"/>
          <c:y val="0.2138188129662659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7D-48BF-86DA-A007A97C09EC}"/>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7D-48BF-86DA-A007A97C09EC}"/>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7D-48BF-86DA-A007A97C09EC}"/>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7D-48BF-86DA-A007A97C09E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FBM!$EG$615:$EJ$615</c:f>
              <c:strCache>
                <c:ptCount val="4"/>
                <c:pt idx="0">
                  <c:v>Privado</c:v>
                </c:pt>
                <c:pt idx="1">
                  <c:v>Oficial</c:v>
                </c:pt>
                <c:pt idx="2">
                  <c:v>Urbano</c:v>
                </c:pt>
                <c:pt idx="3">
                  <c:v>Rural</c:v>
                </c:pt>
              </c:strCache>
            </c:strRef>
          </c:cat>
          <c:val>
            <c:numRef>
              <c:f>FBM!$EG$617:$EJ$617</c:f>
              <c:numCache>
                <c:formatCode>0%</c:formatCode>
                <c:ptCount val="4"/>
                <c:pt idx="0">
                  <c:v>0</c:v>
                </c:pt>
                <c:pt idx="1">
                  <c:v>1</c:v>
                </c:pt>
                <c:pt idx="2">
                  <c:v>0.82660167130919215</c:v>
                </c:pt>
                <c:pt idx="3">
                  <c:v>0.17339832869080779</c:v>
                </c:pt>
              </c:numCache>
            </c:numRef>
          </c:val>
          <c:extLst>
            <c:ext xmlns:c16="http://schemas.microsoft.com/office/drawing/2014/chart" uri="{C3380CC4-5D6E-409C-BE32-E72D297353CC}">
              <c16:uniqueId val="{00000004-FB7D-48BF-86DA-A007A97C09EC}"/>
            </c:ext>
          </c:extLst>
        </c:ser>
        <c:dLbls>
          <c:showLegendKey val="0"/>
          <c:showVal val="0"/>
          <c:showCatName val="0"/>
          <c:showSerName val="0"/>
          <c:showPercent val="0"/>
          <c:showBubbleSize val="0"/>
        </c:dLbls>
        <c:gapWidth val="150"/>
        <c:shape val="box"/>
        <c:axId val="28812416"/>
        <c:axId val="28813952"/>
        <c:axId val="0"/>
      </c:bar3DChart>
      <c:catAx>
        <c:axId val="28812416"/>
        <c:scaling>
          <c:orientation val="minMax"/>
        </c:scaling>
        <c:delete val="0"/>
        <c:axPos val="b"/>
        <c:numFmt formatCode="General" sourceLinked="0"/>
        <c:majorTickMark val="out"/>
        <c:minorTickMark val="none"/>
        <c:tickLblPos val="nextTo"/>
        <c:crossAx val="28813952"/>
        <c:crosses val="autoZero"/>
        <c:auto val="1"/>
        <c:lblAlgn val="ctr"/>
        <c:lblOffset val="100"/>
        <c:noMultiLvlLbl val="0"/>
      </c:catAx>
      <c:valAx>
        <c:axId val="28813952"/>
        <c:scaling>
          <c:orientation val="minMax"/>
        </c:scaling>
        <c:delete val="0"/>
        <c:axPos val="l"/>
        <c:numFmt formatCode="0%" sourceLinked="1"/>
        <c:majorTickMark val="out"/>
        <c:minorTickMark val="none"/>
        <c:tickLblPos val="nextTo"/>
        <c:crossAx val="2881241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FA5D-4C29-B98B-D32B129CFE2B}"/>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FA5D-4C29-B98B-D32B129CFE2B}"/>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FA5D-4C29-B98B-D32B129CFE2B}"/>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FA5D-4C29-B98B-D32B129CFE2B}"/>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FA5D-4C29-B98B-D32B129CFE2B}"/>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5D-4C29-B98B-D32B129CFE2B}"/>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5D-4C29-B98B-D32B129CFE2B}"/>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5D-4C29-B98B-D32B129CFE2B}"/>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5D-4C29-B98B-D32B129CFE2B}"/>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FBM!$EG$707:$EG$716</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FBM!$EH$707:$EH$716</c:f>
              <c:numCache>
                <c:formatCode>0.0%</c:formatCode>
                <c:ptCount val="10"/>
                <c:pt idx="0">
                  <c:v>0.623</c:v>
                </c:pt>
                <c:pt idx="1">
                  <c:v>0.79730000000000001</c:v>
                </c:pt>
                <c:pt idx="2">
                  <c:v>0.84</c:v>
                </c:pt>
                <c:pt idx="3">
                  <c:v>0.46550000000000002</c:v>
                </c:pt>
                <c:pt idx="4">
                  <c:v>0.89490000000000003</c:v>
                </c:pt>
                <c:pt idx="5">
                  <c:v>0.82789999999999997</c:v>
                </c:pt>
                <c:pt idx="6">
                  <c:v>0.97009999999999996</c:v>
                </c:pt>
                <c:pt idx="7">
                  <c:v>1.1916</c:v>
                </c:pt>
                <c:pt idx="8">
                  <c:v>0.87929999999999997</c:v>
                </c:pt>
                <c:pt idx="9">
                  <c:v>1.0434000000000001</c:v>
                </c:pt>
              </c:numCache>
            </c:numRef>
          </c:val>
          <c:extLst>
            <c:ext xmlns:c16="http://schemas.microsoft.com/office/drawing/2014/chart" uri="{C3380CC4-5D6E-409C-BE32-E72D297353CC}">
              <c16:uniqueId val="{0000000B-FA5D-4C29-B98B-D32B129CFE2B}"/>
            </c:ext>
          </c:extLst>
        </c:ser>
        <c:dLbls>
          <c:showLegendKey val="0"/>
          <c:showVal val="0"/>
          <c:showCatName val="0"/>
          <c:showSerName val="0"/>
          <c:showPercent val="0"/>
          <c:showBubbleSize val="0"/>
        </c:dLbls>
        <c:gapWidth val="46"/>
        <c:axId val="28540928"/>
        <c:axId val="28542464"/>
      </c:barChart>
      <c:catAx>
        <c:axId val="28540928"/>
        <c:scaling>
          <c:orientation val="minMax"/>
        </c:scaling>
        <c:delete val="0"/>
        <c:axPos val="l"/>
        <c:numFmt formatCode="General" sourceLinked="0"/>
        <c:majorTickMark val="out"/>
        <c:minorTickMark val="none"/>
        <c:tickLblPos val="nextTo"/>
        <c:crossAx val="28542464"/>
        <c:crosses val="autoZero"/>
        <c:auto val="1"/>
        <c:lblAlgn val="ctr"/>
        <c:lblOffset val="100"/>
        <c:noMultiLvlLbl val="0"/>
      </c:catAx>
      <c:valAx>
        <c:axId val="28542464"/>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28540928"/>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emf"/><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 Id="rId35" Type="http://schemas.openxmlformats.org/officeDocument/2006/relationships/chart" Target="../charts/chart26.xml"/><Relationship Id="rId8"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35</xdr:col>
      <xdr:colOff>28575</xdr:colOff>
      <xdr:row>5</xdr:row>
      <xdr:rowOff>171450</xdr:rowOff>
    </xdr:from>
    <xdr:to>
      <xdr:col>65</xdr:col>
      <xdr:colOff>28575</xdr:colOff>
      <xdr:row>20</xdr:row>
      <xdr:rowOff>19050</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47</xdr:col>
      <xdr:colOff>47625</xdr:colOff>
      <xdr:row>0</xdr:row>
      <xdr:rowOff>200025</xdr:rowOff>
    </xdr:from>
    <xdr:to>
      <xdr:col>89</xdr:col>
      <xdr:colOff>95250</xdr:colOff>
      <xdr:row>2</xdr:row>
      <xdr:rowOff>190500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0</xdr:colOff>
      <xdr:row>3</xdr:row>
      <xdr:rowOff>1</xdr:rowOff>
    </xdr:from>
    <xdr:to>
      <xdr:col>3</xdr:col>
      <xdr:colOff>110093</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28575</xdr:colOff>
      <xdr:row>21</xdr:row>
      <xdr:rowOff>19050</xdr:rowOff>
    </xdr:from>
    <xdr:to>
      <xdr:col>31</xdr:col>
      <xdr:colOff>123825</xdr:colOff>
      <xdr:row>22</xdr:row>
      <xdr:rowOff>161925</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1</xdr:col>
      <xdr:colOff>104775</xdr:colOff>
      <xdr:row>26</xdr:row>
      <xdr:rowOff>1</xdr:rowOff>
    </xdr:from>
    <xdr:to>
      <xdr:col>45</xdr:col>
      <xdr:colOff>0</xdr:colOff>
      <xdr:row>50</xdr:row>
      <xdr:rowOff>0</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1050">
              <a:latin typeface="+mn-lt"/>
              <a:cs typeface="Browallia New" panose="020B0604020202020204" pitchFamily="34" charset="-34"/>
            </a:rPr>
            <a:t>Génova fue fundada en 1903 por el colonizador Segundo Henao, Venancio Salazar, Francisco Henao Patiño, Laureano Gonzales, David Vera, Evaristo Patiño, actualmente cuenta con una población de 7921 habitantes según el Departamento Administrativo Nacional de Estadística DANE con una extensión de 297 km cuadrados, temperatura de 18 grados centígrados, a una distancia de armenia de 52 km por vía pavimentada con una altura de 1500 mts sobre el nivel del mar, incrustado en la cordillera del sur del Dpto. del Quindío.</a:t>
          </a:r>
        </a:p>
        <a:p>
          <a:pPr algn="just" rtl="0"/>
          <a:r>
            <a:rPr lang="es-CO" sz="1050">
              <a:latin typeface="+mn-lt"/>
              <a:cs typeface="Browallia New" panose="020B0604020202020204" pitchFamily="34" charset="-34"/>
            </a:rPr>
            <a:t> </a:t>
          </a:r>
        </a:p>
        <a:p>
          <a:pPr algn="just" rtl="0"/>
          <a:r>
            <a:rPr lang="es-CO" sz="1050">
              <a:latin typeface="+mn-lt"/>
              <a:cs typeface="Browallia New" panose="020B0604020202020204" pitchFamily="34" charset="-34"/>
            </a:rPr>
            <a:t>En el año 1937 la Asamblea de Caldas, a través de la ordenanza número 10 aprueba la creación del nuevo municipio con los siguientes linderos: “por el río Lejos, hasta la desembocadura de la quebrada La Maizena y de aquí hacia arriba, hasta su nacimiento; de este punto, hasta la cordillera central; de esta hacia el sur, hasta los límites con el Departamento del Valle. Después de erigido municipio, el primer alcalde fue el señor Luis Foción Londoño, las primeras elecciones para el Concejo se llevaron a cabo en noviembre de 1937. </a:t>
          </a:r>
        </a:p>
        <a:p>
          <a:pPr algn="just" rtl="0"/>
          <a:r>
            <a:rPr lang="es-CO" sz="1050">
              <a:latin typeface="+mn-lt"/>
              <a:cs typeface="Browallia New" panose="020B0604020202020204" pitchFamily="34" charset="-34"/>
            </a:rPr>
            <a:t> </a:t>
          </a:r>
          <a:endParaRPr lang="es-ES" sz="1050">
            <a:effectLst/>
            <a:latin typeface="+mn-lt"/>
            <a:cs typeface="Browallia New" panose="020B0604020202020204" pitchFamily="34" charset="-34"/>
          </a:endParaRPr>
        </a:p>
        <a:p>
          <a:pPr algn="l"/>
          <a:endParaRPr lang="es-CO" sz="1000">
            <a:latin typeface="Gill Sans MT" panose="020B0502020104020203" pitchFamily="34" charset="0"/>
          </a:endParaRPr>
        </a:p>
      </xdr:txBody>
    </xdr:sp>
    <xdr:clientData/>
  </xdr:twoCellAnchor>
  <xdr:twoCellAnchor>
    <xdr:from>
      <xdr:col>19</xdr:col>
      <xdr:colOff>66675</xdr:colOff>
      <xdr:row>54</xdr:row>
      <xdr:rowOff>142877</xdr:rowOff>
    </xdr:from>
    <xdr:to>
      <xdr:col>45</xdr:col>
      <xdr:colOff>0</xdr:colOff>
      <xdr:row>65</xdr:row>
      <xdr:rowOff>9526</xdr:rowOff>
    </xdr:to>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2733675" y="10010777"/>
          <a:ext cx="3400425" cy="1857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Compuesta por seis franjas horizontales de 30 centímetros de ancho por tres metros con veinte centímetros de largo, en colores verde y blanco alternados, sujetas lateralmente al asta con un triángulo de color amarillo de un metro con ochenta centímetros de ancho por un metro con veinte centímetros de alto. Los colores representan en su orden, la esperanza, el progreso, la paz obtenida con el trabajo, la justicia que anhelan los habitantes del municipio y por último la riqueza de su suelo.</a:t>
          </a:r>
        </a:p>
      </xdr:txBody>
    </xdr:sp>
    <xdr:clientData/>
  </xdr:twoCellAnchor>
  <xdr:twoCellAnchor>
    <xdr:from>
      <xdr:col>16</xdr:col>
      <xdr:colOff>76200</xdr:colOff>
      <xdr:row>70</xdr:row>
      <xdr:rowOff>21167</xdr:rowOff>
    </xdr:from>
    <xdr:to>
      <xdr:col>44</xdr:col>
      <xdr:colOff>104774</xdr:colOff>
      <xdr:row>82</xdr:row>
      <xdr:rowOff>161925</xdr:rowOff>
    </xdr:to>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2415117" y="13081000"/>
          <a:ext cx="4029074" cy="2299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Es de forma ovalada y esta simbolizado por dos montañas separadas por un río serpenteante sobre un valle iluminado por un sol en el centro y en la parte superior encerradas entre dos medias coronas de cafeto con sus frutas, unidos en su parte inferior por una cinta en forma de lazo que lleva la leyenda “Paz, Progreso y Trabajo”. Aquí se representa la situación montañosa del municipio, la riqueza del suelo, su producción agrícola y los ríos que lo circundan.</a:t>
          </a:r>
        </a:p>
        <a:p>
          <a:pPr algn="just"/>
          <a:r>
            <a:rPr lang="es-CO" sz="1050">
              <a:latin typeface="+mn-lt"/>
            </a:rPr>
            <a:t> </a:t>
          </a:r>
        </a:p>
        <a:p>
          <a:endParaRPr lang="es-CO" sz="1050">
            <a:latin typeface="+mn-lt"/>
          </a:endParaRPr>
        </a:p>
      </xdr:txBody>
    </xdr:sp>
    <xdr:clientData/>
  </xdr:twoCellAnchor>
  <xdr:oneCellAnchor>
    <xdr:from>
      <xdr:col>101</xdr:col>
      <xdr:colOff>28575</xdr:colOff>
      <xdr:row>99</xdr:row>
      <xdr:rowOff>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47</xdr:col>
      <xdr:colOff>76200</xdr:colOff>
      <xdr:row>58</xdr:row>
      <xdr:rowOff>57150</xdr:rowOff>
    </xdr:from>
    <xdr:to>
      <xdr:col>68</xdr:col>
      <xdr:colOff>133349</xdr:colOff>
      <xdr:row>84</xdr:row>
      <xdr:rowOff>114300</xdr:rowOff>
    </xdr:to>
    <xdr:sp macro="" textlink="">
      <xdr:nvSpPr>
        <xdr:cNvPr id="20" name="19 CuadroTexto">
          <a:extLst>
            <a:ext uri="{FF2B5EF4-FFF2-40B4-BE49-F238E27FC236}">
              <a16:creationId xmlns:a16="http://schemas.microsoft.com/office/drawing/2014/main" id="{00000000-0008-0000-0000-000014000000}"/>
            </a:ext>
          </a:extLst>
        </xdr:cNvPr>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n-lt"/>
            </a:rPr>
            <a:t>NOBLE PUEBLO AMABLE</a:t>
          </a:r>
        </a:p>
        <a:p>
          <a:r>
            <a:rPr lang="es-CO" sz="1000">
              <a:latin typeface="+mn-lt"/>
            </a:rPr>
            <a:t>BELLO RINCÓN QUINDIANO</a:t>
          </a:r>
        </a:p>
        <a:p>
          <a:r>
            <a:rPr lang="es-CO" sz="1000">
              <a:latin typeface="+mn-lt"/>
            </a:rPr>
            <a:t>AVANZAS INCANSABLE</a:t>
          </a:r>
        </a:p>
        <a:p>
          <a:r>
            <a:rPr lang="es-CO" sz="1000">
              <a:latin typeface="+mn-lt"/>
            </a:rPr>
            <a:t>DESIGNIO COLOMBIANO.</a:t>
          </a:r>
        </a:p>
        <a:p>
          <a:r>
            <a:rPr lang="es-CO" sz="1000">
              <a:latin typeface="+mn-lt"/>
            </a:rPr>
            <a:t> </a:t>
          </a:r>
        </a:p>
        <a:p>
          <a:r>
            <a:rPr lang="es-CO" sz="1000">
              <a:latin typeface="+mn-lt"/>
            </a:rPr>
            <a:t>GÉNOVA FLORECIENTE</a:t>
          </a:r>
        </a:p>
        <a:p>
          <a:r>
            <a:rPr lang="es-CO" sz="1000">
              <a:latin typeface="+mn-lt"/>
            </a:rPr>
            <a:t>FUTURO PROGRESISTA</a:t>
          </a:r>
        </a:p>
        <a:p>
          <a:r>
            <a:rPr lang="es-CO" sz="1000">
              <a:latin typeface="+mn-lt"/>
            </a:rPr>
            <a:t>HACENDOSA TU GENTE</a:t>
          </a:r>
        </a:p>
        <a:p>
          <a:r>
            <a:rPr lang="es-CO" sz="1000">
              <a:latin typeface="+mn-lt"/>
            </a:rPr>
            <a:t>VIRTUOSA, OPTIMISTA.</a:t>
          </a:r>
        </a:p>
        <a:p>
          <a:r>
            <a:rPr lang="es-CO" sz="1000">
              <a:latin typeface="+mn-lt"/>
            </a:rPr>
            <a:t> </a:t>
          </a:r>
        </a:p>
        <a:p>
          <a:r>
            <a:rPr lang="es-CO" sz="1000">
              <a:latin typeface="+mn-lt"/>
            </a:rPr>
            <a:t>HISTÓRICO GRAN CALDAS</a:t>
          </a:r>
        </a:p>
        <a:p>
          <a:r>
            <a:rPr lang="es-CO" sz="1000">
              <a:latin typeface="+mn-lt"/>
            </a:rPr>
            <a:t>LEGÓ TU BUEN ORIGEN</a:t>
          </a:r>
        </a:p>
        <a:p>
          <a:r>
            <a:rPr lang="es-CO" sz="1000">
              <a:latin typeface="+mn-lt"/>
            </a:rPr>
            <a:t>CUAL VERDES ESMERALDAS</a:t>
          </a:r>
        </a:p>
        <a:p>
          <a:r>
            <a:rPr lang="es-CO" sz="1000">
              <a:latin typeface="+mn-lt"/>
            </a:rPr>
            <a:t>TÚ LINDA TIERRA VIRGEN</a:t>
          </a:r>
        </a:p>
        <a:p>
          <a:r>
            <a:rPr lang="es-CO" sz="1000">
              <a:latin typeface="+mn-lt"/>
            </a:rPr>
            <a:t> </a:t>
          </a:r>
        </a:p>
        <a:p>
          <a:r>
            <a:rPr lang="es-CO" sz="1000">
              <a:latin typeface="+mn-lt"/>
            </a:rPr>
            <a:t>COLONO INSPIRACIÓN</a:t>
          </a:r>
        </a:p>
        <a:p>
          <a:r>
            <a:rPr lang="es-CO" sz="1000">
              <a:latin typeface="+mn-lt"/>
            </a:rPr>
            <a:t>FUE VALIENTE MAESTRO</a:t>
          </a:r>
        </a:p>
        <a:p>
          <a:r>
            <a:rPr lang="es-CO" sz="1000">
              <a:latin typeface="+mn-lt"/>
            </a:rPr>
            <a:t>DEJÓ EN TU FUNDACIÓN</a:t>
          </a:r>
        </a:p>
        <a:p>
          <a:r>
            <a:rPr lang="es-CO" sz="1000">
              <a:latin typeface="+mn-lt"/>
            </a:rPr>
            <a:t>HUELLAS DE SU ANCESTRO</a:t>
          </a:r>
        </a:p>
        <a:p>
          <a:r>
            <a:rPr lang="es-CO" sz="1000">
              <a:latin typeface="+mn-lt"/>
            </a:rPr>
            <a:t> </a:t>
          </a:r>
        </a:p>
        <a:p>
          <a:r>
            <a:rPr lang="es-CO" sz="1000">
              <a:latin typeface="+mn-lt"/>
            </a:rPr>
            <a:t>PARA NUESTROS MAYORES</a:t>
          </a:r>
        </a:p>
        <a:p>
          <a:r>
            <a:rPr lang="es-CO" sz="1000">
              <a:latin typeface="+mn-lt"/>
            </a:rPr>
            <a:t>UN HIMNO ES ORACIÓN</a:t>
          </a:r>
        </a:p>
        <a:p>
          <a:r>
            <a:rPr lang="es-CO" sz="1000">
              <a:latin typeface="+mn-lt"/>
            </a:rPr>
            <a:t>PARA TUS MORADORES</a:t>
          </a:r>
        </a:p>
        <a:p>
          <a:r>
            <a:rPr lang="es-CO" sz="1000">
              <a:latin typeface="+mn-lt"/>
            </a:rPr>
            <a:t>NOSTÁLGICA OVACIÓN</a:t>
          </a:r>
        </a:p>
        <a:p>
          <a:r>
            <a:rPr lang="es-CO" sz="1000">
              <a:latin typeface="+mn-lt"/>
            </a:rPr>
            <a:t> </a:t>
          </a:r>
        </a:p>
        <a:p>
          <a:r>
            <a:rPr lang="es-CO" sz="1000">
              <a:latin typeface="+mn-lt"/>
            </a:rPr>
            <a:t>MONTAÑAS ELEVADAS</a:t>
          </a:r>
        </a:p>
        <a:p>
          <a:r>
            <a:rPr lang="es-CO" sz="1000">
              <a:latin typeface="+mn-lt"/>
            </a:rPr>
            <a:t>BESAN TU CLARO CIELO</a:t>
          </a:r>
        </a:p>
        <a:p>
          <a:r>
            <a:rPr lang="es-CO" sz="1000">
              <a:latin typeface="+mn-lt"/>
            </a:rPr>
            <a:t>TRAS VERTIENTES PLATEADAS</a:t>
          </a:r>
        </a:p>
        <a:p>
          <a:r>
            <a:rPr lang="es-CO" sz="1000">
              <a:latin typeface="+mn-lt"/>
            </a:rPr>
            <a:t>ORGULLOSO TU SUELO</a:t>
          </a:r>
          <a:br>
            <a:rPr lang="es-CO" sz="1000">
              <a:latin typeface="+mn-lt"/>
            </a:rPr>
          </a:br>
          <a:endParaRPr lang="es-CO" sz="1100">
            <a:latin typeface="+mn-lt"/>
          </a:endParaRPr>
        </a:p>
      </xdr:txBody>
    </xdr:sp>
    <xdr:clientData/>
  </xdr:twoCellAnchor>
  <xdr:twoCellAnchor>
    <xdr:from>
      <xdr:col>68</xdr:col>
      <xdr:colOff>95250</xdr:colOff>
      <xdr:row>58</xdr:row>
      <xdr:rowOff>28574</xdr:rowOff>
    </xdr:from>
    <xdr:to>
      <xdr:col>90</xdr:col>
      <xdr:colOff>38100</xdr:colOff>
      <xdr:row>84</xdr:row>
      <xdr:rowOff>66675</xdr:rowOff>
    </xdr:to>
    <xdr:sp macro="" textlink="">
      <xdr:nvSpPr>
        <xdr:cNvPr id="21" name="20 CuadroTexto">
          <a:extLst>
            <a:ext uri="{FF2B5EF4-FFF2-40B4-BE49-F238E27FC236}">
              <a16:creationId xmlns:a16="http://schemas.microsoft.com/office/drawing/2014/main" id="{00000000-0008-0000-0000-000015000000}"/>
            </a:ext>
          </a:extLst>
        </xdr:cNvPr>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latin typeface="Gill Sans MT" panose="020B0502020104020203" pitchFamily="34" charset="0"/>
          </a:endParaRPr>
        </a:p>
      </xdr:txBody>
    </xdr:sp>
    <xdr:clientData/>
  </xdr:twoCellAnchor>
  <xdr:twoCellAnchor>
    <xdr:from>
      <xdr:col>40</xdr:col>
      <xdr:colOff>104775</xdr:colOff>
      <xdr:row>3</xdr:row>
      <xdr:rowOff>9525</xdr:rowOff>
    </xdr:from>
    <xdr:to>
      <xdr:col>90</xdr:col>
      <xdr:colOff>85725</xdr:colOff>
      <xdr:row>4</xdr:row>
      <xdr:rowOff>171449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2018</a:t>
          </a:r>
        </a:p>
      </xdr:txBody>
    </xdr:sp>
    <xdr:clientData/>
  </xdr:twoCellAnchor>
  <xdr:twoCellAnchor>
    <xdr:from>
      <xdr:col>4</xdr:col>
      <xdr:colOff>28575</xdr:colOff>
      <xdr:row>300</xdr:row>
      <xdr:rowOff>19050</xdr:rowOff>
    </xdr:from>
    <xdr:to>
      <xdr:col>31</xdr:col>
      <xdr:colOff>123825</xdr:colOff>
      <xdr:row>301</xdr:row>
      <xdr:rowOff>161925</xdr:rowOff>
    </xdr:to>
    <xdr:sp macro="" textlink="">
      <xdr:nvSpPr>
        <xdr:cNvPr id="23" name="22 CuadroTexto">
          <a:extLst>
            <a:ext uri="{FF2B5EF4-FFF2-40B4-BE49-F238E27FC236}">
              <a16:creationId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300</xdr:row>
      <xdr:rowOff>0</xdr:rowOff>
    </xdr:from>
    <xdr:to>
      <xdr:col>4</xdr:col>
      <xdr:colOff>126400</xdr:colOff>
      <xdr:row>302</xdr:row>
      <xdr:rowOff>76197</xdr:rowOff>
    </xdr:to>
    <xdr:pic>
      <xdr:nvPicPr>
        <xdr:cNvPr id="28" name="27 Imagen" descr="C:\Users\AUXPLANEACION08\AppData\Local\Microsoft\Windows\Temporary Internet Files\Content.IE5\J21K44C9\Group_people_icon[1].jpg">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83344</xdr:colOff>
      <xdr:row>315</xdr:row>
      <xdr:rowOff>1502</xdr:rowOff>
    </xdr:from>
    <xdr:to>
      <xdr:col>91</xdr:col>
      <xdr:colOff>83344</xdr:colOff>
      <xdr:row>330</xdr:row>
      <xdr:rowOff>166687</xdr:rowOff>
    </xdr:to>
    <xdr:graphicFrame macro="">
      <xdr:nvGraphicFramePr>
        <xdr:cNvPr id="22" name="21 Gráfico">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46</xdr:col>
      <xdr:colOff>57149</xdr:colOff>
      <xdr:row>335</xdr:row>
      <xdr:rowOff>171449</xdr:rowOff>
    </xdr:from>
    <xdr:to>
      <xdr:col>91</xdr:col>
      <xdr:colOff>47625</xdr:colOff>
      <xdr:row>355</xdr:row>
      <xdr:rowOff>180974</xdr:rowOff>
    </xdr:to>
    <xdr:graphicFrame macro="">
      <xdr:nvGraphicFramePr>
        <xdr:cNvPr id="24" name="23 Gráfico">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46</xdr:col>
      <xdr:colOff>9525</xdr:colOff>
      <xdr:row>372</xdr:row>
      <xdr:rowOff>501</xdr:rowOff>
    </xdr:from>
    <xdr:to>
      <xdr:col>91</xdr:col>
      <xdr:colOff>9524</xdr:colOff>
      <xdr:row>383</xdr:row>
      <xdr:rowOff>19049</xdr:rowOff>
    </xdr:to>
    <xdr:graphicFrame macro="">
      <xdr:nvGraphicFramePr>
        <xdr:cNvPr id="34" name="33 Gráfico">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18547</xdr:colOff>
      <xdr:row>393</xdr:row>
      <xdr:rowOff>164807</xdr:rowOff>
    </xdr:from>
    <xdr:to>
      <xdr:col>91</xdr:col>
      <xdr:colOff>53891</xdr:colOff>
      <xdr:row>410</xdr:row>
      <xdr:rowOff>154782</xdr:rowOff>
    </xdr:to>
    <xdr:graphicFrame macro="">
      <xdr:nvGraphicFramePr>
        <xdr:cNvPr id="26" name="25 Gráfico">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4</xdr:col>
      <xdr:colOff>28575</xdr:colOff>
      <xdr:row>466</xdr:row>
      <xdr:rowOff>19050</xdr:rowOff>
    </xdr:from>
    <xdr:to>
      <xdr:col>31</xdr:col>
      <xdr:colOff>123825</xdr:colOff>
      <xdr:row>467</xdr:row>
      <xdr:rowOff>161925</xdr:rowOff>
    </xdr:to>
    <xdr:sp macro="" textlink="">
      <xdr:nvSpPr>
        <xdr:cNvPr id="27" name="26 CuadroTexto">
          <a:extLst>
            <a:ext uri="{FF2B5EF4-FFF2-40B4-BE49-F238E27FC236}">
              <a16:creationId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466</xdr:row>
      <xdr:rowOff>1</xdr:rowOff>
    </xdr:from>
    <xdr:to>
      <xdr:col>4</xdr:col>
      <xdr:colOff>122765</xdr:colOff>
      <xdr:row>468</xdr:row>
      <xdr:rowOff>19049</xdr:rowOff>
    </xdr:to>
    <xdr:pic>
      <xdr:nvPicPr>
        <xdr:cNvPr id="35"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71438</xdr:colOff>
      <xdr:row>302</xdr:row>
      <xdr:rowOff>57150</xdr:rowOff>
    </xdr:from>
    <xdr:to>
      <xdr:col>91</xdr:col>
      <xdr:colOff>80963</xdr:colOff>
      <xdr:row>312</xdr:row>
      <xdr:rowOff>4762</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45</xdr:col>
      <xdr:colOff>116418</xdr:colOff>
      <xdr:row>584</xdr:row>
      <xdr:rowOff>170447</xdr:rowOff>
    </xdr:from>
    <xdr:to>
      <xdr:col>90</xdr:col>
      <xdr:colOff>130343</xdr:colOff>
      <xdr:row>599</xdr:row>
      <xdr:rowOff>30078</xdr:rowOff>
    </xdr:to>
    <xdr:graphicFrame macro="">
      <xdr:nvGraphicFramePr>
        <xdr:cNvPr id="29" name="28 Gráfico">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4</xdr:col>
      <xdr:colOff>28575</xdr:colOff>
      <xdr:row>601</xdr:row>
      <xdr:rowOff>19050</xdr:rowOff>
    </xdr:from>
    <xdr:to>
      <xdr:col>31</xdr:col>
      <xdr:colOff>123825</xdr:colOff>
      <xdr:row>602</xdr:row>
      <xdr:rowOff>161925</xdr:rowOff>
    </xdr:to>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600</xdr:row>
      <xdr:rowOff>161926</xdr:rowOff>
    </xdr:from>
    <xdr:to>
      <xdr:col>4</xdr:col>
      <xdr:colOff>38098</xdr:colOff>
      <xdr:row>603</xdr:row>
      <xdr:rowOff>8841</xdr:rowOff>
    </xdr:to>
    <xdr:pic>
      <xdr:nvPicPr>
        <xdr:cNvPr id="32" name="31 Imagen" descr="C:\Users\AUXPLANEACION08\AppData\Local\Microsoft\Windows\Temporary Internet Files\Content.IE5\POUUPF0M\educacion[1].png">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114299</xdr:colOff>
      <xdr:row>645</xdr:row>
      <xdr:rowOff>9525</xdr:rowOff>
    </xdr:from>
    <xdr:to>
      <xdr:col>45</xdr:col>
      <xdr:colOff>0</xdr:colOff>
      <xdr:row>659</xdr:row>
      <xdr:rowOff>171450</xdr:rowOff>
    </xdr:to>
    <xdr:graphicFrame macro="">
      <xdr:nvGraphicFramePr>
        <xdr:cNvPr id="31" name="30 Gráfico">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46</xdr:col>
      <xdr:colOff>30079</xdr:colOff>
      <xdr:row>644</xdr:row>
      <xdr:rowOff>160421</xdr:rowOff>
    </xdr:from>
    <xdr:to>
      <xdr:col>91</xdr:col>
      <xdr:colOff>30079</xdr:colOff>
      <xdr:row>659</xdr:row>
      <xdr:rowOff>151397</xdr:rowOff>
    </xdr:to>
    <xdr:graphicFrame macro="">
      <xdr:nvGraphicFramePr>
        <xdr:cNvPr id="36" name="35 Gráfico">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46</xdr:col>
      <xdr:colOff>1</xdr:colOff>
      <xdr:row>703</xdr:row>
      <xdr:rowOff>171450</xdr:rowOff>
    </xdr:from>
    <xdr:to>
      <xdr:col>91</xdr:col>
      <xdr:colOff>9525</xdr:colOff>
      <xdr:row>721</xdr:row>
      <xdr:rowOff>161925</xdr:rowOff>
    </xdr:to>
    <xdr:graphicFrame macro="">
      <xdr:nvGraphicFramePr>
        <xdr:cNvPr id="39" name="38 Gráfico">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11905</xdr:colOff>
      <xdr:row>703</xdr:row>
      <xdr:rowOff>166687</xdr:rowOff>
    </xdr:from>
    <xdr:to>
      <xdr:col>44</xdr:col>
      <xdr:colOff>233362</xdr:colOff>
      <xdr:row>722</xdr:row>
      <xdr:rowOff>11906</xdr:rowOff>
    </xdr:to>
    <xdr:graphicFrame macro="">
      <xdr:nvGraphicFramePr>
        <xdr:cNvPr id="37" name="36 Gráfico">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1</xdr:col>
      <xdr:colOff>123825</xdr:colOff>
      <xdr:row>726</xdr:row>
      <xdr:rowOff>11906</xdr:rowOff>
    </xdr:from>
    <xdr:to>
      <xdr:col>45</xdr:col>
      <xdr:colOff>0</xdr:colOff>
      <xdr:row>741</xdr:row>
      <xdr:rowOff>7144</xdr:rowOff>
    </xdr:to>
    <xdr:graphicFrame macro="">
      <xdr:nvGraphicFramePr>
        <xdr:cNvPr id="38" name="37 Gráfico">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4</xdr:col>
      <xdr:colOff>28575</xdr:colOff>
      <xdr:row>764</xdr:row>
      <xdr:rowOff>19050</xdr:rowOff>
    </xdr:from>
    <xdr:to>
      <xdr:col>31</xdr:col>
      <xdr:colOff>123825</xdr:colOff>
      <xdr:row>765</xdr:row>
      <xdr:rowOff>161925</xdr:rowOff>
    </xdr:to>
    <xdr:sp macro="" textlink="">
      <xdr:nvSpPr>
        <xdr:cNvPr id="41" name="40 CuadroTexto">
          <a:extLst>
            <a:ext uri="{FF2B5EF4-FFF2-40B4-BE49-F238E27FC236}">
              <a16:creationId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763</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xdr:colOff>
      <xdr:row>745</xdr:row>
      <xdr:rowOff>9524</xdr:rowOff>
    </xdr:from>
    <xdr:to>
      <xdr:col>45</xdr:col>
      <xdr:colOff>28576</xdr:colOff>
      <xdr:row>760</xdr:row>
      <xdr:rowOff>0</xdr:rowOff>
    </xdr:to>
    <xdr:graphicFrame macro="">
      <xdr:nvGraphicFramePr>
        <xdr:cNvPr id="43" name="42 Gráfico">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7144</xdr:colOff>
      <xdr:row>836</xdr:row>
      <xdr:rowOff>7143</xdr:rowOff>
    </xdr:from>
    <xdr:to>
      <xdr:col>45</xdr:col>
      <xdr:colOff>52387</xdr:colOff>
      <xdr:row>856</xdr:row>
      <xdr:rowOff>7144</xdr:rowOff>
    </xdr:to>
    <xdr:graphicFrame macro="">
      <xdr:nvGraphicFramePr>
        <xdr:cNvPr id="40" name="39 Gráfico">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46</xdr:col>
      <xdr:colOff>38101</xdr:colOff>
      <xdr:row>836</xdr:row>
      <xdr:rowOff>0</xdr:rowOff>
    </xdr:from>
    <xdr:to>
      <xdr:col>90</xdr:col>
      <xdr:colOff>142875</xdr:colOff>
      <xdr:row>856</xdr:row>
      <xdr:rowOff>9525</xdr:rowOff>
    </xdr:to>
    <xdr:graphicFrame macro="">
      <xdr:nvGraphicFramePr>
        <xdr:cNvPr id="44" name="43 Gráfico">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2</xdr:col>
      <xdr:colOff>14287</xdr:colOff>
      <xdr:row>860</xdr:row>
      <xdr:rowOff>2380</xdr:rowOff>
    </xdr:from>
    <xdr:to>
      <xdr:col>46</xdr:col>
      <xdr:colOff>7144</xdr:colOff>
      <xdr:row>877</xdr:row>
      <xdr:rowOff>2380</xdr:rowOff>
    </xdr:to>
    <xdr:graphicFrame macro="">
      <xdr:nvGraphicFramePr>
        <xdr:cNvPr id="45" name="44 Gráfico">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46</xdr:col>
      <xdr:colOff>133349</xdr:colOff>
      <xdr:row>860</xdr:row>
      <xdr:rowOff>0</xdr:rowOff>
    </xdr:from>
    <xdr:to>
      <xdr:col>90</xdr:col>
      <xdr:colOff>104775</xdr:colOff>
      <xdr:row>877</xdr:row>
      <xdr:rowOff>19050</xdr:rowOff>
    </xdr:to>
    <xdr:graphicFrame macro="">
      <xdr:nvGraphicFramePr>
        <xdr:cNvPr id="46" name="45 Gráfico">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4</xdr:col>
      <xdr:colOff>28575</xdr:colOff>
      <xdr:row>879</xdr:row>
      <xdr:rowOff>19050</xdr:rowOff>
    </xdr:from>
    <xdr:to>
      <xdr:col>31</xdr:col>
      <xdr:colOff>123825</xdr:colOff>
      <xdr:row>880</xdr:row>
      <xdr:rowOff>161925</xdr:rowOff>
    </xdr:to>
    <xdr:sp macro="" textlink="">
      <xdr:nvSpPr>
        <xdr:cNvPr id="47" name="46 CuadroTexto">
          <a:extLst>
            <a:ext uri="{FF2B5EF4-FFF2-40B4-BE49-F238E27FC236}">
              <a16:creationId xmlns:a16="http://schemas.microsoft.com/office/drawing/2014/main"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0</xdr:colOff>
      <xdr:row>879</xdr:row>
      <xdr:rowOff>0</xdr:rowOff>
    </xdr:from>
    <xdr:to>
      <xdr:col>4</xdr:col>
      <xdr:colOff>41983</xdr:colOff>
      <xdr:row>881</xdr:row>
      <xdr:rowOff>27296</xdr:rowOff>
    </xdr:to>
    <xdr:pic>
      <xdr:nvPicPr>
        <xdr:cNvPr id="51"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0</xdr:colOff>
      <xdr:row>937</xdr:row>
      <xdr:rowOff>17319</xdr:rowOff>
    </xdr:from>
    <xdr:to>
      <xdr:col>91</xdr:col>
      <xdr:colOff>19050</xdr:colOff>
      <xdr:row>952</xdr:row>
      <xdr:rowOff>170391</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46</xdr:col>
      <xdr:colOff>23813</xdr:colOff>
      <xdr:row>954</xdr:row>
      <xdr:rowOff>176576</xdr:rowOff>
    </xdr:from>
    <xdr:to>
      <xdr:col>91</xdr:col>
      <xdr:colOff>38100</xdr:colOff>
      <xdr:row>972</xdr:row>
      <xdr:rowOff>8659</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6</xdr:col>
      <xdr:colOff>18548</xdr:colOff>
      <xdr:row>974</xdr:row>
      <xdr:rowOff>9024</xdr:rowOff>
    </xdr:from>
    <xdr:to>
      <xdr:col>33</xdr:col>
      <xdr:colOff>113799</xdr:colOff>
      <xdr:row>975</xdr:row>
      <xdr:rowOff>151899</xdr:rowOff>
    </xdr:to>
    <xdr:sp macro="" textlink="">
      <xdr:nvSpPr>
        <xdr:cNvPr id="49" name="46 CuadroTexto">
          <a:extLst>
            <a:ext uri="{FF2B5EF4-FFF2-40B4-BE49-F238E27FC236}">
              <a16:creationId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1</xdr:col>
      <xdr:colOff>50801</xdr:colOff>
      <xdr:row>974</xdr:row>
      <xdr:rowOff>9525</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78706</xdr:colOff>
      <xdr:row>1004</xdr:row>
      <xdr:rowOff>29076</xdr:rowOff>
    </xdr:from>
    <xdr:to>
      <xdr:col>32</xdr:col>
      <xdr:colOff>43615</xdr:colOff>
      <xdr:row>1005</xdr:row>
      <xdr:rowOff>171951</xdr:rowOff>
    </xdr:to>
    <xdr:sp macro="" textlink="">
      <xdr:nvSpPr>
        <xdr:cNvPr id="48" name="46 CuadroTexto">
          <a:extLst>
            <a:ext uri="{FF2B5EF4-FFF2-40B4-BE49-F238E27FC236}">
              <a16:creationId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0</xdr:colOff>
      <xdr:row>1004</xdr:row>
      <xdr:rowOff>0</xdr:rowOff>
    </xdr:from>
    <xdr:ext cx="600783" cy="382103"/>
    <xdr:pic>
      <xdr:nvPicPr>
        <xdr:cNvPr id="52"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1061</xdr:row>
      <xdr:rowOff>19050</xdr:rowOff>
    </xdr:from>
    <xdr:to>
      <xdr:col>41</xdr:col>
      <xdr:colOff>66675</xdr:colOff>
      <xdr:row>1062</xdr:row>
      <xdr:rowOff>161925</xdr:rowOff>
    </xdr:to>
    <xdr:sp macro="" textlink="">
      <xdr:nvSpPr>
        <xdr:cNvPr id="53" name="52 CuadroTexto">
          <a:extLst>
            <a:ext uri="{FF2B5EF4-FFF2-40B4-BE49-F238E27FC236}">
              <a16:creationId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twoCellAnchor>
    <xdr:from>
      <xdr:col>4</xdr:col>
      <xdr:colOff>28575</xdr:colOff>
      <xdr:row>1116</xdr:row>
      <xdr:rowOff>19050</xdr:rowOff>
    </xdr:from>
    <xdr:to>
      <xdr:col>41</xdr:col>
      <xdr:colOff>66675</xdr:colOff>
      <xdr:row>1117</xdr:row>
      <xdr:rowOff>161925</xdr:rowOff>
    </xdr:to>
    <xdr:sp macro="" textlink="">
      <xdr:nvSpPr>
        <xdr:cNvPr id="55" name="54 CuadroTexto">
          <a:extLst>
            <a:ext uri="{FF2B5EF4-FFF2-40B4-BE49-F238E27FC236}">
              <a16:creationId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40105</xdr:colOff>
      <xdr:row>1116</xdr:row>
      <xdr:rowOff>12033</xdr:rowOff>
    </xdr:from>
    <xdr:ext cx="571498" cy="389840"/>
    <xdr:pic>
      <xdr:nvPicPr>
        <xdr:cNvPr id="56" name="55 Imagen" descr="C:\Users\AUXPLANEACION08\AppData\Local\Microsoft\Windows\Temporary Internet Files\Content.IE5\POUUPF0M\educacion[1].png">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0105" y="211306612"/>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1138</xdr:row>
      <xdr:rowOff>19050</xdr:rowOff>
    </xdr:from>
    <xdr:to>
      <xdr:col>41</xdr:col>
      <xdr:colOff>66675</xdr:colOff>
      <xdr:row>1139</xdr:row>
      <xdr:rowOff>161925</xdr:rowOff>
    </xdr:to>
    <xdr:sp macro="" textlink="">
      <xdr:nvSpPr>
        <xdr:cNvPr id="57" name="56 CuadroTexto">
          <a:extLst>
            <a:ext uri="{FF2B5EF4-FFF2-40B4-BE49-F238E27FC236}">
              <a16:creationId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twoCellAnchor>
    <xdr:from>
      <xdr:col>1</xdr:col>
      <xdr:colOff>137582</xdr:colOff>
      <xdr:row>1239</xdr:row>
      <xdr:rowOff>148167</xdr:rowOff>
    </xdr:from>
    <xdr:to>
      <xdr:col>45</xdr:col>
      <xdr:colOff>31749</xdr:colOff>
      <xdr:row>1256</xdr:row>
      <xdr:rowOff>10582</xdr:rowOff>
    </xdr:to>
    <xdr:graphicFrame macro="">
      <xdr:nvGraphicFramePr>
        <xdr:cNvPr id="62" name="61 Gráfico">
          <a:extLst>
            <a:ext uri="{FF2B5EF4-FFF2-40B4-BE49-F238E27FC236}">
              <a16:creationId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45</xdr:col>
      <xdr:colOff>120317</xdr:colOff>
      <xdr:row>1239</xdr:row>
      <xdr:rowOff>137360</xdr:rowOff>
    </xdr:from>
    <xdr:to>
      <xdr:col>90</xdr:col>
      <xdr:colOff>130342</xdr:colOff>
      <xdr:row>1255</xdr:row>
      <xdr:rowOff>160421</xdr:rowOff>
    </xdr:to>
    <xdr:graphicFrame macro="">
      <xdr:nvGraphicFramePr>
        <xdr:cNvPr id="64" name="63 Gráfico">
          <a:extLst>
            <a:ext uri="{FF2B5EF4-FFF2-40B4-BE49-F238E27FC236}">
              <a16:creationId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45</xdr:col>
      <xdr:colOff>130341</xdr:colOff>
      <xdr:row>452</xdr:row>
      <xdr:rowOff>1</xdr:rowOff>
    </xdr:from>
    <xdr:to>
      <xdr:col>91</xdr:col>
      <xdr:colOff>30078</xdr:colOff>
      <xdr:row>463</xdr:row>
      <xdr:rowOff>1</xdr:rowOff>
    </xdr:to>
    <xdr:graphicFrame macro="">
      <xdr:nvGraphicFramePr>
        <xdr:cNvPr id="59" name="58 Gráfico">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45</xdr:col>
      <xdr:colOff>116418</xdr:colOff>
      <xdr:row>563</xdr:row>
      <xdr:rowOff>21166</xdr:rowOff>
    </xdr:from>
    <xdr:to>
      <xdr:col>91</xdr:col>
      <xdr:colOff>10585</xdr:colOff>
      <xdr:row>570</xdr:row>
      <xdr:rowOff>158750</xdr:rowOff>
    </xdr:to>
    <xdr:graphicFrame macro="">
      <xdr:nvGraphicFramePr>
        <xdr:cNvPr id="65" name="64 Gráfico">
          <a:extLst>
            <a:ext uri="{FF2B5EF4-FFF2-40B4-BE49-F238E27FC236}">
              <a16:creationId xmlns:a16="http://schemas.microsoft.com/office/drawing/2014/main" id="{00000000-0008-0000-0000-00004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45</xdr:col>
      <xdr:colOff>126996</xdr:colOff>
      <xdr:row>571</xdr:row>
      <xdr:rowOff>10583</xdr:rowOff>
    </xdr:from>
    <xdr:to>
      <xdr:col>91</xdr:col>
      <xdr:colOff>21167</xdr:colOff>
      <xdr:row>577</xdr:row>
      <xdr:rowOff>158750</xdr:rowOff>
    </xdr:to>
    <xdr:graphicFrame macro="">
      <xdr:nvGraphicFramePr>
        <xdr:cNvPr id="67" name="66 Gráfico">
          <a:extLst>
            <a:ext uri="{FF2B5EF4-FFF2-40B4-BE49-F238E27FC236}">
              <a16:creationId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xdr:from>
      <xdr:col>4</xdr:col>
      <xdr:colOff>21167</xdr:colOff>
      <xdr:row>56</xdr:row>
      <xdr:rowOff>148168</xdr:rowOff>
    </xdr:from>
    <xdr:to>
      <xdr:col>17</xdr:col>
      <xdr:colOff>63500</xdr:colOff>
      <xdr:row>63</xdr:row>
      <xdr:rowOff>67649</xdr:rowOff>
    </xdr:to>
    <xdr:pic>
      <xdr:nvPicPr>
        <xdr:cNvPr id="60" name="59 Imagen" descr="150px-Flag_of_Génova_(Quindío)">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709084" y="10689168"/>
          <a:ext cx="1830916" cy="1178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31750</xdr:colOff>
      <xdr:row>67</xdr:row>
      <xdr:rowOff>169334</xdr:rowOff>
    </xdr:from>
    <xdr:to>
      <xdr:col>15</xdr:col>
      <xdr:colOff>63500</xdr:colOff>
      <xdr:row>79</xdr:row>
      <xdr:rowOff>169300</xdr:rowOff>
    </xdr:to>
    <xdr:pic>
      <xdr:nvPicPr>
        <xdr:cNvPr id="61" name="60 Imagen">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719667" y="12689417"/>
          <a:ext cx="1545166" cy="2158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63500</xdr:colOff>
      <xdr:row>6</xdr:row>
      <xdr:rowOff>31750</xdr:rowOff>
    </xdr:from>
    <xdr:to>
      <xdr:col>62</xdr:col>
      <xdr:colOff>39964</xdr:colOff>
      <xdr:row>19</xdr:row>
      <xdr:rowOff>169787</xdr:rowOff>
    </xdr:to>
    <xdr:pic>
      <xdr:nvPicPr>
        <xdr:cNvPr id="63" name="62 Imagen">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5154083" y="1217083"/>
          <a:ext cx="4095750" cy="2476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17859</xdr:colOff>
      <xdr:row>1168</xdr:row>
      <xdr:rowOff>122634</xdr:rowOff>
    </xdr:from>
    <xdr:to>
      <xdr:col>29</xdr:col>
      <xdr:colOff>107156</xdr:colOff>
      <xdr:row>1183</xdr:row>
      <xdr:rowOff>154781</xdr:rowOff>
    </xdr:to>
    <xdr:graphicFrame macro="">
      <xdr:nvGraphicFramePr>
        <xdr:cNvPr id="58" name="Gráfico 57">
          <a:extLst>
            <a:ext uri="{FF2B5EF4-FFF2-40B4-BE49-F238E27FC236}">
              <a16:creationId xmlns:a16="http://schemas.microsoft.com/office/drawing/2014/main" id="{BCF472C2-41B7-4B93-81DF-029E5B504C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33</xdr:col>
      <xdr:colOff>19181</xdr:colOff>
      <xdr:row>1168</xdr:row>
      <xdr:rowOff>102789</xdr:rowOff>
    </xdr:from>
    <xdr:to>
      <xdr:col>62</xdr:col>
      <xdr:colOff>150813</xdr:colOff>
      <xdr:row>1183</xdr:row>
      <xdr:rowOff>148167</xdr:rowOff>
    </xdr:to>
    <xdr:graphicFrame macro="">
      <xdr:nvGraphicFramePr>
        <xdr:cNvPr id="66" name="Gráfico 65">
          <a:extLst>
            <a:ext uri="{FF2B5EF4-FFF2-40B4-BE49-F238E27FC236}">
              <a16:creationId xmlns:a16="http://schemas.microsoft.com/office/drawing/2014/main" id="{314F29A0-6C0B-4956-A971-B4D43B2A11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13892</xdr:colOff>
      <xdr:row>1168</xdr:row>
      <xdr:rowOff>121709</xdr:rowOff>
    </xdr:from>
    <xdr:to>
      <xdr:col>90</xdr:col>
      <xdr:colOff>108479</xdr:colOff>
      <xdr:row>1183</xdr:row>
      <xdr:rowOff>158750</xdr:rowOff>
    </xdr:to>
    <xdr:graphicFrame macro="">
      <xdr:nvGraphicFramePr>
        <xdr:cNvPr id="68" name="Gráfico 67">
          <a:extLst>
            <a:ext uri="{FF2B5EF4-FFF2-40B4-BE49-F238E27FC236}">
              <a16:creationId xmlns:a16="http://schemas.microsoft.com/office/drawing/2014/main" id="{0FA84555-4381-407B-96F3-569A49A15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48</xdr:col>
      <xdr:colOff>25798</xdr:colOff>
      <xdr:row>1187</xdr:row>
      <xdr:rowOff>101466</xdr:rowOff>
    </xdr:from>
    <xdr:to>
      <xdr:col>88</xdr:col>
      <xdr:colOff>58209</xdr:colOff>
      <xdr:row>1202</xdr:row>
      <xdr:rowOff>167082</xdr:rowOff>
    </xdr:to>
    <xdr:graphicFrame macro="">
      <xdr:nvGraphicFramePr>
        <xdr:cNvPr id="69" name="Gráfico 68">
          <a:extLst>
            <a:ext uri="{FF2B5EF4-FFF2-40B4-BE49-F238E27FC236}">
              <a16:creationId xmlns:a16="http://schemas.microsoft.com/office/drawing/2014/main" id="{1E454967-7252-46A1-86DC-F42082C60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4628</xdr:colOff>
      <xdr:row>1187</xdr:row>
      <xdr:rowOff>104114</xdr:rowOff>
    </xdr:from>
    <xdr:to>
      <xdr:col>41</xdr:col>
      <xdr:colOff>112447</xdr:colOff>
      <xdr:row>1202</xdr:row>
      <xdr:rowOff>169730</xdr:rowOff>
    </xdr:to>
    <xdr:graphicFrame macro="">
      <xdr:nvGraphicFramePr>
        <xdr:cNvPr id="70" name="Gráfico 69">
          <a:extLst>
            <a:ext uri="{FF2B5EF4-FFF2-40B4-BE49-F238E27FC236}">
              <a16:creationId xmlns:a16="http://schemas.microsoft.com/office/drawing/2014/main" id="{D5B13F66-B897-42CA-A265-DBD3BC4AA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25794</xdr:colOff>
      <xdr:row>1206</xdr:row>
      <xdr:rowOff>90884</xdr:rowOff>
    </xdr:from>
    <xdr:to>
      <xdr:col>41</xdr:col>
      <xdr:colOff>105832</xdr:colOff>
      <xdr:row>1221</xdr:row>
      <xdr:rowOff>155178</xdr:rowOff>
    </xdr:to>
    <xdr:graphicFrame macro="">
      <xdr:nvGraphicFramePr>
        <xdr:cNvPr id="71" name="Gráfico 70">
          <a:extLst>
            <a:ext uri="{FF2B5EF4-FFF2-40B4-BE49-F238E27FC236}">
              <a16:creationId xmlns:a16="http://schemas.microsoft.com/office/drawing/2014/main" id="{29A62A9F-FC3F-44C8-9870-C8D1A8497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48</xdr:col>
      <xdr:colOff>5952</xdr:colOff>
      <xdr:row>1206</xdr:row>
      <xdr:rowOff>82949</xdr:rowOff>
    </xdr:from>
    <xdr:to>
      <xdr:col>88</xdr:col>
      <xdr:colOff>59530</xdr:colOff>
      <xdr:row>1221</xdr:row>
      <xdr:rowOff>147243</xdr:rowOff>
    </xdr:to>
    <xdr:graphicFrame macro="">
      <xdr:nvGraphicFramePr>
        <xdr:cNvPr id="72" name="Gráfico 71">
          <a:extLst>
            <a:ext uri="{FF2B5EF4-FFF2-40B4-BE49-F238E27FC236}">
              <a16:creationId xmlns:a16="http://schemas.microsoft.com/office/drawing/2014/main" id="{9B3F173B-C3B0-4F2E-8122-DD567B33E4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UXPLANEACION52\Downloads\FICHAS%20BASICAS\FICHA%20BASICA%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M"/>
    </sheetNames>
    <sheetDataSet>
      <sheetData sheetId="0">
        <row r="927">
          <cell r="D927" t="str">
            <v>Genova - Barragan</v>
          </cell>
        </row>
        <row r="928">
          <cell r="D928" t="str">
            <v>El dorado</v>
          </cell>
        </row>
        <row r="929">
          <cell r="D929" t="str">
            <v>Cumaral</v>
          </cell>
        </row>
        <row r="930">
          <cell r="D930" t="str">
            <v>El cairo</v>
          </cell>
        </row>
        <row r="931">
          <cell r="D931" t="str">
            <v>La esmerlda</v>
          </cell>
        </row>
        <row r="932">
          <cell r="D932" t="str">
            <v>San juan</v>
          </cell>
        </row>
        <row r="933">
          <cell r="D933" t="str">
            <v>Rio gris</v>
          </cell>
        </row>
        <row r="934">
          <cell r="D934" t="str">
            <v>La coqueta</v>
          </cell>
        </row>
        <row r="935">
          <cell r="D935" t="str">
            <v>La primavera</v>
          </cell>
        </row>
        <row r="936">
          <cell r="D936" t="str">
            <v>Pedregales</v>
          </cell>
        </row>
        <row r="937">
          <cell r="D937" t="str">
            <v>El recreo</v>
          </cell>
        </row>
        <row r="938">
          <cell r="D938" t="str">
            <v>Rio rojo</v>
          </cell>
        </row>
        <row r="939">
          <cell r="D939" t="str">
            <v>El cedral</v>
          </cell>
        </row>
        <row r="940">
          <cell r="D940" t="str">
            <v>La granja</v>
          </cell>
        </row>
        <row r="941">
          <cell r="D941" t="str">
            <v>La topacia</v>
          </cell>
        </row>
        <row r="942">
          <cell r="D942" t="str">
            <v>La maizena</v>
          </cell>
        </row>
        <row r="943">
          <cell r="D943" t="str">
            <v>Alto de la cruz (La venada)</v>
          </cell>
        </row>
        <row r="1166">
          <cell r="AV1166" t="str">
            <v>Hotel Genova</v>
          </cell>
        </row>
        <row r="1167">
          <cell r="D1167" t="str">
            <v>El alto de la cuspide</v>
          </cell>
          <cell r="AV1167" t="str">
            <v>Hotel las palmas</v>
          </cell>
        </row>
        <row r="1168">
          <cell r="D1168" t="str">
            <v>El cerro de las dos tetas</v>
          </cell>
          <cell r="AV1168" t="str">
            <v>Hotel las vegas</v>
          </cell>
        </row>
        <row r="1169">
          <cell r="D1169" t="str">
            <v>La piedra del muñeco</v>
          </cell>
          <cell r="AV1169" t="str">
            <v>Hotel klaret</v>
          </cell>
        </row>
        <row r="1170">
          <cell r="D1170" t="str">
            <v>La laguna de los patos</v>
          </cell>
          <cell r="AV1170" t="str">
            <v>Hotel Genova real</v>
          </cell>
        </row>
        <row r="1171">
          <cell r="D1171" t="str">
            <v>El salto de las brisas</v>
          </cell>
        </row>
        <row r="1172">
          <cell r="D1172" t="str">
            <v>El parque de la paz</v>
          </cell>
        </row>
        <row r="1173">
          <cell r="D1173" t="str">
            <v>Balneario rio rojo</v>
          </cell>
        </row>
        <row r="1174">
          <cell r="D1174" t="str">
            <v>Caverna de los murcielagos</v>
          </cell>
        </row>
        <row r="1175">
          <cell r="D1175" t="str">
            <v>Laguna de juntas</v>
          </cell>
        </row>
        <row r="1176">
          <cell r="D1176" t="str">
            <v>Mirador</v>
          </cell>
        </row>
        <row r="1178">
          <cell r="D1178" t="str">
            <v>Torrefactora</v>
          </cell>
        </row>
        <row r="1179">
          <cell r="D1179" t="str">
            <v>Centro cultural villa gloria</v>
          </cell>
        </row>
        <row r="1180">
          <cell r="D1180" t="str">
            <v xml:space="preserve">Fuente: Secretaria de Planeación Municipal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FJ3529"/>
  <sheetViews>
    <sheetView showGridLines="0" tabSelected="1" view="pageBreakPreview" topLeftCell="A1161" zoomScale="90" zoomScaleNormal="95" zoomScaleSheetLayoutView="90" workbookViewId="0">
      <selection activeCell="AS1205" sqref="AS1205"/>
    </sheetView>
  </sheetViews>
  <sheetFormatPr baseColWidth="10" defaultRowHeight="17.25" x14ac:dyDescent="0.35"/>
  <cols>
    <col min="1" max="23" width="2" style="1" customWidth="1"/>
    <col min="24" max="24" width="5.140625" style="1" customWidth="1"/>
    <col min="25" max="25" width="2" style="1" customWidth="1"/>
    <col min="26" max="26" width="2.7109375" style="1" customWidth="1"/>
    <col min="27" max="27" width="3.140625" style="1" customWidth="1"/>
    <col min="28" max="28" width="2" style="1" customWidth="1"/>
    <col min="29" max="29" width="2.140625" style="1" customWidth="1"/>
    <col min="30" max="30" width="2" style="1" customWidth="1"/>
    <col min="31" max="31" width="2.140625" style="1" customWidth="1"/>
    <col min="32" max="38" width="2" style="1" customWidth="1"/>
    <col min="39" max="39" width="6.28515625" style="1" customWidth="1"/>
    <col min="40" max="40" width="1.28515625" style="1" customWidth="1"/>
    <col min="41" max="41" width="2.140625" style="1" customWidth="1"/>
    <col min="42" max="44" width="2" style="1" customWidth="1"/>
    <col min="45" max="45" width="3.7109375" style="1" customWidth="1"/>
    <col min="46" max="46" width="1" style="1" customWidth="1"/>
    <col min="47" max="59" width="2" style="1" customWidth="1"/>
    <col min="60" max="60" width="3.28515625" style="1" customWidth="1"/>
    <col min="61" max="62" width="2" style="1" customWidth="1"/>
    <col min="63" max="63" width="2.42578125" style="1" customWidth="1"/>
    <col min="64" max="66" width="2" style="1" customWidth="1"/>
    <col min="67" max="67" width="4.5703125" style="1" customWidth="1"/>
    <col min="68" max="70" width="2" style="1" customWidth="1"/>
    <col min="71" max="71" width="3.140625" style="1" customWidth="1"/>
    <col min="72" max="73" width="2" style="1" customWidth="1"/>
    <col min="74" max="74" width="2.7109375" style="1" customWidth="1"/>
    <col min="75" max="75" width="2" style="1" customWidth="1"/>
    <col min="76" max="76" width="2.7109375" style="1" customWidth="1"/>
    <col min="77" max="83" width="2" style="1" customWidth="1"/>
    <col min="84" max="84" width="2.28515625" style="1" customWidth="1"/>
    <col min="85" max="85" width="1.85546875" style="1" customWidth="1"/>
    <col min="86" max="86" width="2.7109375" style="1" customWidth="1"/>
    <col min="87" max="87" width="2.28515625" style="1" customWidth="1"/>
    <col min="88" max="88" width="2.42578125" style="1" customWidth="1"/>
    <col min="89" max="89" width="2" style="1" customWidth="1"/>
    <col min="90" max="90" width="2.140625" style="1" customWidth="1"/>
    <col min="91" max="91" width="2.28515625" style="1" customWidth="1"/>
    <col min="92" max="92" width="5" style="1" customWidth="1"/>
    <col min="93" max="136" width="11.42578125" style="101"/>
    <col min="137" max="137" width="43.42578125" style="101" customWidth="1"/>
    <col min="138" max="141" width="11.42578125" style="101"/>
    <col min="142" max="142" width="17" style="101" customWidth="1"/>
    <col min="143" max="143" width="18.140625" style="101" bestFit="1" customWidth="1"/>
    <col min="144" max="145" width="11.42578125" style="101"/>
    <col min="146" max="146" width="18.140625" style="101" bestFit="1" customWidth="1"/>
    <col min="147" max="16384" width="11.42578125" style="101"/>
  </cols>
  <sheetData>
    <row r="4" spans="1:91" ht="12.75" customHeight="1" x14ac:dyDescent="0.35">
      <c r="A4" s="600"/>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c r="CD4" s="600"/>
      <c r="CE4" s="600"/>
      <c r="CF4" s="600"/>
      <c r="CG4" s="600"/>
      <c r="CH4" s="600"/>
      <c r="CI4" s="600"/>
      <c r="CJ4" s="600"/>
      <c r="CK4" s="600"/>
      <c r="CL4" s="600"/>
      <c r="CM4" s="600"/>
    </row>
    <row r="5" spans="1:91" ht="14.25" customHeight="1" x14ac:dyDescent="0.35">
      <c r="A5" s="600"/>
      <c r="B5" s="600"/>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c r="AK5" s="600"/>
      <c r="AL5" s="600"/>
      <c r="AM5" s="600"/>
      <c r="AN5" s="600"/>
      <c r="AO5" s="600"/>
      <c r="AP5" s="600"/>
      <c r="AQ5" s="600"/>
      <c r="AR5" s="600"/>
      <c r="AS5" s="600"/>
      <c r="AT5" s="600"/>
      <c r="AU5" s="600"/>
      <c r="AV5" s="600"/>
      <c r="AW5" s="600"/>
      <c r="AX5" s="600"/>
      <c r="AY5" s="600"/>
      <c r="AZ5" s="600"/>
      <c r="BA5" s="600"/>
      <c r="BB5" s="600"/>
      <c r="BC5" s="600"/>
      <c r="BD5" s="600"/>
      <c r="BE5" s="600"/>
      <c r="BF5" s="600"/>
      <c r="BG5" s="600"/>
      <c r="BH5" s="600"/>
      <c r="BI5" s="600"/>
      <c r="BJ5" s="600"/>
      <c r="BK5" s="600"/>
      <c r="BL5" s="600"/>
      <c r="BM5" s="600"/>
      <c r="BN5" s="600"/>
      <c r="BO5" s="600"/>
      <c r="BP5" s="600"/>
      <c r="BQ5" s="600"/>
      <c r="BR5" s="600"/>
      <c r="BS5" s="600"/>
      <c r="BT5" s="600"/>
      <c r="BU5" s="600"/>
      <c r="BV5" s="600"/>
      <c r="BW5" s="600"/>
      <c r="BX5" s="600"/>
      <c r="BY5" s="600"/>
      <c r="BZ5" s="600"/>
      <c r="CA5" s="600"/>
      <c r="CB5" s="600"/>
      <c r="CC5" s="600"/>
      <c r="CD5" s="600"/>
      <c r="CE5" s="600"/>
      <c r="CF5" s="600"/>
      <c r="CG5" s="600"/>
      <c r="CH5" s="600"/>
      <c r="CI5" s="600"/>
      <c r="CJ5" s="600"/>
      <c r="CK5" s="600"/>
      <c r="CL5" s="600"/>
      <c r="CM5" s="600"/>
    </row>
    <row r="6" spans="1:91"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1" ht="14.25" customHeight="1" x14ac:dyDescent="0.35"/>
    <row r="8" spans="1:91" ht="14.25" customHeight="1" x14ac:dyDescent="0.55000000000000004">
      <c r="F8" s="656" t="s">
        <v>0</v>
      </c>
      <c r="G8" s="656"/>
      <c r="H8" s="656"/>
      <c r="I8" s="656"/>
      <c r="J8" s="656"/>
      <c r="K8" s="656"/>
      <c r="L8" s="656"/>
      <c r="M8" s="656"/>
      <c r="N8" s="656"/>
      <c r="O8" s="656"/>
      <c r="P8" s="656"/>
      <c r="Q8" s="18"/>
      <c r="R8" s="657" t="s">
        <v>1</v>
      </c>
      <c r="S8" s="657"/>
      <c r="T8" s="657"/>
      <c r="U8" s="657"/>
      <c r="V8" s="657"/>
      <c r="W8" s="657"/>
      <c r="X8" s="657"/>
      <c r="Y8" s="657"/>
      <c r="Z8" s="657"/>
      <c r="AA8" s="657"/>
    </row>
    <row r="9" spans="1:91" ht="14.25" customHeight="1" x14ac:dyDescent="0.55000000000000004">
      <c r="F9" s="17"/>
      <c r="G9" s="17"/>
      <c r="H9" s="17"/>
      <c r="I9" s="17"/>
      <c r="J9" s="17"/>
      <c r="K9" s="17"/>
      <c r="L9" s="17"/>
      <c r="M9" s="17"/>
      <c r="N9" s="17"/>
      <c r="O9" s="17"/>
      <c r="P9" s="17"/>
      <c r="Q9" s="19"/>
      <c r="R9" s="19"/>
      <c r="S9" s="19"/>
      <c r="T9" s="19"/>
      <c r="U9" s="19"/>
      <c r="V9" s="19"/>
      <c r="W9" s="19"/>
      <c r="X9" s="19"/>
      <c r="Y9" s="19"/>
      <c r="Z9" s="19"/>
      <c r="AA9" s="19"/>
    </row>
    <row r="10" spans="1:91" ht="14.25" customHeight="1" x14ac:dyDescent="0.55000000000000004">
      <c r="F10" s="656" t="s">
        <v>2</v>
      </c>
      <c r="G10" s="656"/>
      <c r="H10" s="656"/>
      <c r="I10" s="656"/>
      <c r="J10" s="656"/>
      <c r="K10" s="656"/>
      <c r="L10" s="656"/>
      <c r="M10" s="656"/>
      <c r="N10" s="656"/>
      <c r="O10" s="656"/>
      <c r="P10" s="656"/>
      <c r="Q10" s="20"/>
      <c r="R10" s="657" t="s">
        <v>637</v>
      </c>
      <c r="S10" s="657"/>
      <c r="T10" s="657"/>
      <c r="U10" s="657"/>
      <c r="V10" s="657"/>
      <c r="W10" s="657"/>
      <c r="X10" s="657"/>
      <c r="Y10" s="657"/>
      <c r="Z10" s="657"/>
      <c r="AA10" s="657"/>
    </row>
    <row r="11" spans="1:91" ht="14.25" customHeight="1" x14ac:dyDescent="0.35">
      <c r="F11" s="15"/>
      <c r="G11" s="15"/>
      <c r="H11" s="15"/>
      <c r="I11" s="15"/>
      <c r="J11" s="15"/>
      <c r="K11" s="15"/>
      <c r="L11" s="15"/>
      <c r="M11" s="15"/>
      <c r="N11" s="15"/>
      <c r="O11" s="15"/>
      <c r="P11" s="15"/>
      <c r="Q11" s="15"/>
      <c r="R11" s="15"/>
      <c r="S11" s="15"/>
      <c r="T11" s="15"/>
      <c r="U11" s="15"/>
      <c r="V11" s="15"/>
      <c r="W11" s="15"/>
      <c r="X11" s="15"/>
      <c r="Y11" s="15"/>
      <c r="Z11" s="15"/>
      <c r="AA11" s="15"/>
      <c r="AN11" s="1" t="s">
        <v>10</v>
      </c>
    </row>
    <row r="12" spans="1:91" ht="14.25" customHeight="1" x14ac:dyDescent="0.35">
      <c r="F12" s="659" t="s">
        <v>3</v>
      </c>
      <c r="G12" s="659"/>
      <c r="H12" s="659"/>
      <c r="I12" s="659"/>
      <c r="J12" s="659"/>
      <c r="K12" s="659"/>
      <c r="L12" s="659"/>
      <c r="M12" s="659"/>
      <c r="N12" s="659"/>
      <c r="O12" s="659"/>
      <c r="P12" s="659"/>
      <c r="Q12" s="16"/>
      <c r="R12" s="634">
        <v>302</v>
      </c>
      <c r="S12" s="634"/>
      <c r="T12" s="634"/>
      <c r="U12" s="634"/>
      <c r="V12" s="634"/>
      <c r="W12" s="634"/>
      <c r="X12" s="634"/>
      <c r="Y12" s="634"/>
      <c r="Z12" s="634"/>
      <c r="AA12" s="634"/>
    </row>
    <row r="13" spans="1:91" ht="14.25" customHeight="1" x14ac:dyDescent="0.35">
      <c r="F13" s="15"/>
      <c r="G13" s="15"/>
      <c r="H13" s="15"/>
      <c r="I13" s="15"/>
      <c r="J13" s="15"/>
      <c r="K13" s="15"/>
      <c r="L13" s="15"/>
      <c r="M13" s="15"/>
      <c r="N13" s="15"/>
      <c r="O13" s="15"/>
      <c r="P13" s="15"/>
      <c r="Q13" s="15"/>
      <c r="R13" s="15"/>
      <c r="S13" s="15"/>
      <c r="T13" s="15"/>
      <c r="U13" s="15"/>
      <c r="V13" s="15"/>
      <c r="W13" s="15"/>
      <c r="X13" s="15"/>
      <c r="Y13" s="15"/>
      <c r="Z13" s="15"/>
      <c r="AA13" s="15"/>
    </row>
    <row r="14" spans="1:91" ht="14.25" customHeight="1" x14ac:dyDescent="0.35">
      <c r="F14" s="632" t="s">
        <v>4</v>
      </c>
      <c r="G14" s="632"/>
      <c r="H14" s="632"/>
      <c r="I14" s="632"/>
      <c r="J14" s="632"/>
      <c r="K14" s="632"/>
      <c r="L14" s="632"/>
      <c r="M14" s="632"/>
      <c r="N14" s="632"/>
      <c r="O14" s="632"/>
      <c r="P14" s="632"/>
      <c r="Q14" s="16"/>
      <c r="R14" s="633" t="s">
        <v>5</v>
      </c>
      <c r="S14" s="633"/>
      <c r="T14" s="633"/>
      <c r="U14" s="633"/>
      <c r="V14" s="633"/>
      <c r="W14" s="633"/>
      <c r="X14" s="633"/>
      <c r="Y14" s="633"/>
      <c r="Z14" s="633"/>
      <c r="AA14" s="633"/>
    </row>
    <row r="15" spans="1:91" ht="14.25" customHeight="1" x14ac:dyDescent="0.35">
      <c r="F15" s="15"/>
      <c r="G15" s="15"/>
      <c r="H15" s="15"/>
      <c r="I15" s="15"/>
      <c r="J15" s="15"/>
      <c r="K15" s="15"/>
      <c r="L15" s="15"/>
      <c r="M15" s="15"/>
      <c r="N15" s="15"/>
      <c r="O15" s="15"/>
      <c r="P15" s="15"/>
      <c r="Q15" s="15"/>
      <c r="R15" s="15"/>
      <c r="S15" s="15"/>
      <c r="T15" s="15"/>
      <c r="U15" s="15"/>
      <c r="V15" s="15"/>
      <c r="W15" s="15"/>
      <c r="X15" s="15"/>
      <c r="Y15" s="15"/>
      <c r="Z15" s="15"/>
      <c r="AA15" s="15"/>
    </row>
    <row r="16" spans="1:91" ht="14.25" customHeight="1" x14ac:dyDescent="0.35">
      <c r="F16" s="632" t="s">
        <v>6</v>
      </c>
      <c r="G16" s="632"/>
      <c r="H16" s="632"/>
      <c r="I16" s="632"/>
      <c r="J16" s="632"/>
      <c r="K16" s="632"/>
      <c r="L16" s="632"/>
      <c r="M16" s="632"/>
      <c r="N16" s="632"/>
      <c r="O16" s="632"/>
      <c r="P16" s="632"/>
      <c r="Q16" s="16"/>
      <c r="R16" s="633" t="s">
        <v>638</v>
      </c>
      <c r="S16" s="633"/>
      <c r="T16" s="633"/>
      <c r="U16" s="633"/>
      <c r="V16" s="633"/>
      <c r="W16" s="633"/>
      <c r="X16" s="633"/>
      <c r="Y16" s="633"/>
      <c r="Z16" s="633"/>
      <c r="AA16" s="633"/>
    </row>
    <row r="17" spans="1:91" ht="14.25" customHeight="1" x14ac:dyDescent="0.35">
      <c r="F17" s="15"/>
      <c r="G17" s="15"/>
      <c r="H17" s="15"/>
      <c r="I17" s="15"/>
      <c r="J17" s="15"/>
      <c r="K17" s="15"/>
      <c r="L17" s="15"/>
      <c r="M17" s="15"/>
      <c r="N17" s="15"/>
      <c r="O17" s="15"/>
      <c r="P17" s="15"/>
      <c r="Q17" s="15"/>
      <c r="R17" s="15"/>
      <c r="S17" s="15"/>
      <c r="T17" s="15"/>
      <c r="U17" s="15"/>
      <c r="V17" s="15"/>
      <c r="W17" s="15"/>
      <c r="X17" s="15"/>
      <c r="Y17" s="15"/>
      <c r="Z17" s="15"/>
      <c r="AA17" s="15"/>
    </row>
    <row r="18" spans="1:91" ht="14.25" customHeight="1" x14ac:dyDescent="0.35">
      <c r="F18" s="632" t="s">
        <v>7</v>
      </c>
      <c r="G18" s="632"/>
      <c r="H18" s="632"/>
      <c r="I18" s="632"/>
      <c r="J18" s="632"/>
      <c r="K18" s="632"/>
      <c r="L18" s="632"/>
      <c r="M18" s="632"/>
      <c r="N18" s="632"/>
      <c r="O18" s="632"/>
      <c r="P18" s="632"/>
      <c r="Q18" s="16"/>
      <c r="R18" s="633" t="s">
        <v>8</v>
      </c>
      <c r="S18" s="633"/>
      <c r="T18" s="633"/>
      <c r="U18" s="633"/>
      <c r="V18" s="633"/>
      <c r="W18" s="633"/>
      <c r="X18" s="633"/>
      <c r="Y18" s="633"/>
      <c r="Z18" s="633"/>
      <c r="AA18" s="633"/>
    </row>
    <row r="19" spans="1:91" ht="14.25" customHeight="1" x14ac:dyDescent="0.35">
      <c r="F19" s="15"/>
      <c r="G19" s="15"/>
      <c r="H19" s="15"/>
      <c r="I19" s="15"/>
      <c r="J19" s="15"/>
      <c r="K19" s="15"/>
      <c r="L19" s="15"/>
      <c r="M19" s="15"/>
      <c r="N19" s="15"/>
      <c r="O19" s="15"/>
      <c r="P19" s="15"/>
      <c r="Q19" s="15"/>
      <c r="R19" s="15"/>
      <c r="S19" s="15"/>
      <c r="T19" s="15"/>
      <c r="U19" s="15"/>
      <c r="V19" s="15"/>
      <c r="W19" s="15"/>
      <c r="X19" s="15"/>
      <c r="Y19" s="15"/>
      <c r="Z19" s="15"/>
      <c r="AA19" s="15"/>
    </row>
    <row r="20" spans="1:91" ht="14.25" customHeight="1" x14ac:dyDescent="0.35">
      <c r="F20" s="632" t="s">
        <v>9</v>
      </c>
      <c r="G20" s="632"/>
      <c r="H20" s="632"/>
      <c r="I20" s="632"/>
      <c r="J20" s="632"/>
      <c r="K20" s="632"/>
      <c r="L20" s="632"/>
      <c r="M20" s="632"/>
      <c r="N20" s="632"/>
      <c r="O20" s="632"/>
      <c r="P20" s="632"/>
      <c r="Q20" s="16"/>
      <c r="R20" s="634" t="s">
        <v>639</v>
      </c>
      <c r="S20" s="634"/>
      <c r="T20" s="634"/>
      <c r="U20" s="634"/>
      <c r="V20" s="634"/>
      <c r="W20" s="634"/>
      <c r="X20" s="634"/>
      <c r="Y20" s="634"/>
      <c r="Z20" s="634"/>
      <c r="AA20" s="634"/>
    </row>
    <row r="21" spans="1:91" ht="14.25" customHeight="1" x14ac:dyDescent="0.35"/>
    <row r="22" spans="1:91" ht="14.25" customHeight="1" x14ac:dyDescent="0.35">
      <c r="A22" s="600"/>
      <c r="B22" s="600"/>
      <c r="C22" s="600"/>
      <c r="D22" s="600"/>
      <c r="E22" s="600"/>
      <c r="F22" s="600"/>
      <c r="G22" s="600"/>
      <c r="H22" s="600"/>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0"/>
      <c r="BG22" s="600"/>
      <c r="BH22" s="600"/>
      <c r="BI22" s="600"/>
      <c r="BJ22" s="600"/>
      <c r="BK22" s="600"/>
      <c r="BL22" s="600"/>
      <c r="BM22" s="600"/>
      <c r="BN22" s="600"/>
      <c r="BO22" s="600"/>
      <c r="BP22" s="600"/>
      <c r="BQ22" s="600"/>
      <c r="BR22" s="600"/>
      <c r="BS22" s="600"/>
      <c r="BT22" s="600"/>
      <c r="BU22" s="600"/>
      <c r="BV22" s="600"/>
      <c r="BW22" s="600"/>
      <c r="BX22" s="600"/>
      <c r="BY22" s="600"/>
      <c r="BZ22" s="600"/>
      <c r="CA22" s="600"/>
      <c r="CB22" s="600"/>
      <c r="CC22" s="600"/>
      <c r="CD22" s="600"/>
      <c r="CE22" s="600"/>
      <c r="CF22" s="600"/>
      <c r="CG22" s="600"/>
      <c r="CH22" s="600"/>
      <c r="CI22" s="600"/>
      <c r="CJ22" s="600"/>
      <c r="CK22" s="600"/>
      <c r="CL22" s="600"/>
      <c r="CM22" s="600"/>
    </row>
    <row r="23" spans="1:91" ht="14.25" customHeight="1" x14ac:dyDescent="0.35">
      <c r="A23" s="600"/>
      <c r="B23" s="600"/>
      <c r="C23" s="600"/>
      <c r="D23" s="600"/>
      <c r="E23" s="600"/>
      <c r="F23" s="600"/>
      <c r="G23" s="600"/>
      <c r="H23" s="600"/>
      <c r="I23" s="600"/>
      <c r="J23" s="600"/>
      <c r="K23" s="600"/>
      <c r="L23" s="600"/>
      <c r="M23" s="600"/>
      <c r="N23" s="600"/>
      <c r="O23" s="600"/>
      <c r="P23" s="600"/>
      <c r="Q23" s="600"/>
      <c r="R23" s="600"/>
      <c r="S23" s="600"/>
      <c r="T23" s="600"/>
      <c r="U23" s="600"/>
      <c r="V23" s="600"/>
      <c r="W23" s="600"/>
      <c r="X23" s="600"/>
      <c r="Y23" s="600"/>
      <c r="Z23" s="600"/>
      <c r="AA23" s="600"/>
      <c r="AB23" s="600"/>
      <c r="AC23" s="600"/>
      <c r="AD23" s="600"/>
      <c r="AE23" s="600"/>
      <c r="AF23" s="600"/>
      <c r="AG23" s="600"/>
      <c r="AH23" s="600"/>
      <c r="AI23" s="600"/>
      <c r="AJ23" s="600"/>
      <c r="AK23" s="600"/>
      <c r="AL23" s="600"/>
      <c r="AM23" s="600"/>
      <c r="AN23" s="600"/>
      <c r="AO23" s="600"/>
      <c r="AP23" s="600"/>
      <c r="AQ23" s="600"/>
      <c r="AR23" s="600"/>
      <c r="AS23" s="600"/>
      <c r="AT23" s="600"/>
      <c r="AU23" s="600"/>
      <c r="AV23" s="600"/>
      <c r="AW23" s="600"/>
      <c r="AX23" s="600"/>
      <c r="AY23" s="600"/>
      <c r="AZ23" s="600"/>
      <c r="BA23" s="600"/>
      <c r="BB23" s="600"/>
      <c r="BC23" s="600"/>
      <c r="BD23" s="600"/>
      <c r="BE23" s="600"/>
      <c r="BF23" s="600"/>
      <c r="BG23" s="600"/>
      <c r="BH23" s="600"/>
      <c r="BI23" s="600"/>
      <c r="BJ23" s="600"/>
      <c r="BK23" s="600"/>
      <c r="BL23" s="600"/>
      <c r="BM23" s="600"/>
      <c r="BN23" s="600"/>
      <c r="BO23" s="600"/>
      <c r="BP23" s="600"/>
      <c r="BQ23" s="600"/>
      <c r="BR23" s="600"/>
      <c r="BS23" s="600"/>
      <c r="BT23" s="600"/>
      <c r="BU23" s="600"/>
      <c r="BV23" s="600"/>
      <c r="BW23" s="600"/>
      <c r="BX23" s="600"/>
      <c r="BY23" s="600"/>
      <c r="BZ23" s="600"/>
      <c r="CA23" s="600"/>
      <c r="CB23" s="600"/>
      <c r="CC23" s="600"/>
      <c r="CD23" s="600"/>
      <c r="CE23" s="600"/>
      <c r="CF23" s="600"/>
      <c r="CG23" s="600"/>
      <c r="CH23" s="600"/>
      <c r="CI23" s="600"/>
      <c r="CJ23" s="600"/>
      <c r="CK23" s="600"/>
      <c r="CL23" s="600"/>
      <c r="CM23" s="600"/>
    </row>
    <row r="24" spans="1:91" ht="14.25" customHeight="1" x14ac:dyDescent="0.35"/>
    <row r="25" spans="1:91" ht="14.25" customHeight="1" x14ac:dyDescent="0.35">
      <c r="C25" s="646" t="s">
        <v>11</v>
      </c>
      <c r="D25" s="646"/>
      <c r="E25" s="646"/>
      <c r="F25" s="646"/>
      <c r="G25" s="646"/>
      <c r="H25" s="646"/>
      <c r="I25" s="646"/>
      <c r="J25" s="646"/>
      <c r="K25" s="646"/>
      <c r="L25" s="646"/>
      <c r="M25" s="646"/>
      <c r="N25" s="646"/>
      <c r="O25" s="646"/>
      <c r="P25" s="646"/>
      <c r="Q25" s="646"/>
      <c r="R25" s="3"/>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646" t="s">
        <v>15</v>
      </c>
      <c r="AV25" s="646"/>
      <c r="AW25" s="646"/>
      <c r="AX25" s="646"/>
      <c r="AY25" s="646"/>
      <c r="AZ25" s="646"/>
      <c r="BA25" s="646"/>
      <c r="BB25" s="646"/>
      <c r="BC25" s="646"/>
      <c r="BD25" s="646"/>
      <c r="BE25" s="646"/>
      <c r="BF25" s="646"/>
      <c r="BG25" s="646"/>
      <c r="BH25" s="646"/>
      <c r="BI25" s="646"/>
      <c r="BJ25" s="4"/>
      <c r="BZ25" s="4"/>
      <c r="CA25" s="4"/>
      <c r="CB25" s="4"/>
      <c r="CC25" s="4"/>
      <c r="CD25" s="4"/>
      <c r="CE25" s="4"/>
      <c r="CF25" s="4"/>
      <c r="CG25" s="4"/>
      <c r="CH25" s="4"/>
    </row>
    <row r="26" spans="1:91" ht="14.25" customHeight="1" x14ac:dyDescent="0.35">
      <c r="C26" s="646"/>
      <c r="D26" s="646"/>
      <c r="E26" s="646"/>
      <c r="F26" s="646"/>
      <c r="G26" s="646"/>
      <c r="H26" s="646"/>
      <c r="I26" s="646"/>
      <c r="J26" s="646"/>
      <c r="K26" s="646"/>
      <c r="L26" s="646"/>
      <c r="M26" s="646"/>
      <c r="N26" s="646"/>
      <c r="O26" s="646"/>
      <c r="P26" s="646"/>
      <c r="Q26" s="646"/>
      <c r="R26" s="3"/>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646"/>
      <c r="AV26" s="646"/>
      <c r="AW26" s="646"/>
      <c r="AX26" s="646"/>
      <c r="AY26" s="646"/>
      <c r="AZ26" s="646"/>
      <c r="BA26" s="646"/>
      <c r="BB26" s="646"/>
      <c r="BC26" s="646"/>
      <c r="BD26" s="646"/>
      <c r="BE26" s="646"/>
      <c r="BF26" s="646"/>
      <c r="BG26" s="646"/>
      <c r="BH26" s="646"/>
      <c r="BI26" s="646"/>
      <c r="BJ26" s="4"/>
      <c r="BZ26" s="4"/>
      <c r="CA26" s="4"/>
      <c r="CB26" s="4"/>
      <c r="CC26" s="4"/>
      <c r="CD26" s="4"/>
      <c r="CE26" s="4"/>
      <c r="CF26" s="4"/>
      <c r="CG26" s="4"/>
      <c r="CH26" s="4"/>
    </row>
    <row r="27" spans="1:91" ht="14.25" customHeight="1" x14ac:dyDescent="0.35">
      <c r="AU27" s="21"/>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3"/>
    </row>
    <row r="28" spans="1:91" ht="14.25" customHeight="1" x14ac:dyDescent="0.35">
      <c r="AU28" s="24"/>
      <c r="AV28" s="6"/>
      <c r="AW28" s="340" t="s">
        <v>12</v>
      </c>
      <c r="AX28" s="340"/>
      <c r="AY28" s="340"/>
      <c r="AZ28" s="340"/>
      <c r="BA28" s="340"/>
      <c r="BB28" s="340"/>
      <c r="BC28" s="340"/>
      <c r="BD28" s="340"/>
      <c r="BE28" s="340"/>
      <c r="BF28" s="340"/>
      <c r="BG28" s="340"/>
      <c r="BH28" s="340"/>
      <c r="BI28" s="33"/>
      <c r="BJ28" s="33"/>
      <c r="BK28" s="33"/>
      <c r="BL28" s="645">
        <v>1903</v>
      </c>
      <c r="BM28" s="645"/>
      <c r="BN28" s="645"/>
      <c r="BO28" s="645"/>
      <c r="BP28" s="645"/>
      <c r="BQ28" s="645"/>
      <c r="BR28" s="645"/>
      <c r="BS28" s="645"/>
      <c r="BT28" s="645"/>
      <c r="BU28" s="645"/>
      <c r="BV28" s="645"/>
      <c r="BW28" s="645"/>
      <c r="BX28" s="645"/>
      <c r="BY28" s="645"/>
      <c r="BZ28" s="645"/>
      <c r="CA28" s="645"/>
      <c r="CB28" s="33"/>
      <c r="CC28" s="6"/>
      <c r="CD28" s="6"/>
      <c r="CE28" s="6"/>
      <c r="CF28" s="6"/>
      <c r="CG28" s="6"/>
      <c r="CH28" s="6"/>
      <c r="CI28" s="6"/>
      <c r="CJ28" s="6"/>
      <c r="CK28" s="6"/>
      <c r="CL28" s="6"/>
      <c r="CM28" s="25"/>
    </row>
    <row r="29" spans="1:91" ht="14.25" customHeight="1" x14ac:dyDescent="0.35">
      <c r="AU29" s="24"/>
      <c r="AV29" s="6"/>
      <c r="AW29" s="33"/>
      <c r="AX29" s="33"/>
      <c r="AY29" s="33"/>
      <c r="AZ29" s="33"/>
      <c r="BA29" s="33"/>
      <c r="BB29" s="33"/>
      <c r="BC29" s="33"/>
      <c r="BD29" s="33"/>
      <c r="BE29" s="33"/>
      <c r="BF29" s="33"/>
      <c r="BG29" s="33"/>
      <c r="BH29" s="33"/>
      <c r="BI29" s="33"/>
      <c r="BJ29" s="33"/>
      <c r="BK29" s="33"/>
      <c r="BL29" s="645"/>
      <c r="BM29" s="645"/>
      <c r="BN29" s="645"/>
      <c r="BO29" s="645"/>
      <c r="BP29" s="645"/>
      <c r="BQ29" s="645"/>
      <c r="BR29" s="645"/>
      <c r="BS29" s="645"/>
      <c r="BT29" s="645"/>
      <c r="BU29" s="645"/>
      <c r="BV29" s="645"/>
      <c r="BW29" s="645"/>
      <c r="BX29" s="645"/>
      <c r="BY29" s="645"/>
      <c r="BZ29" s="645"/>
      <c r="CA29" s="645"/>
      <c r="CB29" s="33"/>
      <c r="CC29" s="6"/>
      <c r="CD29" s="6"/>
      <c r="CE29" s="6"/>
      <c r="CF29" s="6"/>
      <c r="CG29" s="6"/>
      <c r="CH29" s="6"/>
      <c r="CI29" s="6"/>
      <c r="CJ29" s="6"/>
      <c r="CK29" s="6"/>
      <c r="CL29" s="6"/>
      <c r="CM29" s="25"/>
    </row>
    <row r="30" spans="1:91" ht="14.25" customHeight="1" x14ac:dyDescent="0.35">
      <c r="AU30" s="24"/>
      <c r="AV30" s="6"/>
      <c r="AW30" s="33"/>
      <c r="AX30" s="33"/>
      <c r="AY30" s="33"/>
      <c r="AZ30" s="33"/>
      <c r="BA30" s="33"/>
      <c r="BB30" s="33"/>
      <c r="BC30" s="33"/>
      <c r="BD30" s="33"/>
      <c r="BE30" s="33"/>
      <c r="BF30" s="33"/>
      <c r="BG30" s="33"/>
      <c r="BH30" s="33"/>
      <c r="BI30" s="33"/>
      <c r="BJ30" s="33"/>
      <c r="BK30" s="33"/>
      <c r="BL30" s="645"/>
      <c r="BM30" s="645"/>
      <c r="BN30" s="645"/>
      <c r="BO30" s="645"/>
      <c r="BP30" s="645"/>
      <c r="BQ30" s="645"/>
      <c r="BR30" s="645"/>
      <c r="BS30" s="645"/>
      <c r="BT30" s="645"/>
      <c r="BU30" s="645"/>
      <c r="BV30" s="645"/>
      <c r="BW30" s="645"/>
      <c r="BX30" s="645"/>
      <c r="BY30" s="645"/>
      <c r="BZ30" s="645"/>
      <c r="CA30" s="645"/>
      <c r="CB30" s="33"/>
      <c r="CC30" s="6"/>
      <c r="CD30" s="6"/>
      <c r="CE30" s="6"/>
      <c r="CF30" s="6"/>
      <c r="CG30" s="6"/>
      <c r="CH30" s="6"/>
      <c r="CI30" s="6"/>
      <c r="CJ30" s="6"/>
      <c r="CK30" s="6"/>
      <c r="CL30" s="6"/>
      <c r="CM30" s="25"/>
    </row>
    <row r="31" spans="1:91" ht="14.25" customHeight="1" x14ac:dyDescent="0.35">
      <c r="AU31" s="24"/>
      <c r="AV31" s="6"/>
      <c r="AW31" s="33"/>
      <c r="AX31" s="33"/>
      <c r="AY31" s="33"/>
      <c r="AZ31" s="33"/>
      <c r="BA31" s="33"/>
      <c r="BB31" s="33"/>
      <c r="BC31" s="33"/>
      <c r="BD31" s="33"/>
      <c r="BE31" s="33"/>
      <c r="BF31" s="33"/>
      <c r="BG31" s="33"/>
      <c r="BH31" s="33"/>
      <c r="BI31" s="33"/>
      <c r="BJ31" s="33"/>
      <c r="BK31" s="33"/>
      <c r="BL31" s="645"/>
      <c r="BM31" s="645"/>
      <c r="BN31" s="645"/>
      <c r="BO31" s="645"/>
      <c r="BP31" s="645"/>
      <c r="BQ31" s="645"/>
      <c r="BR31" s="645"/>
      <c r="BS31" s="645"/>
      <c r="BT31" s="645"/>
      <c r="BU31" s="645"/>
      <c r="BV31" s="645"/>
      <c r="BW31" s="645"/>
      <c r="BX31" s="645"/>
      <c r="BY31" s="645"/>
      <c r="BZ31" s="645"/>
      <c r="CA31" s="645"/>
      <c r="CB31" s="33"/>
      <c r="CC31" s="6"/>
      <c r="CD31" s="6"/>
      <c r="CE31" s="6"/>
      <c r="CF31" s="6"/>
      <c r="CG31" s="6"/>
      <c r="CH31" s="6"/>
      <c r="CI31" s="6"/>
      <c r="CJ31" s="6"/>
      <c r="CK31" s="6"/>
      <c r="CL31" s="6"/>
      <c r="CM31" s="25"/>
    </row>
    <row r="32" spans="1:91" ht="14.25" customHeight="1" x14ac:dyDescent="0.35">
      <c r="AU32" s="24"/>
      <c r="AV32" s="6"/>
      <c r="AW32" s="34"/>
      <c r="AX32" s="34"/>
      <c r="AY32" s="34"/>
      <c r="AZ32" s="34"/>
      <c r="BA32" s="34"/>
      <c r="BB32" s="34"/>
      <c r="BC32" s="34"/>
      <c r="BD32" s="34"/>
      <c r="BE32" s="34"/>
      <c r="BF32" s="34"/>
      <c r="BG32" s="34"/>
      <c r="BH32" s="34"/>
      <c r="BI32" s="33"/>
      <c r="BJ32" s="33"/>
      <c r="BK32" s="33"/>
      <c r="BL32" s="34"/>
      <c r="BM32" s="34"/>
      <c r="BN32" s="34"/>
      <c r="BO32" s="34"/>
      <c r="BP32" s="34"/>
      <c r="BQ32" s="34"/>
      <c r="BR32" s="34"/>
      <c r="BS32" s="34"/>
      <c r="BT32" s="34"/>
      <c r="BU32" s="34"/>
      <c r="BV32" s="34"/>
      <c r="BW32" s="34"/>
      <c r="BX32" s="34"/>
      <c r="BY32" s="34"/>
      <c r="BZ32" s="34"/>
      <c r="CA32" s="34"/>
      <c r="CB32" s="34"/>
      <c r="CC32" s="6"/>
      <c r="CD32" s="6"/>
      <c r="CE32" s="6"/>
      <c r="CF32" s="6"/>
      <c r="CG32" s="6"/>
      <c r="CH32" s="6"/>
      <c r="CI32" s="6"/>
      <c r="CJ32" s="6"/>
      <c r="CK32" s="6"/>
      <c r="CL32" s="6"/>
      <c r="CM32" s="25"/>
    </row>
    <row r="33" spans="47:91" ht="14.25" customHeight="1" x14ac:dyDescent="0.35">
      <c r="AU33" s="24"/>
      <c r="AV33" s="6"/>
      <c r="AW33" s="340" t="s">
        <v>13</v>
      </c>
      <c r="AX33" s="340"/>
      <c r="AY33" s="340"/>
      <c r="AZ33" s="340"/>
      <c r="BA33" s="340"/>
      <c r="BB33" s="340"/>
      <c r="BC33" s="340"/>
      <c r="BD33" s="340"/>
      <c r="BE33" s="340"/>
      <c r="BF33" s="340"/>
      <c r="BG33" s="340"/>
      <c r="BH33" s="340"/>
      <c r="BI33" s="33"/>
      <c r="BJ33" s="33"/>
      <c r="BK33" s="33"/>
      <c r="BL33" s="635" t="s">
        <v>641</v>
      </c>
      <c r="BM33" s="635"/>
      <c r="BN33" s="635"/>
      <c r="BO33" s="635"/>
      <c r="BP33" s="635"/>
      <c r="BQ33" s="635"/>
      <c r="BR33" s="635"/>
      <c r="BS33" s="635"/>
      <c r="BT33" s="635"/>
      <c r="BU33" s="635"/>
      <c r="BV33" s="635"/>
      <c r="BW33" s="635"/>
      <c r="BX33" s="635"/>
      <c r="BY33" s="635"/>
      <c r="BZ33" s="635"/>
      <c r="CA33" s="635"/>
      <c r="CB33" s="635"/>
      <c r="CC33" s="6"/>
      <c r="CD33" s="6"/>
      <c r="CE33" s="6"/>
      <c r="CF33" s="6"/>
      <c r="CG33" s="6"/>
      <c r="CH33" s="6"/>
      <c r="CI33" s="6"/>
      <c r="CJ33" s="6"/>
      <c r="CK33" s="6"/>
      <c r="CL33" s="6"/>
      <c r="CM33" s="25"/>
    </row>
    <row r="34" spans="47:91" ht="14.25" customHeight="1" x14ac:dyDescent="0.35">
      <c r="AU34" s="24"/>
      <c r="AV34" s="6"/>
      <c r="AW34" s="35"/>
      <c r="AX34" s="35"/>
      <c r="AY34" s="35"/>
      <c r="AZ34" s="35"/>
      <c r="BA34" s="35"/>
      <c r="BB34" s="35"/>
      <c r="BC34" s="35"/>
      <c r="BD34" s="35"/>
      <c r="BE34" s="35"/>
      <c r="BF34" s="35"/>
      <c r="BG34" s="35"/>
      <c r="BH34" s="35"/>
      <c r="BI34" s="33"/>
      <c r="BJ34" s="33"/>
      <c r="BK34" s="33"/>
      <c r="BL34" s="635" t="s">
        <v>642</v>
      </c>
      <c r="BM34" s="635"/>
      <c r="BN34" s="635"/>
      <c r="BO34" s="635"/>
      <c r="BP34" s="635"/>
      <c r="BQ34" s="635"/>
      <c r="BR34" s="635"/>
      <c r="BS34" s="635"/>
      <c r="BT34" s="635"/>
      <c r="BU34" s="635"/>
      <c r="BV34" s="635"/>
      <c r="BW34" s="635"/>
      <c r="BX34" s="635"/>
      <c r="BY34" s="635"/>
      <c r="BZ34" s="635"/>
      <c r="CA34" s="635"/>
      <c r="CB34" s="635"/>
      <c r="CC34" s="6"/>
      <c r="CD34" s="6"/>
      <c r="CE34" s="6"/>
      <c r="CF34" s="6"/>
      <c r="CG34" s="6"/>
      <c r="CH34" s="6"/>
      <c r="CI34" s="6"/>
      <c r="CJ34" s="6"/>
      <c r="CK34" s="6"/>
      <c r="CL34" s="6"/>
      <c r="CM34" s="25"/>
    </row>
    <row r="35" spans="47:91" ht="14.25" customHeight="1" x14ac:dyDescent="0.35">
      <c r="AU35" s="24"/>
      <c r="AV35" s="6"/>
      <c r="AW35" s="35"/>
      <c r="AX35" s="35"/>
      <c r="AY35" s="35"/>
      <c r="AZ35" s="35"/>
      <c r="BA35" s="35"/>
      <c r="BB35" s="35"/>
      <c r="BC35" s="35"/>
      <c r="BD35" s="35"/>
      <c r="BE35" s="35"/>
      <c r="BF35" s="35"/>
      <c r="BG35" s="35"/>
      <c r="BH35" s="35"/>
      <c r="BI35" s="33"/>
      <c r="BJ35" s="33"/>
      <c r="BK35" s="33"/>
      <c r="BL35" s="635" t="s">
        <v>643</v>
      </c>
      <c r="BM35" s="635"/>
      <c r="BN35" s="635"/>
      <c r="BO35" s="635"/>
      <c r="BP35" s="635"/>
      <c r="BQ35" s="635"/>
      <c r="BR35" s="635"/>
      <c r="BS35" s="635"/>
      <c r="BT35" s="635"/>
      <c r="BU35" s="635"/>
      <c r="BV35" s="635"/>
      <c r="BW35" s="635"/>
      <c r="BX35" s="635"/>
      <c r="BY35" s="635"/>
      <c r="BZ35" s="635"/>
      <c r="CA35" s="635"/>
      <c r="CB35" s="635"/>
      <c r="CC35" s="6"/>
      <c r="CD35" s="6"/>
      <c r="CE35" s="6"/>
      <c r="CF35" s="6"/>
      <c r="CG35" s="6"/>
      <c r="CH35" s="6"/>
      <c r="CI35" s="6"/>
      <c r="CJ35" s="6"/>
      <c r="CK35" s="6"/>
      <c r="CL35" s="6"/>
      <c r="CM35" s="25"/>
    </row>
    <row r="36" spans="47:91" ht="14.25" customHeight="1" x14ac:dyDescent="0.35">
      <c r="AU36" s="24"/>
      <c r="AV36" s="6"/>
      <c r="AW36" s="35"/>
      <c r="AX36" s="35"/>
      <c r="AY36" s="35"/>
      <c r="AZ36" s="35"/>
      <c r="BA36" s="35"/>
      <c r="BB36" s="35"/>
      <c r="BC36" s="35"/>
      <c r="BD36" s="35"/>
      <c r="BE36" s="35"/>
      <c r="BF36" s="35"/>
      <c r="BG36" s="35"/>
      <c r="BH36" s="35"/>
      <c r="BI36" s="33"/>
      <c r="BJ36" s="33"/>
      <c r="BK36" s="33"/>
      <c r="BL36" s="635" t="s">
        <v>644</v>
      </c>
      <c r="BM36" s="635"/>
      <c r="BN36" s="635"/>
      <c r="BO36" s="635"/>
      <c r="BP36" s="635"/>
      <c r="BQ36" s="635"/>
      <c r="BR36" s="635"/>
      <c r="BS36" s="635"/>
      <c r="BT36" s="635"/>
      <c r="BU36" s="635"/>
      <c r="BV36" s="635"/>
      <c r="BW36" s="635"/>
      <c r="BX36" s="635"/>
      <c r="BY36" s="635"/>
      <c r="BZ36" s="635"/>
      <c r="CA36" s="635"/>
      <c r="CB36" s="635"/>
      <c r="CC36" s="6"/>
      <c r="CD36" s="6"/>
      <c r="CE36" s="6"/>
      <c r="CF36" s="6"/>
      <c r="CG36" s="6"/>
      <c r="CH36" s="6"/>
      <c r="CI36" s="6"/>
      <c r="CJ36" s="6"/>
      <c r="CK36" s="6"/>
      <c r="CL36" s="6"/>
      <c r="CM36" s="25"/>
    </row>
    <row r="37" spans="47:91" ht="14.25" customHeight="1" x14ac:dyDescent="0.35">
      <c r="AU37" s="24"/>
      <c r="AV37" s="6"/>
      <c r="AW37" s="35"/>
      <c r="AX37" s="35"/>
      <c r="AY37" s="35"/>
      <c r="AZ37" s="35"/>
      <c r="BA37" s="35"/>
      <c r="BB37" s="35"/>
      <c r="BC37" s="35"/>
      <c r="BD37" s="35"/>
      <c r="BE37" s="35"/>
      <c r="BF37" s="35"/>
      <c r="BG37" s="35"/>
      <c r="BH37" s="35"/>
      <c r="BI37" s="33"/>
      <c r="BJ37" s="33"/>
      <c r="BK37" s="33"/>
      <c r="BL37" s="635" t="s">
        <v>645</v>
      </c>
      <c r="BM37" s="635"/>
      <c r="BN37" s="635"/>
      <c r="BO37" s="635"/>
      <c r="BP37" s="635"/>
      <c r="BQ37" s="635"/>
      <c r="BR37" s="635"/>
      <c r="BS37" s="635"/>
      <c r="BT37" s="635"/>
      <c r="BU37" s="635"/>
      <c r="BV37" s="635"/>
      <c r="BW37" s="635"/>
      <c r="BX37" s="635"/>
      <c r="BY37" s="635"/>
      <c r="BZ37" s="635"/>
      <c r="CA37" s="635"/>
      <c r="CB37" s="635"/>
      <c r="CC37" s="6"/>
      <c r="CD37" s="6"/>
      <c r="CE37" s="6"/>
      <c r="CF37" s="6"/>
      <c r="CG37" s="6"/>
      <c r="CH37" s="6"/>
      <c r="CI37" s="6"/>
      <c r="CJ37" s="6"/>
      <c r="CK37" s="6"/>
      <c r="CL37" s="6"/>
      <c r="CM37" s="25"/>
    </row>
    <row r="38" spans="47:91" ht="14.25" customHeight="1" x14ac:dyDescent="0.35">
      <c r="AU38" s="24"/>
      <c r="AV38" s="6"/>
      <c r="AW38" s="35"/>
      <c r="AX38" s="35"/>
      <c r="AY38" s="35"/>
      <c r="AZ38" s="35"/>
      <c r="BA38" s="35"/>
      <c r="BB38" s="35"/>
      <c r="BC38" s="35"/>
      <c r="BD38" s="35"/>
      <c r="BE38" s="35"/>
      <c r="BF38" s="35"/>
      <c r="BG38" s="35"/>
      <c r="BH38" s="35"/>
      <c r="BI38" s="33"/>
      <c r="BJ38" s="33"/>
      <c r="BK38" s="33"/>
      <c r="BL38" s="635" t="s">
        <v>646</v>
      </c>
      <c r="BM38" s="635"/>
      <c r="BN38" s="635"/>
      <c r="BO38" s="635"/>
      <c r="BP38" s="635"/>
      <c r="BQ38" s="635"/>
      <c r="BR38" s="635"/>
      <c r="BS38" s="635"/>
      <c r="BT38" s="635"/>
      <c r="BU38" s="635"/>
      <c r="BV38" s="635"/>
      <c r="BW38" s="635"/>
      <c r="BX38" s="635"/>
      <c r="BY38" s="635"/>
      <c r="BZ38" s="635"/>
      <c r="CA38" s="635"/>
      <c r="CB38" s="635"/>
      <c r="CC38" s="6"/>
      <c r="CD38" s="6"/>
      <c r="CE38" s="6"/>
      <c r="CF38" s="6"/>
      <c r="CG38" s="6"/>
      <c r="CH38" s="6"/>
      <c r="CI38" s="6"/>
      <c r="CJ38" s="6"/>
      <c r="CK38" s="6"/>
      <c r="CL38" s="6"/>
      <c r="CM38" s="25"/>
    </row>
    <row r="39" spans="47:91" ht="14.25" customHeight="1" x14ac:dyDescent="0.35">
      <c r="AU39" s="24"/>
      <c r="AV39" s="6"/>
      <c r="AW39" s="35"/>
      <c r="AX39" s="35"/>
      <c r="AY39" s="35"/>
      <c r="AZ39" s="35"/>
      <c r="BA39" s="35"/>
      <c r="BB39" s="35"/>
      <c r="BC39" s="35"/>
      <c r="BD39" s="35"/>
      <c r="BE39" s="35"/>
      <c r="BF39" s="35"/>
      <c r="BG39" s="35"/>
      <c r="BH39" s="35"/>
      <c r="BI39" s="33"/>
      <c r="BJ39" s="33"/>
      <c r="BK39" s="33"/>
      <c r="BL39" s="635" t="s">
        <v>647</v>
      </c>
      <c r="BM39" s="635"/>
      <c r="BN39" s="635"/>
      <c r="BO39" s="635"/>
      <c r="BP39" s="635"/>
      <c r="BQ39" s="635"/>
      <c r="BR39" s="635"/>
      <c r="BS39" s="635"/>
      <c r="BT39" s="635"/>
      <c r="BU39" s="635"/>
      <c r="BV39" s="635"/>
      <c r="BW39" s="635"/>
      <c r="BX39" s="635"/>
      <c r="BY39" s="635"/>
      <c r="BZ39" s="635"/>
      <c r="CA39" s="635"/>
      <c r="CB39" s="635"/>
      <c r="CC39" s="6"/>
      <c r="CD39" s="6"/>
      <c r="CE39" s="6"/>
      <c r="CF39" s="6"/>
      <c r="CG39" s="6"/>
      <c r="CH39" s="6"/>
      <c r="CI39" s="6"/>
      <c r="CJ39" s="6"/>
      <c r="CK39" s="6"/>
      <c r="CL39" s="6"/>
      <c r="CM39" s="25"/>
    </row>
    <row r="40" spans="47:91" ht="14.25" customHeight="1" x14ac:dyDescent="0.35">
      <c r="AU40" s="24"/>
      <c r="AV40" s="6"/>
      <c r="AW40" s="36"/>
      <c r="AX40" s="36"/>
      <c r="AY40" s="36"/>
      <c r="AZ40" s="36"/>
      <c r="BA40" s="36"/>
      <c r="BB40" s="36"/>
      <c r="BC40" s="36"/>
      <c r="BD40" s="36"/>
      <c r="BE40" s="36"/>
      <c r="BF40" s="36"/>
      <c r="BG40" s="36"/>
      <c r="BH40" s="36"/>
      <c r="BI40" s="33"/>
      <c r="BJ40" s="33"/>
      <c r="BK40" s="33"/>
      <c r="BL40" s="635" t="s">
        <v>648</v>
      </c>
      <c r="BM40" s="635"/>
      <c r="BN40" s="635"/>
      <c r="BO40" s="635"/>
      <c r="BP40" s="635"/>
      <c r="BQ40" s="635"/>
      <c r="BR40" s="635"/>
      <c r="BS40" s="635"/>
      <c r="BT40" s="635"/>
      <c r="BU40" s="635"/>
      <c r="BV40" s="635"/>
      <c r="BW40" s="635"/>
      <c r="BX40" s="635"/>
      <c r="BY40" s="635"/>
      <c r="BZ40" s="635"/>
      <c r="CA40" s="635"/>
      <c r="CB40" s="635"/>
      <c r="CC40" s="6"/>
      <c r="CD40" s="6"/>
      <c r="CE40" s="6"/>
      <c r="CF40" s="6"/>
      <c r="CG40" s="6"/>
      <c r="CH40" s="6"/>
      <c r="CI40" s="6"/>
      <c r="CJ40" s="6"/>
      <c r="CK40" s="6"/>
      <c r="CL40" s="6"/>
      <c r="CM40" s="25"/>
    </row>
    <row r="41" spans="47:91" ht="14.25" customHeight="1" x14ac:dyDescent="0.35">
      <c r="AU41" s="24"/>
      <c r="AV41" s="6"/>
      <c r="AW41" s="35"/>
      <c r="AX41" s="35"/>
      <c r="AY41" s="35"/>
      <c r="AZ41" s="35"/>
      <c r="BA41" s="35"/>
      <c r="BB41" s="35"/>
      <c r="BC41" s="35"/>
      <c r="BD41" s="35"/>
      <c r="BE41" s="35"/>
      <c r="BF41" s="35"/>
      <c r="BG41" s="35"/>
      <c r="BH41" s="35"/>
      <c r="BI41" s="33"/>
      <c r="BJ41" s="33"/>
      <c r="BK41" s="33"/>
      <c r="BL41" s="34"/>
      <c r="BM41" s="34"/>
      <c r="BN41" s="34"/>
      <c r="BO41" s="34"/>
      <c r="BP41" s="34"/>
      <c r="BQ41" s="34"/>
      <c r="BR41" s="34"/>
      <c r="BS41" s="34"/>
      <c r="BT41" s="34"/>
      <c r="BU41" s="34"/>
      <c r="BV41" s="34"/>
      <c r="BW41" s="34"/>
      <c r="BX41" s="34"/>
      <c r="BY41" s="34"/>
      <c r="BZ41" s="34"/>
      <c r="CA41" s="34"/>
      <c r="CB41" s="33"/>
      <c r="CC41" s="6"/>
      <c r="CD41" s="6"/>
      <c r="CE41" s="6"/>
      <c r="CF41" s="6"/>
      <c r="CG41" s="6"/>
      <c r="CH41" s="6"/>
      <c r="CI41" s="6"/>
      <c r="CJ41" s="6"/>
      <c r="CK41" s="6"/>
      <c r="CL41" s="6"/>
      <c r="CM41" s="25"/>
    </row>
    <row r="42" spans="47:91" ht="14.25" customHeight="1" x14ac:dyDescent="0.35">
      <c r="AU42" s="24"/>
      <c r="AV42" s="6"/>
      <c r="AW42" s="340" t="s">
        <v>14</v>
      </c>
      <c r="AX42" s="340"/>
      <c r="AY42" s="340"/>
      <c r="AZ42" s="340"/>
      <c r="BA42" s="340"/>
      <c r="BB42" s="340"/>
      <c r="BC42" s="340"/>
      <c r="BD42" s="340"/>
      <c r="BE42" s="340"/>
      <c r="BF42" s="340"/>
      <c r="BG42" s="340"/>
      <c r="BH42" s="340"/>
      <c r="BI42" s="33"/>
      <c r="BJ42" s="33"/>
      <c r="BK42" s="33"/>
      <c r="BL42" s="658" t="s">
        <v>640</v>
      </c>
      <c r="BM42" s="658"/>
      <c r="BN42" s="658"/>
      <c r="BO42" s="658"/>
      <c r="BP42" s="658"/>
      <c r="BQ42" s="658"/>
      <c r="BR42" s="658"/>
      <c r="BS42" s="658"/>
      <c r="BT42" s="658"/>
      <c r="BU42" s="658"/>
      <c r="BV42" s="658"/>
      <c r="BW42" s="658"/>
      <c r="BX42" s="658"/>
      <c r="BY42" s="658"/>
      <c r="BZ42" s="658"/>
      <c r="CA42" s="658"/>
      <c r="CB42" s="33"/>
      <c r="CC42" s="6"/>
      <c r="CD42" s="6"/>
      <c r="CE42" s="6"/>
      <c r="CF42" s="6"/>
      <c r="CG42" s="6"/>
      <c r="CH42" s="6"/>
      <c r="CI42" s="6"/>
      <c r="CJ42" s="6"/>
      <c r="CK42" s="6"/>
      <c r="CL42" s="6"/>
      <c r="CM42" s="25"/>
    </row>
    <row r="43" spans="47:91" ht="14.25" customHeight="1" x14ac:dyDescent="0.35">
      <c r="AU43" s="24"/>
      <c r="AV43" s="6"/>
      <c r="AW43" s="35"/>
      <c r="AX43" s="35"/>
      <c r="AY43" s="35"/>
      <c r="AZ43" s="35"/>
      <c r="BA43" s="35"/>
      <c r="BB43" s="35"/>
      <c r="BC43" s="35"/>
      <c r="BD43" s="35"/>
      <c r="BE43" s="35"/>
      <c r="BF43" s="35"/>
      <c r="BG43" s="35"/>
      <c r="BH43" s="35"/>
      <c r="BI43" s="33"/>
      <c r="BJ43" s="33"/>
      <c r="BK43" s="33"/>
      <c r="BL43" s="658"/>
      <c r="BM43" s="658"/>
      <c r="BN43" s="658"/>
      <c r="BO43" s="658"/>
      <c r="BP43" s="658"/>
      <c r="BQ43" s="658"/>
      <c r="BR43" s="658"/>
      <c r="BS43" s="658"/>
      <c r="BT43" s="658"/>
      <c r="BU43" s="658"/>
      <c r="BV43" s="658"/>
      <c r="BW43" s="658"/>
      <c r="BX43" s="658"/>
      <c r="BY43" s="658"/>
      <c r="BZ43" s="658"/>
      <c r="CA43" s="658"/>
      <c r="CB43" s="33"/>
      <c r="CC43" s="6"/>
      <c r="CD43" s="6"/>
      <c r="CE43" s="6"/>
      <c r="CF43" s="6"/>
      <c r="CG43" s="6"/>
      <c r="CH43" s="6"/>
      <c r="CI43" s="6"/>
      <c r="CJ43" s="6"/>
      <c r="CK43" s="6"/>
      <c r="CL43" s="6"/>
      <c r="CM43" s="25"/>
    </row>
    <row r="44" spans="47:91" ht="14.25" customHeight="1" x14ac:dyDescent="0.35">
      <c r="AU44" s="24"/>
      <c r="AV44" s="6"/>
      <c r="AW44" s="33"/>
      <c r="AX44" s="33"/>
      <c r="AY44" s="33"/>
      <c r="AZ44" s="33"/>
      <c r="BA44" s="33"/>
      <c r="BB44" s="33"/>
      <c r="BC44" s="33"/>
      <c r="BD44" s="33"/>
      <c r="BE44" s="33"/>
      <c r="BF44" s="33"/>
      <c r="BG44" s="33"/>
      <c r="BH44" s="33"/>
      <c r="BI44" s="33"/>
      <c r="BJ44" s="33"/>
      <c r="BK44" s="33"/>
      <c r="BL44" s="658"/>
      <c r="BM44" s="658"/>
      <c r="BN44" s="658"/>
      <c r="BO44" s="658"/>
      <c r="BP44" s="658"/>
      <c r="BQ44" s="658"/>
      <c r="BR44" s="658"/>
      <c r="BS44" s="658"/>
      <c r="BT44" s="658"/>
      <c r="BU44" s="658"/>
      <c r="BV44" s="658"/>
      <c r="BW44" s="658"/>
      <c r="BX44" s="658"/>
      <c r="BY44" s="658"/>
      <c r="BZ44" s="658"/>
      <c r="CA44" s="658"/>
      <c r="CB44" s="33"/>
      <c r="CC44" s="6"/>
      <c r="CD44" s="6"/>
      <c r="CE44" s="6"/>
      <c r="CF44" s="6"/>
      <c r="CG44" s="6"/>
      <c r="CH44" s="6"/>
      <c r="CI44" s="6"/>
      <c r="CJ44" s="6"/>
      <c r="CK44" s="6"/>
      <c r="CL44" s="6"/>
      <c r="CM44" s="25"/>
    </row>
    <row r="45" spans="47:91" ht="14.25" customHeight="1" x14ac:dyDescent="0.35">
      <c r="AU45" s="24"/>
      <c r="AV45" s="6"/>
      <c r="AW45" s="33"/>
      <c r="AX45" s="33"/>
      <c r="AY45" s="33"/>
      <c r="AZ45" s="33"/>
      <c r="BA45" s="33"/>
      <c r="BB45" s="33"/>
      <c r="BC45" s="33"/>
      <c r="BD45" s="33"/>
      <c r="BE45" s="33"/>
      <c r="BF45" s="33"/>
      <c r="BG45" s="33"/>
      <c r="BH45" s="33"/>
      <c r="BI45" s="33"/>
      <c r="BJ45" s="33"/>
      <c r="BK45" s="33"/>
      <c r="BL45" s="658"/>
      <c r="BM45" s="658"/>
      <c r="BN45" s="658"/>
      <c r="BO45" s="658"/>
      <c r="BP45" s="658"/>
      <c r="BQ45" s="658"/>
      <c r="BR45" s="658"/>
      <c r="BS45" s="658"/>
      <c r="BT45" s="658"/>
      <c r="BU45" s="658"/>
      <c r="BV45" s="658"/>
      <c r="BW45" s="658"/>
      <c r="BX45" s="658"/>
      <c r="BY45" s="658"/>
      <c r="BZ45" s="658"/>
      <c r="CA45" s="658"/>
      <c r="CB45" s="33"/>
      <c r="CC45" s="6"/>
      <c r="CD45" s="6"/>
      <c r="CE45" s="6"/>
      <c r="CF45" s="6"/>
      <c r="CG45" s="6"/>
      <c r="CH45" s="6"/>
      <c r="CI45" s="6"/>
      <c r="CJ45" s="6"/>
      <c r="CK45" s="6"/>
      <c r="CL45" s="6"/>
      <c r="CM45" s="25"/>
    </row>
    <row r="46" spans="47:91" ht="14.25" customHeight="1" x14ac:dyDescent="0.35">
      <c r="AU46" s="24"/>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25"/>
    </row>
    <row r="47" spans="47:91" ht="14.25" customHeight="1" x14ac:dyDescent="0.35">
      <c r="AU47" s="24"/>
      <c r="AV47" s="6"/>
      <c r="AW47" s="340" t="s">
        <v>917</v>
      </c>
      <c r="AX47" s="340"/>
      <c r="AY47" s="340"/>
      <c r="AZ47" s="340"/>
      <c r="BA47" s="340"/>
      <c r="BB47" s="340"/>
      <c r="BC47" s="340"/>
      <c r="BD47" s="340"/>
      <c r="BE47" s="340"/>
      <c r="BF47" s="340"/>
      <c r="BG47" s="340"/>
      <c r="BH47" s="340"/>
      <c r="BI47" s="6"/>
      <c r="BJ47" s="6"/>
      <c r="BK47" s="6"/>
      <c r="BL47" s="328" t="s">
        <v>961</v>
      </c>
      <c r="BM47" s="328"/>
      <c r="BN47" s="328"/>
      <c r="BO47" s="328"/>
      <c r="BP47" s="328"/>
      <c r="BQ47" s="328"/>
      <c r="BR47" s="328"/>
      <c r="BS47" s="328"/>
      <c r="BT47" s="328"/>
      <c r="BU47" s="328"/>
      <c r="BV47" s="328"/>
      <c r="BW47" s="328"/>
      <c r="BX47" s="328"/>
      <c r="BY47" s="328"/>
      <c r="BZ47" s="328"/>
      <c r="CA47" s="328"/>
      <c r="CB47" s="328"/>
      <c r="CC47" s="6"/>
      <c r="CD47" s="6"/>
      <c r="CE47" s="6"/>
      <c r="CF47" s="6"/>
      <c r="CG47" s="6"/>
      <c r="CH47" s="6"/>
      <c r="CI47" s="6"/>
      <c r="CJ47" s="6"/>
      <c r="CK47" s="6"/>
      <c r="CL47" s="6"/>
      <c r="CM47" s="25"/>
    </row>
    <row r="48" spans="47:91" ht="14.25" customHeight="1" x14ac:dyDescent="0.35">
      <c r="AU48" s="24"/>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25"/>
    </row>
    <row r="49" spans="3:91" ht="14.25" customHeight="1" x14ac:dyDescent="0.35">
      <c r="AU49" s="24"/>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25"/>
    </row>
    <row r="50" spans="3:91" ht="14.25" customHeight="1" x14ac:dyDescent="0.35">
      <c r="AU50" s="26"/>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8"/>
    </row>
    <row r="51" spans="3:91" ht="14.25" customHeight="1" x14ac:dyDescent="0.35"/>
    <row r="52" spans="3:91" ht="14.25" customHeight="1" x14ac:dyDescent="0.35">
      <c r="C52" s="324" t="s">
        <v>16</v>
      </c>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4"/>
      <c r="BR52" s="324"/>
      <c r="BS52" s="324"/>
      <c r="BT52" s="324"/>
      <c r="BU52" s="324"/>
      <c r="BV52" s="324"/>
      <c r="BW52" s="324"/>
      <c r="BX52" s="324"/>
      <c r="BY52" s="324"/>
      <c r="BZ52" s="324"/>
      <c r="CA52" s="324"/>
      <c r="CB52" s="324"/>
      <c r="CC52" s="324"/>
      <c r="CD52" s="324"/>
      <c r="CE52" s="324"/>
      <c r="CF52" s="324"/>
      <c r="CG52" s="324"/>
      <c r="CH52" s="324"/>
      <c r="CI52" s="324"/>
      <c r="CJ52" s="324"/>
      <c r="CK52" s="324"/>
      <c r="CL52" s="324"/>
      <c r="CM52" s="324"/>
    </row>
    <row r="53" spans="3:91" ht="14.25" customHeight="1" x14ac:dyDescent="0.35">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4"/>
      <c r="AY53" s="324"/>
      <c r="AZ53" s="324"/>
      <c r="BA53" s="324"/>
      <c r="BB53" s="324"/>
      <c r="BC53" s="324"/>
      <c r="BD53" s="324"/>
      <c r="BE53" s="324"/>
      <c r="BF53" s="324"/>
      <c r="BG53" s="324"/>
      <c r="BH53" s="324"/>
      <c r="BI53" s="324"/>
      <c r="BJ53" s="324"/>
      <c r="BK53" s="324"/>
      <c r="BL53" s="324"/>
      <c r="BM53" s="324"/>
      <c r="BN53" s="324"/>
      <c r="BO53" s="324"/>
      <c r="BP53" s="324"/>
      <c r="BQ53" s="324"/>
      <c r="BR53" s="324"/>
      <c r="BS53" s="324"/>
      <c r="BT53" s="324"/>
      <c r="BU53" s="324"/>
      <c r="BV53" s="324"/>
      <c r="BW53" s="324"/>
      <c r="BX53" s="324"/>
      <c r="BY53" s="324"/>
      <c r="BZ53" s="324"/>
      <c r="CA53" s="324"/>
      <c r="CB53" s="324"/>
      <c r="CC53" s="324"/>
      <c r="CD53" s="324"/>
      <c r="CE53" s="324"/>
      <c r="CF53" s="324"/>
      <c r="CG53" s="324"/>
      <c r="CH53" s="324"/>
      <c r="CI53" s="324"/>
      <c r="CJ53" s="324"/>
      <c r="CK53" s="324"/>
      <c r="CL53" s="324"/>
      <c r="CM53" s="324"/>
    </row>
    <row r="54" spans="3:91" ht="14.25" customHeight="1" x14ac:dyDescent="0.35">
      <c r="H54" s="6"/>
      <c r="I54" s="30"/>
      <c r="J54" s="30"/>
      <c r="K54" s="30"/>
      <c r="L54" s="30"/>
      <c r="M54" s="30"/>
      <c r="N54" s="30"/>
      <c r="O54" s="30"/>
      <c r="P54" s="30"/>
      <c r="Q54" s="30"/>
      <c r="R54" s="30"/>
      <c r="S54" s="30"/>
      <c r="T54" s="30"/>
    </row>
    <row r="55" spans="3:91" ht="14.25" customHeight="1" x14ac:dyDescent="0.35">
      <c r="C55" s="21"/>
      <c r="D55" s="22"/>
      <c r="E55" s="22"/>
      <c r="F55" s="22"/>
      <c r="G55" s="22"/>
      <c r="H55" s="31"/>
      <c r="I55" s="31"/>
      <c r="J55" s="31"/>
      <c r="K55" s="31"/>
      <c r="L55" s="31"/>
      <c r="M55" s="31"/>
      <c r="N55" s="31"/>
      <c r="O55" s="31"/>
      <c r="P55" s="31"/>
      <c r="Q55" s="31"/>
      <c r="R55" s="31"/>
      <c r="S55" s="31"/>
      <c r="T55" s="31"/>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3"/>
      <c r="AU55" s="21"/>
      <c r="AV55" s="22"/>
      <c r="AW55" s="22"/>
      <c r="AX55" s="22"/>
      <c r="AY55" s="22"/>
      <c r="AZ55" s="22"/>
      <c r="BA55" s="22"/>
      <c r="BB55" s="22"/>
      <c r="BC55" s="22"/>
      <c r="BD55" s="22"/>
      <c r="BE55" s="22"/>
      <c r="BF55" s="22"/>
      <c r="BG55" s="22"/>
      <c r="BH55" s="22"/>
      <c r="BI55" s="31"/>
      <c r="BJ55" s="31"/>
      <c r="BK55" s="31"/>
      <c r="BL55" s="31"/>
      <c r="BM55" s="31"/>
      <c r="BN55" s="31"/>
      <c r="BO55" s="31"/>
      <c r="BP55" s="31"/>
      <c r="BQ55" s="31"/>
      <c r="BR55" s="31"/>
      <c r="BS55" s="31"/>
      <c r="BT55" s="31"/>
      <c r="BU55" s="22"/>
      <c r="BV55" s="22"/>
      <c r="BW55" s="22"/>
      <c r="BX55" s="22"/>
      <c r="BY55" s="22"/>
      <c r="BZ55" s="22"/>
      <c r="CA55" s="22"/>
      <c r="CB55" s="22"/>
      <c r="CC55" s="22"/>
      <c r="CD55" s="22"/>
      <c r="CE55" s="22"/>
      <c r="CF55" s="22"/>
      <c r="CG55" s="22"/>
      <c r="CH55" s="22"/>
      <c r="CI55" s="22"/>
      <c r="CJ55" s="22"/>
      <c r="CK55" s="22"/>
      <c r="CL55" s="22"/>
      <c r="CM55" s="23"/>
    </row>
    <row r="56" spans="3:91" ht="14.25" customHeight="1" x14ac:dyDescent="0.35">
      <c r="C56" s="24"/>
      <c r="D56" s="6"/>
      <c r="E56" s="6"/>
      <c r="F56" s="6"/>
      <c r="G56" s="6"/>
      <c r="H56" s="32" t="s">
        <v>17</v>
      </c>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25"/>
      <c r="AU56" s="24"/>
      <c r="AV56" s="6"/>
      <c r="AW56" s="6"/>
      <c r="AX56" s="6"/>
      <c r="AY56" s="30" t="s">
        <v>19</v>
      </c>
      <c r="AZ56" s="6"/>
      <c r="BA56" s="6"/>
      <c r="BB56" s="6"/>
      <c r="BC56" s="6"/>
      <c r="BD56" s="6"/>
      <c r="BE56" s="6"/>
      <c r="BF56" s="6"/>
      <c r="BG56" s="6"/>
      <c r="BH56" s="32"/>
      <c r="BI56" s="32"/>
      <c r="BJ56" s="32"/>
      <c r="BK56" s="32"/>
      <c r="BL56" s="32"/>
      <c r="BM56" s="32"/>
      <c r="BN56" s="32"/>
      <c r="BO56" s="32"/>
      <c r="BP56" s="32"/>
      <c r="BQ56" s="32"/>
      <c r="BR56" s="32"/>
      <c r="BS56" s="32"/>
      <c r="BT56" s="32"/>
      <c r="BU56" s="6"/>
      <c r="BV56" s="6"/>
      <c r="BW56" s="6"/>
      <c r="BX56" s="6"/>
      <c r="BY56" s="6"/>
      <c r="BZ56" s="6"/>
      <c r="CA56" s="6"/>
      <c r="CB56" s="6"/>
      <c r="CC56" s="6"/>
      <c r="CD56" s="6"/>
      <c r="CE56" s="6"/>
      <c r="CF56" s="6"/>
      <c r="CG56" s="6"/>
      <c r="CH56" s="6"/>
      <c r="CI56" s="6"/>
      <c r="CJ56" s="6"/>
      <c r="CK56" s="6"/>
      <c r="CL56" s="6"/>
      <c r="CM56" s="25"/>
    </row>
    <row r="57" spans="3:91" ht="14.25" customHeight="1" x14ac:dyDescent="0.35">
      <c r="C57" s="24"/>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25"/>
      <c r="AU57" s="24"/>
      <c r="AV57" s="6"/>
      <c r="AW57" s="647" t="s">
        <v>20</v>
      </c>
      <c r="AX57" s="647"/>
      <c r="AY57" s="647"/>
      <c r="AZ57" s="647"/>
      <c r="BA57" s="647"/>
      <c r="BB57" s="647"/>
      <c r="BC57" s="648" t="s">
        <v>649</v>
      </c>
      <c r="BD57" s="648"/>
      <c r="BE57" s="648"/>
      <c r="BF57" s="648"/>
      <c r="BG57" s="648"/>
      <c r="BH57" s="648"/>
      <c r="BI57" s="648"/>
      <c r="BJ57" s="648"/>
      <c r="BK57" s="648"/>
      <c r="BL57" s="648"/>
      <c r="BM57" s="648"/>
      <c r="BN57" s="648"/>
      <c r="BO57" s="648"/>
      <c r="BP57" s="648"/>
      <c r="BQ57" s="648"/>
      <c r="BR57" s="648"/>
      <c r="BS57" s="648"/>
      <c r="BT57" s="648"/>
      <c r="BU57" s="648"/>
      <c r="BV57" s="648"/>
      <c r="BW57" s="648"/>
      <c r="BX57" s="648"/>
      <c r="BY57" s="648"/>
      <c r="BZ57" s="648"/>
      <c r="CA57" s="648"/>
      <c r="CB57" s="648"/>
      <c r="CC57" s="648"/>
      <c r="CD57" s="648"/>
      <c r="CE57" s="6"/>
      <c r="CF57" s="6"/>
      <c r="CG57" s="6"/>
      <c r="CH57" s="6"/>
      <c r="CI57" s="6"/>
      <c r="CJ57" s="6"/>
      <c r="CK57" s="6"/>
      <c r="CL57" s="6"/>
      <c r="CM57" s="25"/>
    </row>
    <row r="58" spans="3:91" ht="14.25" customHeight="1" x14ac:dyDescent="0.35">
      <c r="C58" s="24"/>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25"/>
      <c r="AU58" s="24"/>
      <c r="AV58" s="6"/>
      <c r="AW58" s="647" t="s">
        <v>21</v>
      </c>
      <c r="AX58" s="647"/>
      <c r="AY58" s="647"/>
      <c r="AZ58" s="647"/>
      <c r="BA58" s="647"/>
      <c r="BB58" s="647"/>
      <c r="BC58" s="648" t="s">
        <v>650</v>
      </c>
      <c r="BD58" s="648"/>
      <c r="BE58" s="648"/>
      <c r="BF58" s="648"/>
      <c r="BG58" s="648"/>
      <c r="BH58" s="648"/>
      <c r="BI58" s="648"/>
      <c r="BJ58" s="648"/>
      <c r="BK58" s="648"/>
      <c r="BL58" s="648"/>
      <c r="BM58" s="648"/>
      <c r="BN58" s="648"/>
      <c r="BO58" s="648"/>
      <c r="BP58" s="648"/>
      <c r="BQ58" s="648"/>
      <c r="BR58" s="648"/>
      <c r="BS58" s="648"/>
      <c r="BT58" s="648"/>
      <c r="BU58" s="648"/>
      <c r="BV58" s="648"/>
      <c r="BW58" s="648"/>
      <c r="BX58" s="648"/>
      <c r="BY58" s="648"/>
      <c r="BZ58" s="648"/>
      <c r="CA58" s="648"/>
      <c r="CB58" s="648"/>
      <c r="CC58" s="648"/>
      <c r="CD58" s="648"/>
      <c r="CE58" s="6"/>
      <c r="CF58" s="6"/>
      <c r="CG58" s="6"/>
      <c r="CH58" s="6"/>
      <c r="CI58" s="6"/>
      <c r="CJ58" s="6"/>
      <c r="CK58" s="6"/>
      <c r="CL58" s="6"/>
      <c r="CM58" s="25"/>
    </row>
    <row r="59" spans="3:91" ht="14.25" customHeight="1" x14ac:dyDescent="0.35">
      <c r="C59" s="24"/>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25"/>
      <c r="AU59" s="24"/>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25"/>
    </row>
    <row r="60" spans="3:91" ht="14.25" customHeight="1" x14ac:dyDescent="0.35">
      <c r="C60" s="24"/>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25"/>
      <c r="AU60" s="24"/>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25"/>
    </row>
    <row r="61" spans="3:91" ht="14.25" customHeight="1" x14ac:dyDescent="0.35">
      <c r="C61" s="24"/>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25"/>
      <c r="AU61" s="24"/>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25"/>
    </row>
    <row r="62" spans="3:91" ht="14.25" customHeight="1" x14ac:dyDescent="0.35">
      <c r="C62" s="24"/>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25"/>
      <c r="AU62" s="24"/>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25"/>
    </row>
    <row r="63" spans="3:91" ht="14.25" customHeight="1" x14ac:dyDescent="0.35">
      <c r="C63" s="24"/>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25"/>
      <c r="AU63" s="24"/>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25"/>
    </row>
    <row r="64" spans="3:91" ht="14.25" customHeight="1" x14ac:dyDescent="0.35">
      <c r="C64" s="24"/>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25"/>
      <c r="AU64" s="24"/>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25"/>
    </row>
    <row r="65" spans="3:91" ht="14.25" customHeight="1" x14ac:dyDescent="0.35">
      <c r="C65" s="24"/>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25"/>
      <c r="AU65" s="24"/>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25"/>
    </row>
    <row r="66" spans="3:91" ht="14.25" customHeight="1" x14ac:dyDescent="0.35">
      <c r="C66" s="24"/>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25"/>
      <c r="AU66" s="24"/>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25"/>
    </row>
    <row r="67" spans="3:91" ht="14.25" customHeight="1" x14ac:dyDescent="0.35">
      <c r="C67" s="24"/>
      <c r="D67" s="6"/>
      <c r="E67" s="6"/>
      <c r="F67" s="6"/>
      <c r="G67" s="6"/>
      <c r="H67" s="32" t="s">
        <v>18</v>
      </c>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25"/>
      <c r="AU67" s="24"/>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25"/>
    </row>
    <row r="68" spans="3:91" ht="14.25" customHeight="1" x14ac:dyDescent="0.35">
      <c r="C68" s="24"/>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25"/>
      <c r="AU68" s="24"/>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25"/>
    </row>
    <row r="69" spans="3:91" ht="14.25" customHeight="1" x14ac:dyDescent="0.35">
      <c r="C69" s="24"/>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25"/>
      <c r="AU69" s="24"/>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25"/>
    </row>
    <row r="70" spans="3:91" ht="14.25" customHeight="1" x14ac:dyDescent="0.35">
      <c r="C70" s="24"/>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25"/>
      <c r="AU70" s="24"/>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25"/>
    </row>
    <row r="71" spans="3:91" ht="14.25" customHeight="1" x14ac:dyDescent="0.35">
      <c r="C71" s="24"/>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25"/>
      <c r="AU71" s="24"/>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25"/>
    </row>
    <row r="72" spans="3:91" ht="14.25" customHeight="1" x14ac:dyDescent="0.35">
      <c r="C72" s="24"/>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25"/>
      <c r="AU72" s="24"/>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25"/>
    </row>
    <row r="73" spans="3:91" ht="14.25" customHeight="1" x14ac:dyDescent="0.35">
      <c r="C73" s="24"/>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25"/>
      <c r="AU73" s="24"/>
      <c r="AV73" s="6"/>
      <c r="AW73" s="6"/>
      <c r="AX73" s="6"/>
      <c r="AY73" s="6"/>
      <c r="AZ73" s="6"/>
      <c r="BA73" s="6"/>
      <c r="BB73" s="6"/>
      <c r="BC73" s="6"/>
      <c r="BD73" s="6"/>
      <c r="BE73" s="6"/>
      <c r="BF73" s="6"/>
      <c r="BG73" s="6"/>
      <c r="BH73" s="3"/>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25"/>
    </row>
    <row r="74" spans="3:91" ht="14.25" customHeight="1" x14ac:dyDescent="0.35">
      <c r="C74" s="24"/>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25"/>
      <c r="AU74" s="24"/>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25"/>
    </row>
    <row r="75" spans="3:91" ht="14.25" customHeight="1" x14ac:dyDescent="0.35">
      <c r="C75" s="24"/>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25"/>
      <c r="AU75" s="24"/>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25"/>
    </row>
    <row r="76" spans="3:91" ht="14.25" customHeight="1" x14ac:dyDescent="0.35">
      <c r="C76" s="24"/>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25"/>
      <c r="AU76" s="24"/>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25"/>
    </row>
    <row r="77" spans="3:91" ht="14.25" customHeight="1" x14ac:dyDescent="0.35">
      <c r="C77" s="24"/>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25"/>
      <c r="AU77" s="24"/>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25"/>
    </row>
    <row r="78" spans="3:91" ht="14.25" customHeight="1" x14ac:dyDescent="0.35">
      <c r="C78" s="24"/>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25"/>
      <c r="AU78" s="24"/>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25"/>
    </row>
    <row r="79" spans="3:91" ht="14.25" customHeight="1" x14ac:dyDescent="0.35">
      <c r="C79" s="24"/>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25"/>
      <c r="AU79" s="24"/>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25"/>
    </row>
    <row r="80" spans="3:91" ht="14.25" customHeight="1" x14ac:dyDescent="0.35">
      <c r="C80" s="24"/>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25"/>
      <c r="AU80" s="24"/>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25"/>
    </row>
    <row r="81" spans="3:91" ht="14.25" customHeight="1" x14ac:dyDescent="0.35">
      <c r="C81" s="24"/>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25"/>
      <c r="AU81" s="24"/>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25"/>
    </row>
    <row r="82" spans="3:91" ht="14.25" customHeight="1" x14ac:dyDescent="0.35">
      <c r="C82" s="24"/>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25"/>
      <c r="AU82" s="24"/>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25"/>
    </row>
    <row r="83" spans="3:91" ht="14.25" customHeight="1" x14ac:dyDescent="0.35">
      <c r="C83" s="24"/>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25"/>
      <c r="AU83" s="24"/>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25"/>
    </row>
    <row r="84" spans="3:91" ht="14.25" customHeight="1" x14ac:dyDescent="0.35">
      <c r="C84" s="24"/>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25"/>
      <c r="AU84" s="24"/>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25"/>
    </row>
    <row r="85" spans="3:91" ht="14.25" customHeight="1" x14ac:dyDescent="0.35">
      <c r="C85" s="26"/>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8"/>
      <c r="AU85" s="26"/>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8"/>
    </row>
    <row r="86" spans="3:91" ht="14.25" customHeight="1" x14ac:dyDescent="0.35">
      <c r="AN86" s="29"/>
      <c r="AO86" s="29"/>
      <c r="AP86" s="29"/>
      <c r="AQ86" s="29"/>
      <c r="AR86" s="29"/>
      <c r="AS86" s="29"/>
      <c r="AT86" s="29"/>
      <c r="AU86" s="29"/>
      <c r="AV86" s="29"/>
      <c r="AW86" s="29"/>
      <c r="AX86" s="29"/>
      <c r="AY86" s="29"/>
      <c r="AZ86" s="29"/>
      <c r="BA86" s="29"/>
      <c r="BB86" s="29"/>
      <c r="BC86" s="29"/>
      <c r="BD86" s="29"/>
      <c r="BE86" s="29"/>
      <c r="BF86" s="29"/>
      <c r="BG86" s="29"/>
      <c r="BH86" s="29"/>
      <c r="BI86" s="29"/>
    </row>
    <row r="87" spans="3:91" ht="14.25" customHeight="1" x14ac:dyDescent="0.35">
      <c r="C87" s="324" t="s">
        <v>22</v>
      </c>
      <c r="D87" s="324"/>
      <c r="E87" s="324"/>
      <c r="F87" s="324"/>
      <c r="G87" s="324"/>
      <c r="H87" s="324"/>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row>
    <row r="88" spans="3:91" ht="14.25" customHeight="1" x14ac:dyDescent="0.35">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row>
    <row r="89" spans="3:91" ht="14.25" customHeight="1" x14ac:dyDescent="0.35"/>
    <row r="90" spans="3:91" ht="14.25" customHeight="1" x14ac:dyDescent="0.35">
      <c r="D90" s="612" t="s">
        <v>23</v>
      </c>
      <c r="E90" s="612"/>
      <c r="F90" s="612"/>
      <c r="G90" s="649" t="s">
        <v>24</v>
      </c>
      <c r="H90" s="650"/>
      <c r="I90" s="650"/>
      <c r="J90" s="650"/>
      <c r="K90" s="650"/>
      <c r="L90" s="650"/>
      <c r="M90" s="650"/>
      <c r="N90" s="650"/>
      <c r="O90" s="650"/>
      <c r="P90" s="650"/>
      <c r="Q90" s="650"/>
      <c r="R90" s="650"/>
      <c r="S90" s="650"/>
      <c r="T90" s="650"/>
      <c r="U90" s="650"/>
      <c r="V90" s="650"/>
      <c r="W90" s="650"/>
      <c r="X90" s="650"/>
      <c r="Y90" s="650"/>
      <c r="Z90" s="650"/>
      <c r="AA90" s="650"/>
      <c r="AB90" s="650"/>
      <c r="AC90" s="650"/>
      <c r="AD90" s="650"/>
      <c r="AE90" s="650"/>
      <c r="AF90" s="650"/>
      <c r="AG90" s="650"/>
      <c r="AH90" s="650"/>
      <c r="AI90" s="650"/>
      <c r="AJ90" s="650"/>
      <c r="AK90" s="650"/>
      <c r="AL90" s="650"/>
      <c r="AM90" s="650"/>
      <c r="AN90" s="650"/>
      <c r="AO90" s="650"/>
      <c r="AP90" s="650"/>
      <c r="AQ90" s="650"/>
      <c r="AR90" s="650"/>
      <c r="AS90" s="650"/>
      <c r="AT90" s="650"/>
      <c r="AU90" s="651"/>
      <c r="AV90" s="655" t="s">
        <v>25</v>
      </c>
      <c r="AW90" s="655"/>
      <c r="AX90" s="655"/>
      <c r="AY90" s="655"/>
      <c r="AZ90" s="655"/>
      <c r="BA90" s="655"/>
      <c r="BB90" s="655"/>
      <c r="BC90" s="655"/>
      <c r="BD90" s="655"/>
      <c r="BE90" s="655"/>
      <c r="BF90" s="655"/>
      <c r="BG90" s="655"/>
      <c r="BH90" s="655"/>
      <c r="BI90" s="655"/>
      <c r="BJ90" s="655"/>
      <c r="BK90" s="655"/>
      <c r="BL90" s="655"/>
      <c r="BM90" s="655"/>
      <c r="BN90" s="655"/>
      <c r="BO90" s="655"/>
      <c r="BP90" s="655"/>
      <c r="BQ90" s="655"/>
      <c r="BR90" s="655"/>
      <c r="BS90" s="655"/>
      <c r="BT90" s="655"/>
      <c r="BU90" s="655"/>
      <c r="BV90" s="655"/>
      <c r="BW90" s="655"/>
      <c r="BX90" s="655"/>
      <c r="BY90" s="655"/>
      <c r="BZ90" s="655"/>
      <c r="CA90" s="655"/>
      <c r="CB90" s="655"/>
      <c r="CC90" s="655"/>
      <c r="CD90" s="655"/>
      <c r="CE90" s="655"/>
      <c r="CF90" s="655"/>
      <c r="CG90" s="655"/>
      <c r="CH90" s="655"/>
      <c r="CI90" s="655"/>
      <c r="CJ90" s="655"/>
      <c r="CK90" s="655"/>
      <c r="CL90" s="655"/>
      <c r="CM90" s="655"/>
    </row>
    <row r="91" spans="3:91" ht="14.25" customHeight="1" x14ac:dyDescent="0.35">
      <c r="D91" s="612"/>
      <c r="E91" s="612"/>
      <c r="F91" s="612"/>
      <c r="G91" s="652"/>
      <c r="H91" s="653"/>
      <c r="I91" s="653"/>
      <c r="J91" s="653"/>
      <c r="K91" s="653"/>
      <c r="L91" s="653"/>
      <c r="M91" s="653"/>
      <c r="N91" s="653"/>
      <c r="O91" s="653"/>
      <c r="P91" s="653"/>
      <c r="Q91" s="653"/>
      <c r="R91" s="653"/>
      <c r="S91" s="653"/>
      <c r="T91" s="653"/>
      <c r="U91" s="653"/>
      <c r="V91" s="653"/>
      <c r="W91" s="653"/>
      <c r="X91" s="653"/>
      <c r="Y91" s="653"/>
      <c r="Z91" s="653"/>
      <c r="AA91" s="653"/>
      <c r="AB91" s="653"/>
      <c r="AC91" s="653"/>
      <c r="AD91" s="653"/>
      <c r="AE91" s="653"/>
      <c r="AF91" s="653"/>
      <c r="AG91" s="653"/>
      <c r="AH91" s="653"/>
      <c r="AI91" s="653"/>
      <c r="AJ91" s="653"/>
      <c r="AK91" s="653"/>
      <c r="AL91" s="653"/>
      <c r="AM91" s="653"/>
      <c r="AN91" s="653"/>
      <c r="AO91" s="653"/>
      <c r="AP91" s="653"/>
      <c r="AQ91" s="653"/>
      <c r="AR91" s="653"/>
      <c r="AS91" s="653"/>
      <c r="AT91" s="653"/>
      <c r="AU91" s="654"/>
      <c r="AV91" s="655"/>
      <c r="AW91" s="655"/>
      <c r="AX91" s="655"/>
      <c r="AY91" s="655"/>
      <c r="AZ91" s="655"/>
      <c r="BA91" s="655"/>
      <c r="BB91" s="655"/>
      <c r="BC91" s="655"/>
      <c r="BD91" s="655"/>
      <c r="BE91" s="655"/>
      <c r="BF91" s="655"/>
      <c r="BG91" s="655"/>
      <c r="BH91" s="655"/>
      <c r="BI91" s="655"/>
      <c r="BJ91" s="655"/>
      <c r="BK91" s="655"/>
      <c r="BL91" s="655"/>
      <c r="BM91" s="655"/>
      <c r="BN91" s="655"/>
      <c r="BO91" s="655"/>
      <c r="BP91" s="655"/>
      <c r="BQ91" s="655"/>
      <c r="BR91" s="655"/>
      <c r="BS91" s="655"/>
      <c r="BT91" s="655"/>
      <c r="BU91" s="655"/>
      <c r="BV91" s="655"/>
      <c r="BW91" s="655"/>
      <c r="BX91" s="655"/>
      <c r="BY91" s="655"/>
      <c r="BZ91" s="655"/>
      <c r="CA91" s="655"/>
      <c r="CB91" s="655"/>
      <c r="CC91" s="655"/>
      <c r="CD91" s="655"/>
      <c r="CE91" s="655"/>
      <c r="CF91" s="655"/>
      <c r="CG91" s="655"/>
      <c r="CH91" s="655"/>
      <c r="CI91" s="655"/>
      <c r="CJ91" s="655"/>
      <c r="CK91" s="655"/>
      <c r="CL91" s="655"/>
      <c r="CM91" s="655"/>
    </row>
    <row r="92" spans="3:91" ht="18.75" customHeight="1" x14ac:dyDescent="0.35">
      <c r="D92" s="642" t="s">
        <v>803</v>
      </c>
      <c r="E92" s="643"/>
      <c r="F92" s="643"/>
      <c r="G92" s="643"/>
      <c r="H92" s="643"/>
      <c r="I92" s="643"/>
      <c r="J92" s="643"/>
      <c r="K92" s="643"/>
      <c r="L92" s="643"/>
      <c r="M92" s="643"/>
      <c r="N92" s="643"/>
      <c r="O92" s="643"/>
      <c r="P92" s="643"/>
      <c r="Q92" s="643"/>
      <c r="R92" s="643"/>
      <c r="S92" s="643"/>
      <c r="T92" s="643"/>
      <c r="U92" s="643"/>
      <c r="V92" s="643"/>
      <c r="W92" s="643"/>
      <c r="X92" s="643"/>
      <c r="Y92" s="643"/>
      <c r="Z92" s="643"/>
      <c r="AA92" s="643"/>
      <c r="AB92" s="643"/>
      <c r="AC92" s="643"/>
      <c r="AD92" s="643"/>
      <c r="AE92" s="643"/>
      <c r="AF92" s="643"/>
      <c r="AG92" s="643"/>
      <c r="AH92" s="643"/>
      <c r="AI92" s="643"/>
      <c r="AJ92" s="643"/>
      <c r="AK92" s="643"/>
      <c r="AL92" s="643"/>
      <c r="AM92" s="643"/>
      <c r="AN92" s="643"/>
      <c r="AO92" s="643"/>
      <c r="AP92" s="643"/>
      <c r="AQ92" s="643"/>
      <c r="AR92" s="643"/>
      <c r="AS92" s="643"/>
      <c r="AT92" s="643"/>
      <c r="AU92" s="643"/>
      <c r="AV92" s="643"/>
      <c r="AW92" s="643"/>
      <c r="AX92" s="643"/>
      <c r="AY92" s="643"/>
      <c r="AZ92" s="643"/>
      <c r="BA92" s="643"/>
      <c r="BB92" s="643"/>
      <c r="BC92" s="643"/>
      <c r="BD92" s="643"/>
      <c r="BE92" s="643"/>
      <c r="BF92" s="643"/>
      <c r="BG92" s="643"/>
      <c r="BH92" s="643"/>
      <c r="BI92" s="643"/>
      <c r="BJ92" s="643"/>
      <c r="BK92" s="643"/>
      <c r="BL92" s="643"/>
      <c r="BM92" s="643"/>
      <c r="BN92" s="643"/>
      <c r="BO92" s="643"/>
      <c r="BP92" s="643"/>
      <c r="BQ92" s="643"/>
      <c r="BR92" s="643"/>
      <c r="BS92" s="643"/>
      <c r="BT92" s="643"/>
      <c r="BU92" s="643"/>
      <c r="BV92" s="643"/>
      <c r="BW92" s="643"/>
      <c r="BX92" s="643"/>
      <c r="BY92" s="643"/>
      <c r="BZ92" s="643"/>
      <c r="CA92" s="643"/>
      <c r="CB92" s="643"/>
      <c r="CC92" s="643"/>
      <c r="CD92" s="643"/>
      <c r="CE92" s="643"/>
      <c r="CF92" s="643"/>
      <c r="CG92" s="643"/>
      <c r="CH92" s="643"/>
      <c r="CI92" s="643"/>
      <c r="CJ92" s="643"/>
      <c r="CK92" s="643"/>
      <c r="CL92" s="643"/>
      <c r="CM92" s="644"/>
    </row>
    <row r="93" spans="3:91" ht="14.25" customHeight="1" x14ac:dyDescent="0.35">
      <c r="D93" s="344">
        <v>1</v>
      </c>
      <c r="E93" s="344"/>
      <c r="F93" s="344"/>
      <c r="G93" s="345" t="s">
        <v>726</v>
      </c>
      <c r="H93" s="346"/>
      <c r="I93" s="346"/>
      <c r="J93" s="346"/>
      <c r="K93" s="346"/>
      <c r="L93" s="346"/>
      <c r="M93" s="346"/>
      <c r="N93" s="346"/>
      <c r="O93" s="346"/>
      <c r="P93" s="346"/>
      <c r="Q93" s="346"/>
      <c r="R93" s="346"/>
      <c r="S93" s="346"/>
      <c r="T93" s="346"/>
      <c r="U93" s="346"/>
      <c r="V93" s="346"/>
      <c r="W93" s="346"/>
      <c r="X93" s="346"/>
      <c r="Y93" s="346"/>
      <c r="Z93" s="346"/>
      <c r="AA93" s="346"/>
      <c r="AB93" s="346"/>
      <c r="AC93" s="346"/>
      <c r="AD93" s="346"/>
      <c r="AE93" s="346"/>
      <c r="AF93" s="346"/>
      <c r="AG93" s="346"/>
      <c r="AH93" s="346"/>
      <c r="AI93" s="346"/>
      <c r="AJ93" s="346"/>
      <c r="AK93" s="346"/>
      <c r="AL93" s="346"/>
      <c r="AM93" s="346"/>
      <c r="AN93" s="346"/>
      <c r="AO93" s="346"/>
      <c r="AP93" s="346"/>
      <c r="AQ93" s="346"/>
      <c r="AR93" s="346"/>
      <c r="AS93" s="346"/>
      <c r="AT93" s="346"/>
      <c r="AU93" s="346"/>
      <c r="AV93" s="343" t="s">
        <v>727</v>
      </c>
      <c r="AW93" s="343"/>
      <c r="AX93" s="343"/>
      <c r="AY93" s="343"/>
      <c r="AZ93" s="343"/>
      <c r="BA93" s="343"/>
      <c r="BB93" s="343"/>
      <c r="BC93" s="343"/>
      <c r="BD93" s="343"/>
      <c r="BE93" s="343"/>
      <c r="BF93" s="343"/>
      <c r="BG93" s="343"/>
      <c r="BH93" s="343"/>
      <c r="BI93" s="343"/>
      <c r="BJ93" s="343"/>
      <c r="BK93" s="343"/>
      <c r="BL93" s="343"/>
      <c r="BM93" s="343"/>
      <c r="BN93" s="343"/>
      <c r="BO93" s="343"/>
      <c r="BP93" s="343"/>
      <c r="BQ93" s="343"/>
      <c r="BR93" s="343"/>
      <c r="BS93" s="343"/>
      <c r="BT93" s="343"/>
      <c r="BU93" s="343"/>
      <c r="BV93" s="343"/>
      <c r="BW93" s="343"/>
      <c r="BX93" s="343"/>
      <c r="BY93" s="343"/>
      <c r="BZ93" s="343"/>
      <c r="CA93" s="343"/>
      <c r="CB93" s="343"/>
      <c r="CC93" s="343"/>
      <c r="CD93" s="343"/>
      <c r="CE93" s="343"/>
      <c r="CF93" s="343"/>
      <c r="CG93" s="343"/>
      <c r="CH93" s="343"/>
      <c r="CI93" s="343"/>
      <c r="CJ93" s="343"/>
      <c r="CK93" s="343"/>
      <c r="CL93" s="343"/>
      <c r="CM93" s="343"/>
    </row>
    <row r="94" spans="3:91" ht="14.25" customHeight="1" x14ac:dyDescent="0.35">
      <c r="D94" s="344">
        <v>2</v>
      </c>
      <c r="E94" s="344"/>
      <c r="F94" s="344"/>
      <c r="G94" s="345" t="s">
        <v>728</v>
      </c>
      <c r="H94" s="346"/>
      <c r="I94" s="346"/>
      <c r="J94" s="346"/>
      <c r="K94" s="346"/>
      <c r="L94" s="346"/>
      <c r="M94" s="346"/>
      <c r="N94" s="346"/>
      <c r="O94" s="346"/>
      <c r="P94" s="346"/>
      <c r="Q94" s="346"/>
      <c r="R94" s="346"/>
      <c r="S94" s="346"/>
      <c r="T94" s="346"/>
      <c r="U94" s="346"/>
      <c r="V94" s="346"/>
      <c r="W94" s="346"/>
      <c r="X94" s="346"/>
      <c r="Y94" s="346"/>
      <c r="Z94" s="346"/>
      <c r="AA94" s="346"/>
      <c r="AB94" s="346"/>
      <c r="AC94" s="346"/>
      <c r="AD94" s="346"/>
      <c r="AE94" s="346"/>
      <c r="AF94" s="346"/>
      <c r="AG94" s="346"/>
      <c r="AH94" s="346"/>
      <c r="AI94" s="346"/>
      <c r="AJ94" s="346"/>
      <c r="AK94" s="346"/>
      <c r="AL94" s="346"/>
      <c r="AM94" s="346"/>
      <c r="AN94" s="346"/>
      <c r="AO94" s="346"/>
      <c r="AP94" s="346"/>
      <c r="AQ94" s="346"/>
      <c r="AR94" s="346"/>
      <c r="AS94" s="346"/>
      <c r="AT94" s="346"/>
      <c r="AU94" s="346"/>
      <c r="AV94" s="343" t="s">
        <v>729</v>
      </c>
      <c r="AW94" s="343"/>
      <c r="AX94" s="343"/>
      <c r="AY94" s="343"/>
      <c r="AZ94" s="343"/>
      <c r="BA94" s="343"/>
      <c r="BB94" s="343"/>
      <c r="BC94" s="343"/>
      <c r="BD94" s="343"/>
      <c r="BE94" s="343"/>
      <c r="BF94" s="343"/>
      <c r="BG94" s="343"/>
      <c r="BH94" s="343"/>
      <c r="BI94" s="343"/>
      <c r="BJ94" s="343"/>
      <c r="BK94" s="343"/>
      <c r="BL94" s="343"/>
      <c r="BM94" s="343"/>
      <c r="BN94" s="343"/>
      <c r="BO94" s="343"/>
      <c r="BP94" s="343"/>
      <c r="BQ94" s="343"/>
      <c r="BR94" s="343"/>
      <c r="BS94" s="343"/>
      <c r="BT94" s="343"/>
      <c r="BU94" s="343"/>
      <c r="BV94" s="343"/>
      <c r="BW94" s="343"/>
      <c r="BX94" s="343"/>
      <c r="BY94" s="343"/>
      <c r="BZ94" s="343"/>
      <c r="CA94" s="343"/>
      <c r="CB94" s="343"/>
      <c r="CC94" s="343"/>
      <c r="CD94" s="343"/>
      <c r="CE94" s="343"/>
      <c r="CF94" s="343"/>
      <c r="CG94" s="343"/>
      <c r="CH94" s="343"/>
      <c r="CI94" s="343"/>
      <c r="CJ94" s="343"/>
      <c r="CK94" s="343"/>
      <c r="CL94" s="343"/>
      <c r="CM94" s="343"/>
    </row>
    <row r="95" spans="3:91" ht="14.25" customHeight="1" x14ac:dyDescent="0.35">
      <c r="D95" s="344">
        <v>3</v>
      </c>
      <c r="E95" s="344"/>
      <c r="F95" s="344"/>
      <c r="G95" s="345" t="s">
        <v>730</v>
      </c>
      <c r="H95" s="346"/>
      <c r="I95" s="346"/>
      <c r="J95" s="346"/>
      <c r="K95" s="346"/>
      <c r="L95" s="346"/>
      <c r="M95" s="346"/>
      <c r="N95" s="346"/>
      <c r="O95" s="346"/>
      <c r="P95" s="346"/>
      <c r="Q95" s="346"/>
      <c r="R95" s="346"/>
      <c r="S95" s="346"/>
      <c r="T95" s="346"/>
      <c r="U95" s="346"/>
      <c r="V95" s="346"/>
      <c r="W95" s="346"/>
      <c r="X95" s="346"/>
      <c r="Y95" s="346"/>
      <c r="Z95" s="346"/>
      <c r="AA95" s="346"/>
      <c r="AB95" s="346"/>
      <c r="AC95" s="346"/>
      <c r="AD95" s="346"/>
      <c r="AE95" s="346"/>
      <c r="AF95" s="346"/>
      <c r="AG95" s="346"/>
      <c r="AH95" s="346"/>
      <c r="AI95" s="346"/>
      <c r="AJ95" s="346"/>
      <c r="AK95" s="346"/>
      <c r="AL95" s="346"/>
      <c r="AM95" s="346"/>
      <c r="AN95" s="346"/>
      <c r="AO95" s="346"/>
      <c r="AP95" s="346"/>
      <c r="AQ95" s="346"/>
      <c r="AR95" s="346"/>
      <c r="AS95" s="346"/>
      <c r="AT95" s="346"/>
      <c r="AU95" s="346"/>
      <c r="AV95" s="343" t="s">
        <v>731</v>
      </c>
      <c r="AW95" s="343"/>
      <c r="AX95" s="343"/>
      <c r="AY95" s="343"/>
      <c r="AZ95" s="343"/>
      <c r="BA95" s="343"/>
      <c r="BB95" s="343"/>
      <c r="BC95" s="343"/>
      <c r="BD95" s="343"/>
      <c r="BE95" s="343"/>
      <c r="BF95" s="343"/>
      <c r="BG95" s="343"/>
      <c r="BH95" s="343"/>
      <c r="BI95" s="343"/>
      <c r="BJ95" s="343"/>
      <c r="BK95" s="343"/>
      <c r="BL95" s="343"/>
      <c r="BM95" s="343"/>
      <c r="BN95" s="343"/>
      <c r="BO95" s="343"/>
      <c r="BP95" s="343"/>
      <c r="BQ95" s="343"/>
      <c r="BR95" s="343"/>
      <c r="BS95" s="343"/>
      <c r="BT95" s="343"/>
      <c r="BU95" s="343"/>
      <c r="BV95" s="343"/>
      <c r="BW95" s="343"/>
      <c r="BX95" s="343"/>
      <c r="BY95" s="343"/>
      <c r="BZ95" s="343"/>
      <c r="CA95" s="343"/>
      <c r="CB95" s="343"/>
      <c r="CC95" s="343"/>
      <c r="CD95" s="343"/>
      <c r="CE95" s="343"/>
      <c r="CF95" s="343"/>
      <c r="CG95" s="343"/>
      <c r="CH95" s="343"/>
      <c r="CI95" s="343"/>
      <c r="CJ95" s="343"/>
      <c r="CK95" s="343"/>
      <c r="CL95" s="343"/>
      <c r="CM95" s="343"/>
    </row>
    <row r="96" spans="3:91" ht="14.25" customHeight="1" x14ac:dyDescent="0.35">
      <c r="D96" s="344">
        <v>4</v>
      </c>
      <c r="E96" s="344"/>
      <c r="F96" s="344"/>
      <c r="G96" s="345" t="s">
        <v>732</v>
      </c>
      <c r="H96" s="346"/>
      <c r="I96" s="346"/>
      <c r="J96" s="346"/>
      <c r="K96" s="346"/>
      <c r="L96" s="346"/>
      <c r="M96" s="346"/>
      <c r="N96" s="346"/>
      <c r="O96" s="346"/>
      <c r="P96" s="346"/>
      <c r="Q96" s="346"/>
      <c r="R96" s="346"/>
      <c r="S96" s="346"/>
      <c r="T96" s="346"/>
      <c r="U96" s="346"/>
      <c r="V96" s="346"/>
      <c r="W96" s="346"/>
      <c r="X96" s="346"/>
      <c r="Y96" s="346"/>
      <c r="Z96" s="346"/>
      <c r="AA96" s="346"/>
      <c r="AB96" s="346"/>
      <c r="AC96" s="346"/>
      <c r="AD96" s="346"/>
      <c r="AE96" s="346"/>
      <c r="AF96" s="346"/>
      <c r="AG96" s="346"/>
      <c r="AH96" s="346"/>
      <c r="AI96" s="346"/>
      <c r="AJ96" s="346"/>
      <c r="AK96" s="346"/>
      <c r="AL96" s="346"/>
      <c r="AM96" s="346"/>
      <c r="AN96" s="346"/>
      <c r="AO96" s="346"/>
      <c r="AP96" s="346"/>
      <c r="AQ96" s="346"/>
      <c r="AR96" s="346"/>
      <c r="AS96" s="346"/>
      <c r="AT96" s="346"/>
      <c r="AU96" s="346"/>
      <c r="AV96" s="343" t="s">
        <v>733</v>
      </c>
      <c r="AW96" s="343"/>
      <c r="AX96" s="343"/>
      <c r="AY96" s="343"/>
      <c r="AZ96" s="343"/>
      <c r="BA96" s="343"/>
      <c r="BB96" s="343"/>
      <c r="BC96" s="343"/>
      <c r="BD96" s="343"/>
      <c r="BE96" s="343"/>
      <c r="BF96" s="343"/>
      <c r="BG96" s="343"/>
      <c r="BH96" s="343"/>
      <c r="BI96" s="343"/>
      <c r="BJ96" s="343"/>
      <c r="BK96" s="343"/>
      <c r="BL96" s="343"/>
      <c r="BM96" s="343"/>
      <c r="BN96" s="343"/>
      <c r="BO96" s="343"/>
      <c r="BP96" s="343"/>
      <c r="BQ96" s="343"/>
      <c r="BR96" s="343"/>
      <c r="BS96" s="343"/>
      <c r="BT96" s="343"/>
      <c r="BU96" s="343"/>
      <c r="BV96" s="343"/>
      <c r="BW96" s="343"/>
      <c r="BX96" s="343"/>
      <c r="BY96" s="343"/>
      <c r="BZ96" s="343"/>
      <c r="CA96" s="343"/>
      <c r="CB96" s="343"/>
      <c r="CC96" s="343"/>
      <c r="CD96" s="343"/>
      <c r="CE96" s="343"/>
      <c r="CF96" s="343"/>
      <c r="CG96" s="343"/>
      <c r="CH96" s="343"/>
      <c r="CI96" s="343"/>
      <c r="CJ96" s="343"/>
      <c r="CK96" s="343"/>
      <c r="CL96" s="343"/>
      <c r="CM96" s="343"/>
    </row>
    <row r="97" spans="4:91" ht="14.25" customHeight="1" x14ac:dyDescent="0.35">
      <c r="D97" s="344">
        <v>5</v>
      </c>
      <c r="E97" s="344"/>
      <c r="F97" s="344"/>
      <c r="G97" s="345" t="s">
        <v>734</v>
      </c>
      <c r="H97" s="346"/>
      <c r="I97" s="346"/>
      <c r="J97" s="346"/>
      <c r="K97" s="346"/>
      <c r="L97" s="346"/>
      <c r="M97" s="346"/>
      <c r="N97" s="346"/>
      <c r="O97" s="346"/>
      <c r="P97" s="346"/>
      <c r="Q97" s="346"/>
      <c r="R97" s="346"/>
      <c r="S97" s="346"/>
      <c r="T97" s="346"/>
      <c r="U97" s="346"/>
      <c r="V97" s="346"/>
      <c r="W97" s="346"/>
      <c r="X97" s="346"/>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3" t="s">
        <v>735</v>
      </c>
      <c r="AW97" s="343"/>
      <c r="AX97" s="343"/>
      <c r="AY97" s="343"/>
      <c r="AZ97" s="343"/>
      <c r="BA97" s="343"/>
      <c r="BB97" s="343"/>
      <c r="BC97" s="343"/>
      <c r="BD97" s="343"/>
      <c r="BE97" s="343"/>
      <c r="BF97" s="343"/>
      <c r="BG97" s="343"/>
      <c r="BH97" s="343"/>
      <c r="BI97" s="343"/>
      <c r="BJ97" s="343"/>
      <c r="BK97" s="343"/>
      <c r="BL97" s="343"/>
      <c r="BM97" s="343"/>
      <c r="BN97" s="343"/>
      <c r="BO97" s="343"/>
      <c r="BP97" s="343"/>
      <c r="BQ97" s="343"/>
      <c r="BR97" s="343"/>
      <c r="BS97" s="343"/>
      <c r="BT97" s="343"/>
      <c r="BU97" s="343"/>
      <c r="BV97" s="343"/>
      <c r="BW97" s="343"/>
      <c r="BX97" s="343"/>
      <c r="BY97" s="343"/>
      <c r="BZ97" s="343"/>
      <c r="CA97" s="343"/>
      <c r="CB97" s="343"/>
      <c r="CC97" s="343"/>
      <c r="CD97" s="343"/>
      <c r="CE97" s="343"/>
      <c r="CF97" s="343"/>
      <c r="CG97" s="343"/>
      <c r="CH97" s="343"/>
      <c r="CI97" s="343"/>
      <c r="CJ97" s="343"/>
      <c r="CK97" s="343"/>
      <c r="CL97" s="343"/>
      <c r="CM97" s="343"/>
    </row>
    <row r="98" spans="4:91" ht="14.25" customHeight="1" x14ac:dyDescent="0.35">
      <c r="D98" s="344">
        <v>6</v>
      </c>
      <c r="E98" s="344"/>
      <c r="F98" s="344"/>
      <c r="G98" s="345" t="s">
        <v>736</v>
      </c>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346"/>
      <c r="AR98" s="346"/>
      <c r="AS98" s="346"/>
      <c r="AT98" s="346"/>
      <c r="AU98" s="346"/>
      <c r="AV98" s="343" t="s">
        <v>737</v>
      </c>
      <c r="AW98" s="343"/>
      <c r="AX98" s="343"/>
      <c r="AY98" s="343"/>
      <c r="AZ98" s="343"/>
      <c r="BA98" s="343"/>
      <c r="BB98" s="343"/>
      <c r="BC98" s="343"/>
      <c r="BD98" s="343"/>
      <c r="BE98" s="343"/>
      <c r="BF98" s="343"/>
      <c r="BG98" s="343"/>
      <c r="BH98" s="343"/>
      <c r="BI98" s="343"/>
      <c r="BJ98" s="343"/>
      <c r="BK98" s="343"/>
      <c r="BL98" s="343"/>
      <c r="BM98" s="343"/>
      <c r="BN98" s="343"/>
      <c r="BO98" s="343"/>
      <c r="BP98" s="343"/>
      <c r="BQ98" s="343"/>
      <c r="BR98" s="343"/>
      <c r="BS98" s="343"/>
      <c r="BT98" s="343"/>
      <c r="BU98" s="343"/>
      <c r="BV98" s="343"/>
      <c r="BW98" s="343"/>
      <c r="BX98" s="343"/>
      <c r="BY98" s="343"/>
      <c r="BZ98" s="343"/>
      <c r="CA98" s="343"/>
      <c r="CB98" s="343"/>
      <c r="CC98" s="343"/>
      <c r="CD98" s="343"/>
      <c r="CE98" s="343"/>
      <c r="CF98" s="343"/>
      <c r="CG98" s="343"/>
      <c r="CH98" s="343"/>
      <c r="CI98" s="343"/>
      <c r="CJ98" s="343"/>
      <c r="CK98" s="343"/>
      <c r="CL98" s="343"/>
      <c r="CM98" s="343"/>
    </row>
    <row r="99" spans="4:91" ht="14.25" customHeight="1" x14ac:dyDescent="0.35">
      <c r="D99" s="344">
        <v>7</v>
      </c>
      <c r="E99" s="344"/>
      <c r="F99" s="344"/>
      <c r="G99" s="345" t="s">
        <v>738</v>
      </c>
      <c r="H99" s="346"/>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346"/>
      <c r="AI99" s="346"/>
      <c r="AJ99" s="346"/>
      <c r="AK99" s="346"/>
      <c r="AL99" s="346"/>
      <c r="AM99" s="346"/>
      <c r="AN99" s="346"/>
      <c r="AO99" s="346"/>
      <c r="AP99" s="346"/>
      <c r="AQ99" s="346"/>
      <c r="AR99" s="346"/>
      <c r="AS99" s="346"/>
      <c r="AT99" s="346"/>
      <c r="AU99" s="346"/>
      <c r="AV99" s="343" t="s">
        <v>739</v>
      </c>
      <c r="AW99" s="343"/>
      <c r="AX99" s="343"/>
      <c r="AY99" s="343"/>
      <c r="AZ99" s="343"/>
      <c r="BA99" s="343"/>
      <c r="BB99" s="343"/>
      <c r="BC99" s="343"/>
      <c r="BD99" s="343"/>
      <c r="BE99" s="343"/>
      <c r="BF99" s="343"/>
      <c r="BG99" s="343"/>
      <c r="BH99" s="343"/>
      <c r="BI99" s="343"/>
      <c r="BJ99" s="343"/>
      <c r="BK99" s="343"/>
      <c r="BL99" s="343"/>
      <c r="BM99" s="343"/>
      <c r="BN99" s="343"/>
      <c r="BO99" s="343"/>
      <c r="BP99" s="343"/>
      <c r="BQ99" s="343"/>
      <c r="BR99" s="343"/>
      <c r="BS99" s="343"/>
      <c r="BT99" s="343"/>
      <c r="BU99" s="343"/>
      <c r="BV99" s="343"/>
      <c r="BW99" s="343"/>
      <c r="BX99" s="343"/>
      <c r="BY99" s="343"/>
      <c r="BZ99" s="343"/>
      <c r="CA99" s="343"/>
      <c r="CB99" s="343"/>
      <c r="CC99" s="343"/>
      <c r="CD99" s="343"/>
      <c r="CE99" s="343"/>
      <c r="CF99" s="343"/>
      <c r="CG99" s="343"/>
      <c r="CH99" s="343"/>
      <c r="CI99" s="343"/>
      <c r="CJ99" s="343"/>
      <c r="CK99" s="343"/>
      <c r="CL99" s="343"/>
      <c r="CM99" s="343"/>
    </row>
    <row r="100" spans="4:91" ht="14.25" customHeight="1" x14ac:dyDescent="0.35">
      <c r="D100" s="344">
        <v>8</v>
      </c>
      <c r="E100" s="344"/>
      <c r="F100" s="344"/>
      <c r="G100" s="345" t="s">
        <v>740</v>
      </c>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346"/>
      <c r="AK100" s="346"/>
      <c r="AL100" s="346"/>
      <c r="AM100" s="346"/>
      <c r="AN100" s="346"/>
      <c r="AO100" s="346"/>
      <c r="AP100" s="346"/>
      <c r="AQ100" s="346"/>
      <c r="AR100" s="346"/>
      <c r="AS100" s="346"/>
      <c r="AT100" s="346"/>
      <c r="AU100" s="346"/>
      <c r="AV100" s="343" t="s">
        <v>741</v>
      </c>
      <c r="AW100" s="343"/>
      <c r="AX100" s="343"/>
      <c r="AY100" s="343"/>
      <c r="AZ100" s="343"/>
      <c r="BA100" s="343"/>
      <c r="BB100" s="343"/>
      <c r="BC100" s="343"/>
      <c r="BD100" s="343"/>
      <c r="BE100" s="343"/>
      <c r="BF100" s="343"/>
      <c r="BG100" s="343"/>
      <c r="BH100" s="343"/>
      <c r="BI100" s="343"/>
      <c r="BJ100" s="343"/>
      <c r="BK100" s="343"/>
      <c r="BL100" s="343"/>
      <c r="BM100" s="343"/>
      <c r="BN100" s="343"/>
      <c r="BO100" s="343"/>
      <c r="BP100" s="343"/>
      <c r="BQ100" s="343"/>
      <c r="BR100" s="343"/>
      <c r="BS100" s="343"/>
      <c r="BT100" s="343"/>
      <c r="BU100" s="343"/>
      <c r="BV100" s="343"/>
      <c r="BW100" s="343"/>
      <c r="BX100" s="343"/>
      <c r="BY100" s="343"/>
      <c r="BZ100" s="343"/>
      <c r="CA100" s="343"/>
      <c r="CB100" s="343"/>
      <c r="CC100" s="343"/>
      <c r="CD100" s="343"/>
      <c r="CE100" s="343"/>
      <c r="CF100" s="343"/>
      <c r="CG100" s="343"/>
      <c r="CH100" s="343"/>
      <c r="CI100" s="343"/>
      <c r="CJ100" s="343"/>
      <c r="CK100" s="343"/>
      <c r="CL100" s="343"/>
      <c r="CM100" s="343"/>
    </row>
    <row r="101" spans="4:91" ht="14.25" customHeight="1" x14ac:dyDescent="0.35">
      <c r="D101" s="344">
        <v>9</v>
      </c>
      <c r="E101" s="344"/>
      <c r="F101" s="344"/>
      <c r="G101" s="345" t="s">
        <v>726</v>
      </c>
      <c r="H101" s="346"/>
      <c r="I101" s="346"/>
      <c r="J101" s="346"/>
      <c r="K101" s="346"/>
      <c r="L101" s="346"/>
      <c r="M101" s="346"/>
      <c r="N101" s="346"/>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46"/>
      <c r="AS101" s="346"/>
      <c r="AT101" s="346"/>
      <c r="AU101" s="346"/>
      <c r="AV101" s="343" t="s">
        <v>742</v>
      </c>
      <c r="AW101" s="343"/>
      <c r="AX101" s="343"/>
      <c r="AY101" s="343"/>
      <c r="AZ101" s="343"/>
      <c r="BA101" s="343"/>
      <c r="BB101" s="343"/>
      <c r="BC101" s="343"/>
      <c r="BD101" s="343"/>
      <c r="BE101" s="343"/>
      <c r="BF101" s="343"/>
      <c r="BG101" s="343"/>
      <c r="BH101" s="343"/>
      <c r="BI101" s="343"/>
      <c r="BJ101" s="343"/>
      <c r="BK101" s="343"/>
      <c r="BL101" s="343"/>
      <c r="BM101" s="343"/>
      <c r="BN101" s="343"/>
      <c r="BO101" s="343"/>
      <c r="BP101" s="343"/>
      <c r="BQ101" s="343"/>
      <c r="BR101" s="343"/>
      <c r="BS101" s="343"/>
      <c r="BT101" s="343"/>
      <c r="BU101" s="343"/>
      <c r="BV101" s="343"/>
      <c r="BW101" s="343"/>
      <c r="BX101" s="343"/>
      <c r="BY101" s="343"/>
      <c r="BZ101" s="343"/>
      <c r="CA101" s="343"/>
      <c r="CB101" s="343"/>
      <c r="CC101" s="343"/>
      <c r="CD101" s="343"/>
      <c r="CE101" s="343"/>
      <c r="CF101" s="343"/>
      <c r="CG101" s="343"/>
      <c r="CH101" s="343"/>
      <c r="CI101" s="343"/>
      <c r="CJ101" s="343"/>
      <c r="CK101" s="343"/>
      <c r="CL101" s="343"/>
      <c r="CM101" s="343"/>
    </row>
    <row r="102" spans="4:91" ht="14.25" customHeight="1" x14ac:dyDescent="0.35">
      <c r="D102" s="344">
        <v>10</v>
      </c>
      <c r="E102" s="344"/>
      <c r="F102" s="344"/>
      <c r="G102" s="345" t="s">
        <v>743</v>
      </c>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346"/>
      <c r="AG102" s="346"/>
      <c r="AH102" s="346"/>
      <c r="AI102" s="346"/>
      <c r="AJ102" s="346"/>
      <c r="AK102" s="346"/>
      <c r="AL102" s="346"/>
      <c r="AM102" s="346"/>
      <c r="AN102" s="346"/>
      <c r="AO102" s="346"/>
      <c r="AP102" s="346"/>
      <c r="AQ102" s="346"/>
      <c r="AR102" s="346"/>
      <c r="AS102" s="346"/>
      <c r="AT102" s="346"/>
      <c r="AU102" s="346"/>
      <c r="AV102" s="343" t="s">
        <v>744</v>
      </c>
      <c r="AW102" s="343"/>
      <c r="AX102" s="343"/>
      <c r="AY102" s="343"/>
      <c r="AZ102" s="343"/>
      <c r="BA102" s="343"/>
      <c r="BB102" s="343"/>
      <c r="BC102" s="343"/>
      <c r="BD102" s="343"/>
      <c r="BE102" s="343"/>
      <c r="BF102" s="343"/>
      <c r="BG102" s="343"/>
      <c r="BH102" s="343"/>
      <c r="BI102" s="343"/>
      <c r="BJ102" s="343"/>
      <c r="BK102" s="343"/>
      <c r="BL102" s="343"/>
      <c r="BM102" s="343"/>
      <c r="BN102" s="343"/>
      <c r="BO102" s="343"/>
      <c r="BP102" s="343"/>
      <c r="BQ102" s="343"/>
      <c r="BR102" s="343"/>
      <c r="BS102" s="343"/>
      <c r="BT102" s="343"/>
      <c r="BU102" s="343"/>
      <c r="BV102" s="343"/>
      <c r="BW102" s="343"/>
      <c r="BX102" s="343"/>
      <c r="BY102" s="343"/>
      <c r="BZ102" s="343"/>
      <c r="CA102" s="343"/>
      <c r="CB102" s="343"/>
      <c r="CC102" s="343"/>
      <c r="CD102" s="343"/>
      <c r="CE102" s="343"/>
      <c r="CF102" s="343"/>
      <c r="CG102" s="343"/>
      <c r="CH102" s="343"/>
      <c r="CI102" s="343"/>
      <c r="CJ102" s="343"/>
      <c r="CK102" s="343"/>
      <c r="CL102" s="343"/>
      <c r="CM102" s="343"/>
    </row>
    <row r="103" spans="4:91" ht="14.25" customHeight="1" x14ac:dyDescent="0.35">
      <c r="D103" s="344">
        <v>11</v>
      </c>
      <c r="E103" s="344"/>
      <c r="F103" s="344"/>
      <c r="G103" s="345" t="s">
        <v>745</v>
      </c>
      <c r="H103" s="346"/>
      <c r="I103" s="346"/>
      <c r="J103" s="346"/>
      <c r="K103" s="346"/>
      <c r="L103" s="346"/>
      <c r="M103" s="346"/>
      <c r="N103" s="346"/>
      <c r="O103" s="346"/>
      <c r="P103" s="346"/>
      <c r="Q103" s="346"/>
      <c r="R103" s="346"/>
      <c r="S103" s="346"/>
      <c r="T103" s="346"/>
      <c r="U103" s="346"/>
      <c r="V103" s="346"/>
      <c r="W103" s="346"/>
      <c r="X103" s="346"/>
      <c r="Y103" s="346"/>
      <c r="Z103" s="346"/>
      <c r="AA103" s="346"/>
      <c r="AB103" s="346"/>
      <c r="AC103" s="346"/>
      <c r="AD103" s="346"/>
      <c r="AE103" s="346"/>
      <c r="AF103" s="346"/>
      <c r="AG103" s="346"/>
      <c r="AH103" s="346"/>
      <c r="AI103" s="346"/>
      <c r="AJ103" s="346"/>
      <c r="AK103" s="346"/>
      <c r="AL103" s="346"/>
      <c r="AM103" s="346"/>
      <c r="AN103" s="346"/>
      <c r="AO103" s="346"/>
      <c r="AP103" s="346"/>
      <c r="AQ103" s="346"/>
      <c r="AR103" s="346"/>
      <c r="AS103" s="346"/>
      <c r="AT103" s="346"/>
      <c r="AU103" s="346"/>
      <c r="AV103" s="343" t="s">
        <v>746</v>
      </c>
      <c r="AW103" s="343"/>
      <c r="AX103" s="343"/>
      <c r="AY103" s="343"/>
      <c r="AZ103" s="343"/>
      <c r="BA103" s="343"/>
      <c r="BB103" s="343"/>
      <c r="BC103" s="343"/>
      <c r="BD103" s="343"/>
      <c r="BE103" s="343"/>
      <c r="BF103" s="343"/>
      <c r="BG103" s="343"/>
      <c r="BH103" s="343"/>
      <c r="BI103" s="343"/>
      <c r="BJ103" s="343"/>
      <c r="BK103" s="343"/>
      <c r="BL103" s="343"/>
      <c r="BM103" s="343"/>
      <c r="BN103" s="343"/>
      <c r="BO103" s="343"/>
      <c r="BP103" s="343"/>
      <c r="BQ103" s="343"/>
      <c r="BR103" s="343"/>
      <c r="BS103" s="343"/>
      <c r="BT103" s="343"/>
      <c r="BU103" s="343"/>
      <c r="BV103" s="343"/>
      <c r="BW103" s="343"/>
      <c r="BX103" s="343"/>
      <c r="BY103" s="343"/>
      <c r="BZ103" s="343"/>
      <c r="CA103" s="343"/>
      <c r="CB103" s="343"/>
      <c r="CC103" s="343"/>
      <c r="CD103" s="343"/>
      <c r="CE103" s="343"/>
      <c r="CF103" s="343"/>
      <c r="CG103" s="343"/>
      <c r="CH103" s="343"/>
      <c r="CI103" s="343"/>
      <c r="CJ103" s="343"/>
      <c r="CK103" s="343"/>
      <c r="CL103" s="343"/>
      <c r="CM103" s="343"/>
    </row>
    <row r="104" spans="4:91" ht="14.25" customHeight="1" x14ac:dyDescent="0.35">
      <c r="D104" s="344">
        <v>12</v>
      </c>
      <c r="E104" s="344"/>
      <c r="F104" s="344"/>
      <c r="G104" s="345" t="s">
        <v>747</v>
      </c>
      <c r="H104" s="346"/>
      <c r="I104" s="346"/>
      <c r="J104" s="346"/>
      <c r="K104" s="346"/>
      <c r="L104" s="346"/>
      <c r="M104" s="346"/>
      <c r="N104" s="346"/>
      <c r="O104" s="346"/>
      <c r="P104" s="346"/>
      <c r="Q104" s="346"/>
      <c r="R104" s="346"/>
      <c r="S104" s="346"/>
      <c r="T104" s="346"/>
      <c r="U104" s="346"/>
      <c r="V104" s="346"/>
      <c r="W104" s="346"/>
      <c r="X104" s="346"/>
      <c r="Y104" s="346"/>
      <c r="Z104" s="346"/>
      <c r="AA104" s="346"/>
      <c r="AB104" s="346"/>
      <c r="AC104" s="346"/>
      <c r="AD104" s="346"/>
      <c r="AE104" s="346"/>
      <c r="AF104" s="346"/>
      <c r="AG104" s="346"/>
      <c r="AH104" s="346"/>
      <c r="AI104" s="346"/>
      <c r="AJ104" s="346"/>
      <c r="AK104" s="346"/>
      <c r="AL104" s="346"/>
      <c r="AM104" s="346"/>
      <c r="AN104" s="346"/>
      <c r="AO104" s="346"/>
      <c r="AP104" s="346"/>
      <c r="AQ104" s="346"/>
      <c r="AR104" s="346"/>
      <c r="AS104" s="346"/>
      <c r="AT104" s="346"/>
      <c r="AU104" s="346"/>
      <c r="AV104" s="343" t="s">
        <v>748</v>
      </c>
      <c r="AW104" s="343"/>
      <c r="AX104" s="343"/>
      <c r="AY104" s="343"/>
      <c r="AZ104" s="343"/>
      <c r="BA104" s="343"/>
      <c r="BB104" s="343"/>
      <c r="BC104" s="343"/>
      <c r="BD104" s="343"/>
      <c r="BE104" s="343"/>
      <c r="BF104" s="343"/>
      <c r="BG104" s="343"/>
      <c r="BH104" s="343"/>
      <c r="BI104" s="343"/>
      <c r="BJ104" s="343"/>
      <c r="BK104" s="343"/>
      <c r="BL104" s="343"/>
      <c r="BM104" s="343"/>
      <c r="BN104" s="343"/>
      <c r="BO104" s="343"/>
      <c r="BP104" s="343"/>
      <c r="BQ104" s="343"/>
      <c r="BR104" s="343"/>
      <c r="BS104" s="343"/>
      <c r="BT104" s="343"/>
      <c r="BU104" s="343"/>
      <c r="BV104" s="343"/>
      <c r="BW104" s="343"/>
      <c r="BX104" s="343"/>
      <c r="BY104" s="343"/>
      <c r="BZ104" s="343"/>
      <c r="CA104" s="343"/>
      <c r="CB104" s="343"/>
      <c r="CC104" s="343"/>
      <c r="CD104" s="343"/>
      <c r="CE104" s="343"/>
      <c r="CF104" s="343"/>
      <c r="CG104" s="343"/>
      <c r="CH104" s="343"/>
      <c r="CI104" s="343"/>
      <c r="CJ104" s="343"/>
      <c r="CK104" s="343"/>
      <c r="CL104" s="343"/>
      <c r="CM104" s="343"/>
    </row>
    <row r="105" spans="4:91" ht="14.25" customHeight="1" x14ac:dyDescent="0.35">
      <c r="D105" s="344">
        <v>13</v>
      </c>
      <c r="E105" s="344"/>
      <c r="F105" s="344"/>
      <c r="G105" s="345" t="s">
        <v>749</v>
      </c>
      <c r="H105" s="346"/>
      <c r="I105" s="346"/>
      <c r="J105" s="346"/>
      <c r="K105" s="346"/>
      <c r="L105" s="346"/>
      <c r="M105" s="346"/>
      <c r="N105" s="346"/>
      <c r="O105" s="346"/>
      <c r="P105" s="346"/>
      <c r="Q105" s="346"/>
      <c r="R105" s="346"/>
      <c r="S105" s="346"/>
      <c r="T105" s="346"/>
      <c r="U105" s="346"/>
      <c r="V105" s="346"/>
      <c r="W105" s="346"/>
      <c r="X105" s="346"/>
      <c r="Y105" s="346"/>
      <c r="Z105" s="346"/>
      <c r="AA105" s="346"/>
      <c r="AB105" s="346"/>
      <c r="AC105" s="346"/>
      <c r="AD105" s="346"/>
      <c r="AE105" s="346"/>
      <c r="AF105" s="346"/>
      <c r="AG105" s="346"/>
      <c r="AH105" s="346"/>
      <c r="AI105" s="346"/>
      <c r="AJ105" s="346"/>
      <c r="AK105" s="346"/>
      <c r="AL105" s="346"/>
      <c r="AM105" s="346"/>
      <c r="AN105" s="346"/>
      <c r="AO105" s="346"/>
      <c r="AP105" s="346"/>
      <c r="AQ105" s="346"/>
      <c r="AR105" s="346"/>
      <c r="AS105" s="346"/>
      <c r="AT105" s="346"/>
      <c r="AU105" s="346"/>
      <c r="AV105" s="343" t="s">
        <v>750</v>
      </c>
      <c r="AW105" s="343"/>
      <c r="AX105" s="343"/>
      <c r="AY105" s="343"/>
      <c r="AZ105" s="343"/>
      <c r="BA105" s="343"/>
      <c r="BB105" s="343"/>
      <c r="BC105" s="343"/>
      <c r="BD105" s="343"/>
      <c r="BE105" s="343"/>
      <c r="BF105" s="343"/>
      <c r="BG105" s="343"/>
      <c r="BH105" s="343"/>
      <c r="BI105" s="343"/>
      <c r="BJ105" s="343"/>
      <c r="BK105" s="343"/>
      <c r="BL105" s="343"/>
      <c r="BM105" s="343"/>
      <c r="BN105" s="343"/>
      <c r="BO105" s="343"/>
      <c r="BP105" s="343"/>
      <c r="BQ105" s="343"/>
      <c r="BR105" s="343"/>
      <c r="BS105" s="343"/>
      <c r="BT105" s="343"/>
      <c r="BU105" s="343"/>
      <c r="BV105" s="343"/>
      <c r="BW105" s="343"/>
      <c r="BX105" s="343"/>
      <c r="BY105" s="343"/>
      <c r="BZ105" s="343"/>
      <c r="CA105" s="343"/>
      <c r="CB105" s="343"/>
      <c r="CC105" s="343"/>
      <c r="CD105" s="343"/>
      <c r="CE105" s="343"/>
      <c r="CF105" s="343"/>
      <c r="CG105" s="343"/>
      <c r="CH105" s="343"/>
      <c r="CI105" s="343"/>
      <c r="CJ105" s="343"/>
      <c r="CK105" s="343"/>
      <c r="CL105" s="343"/>
      <c r="CM105" s="343"/>
    </row>
    <row r="106" spans="4:91" ht="14.25" customHeight="1" x14ac:dyDescent="0.35">
      <c r="D106" s="344">
        <v>14</v>
      </c>
      <c r="E106" s="344"/>
      <c r="F106" s="344"/>
      <c r="G106" s="345" t="s">
        <v>751</v>
      </c>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c r="AI106" s="346"/>
      <c r="AJ106" s="346"/>
      <c r="AK106" s="346"/>
      <c r="AL106" s="346"/>
      <c r="AM106" s="346"/>
      <c r="AN106" s="346"/>
      <c r="AO106" s="346"/>
      <c r="AP106" s="346"/>
      <c r="AQ106" s="346"/>
      <c r="AR106" s="346"/>
      <c r="AS106" s="346"/>
      <c r="AT106" s="346"/>
      <c r="AU106" s="346"/>
      <c r="AV106" s="343" t="s">
        <v>752</v>
      </c>
      <c r="AW106" s="343"/>
      <c r="AX106" s="343"/>
      <c r="AY106" s="343"/>
      <c r="AZ106" s="343"/>
      <c r="BA106" s="343"/>
      <c r="BB106" s="343"/>
      <c r="BC106" s="343"/>
      <c r="BD106" s="343"/>
      <c r="BE106" s="343"/>
      <c r="BF106" s="343"/>
      <c r="BG106" s="343"/>
      <c r="BH106" s="343"/>
      <c r="BI106" s="343"/>
      <c r="BJ106" s="343"/>
      <c r="BK106" s="343"/>
      <c r="BL106" s="343"/>
      <c r="BM106" s="343"/>
      <c r="BN106" s="343"/>
      <c r="BO106" s="343"/>
      <c r="BP106" s="343"/>
      <c r="BQ106" s="343"/>
      <c r="BR106" s="343"/>
      <c r="BS106" s="343"/>
      <c r="BT106" s="343"/>
      <c r="BU106" s="343"/>
      <c r="BV106" s="343"/>
      <c r="BW106" s="343"/>
      <c r="BX106" s="343"/>
      <c r="BY106" s="343"/>
      <c r="BZ106" s="343"/>
      <c r="CA106" s="343"/>
      <c r="CB106" s="343"/>
      <c r="CC106" s="343"/>
      <c r="CD106" s="343"/>
      <c r="CE106" s="343"/>
      <c r="CF106" s="343"/>
      <c r="CG106" s="343"/>
      <c r="CH106" s="343"/>
      <c r="CI106" s="343"/>
      <c r="CJ106" s="343"/>
      <c r="CK106" s="343"/>
      <c r="CL106" s="343"/>
      <c r="CM106" s="343"/>
    </row>
    <row r="107" spans="4:91" ht="14.25" customHeight="1" x14ac:dyDescent="0.35">
      <c r="D107" s="344">
        <v>15</v>
      </c>
      <c r="E107" s="344"/>
      <c r="F107" s="344"/>
      <c r="G107" s="345" t="s">
        <v>753</v>
      </c>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6"/>
      <c r="AK107" s="346"/>
      <c r="AL107" s="346"/>
      <c r="AM107" s="346"/>
      <c r="AN107" s="346"/>
      <c r="AO107" s="346"/>
      <c r="AP107" s="346"/>
      <c r="AQ107" s="346"/>
      <c r="AR107" s="346"/>
      <c r="AS107" s="346"/>
      <c r="AT107" s="346"/>
      <c r="AU107" s="346"/>
      <c r="AV107" s="343" t="s">
        <v>754</v>
      </c>
      <c r="AW107" s="343"/>
      <c r="AX107" s="343"/>
      <c r="AY107" s="343"/>
      <c r="AZ107" s="343"/>
      <c r="BA107" s="343"/>
      <c r="BB107" s="343"/>
      <c r="BC107" s="343"/>
      <c r="BD107" s="343"/>
      <c r="BE107" s="343"/>
      <c r="BF107" s="343"/>
      <c r="BG107" s="343"/>
      <c r="BH107" s="343"/>
      <c r="BI107" s="343"/>
      <c r="BJ107" s="343"/>
      <c r="BK107" s="343"/>
      <c r="BL107" s="343"/>
      <c r="BM107" s="343"/>
      <c r="BN107" s="343"/>
      <c r="BO107" s="343"/>
      <c r="BP107" s="343"/>
      <c r="BQ107" s="343"/>
      <c r="BR107" s="343"/>
      <c r="BS107" s="343"/>
      <c r="BT107" s="343"/>
      <c r="BU107" s="343"/>
      <c r="BV107" s="343"/>
      <c r="BW107" s="343"/>
      <c r="BX107" s="343"/>
      <c r="BY107" s="343"/>
      <c r="BZ107" s="343"/>
      <c r="CA107" s="343"/>
      <c r="CB107" s="343"/>
      <c r="CC107" s="343"/>
      <c r="CD107" s="343"/>
      <c r="CE107" s="343"/>
      <c r="CF107" s="343"/>
      <c r="CG107" s="343"/>
      <c r="CH107" s="343"/>
      <c r="CI107" s="343"/>
      <c r="CJ107" s="343"/>
      <c r="CK107" s="343"/>
      <c r="CL107" s="343"/>
      <c r="CM107" s="343"/>
    </row>
    <row r="108" spans="4:91" ht="14.25" customHeight="1" x14ac:dyDescent="0.35">
      <c r="D108" s="344">
        <v>16</v>
      </c>
      <c r="E108" s="344"/>
      <c r="F108" s="344"/>
      <c r="G108" s="345" t="s">
        <v>755</v>
      </c>
      <c r="H108" s="346"/>
      <c r="I108" s="346"/>
      <c r="J108" s="346"/>
      <c r="K108" s="346"/>
      <c r="L108" s="346"/>
      <c r="M108" s="346"/>
      <c r="N108" s="346"/>
      <c r="O108" s="346"/>
      <c r="P108" s="346"/>
      <c r="Q108" s="346"/>
      <c r="R108" s="346"/>
      <c r="S108" s="346"/>
      <c r="T108" s="346"/>
      <c r="U108" s="346"/>
      <c r="V108" s="346"/>
      <c r="W108" s="346"/>
      <c r="X108" s="346"/>
      <c r="Y108" s="346"/>
      <c r="Z108" s="346"/>
      <c r="AA108" s="346"/>
      <c r="AB108" s="346"/>
      <c r="AC108" s="346"/>
      <c r="AD108" s="346"/>
      <c r="AE108" s="346"/>
      <c r="AF108" s="346"/>
      <c r="AG108" s="346"/>
      <c r="AH108" s="346"/>
      <c r="AI108" s="346"/>
      <c r="AJ108" s="346"/>
      <c r="AK108" s="346"/>
      <c r="AL108" s="346"/>
      <c r="AM108" s="346"/>
      <c r="AN108" s="346"/>
      <c r="AO108" s="346"/>
      <c r="AP108" s="346"/>
      <c r="AQ108" s="346"/>
      <c r="AR108" s="346"/>
      <c r="AS108" s="346"/>
      <c r="AT108" s="346"/>
      <c r="AU108" s="346"/>
      <c r="AV108" s="343" t="s">
        <v>756</v>
      </c>
      <c r="AW108" s="343"/>
      <c r="AX108" s="343"/>
      <c r="AY108" s="343"/>
      <c r="AZ108" s="343"/>
      <c r="BA108" s="343"/>
      <c r="BB108" s="343"/>
      <c r="BC108" s="343"/>
      <c r="BD108" s="343"/>
      <c r="BE108" s="343"/>
      <c r="BF108" s="343"/>
      <c r="BG108" s="343"/>
      <c r="BH108" s="343"/>
      <c r="BI108" s="343"/>
      <c r="BJ108" s="343"/>
      <c r="BK108" s="343"/>
      <c r="BL108" s="343"/>
      <c r="BM108" s="343"/>
      <c r="BN108" s="343"/>
      <c r="BO108" s="343"/>
      <c r="BP108" s="343"/>
      <c r="BQ108" s="343"/>
      <c r="BR108" s="343"/>
      <c r="BS108" s="343"/>
      <c r="BT108" s="343"/>
      <c r="BU108" s="343"/>
      <c r="BV108" s="343"/>
      <c r="BW108" s="343"/>
      <c r="BX108" s="343"/>
      <c r="BY108" s="343"/>
      <c r="BZ108" s="343"/>
      <c r="CA108" s="343"/>
      <c r="CB108" s="343"/>
      <c r="CC108" s="343"/>
      <c r="CD108" s="343"/>
      <c r="CE108" s="343"/>
      <c r="CF108" s="343"/>
      <c r="CG108" s="343"/>
      <c r="CH108" s="343"/>
      <c r="CI108" s="343"/>
      <c r="CJ108" s="343"/>
      <c r="CK108" s="343"/>
      <c r="CL108" s="343"/>
      <c r="CM108" s="343"/>
    </row>
    <row r="109" spans="4:91" ht="14.25" customHeight="1" x14ac:dyDescent="0.35">
      <c r="D109" s="344">
        <v>17</v>
      </c>
      <c r="E109" s="344"/>
      <c r="F109" s="344"/>
      <c r="G109" s="345" t="s">
        <v>757</v>
      </c>
      <c r="H109" s="346"/>
      <c r="I109" s="346"/>
      <c r="J109" s="346"/>
      <c r="K109" s="346"/>
      <c r="L109" s="346"/>
      <c r="M109" s="346"/>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c r="AI109" s="346"/>
      <c r="AJ109" s="346"/>
      <c r="AK109" s="346"/>
      <c r="AL109" s="346"/>
      <c r="AM109" s="346"/>
      <c r="AN109" s="346"/>
      <c r="AO109" s="346"/>
      <c r="AP109" s="346"/>
      <c r="AQ109" s="346"/>
      <c r="AR109" s="346"/>
      <c r="AS109" s="346"/>
      <c r="AT109" s="346"/>
      <c r="AU109" s="346"/>
      <c r="AV109" s="343" t="s">
        <v>758</v>
      </c>
      <c r="AW109" s="343"/>
      <c r="AX109" s="343"/>
      <c r="AY109" s="343"/>
      <c r="AZ109" s="343"/>
      <c r="BA109" s="343"/>
      <c r="BB109" s="343"/>
      <c r="BC109" s="343"/>
      <c r="BD109" s="343"/>
      <c r="BE109" s="343"/>
      <c r="BF109" s="343"/>
      <c r="BG109" s="343"/>
      <c r="BH109" s="343"/>
      <c r="BI109" s="343"/>
      <c r="BJ109" s="343"/>
      <c r="BK109" s="343"/>
      <c r="BL109" s="343"/>
      <c r="BM109" s="343"/>
      <c r="BN109" s="343"/>
      <c r="BO109" s="343"/>
      <c r="BP109" s="343"/>
      <c r="BQ109" s="343"/>
      <c r="BR109" s="343"/>
      <c r="BS109" s="343"/>
      <c r="BT109" s="343"/>
      <c r="BU109" s="343"/>
      <c r="BV109" s="343"/>
      <c r="BW109" s="343"/>
      <c r="BX109" s="343"/>
      <c r="BY109" s="343"/>
      <c r="BZ109" s="343"/>
      <c r="CA109" s="343"/>
      <c r="CB109" s="343"/>
      <c r="CC109" s="343"/>
      <c r="CD109" s="343"/>
      <c r="CE109" s="343"/>
      <c r="CF109" s="343"/>
      <c r="CG109" s="343"/>
      <c r="CH109" s="343"/>
      <c r="CI109" s="343"/>
      <c r="CJ109" s="343"/>
      <c r="CK109" s="343"/>
      <c r="CL109" s="343"/>
      <c r="CM109" s="343"/>
    </row>
    <row r="110" spans="4:91" ht="14.25" customHeight="1" x14ac:dyDescent="0.35">
      <c r="D110" s="344">
        <v>18</v>
      </c>
      <c r="E110" s="344"/>
      <c r="F110" s="344"/>
      <c r="G110" s="345" t="s">
        <v>759</v>
      </c>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6"/>
      <c r="AD110" s="346"/>
      <c r="AE110" s="346"/>
      <c r="AF110" s="346"/>
      <c r="AG110" s="346"/>
      <c r="AH110" s="346"/>
      <c r="AI110" s="346"/>
      <c r="AJ110" s="346"/>
      <c r="AK110" s="346"/>
      <c r="AL110" s="346"/>
      <c r="AM110" s="346"/>
      <c r="AN110" s="346"/>
      <c r="AO110" s="346"/>
      <c r="AP110" s="346"/>
      <c r="AQ110" s="346"/>
      <c r="AR110" s="346"/>
      <c r="AS110" s="346"/>
      <c r="AT110" s="346"/>
      <c r="AU110" s="346"/>
      <c r="AV110" s="343" t="s">
        <v>760</v>
      </c>
      <c r="AW110" s="343"/>
      <c r="AX110" s="343"/>
      <c r="AY110" s="343"/>
      <c r="AZ110" s="343"/>
      <c r="BA110" s="343"/>
      <c r="BB110" s="343"/>
      <c r="BC110" s="343"/>
      <c r="BD110" s="343"/>
      <c r="BE110" s="343"/>
      <c r="BF110" s="343"/>
      <c r="BG110" s="343"/>
      <c r="BH110" s="343"/>
      <c r="BI110" s="343"/>
      <c r="BJ110" s="343"/>
      <c r="BK110" s="343"/>
      <c r="BL110" s="343"/>
      <c r="BM110" s="343"/>
      <c r="BN110" s="343"/>
      <c r="BO110" s="343"/>
      <c r="BP110" s="343"/>
      <c r="BQ110" s="343"/>
      <c r="BR110" s="343"/>
      <c r="BS110" s="343"/>
      <c r="BT110" s="343"/>
      <c r="BU110" s="343"/>
      <c r="BV110" s="343"/>
      <c r="BW110" s="343"/>
      <c r="BX110" s="343"/>
      <c r="BY110" s="343"/>
      <c r="BZ110" s="343"/>
      <c r="CA110" s="343"/>
      <c r="CB110" s="343"/>
      <c r="CC110" s="343"/>
      <c r="CD110" s="343"/>
      <c r="CE110" s="343"/>
      <c r="CF110" s="343"/>
      <c r="CG110" s="343"/>
      <c r="CH110" s="343"/>
      <c r="CI110" s="343"/>
      <c r="CJ110" s="343"/>
      <c r="CK110" s="343"/>
      <c r="CL110" s="343"/>
      <c r="CM110" s="343"/>
    </row>
    <row r="111" spans="4:91" ht="14.25" customHeight="1" x14ac:dyDescent="0.35">
      <c r="D111" s="344">
        <v>19</v>
      </c>
      <c r="E111" s="344"/>
      <c r="F111" s="344"/>
      <c r="G111" s="345" t="s">
        <v>755</v>
      </c>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346"/>
      <c r="AK111" s="346"/>
      <c r="AL111" s="346"/>
      <c r="AM111" s="346"/>
      <c r="AN111" s="346"/>
      <c r="AO111" s="346"/>
      <c r="AP111" s="346"/>
      <c r="AQ111" s="346"/>
      <c r="AR111" s="346"/>
      <c r="AS111" s="346"/>
      <c r="AT111" s="346"/>
      <c r="AU111" s="346"/>
      <c r="AV111" s="343" t="s">
        <v>761</v>
      </c>
      <c r="AW111" s="343"/>
      <c r="AX111" s="343"/>
      <c r="AY111" s="343"/>
      <c r="AZ111" s="343"/>
      <c r="BA111" s="343"/>
      <c r="BB111" s="343"/>
      <c r="BC111" s="343"/>
      <c r="BD111" s="343"/>
      <c r="BE111" s="343"/>
      <c r="BF111" s="343"/>
      <c r="BG111" s="343"/>
      <c r="BH111" s="343"/>
      <c r="BI111" s="343"/>
      <c r="BJ111" s="343"/>
      <c r="BK111" s="343"/>
      <c r="BL111" s="343"/>
      <c r="BM111" s="343"/>
      <c r="BN111" s="343"/>
      <c r="BO111" s="343"/>
      <c r="BP111" s="343"/>
      <c r="BQ111" s="343"/>
      <c r="BR111" s="343"/>
      <c r="BS111" s="343"/>
      <c r="BT111" s="343"/>
      <c r="BU111" s="343"/>
      <c r="BV111" s="343"/>
      <c r="BW111" s="343"/>
      <c r="BX111" s="343"/>
      <c r="BY111" s="343"/>
      <c r="BZ111" s="343"/>
      <c r="CA111" s="343"/>
      <c r="CB111" s="343"/>
      <c r="CC111" s="343"/>
      <c r="CD111" s="343"/>
      <c r="CE111" s="343"/>
      <c r="CF111" s="343"/>
      <c r="CG111" s="343"/>
      <c r="CH111" s="343"/>
      <c r="CI111" s="343"/>
      <c r="CJ111" s="343"/>
      <c r="CK111" s="343"/>
      <c r="CL111" s="343"/>
      <c r="CM111" s="343"/>
    </row>
    <row r="112" spans="4:91" ht="14.25" customHeight="1" x14ac:dyDescent="0.35">
      <c r="D112" s="344">
        <v>20</v>
      </c>
      <c r="E112" s="344"/>
      <c r="F112" s="344"/>
      <c r="G112" s="345" t="s">
        <v>762</v>
      </c>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6"/>
      <c r="AR112" s="346"/>
      <c r="AS112" s="346"/>
      <c r="AT112" s="346"/>
      <c r="AU112" s="346"/>
      <c r="AV112" s="343" t="s">
        <v>763</v>
      </c>
      <c r="AW112" s="343"/>
      <c r="AX112" s="343"/>
      <c r="AY112" s="343"/>
      <c r="AZ112" s="343"/>
      <c r="BA112" s="343"/>
      <c r="BB112" s="343"/>
      <c r="BC112" s="343"/>
      <c r="BD112" s="343"/>
      <c r="BE112" s="343"/>
      <c r="BF112" s="343"/>
      <c r="BG112" s="343"/>
      <c r="BH112" s="343"/>
      <c r="BI112" s="343"/>
      <c r="BJ112" s="343"/>
      <c r="BK112" s="343"/>
      <c r="BL112" s="343"/>
      <c r="BM112" s="343"/>
      <c r="BN112" s="343"/>
      <c r="BO112" s="343"/>
      <c r="BP112" s="343"/>
      <c r="BQ112" s="343"/>
      <c r="BR112" s="343"/>
      <c r="BS112" s="343"/>
      <c r="BT112" s="343"/>
      <c r="BU112" s="343"/>
      <c r="BV112" s="343"/>
      <c r="BW112" s="343"/>
      <c r="BX112" s="343"/>
      <c r="BY112" s="343"/>
      <c r="BZ112" s="343"/>
      <c r="CA112" s="343"/>
      <c r="CB112" s="343"/>
      <c r="CC112" s="343"/>
      <c r="CD112" s="343"/>
      <c r="CE112" s="343"/>
      <c r="CF112" s="343"/>
      <c r="CG112" s="343"/>
      <c r="CH112" s="343"/>
      <c r="CI112" s="343"/>
      <c r="CJ112" s="343"/>
      <c r="CK112" s="343"/>
      <c r="CL112" s="343"/>
      <c r="CM112" s="343"/>
    </row>
    <row r="113" spans="4:91" ht="14.25" customHeight="1" x14ac:dyDescent="0.35">
      <c r="D113" s="344">
        <v>21</v>
      </c>
      <c r="E113" s="344"/>
      <c r="F113" s="344"/>
      <c r="G113" s="345" t="s">
        <v>764</v>
      </c>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3" t="s">
        <v>765</v>
      </c>
      <c r="AW113" s="343"/>
      <c r="AX113" s="343"/>
      <c r="AY113" s="343"/>
      <c r="AZ113" s="343"/>
      <c r="BA113" s="343"/>
      <c r="BB113" s="343"/>
      <c r="BC113" s="343"/>
      <c r="BD113" s="343"/>
      <c r="BE113" s="343"/>
      <c r="BF113" s="343"/>
      <c r="BG113" s="343"/>
      <c r="BH113" s="343"/>
      <c r="BI113" s="343"/>
      <c r="BJ113" s="343"/>
      <c r="BK113" s="343"/>
      <c r="BL113" s="343"/>
      <c r="BM113" s="343"/>
      <c r="BN113" s="343"/>
      <c r="BO113" s="343"/>
      <c r="BP113" s="343"/>
      <c r="BQ113" s="343"/>
      <c r="BR113" s="343"/>
      <c r="BS113" s="343"/>
      <c r="BT113" s="343"/>
      <c r="BU113" s="343"/>
      <c r="BV113" s="343"/>
      <c r="BW113" s="343"/>
      <c r="BX113" s="343"/>
      <c r="BY113" s="343"/>
      <c r="BZ113" s="343"/>
      <c r="CA113" s="343"/>
      <c r="CB113" s="343"/>
      <c r="CC113" s="343"/>
      <c r="CD113" s="343"/>
      <c r="CE113" s="343"/>
      <c r="CF113" s="343"/>
      <c r="CG113" s="343"/>
      <c r="CH113" s="343"/>
      <c r="CI113" s="343"/>
      <c r="CJ113" s="343"/>
      <c r="CK113" s="343"/>
      <c r="CL113" s="343"/>
      <c r="CM113" s="343"/>
    </row>
    <row r="114" spans="4:91" ht="14.25" customHeight="1" x14ac:dyDescent="0.35">
      <c r="D114" s="344">
        <v>22</v>
      </c>
      <c r="E114" s="344"/>
      <c r="F114" s="344"/>
      <c r="G114" s="345" t="s">
        <v>766</v>
      </c>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346"/>
      <c r="AK114" s="346"/>
      <c r="AL114" s="346"/>
      <c r="AM114" s="346"/>
      <c r="AN114" s="346"/>
      <c r="AO114" s="346"/>
      <c r="AP114" s="346"/>
      <c r="AQ114" s="346"/>
      <c r="AR114" s="346"/>
      <c r="AS114" s="346"/>
      <c r="AT114" s="346"/>
      <c r="AU114" s="346"/>
      <c r="AV114" s="343" t="s">
        <v>767</v>
      </c>
      <c r="AW114" s="343"/>
      <c r="AX114" s="343"/>
      <c r="AY114" s="343"/>
      <c r="AZ114" s="343"/>
      <c r="BA114" s="343"/>
      <c r="BB114" s="343"/>
      <c r="BC114" s="343"/>
      <c r="BD114" s="343"/>
      <c r="BE114" s="343"/>
      <c r="BF114" s="343"/>
      <c r="BG114" s="343"/>
      <c r="BH114" s="343"/>
      <c r="BI114" s="343"/>
      <c r="BJ114" s="343"/>
      <c r="BK114" s="343"/>
      <c r="BL114" s="343"/>
      <c r="BM114" s="343"/>
      <c r="BN114" s="343"/>
      <c r="BO114" s="343"/>
      <c r="BP114" s="343"/>
      <c r="BQ114" s="343"/>
      <c r="BR114" s="343"/>
      <c r="BS114" s="343"/>
      <c r="BT114" s="343"/>
      <c r="BU114" s="343"/>
      <c r="BV114" s="343"/>
      <c r="BW114" s="343"/>
      <c r="BX114" s="343"/>
      <c r="BY114" s="343"/>
      <c r="BZ114" s="343"/>
      <c r="CA114" s="343"/>
      <c r="CB114" s="343"/>
      <c r="CC114" s="343"/>
      <c r="CD114" s="343"/>
      <c r="CE114" s="343"/>
      <c r="CF114" s="343"/>
      <c r="CG114" s="343"/>
      <c r="CH114" s="343"/>
      <c r="CI114" s="343"/>
      <c r="CJ114" s="343"/>
      <c r="CK114" s="343"/>
      <c r="CL114" s="343"/>
      <c r="CM114" s="343"/>
    </row>
    <row r="115" spans="4:91" ht="14.25" customHeight="1" x14ac:dyDescent="0.35">
      <c r="D115" s="344">
        <v>23</v>
      </c>
      <c r="E115" s="344"/>
      <c r="F115" s="344"/>
      <c r="G115" s="345" t="s">
        <v>768</v>
      </c>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46"/>
      <c r="AD115" s="346"/>
      <c r="AE115" s="346"/>
      <c r="AF115" s="346"/>
      <c r="AG115" s="346"/>
      <c r="AH115" s="346"/>
      <c r="AI115" s="346"/>
      <c r="AJ115" s="346"/>
      <c r="AK115" s="346"/>
      <c r="AL115" s="346"/>
      <c r="AM115" s="346"/>
      <c r="AN115" s="346"/>
      <c r="AO115" s="346"/>
      <c r="AP115" s="346"/>
      <c r="AQ115" s="346"/>
      <c r="AR115" s="346"/>
      <c r="AS115" s="346"/>
      <c r="AT115" s="346"/>
      <c r="AU115" s="346"/>
      <c r="AV115" s="343" t="s">
        <v>769</v>
      </c>
      <c r="AW115" s="343"/>
      <c r="AX115" s="343"/>
      <c r="AY115" s="343"/>
      <c r="AZ115" s="343"/>
      <c r="BA115" s="343"/>
      <c r="BB115" s="343"/>
      <c r="BC115" s="343"/>
      <c r="BD115" s="343"/>
      <c r="BE115" s="343"/>
      <c r="BF115" s="343"/>
      <c r="BG115" s="343"/>
      <c r="BH115" s="343"/>
      <c r="BI115" s="343"/>
      <c r="BJ115" s="343"/>
      <c r="BK115" s="343"/>
      <c r="BL115" s="343"/>
      <c r="BM115" s="343"/>
      <c r="BN115" s="343"/>
      <c r="BO115" s="343"/>
      <c r="BP115" s="343"/>
      <c r="BQ115" s="343"/>
      <c r="BR115" s="343"/>
      <c r="BS115" s="343"/>
      <c r="BT115" s="343"/>
      <c r="BU115" s="343"/>
      <c r="BV115" s="343"/>
      <c r="BW115" s="343"/>
      <c r="BX115" s="343"/>
      <c r="BY115" s="343"/>
      <c r="BZ115" s="343"/>
      <c r="CA115" s="343"/>
      <c r="CB115" s="343"/>
      <c r="CC115" s="343"/>
      <c r="CD115" s="343"/>
      <c r="CE115" s="343"/>
      <c r="CF115" s="343"/>
      <c r="CG115" s="343"/>
      <c r="CH115" s="343"/>
      <c r="CI115" s="343"/>
      <c r="CJ115" s="343"/>
      <c r="CK115" s="343"/>
      <c r="CL115" s="343"/>
      <c r="CM115" s="343"/>
    </row>
    <row r="116" spans="4:91" ht="14.25" customHeight="1" x14ac:dyDescent="0.35">
      <c r="D116" s="344">
        <v>24</v>
      </c>
      <c r="E116" s="344"/>
      <c r="F116" s="344"/>
      <c r="G116" s="345" t="s">
        <v>770</v>
      </c>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c r="AI116" s="346"/>
      <c r="AJ116" s="346"/>
      <c r="AK116" s="346"/>
      <c r="AL116" s="346"/>
      <c r="AM116" s="346"/>
      <c r="AN116" s="346"/>
      <c r="AO116" s="346"/>
      <c r="AP116" s="346"/>
      <c r="AQ116" s="346"/>
      <c r="AR116" s="346"/>
      <c r="AS116" s="346"/>
      <c r="AT116" s="346"/>
      <c r="AU116" s="346"/>
      <c r="AV116" s="343" t="s">
        <v>771</v>
      </c>
      <c r="AW116" s="343"/>
      <c r="AX116" s="343"/>
      <c r="AY116" s="343"/>
      <c r="AZ116" s="343"/>
      <c r="BA116" s="343"/>
      <c r="BB116" s="343"/>
      <c r="BC116" s="343"/>
      <c r="BD116" s="343"/>
      <c r="BE116" s="343"/>
      <c r="BF116" s="343"/>
      <c r="BG116" s="343"/>
      <c r="BH116" s="343"/>
      <c r="BI116" s="343"/>
      <c r="BJ116" s="343"/>
      <c r="BK116" s="343"/>
      <c r="BL116" s="343"/>
      <c r="BM116" s="343"/>
      <c r="BN116" s="343"/>
      <c r="BO116" s="343"/>
      <c r="BP116" s="343"/>
      <c r="BQ116" s="343"/>
      <c r="BR116" s="343"/>
      <c r="BS116" s="343"/>
      <c r="BT116" s="343"/>
      <c r="BU116" s="343"/>
      <c r="BV116" s="343"/>
      <c r="BW116" s="343"/>
      <c r="BX116" s="343"/>
      <c r="BY116" s="343"/>
      <c r="BZ116" s="343"/>
      <c r="CA116" s="343"/>
      <c r="CB116" s="343"/>
      <c r="CC116" s="343"/>
      <c r="CD116" s="343"/>
      <c r="CE116" s="343"/>
      <c r="CF116" s="343"/>
      <c r="CG116" s="343"/>
      <c r="CH116" s="343"/>
      <c r="CI116" s="343"/>
      <c r="CJ116" s="343"/>
      <c r="CK116" s="343"/>
      <c r="CL116" s="343"/>
      <c r="CM116" s="343"/>
    </row>
    <row r="117" spans="4:91" ht="14.25" customHeight="1" x14ac:dyDescent="0.35">
      <c r="D117" s="344">
        <v>25</v>
      </c>
      <c r="E117" s="344"/>
      <c r="F117" s="344"/>
      <c r="G117" s="345" t="s">
        <v>772</v>
      </c>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6"/>
      <c r="AD117" s="346"/>
      <c r="AE117" s="346"/>
      <c r="AF117" s="346"/>
      <c r="AG117" s="346"/>
      <c r="AH117" s="346"/>
      <c r="AI117" s="346"/>
      <c r="AJ117" s="346"/>
      <c r="AK117" s="346"/>
      <c r="AL117" s="346"/>
      <c r="AM117" s="346"/>
      <c r="AN117" s="346"/>
      <c r="AO117" s="346"/>
      <c r="AP117" s="346"/>
      <c r="AQ117" s="346"/>
      <c r="AR117" s="346"/>
      <c r="AS117" s="346"/>
      <c r="AT117" s="346"/>
      <c r="AU117" s="346"/>
      <c r="AV117" s="343" t="s">
        <v>773</v>
      </c>
      <c r="AW117" s="343"/>
      <c r="AX117" s="343"/>
      <c r="AY117" s="343"/>
      <c r="AZ117" s="343"/>
      <c r="BA117" s="343"/>
      <c r="BB117" s="343"/>
      <c r="BC117" s="343"/>
      <c r="BD117" s="343"/>
      <c r="BE117" s="343"/>
      <c r="BF117" s="343"/>
      <c r="BG117" s="343"/>
      <c r="BH117" s="343"/>
      <c r="BI117" s="343"/>
      <c r="BJ117" s="343"/>
      <c r="BK117" s="343"/>
      <c r="BL117" s="343"/>
      <c r="BM117" s="343"/>
      <c r="BN117" s="343"/>
      <c r="BO117" s="343"/>
      <c r="BP117" s="343"/>
      <c r="BQ117" s="343"/>
      <c r="BR117" s="343"/>
      <c r="BS117" s="343"/>
      <c r="BT117" s="343"/>
      <c r="BU117" s="343"/>
      <c r="BV117" s="343"/>
      <c r="BW117" s="343"/>
      <c r="BX117" s="343"/>
      <c r="BY117" s="343"/>
      <c r="BZ117" s="343"/>
      <c r="CA117" s="343"/>
      <c r="CB117" s="343"/>
      <c r="CC117" s="343"/>
      <c r="CD117" s="343"/>
      <c r="CE117" s="343"/>
      <c r="CF117" s="343"/>
      <c r="CG117" s="343"/>
      <c r="CH117" s="343"/>
      <c r="CI117" s="343"/>
      <c r="CJ117" s="343"/>
      <c r="CK117" s="343"/>
      <c r="CL117" s="343"/>
      <c r="CM117" s="343"/>
    </row>
    <row r="118" spans="4:91" ht="14.25" customHeight="1" x14ac:dyDescent="0.35">
      <c r="D118" s="344">
        <v>26</v>
      </c>
      <c r="E118" s="344"/>
      <c r="F118" s="344"/>
      <c r="G118" s="345" t="s">
        <v>774</v>
      </c>
      <c r="H118" s="346"/>
      <c r="I118" s="346"/>
      <c r="J118" s="346"/>
      <c r="K118" s="346"/>
      <c r="L118" s="346"/>
      <c r="M118" s="346"/>
      <c r="N118" s="346"/>
      <c r="O118" s="346"/>
      <c r="P118" s="346"/>
      <c r="Q118" s="346"/>
      <c r="R118" s="346"/>
      <c r="S118" s="346"/>
      <c r="T118" s="346"/>
      <c r="U118" s="346"/>
      <c r="V118" s="346"/>
      <c r="W118" s="346"/>
      <c r="X118" s="346"/>
      <c r="Y118" s="346"/>
      <c r="Z118" s="346"/>
      <c r="AA118" s="346"/>
      <c r="AB118" s="346"/>
      <c r="AC118" s="346"/>
      <c r="AD118" s="346"/>
      <c r="AE118" s="346"/>
      <c r="AF118" s="346"/>
      <c r="AG118" s="346"/>
      <c r="AH118" s="346"/>
      <c r="AI118" s="346"/>
      <c r="AJ118" s="346"/>
      <c r="AK118" s="346"/>
      <c r="AL118" s="346"/>
      <c r="AM118" s="346"/>
      <c r="AN118" s="346"/>
      <c r="AO118" s="346"/>
      <c r="AP118" s="346"/>
      <c r="AQ118" s="346"/>
      <c r="AR118" s="346"/>
      <c r="AS118" s="346"/>
      <c r="AT118" s="346"/>
      <c r="AU118" s="346"/>
      <c r="AV118" s="343" t="s">
        <v>775</v>
      </c>
      <c r="AW118" s="343"/>
      <c r="AX118" s="343"/>
      <c r="AY118" s="343"/>
      <c r="AZ118" s="343"/>
      <c r="BA118" s="343"/>
      <c r="BB118" s="343"/>
      <c r="BC118" s="343"/>
      <c r="BD118" s="343"/>
      <c r="BE118" s="343"/>
      <c r="BF118" s="343"/>
      <c r="BG118" s="343"/>
      <c r="BH118" s="343"/>
      <c r="BI118" s="343"/>
      <c r="BJ118" s="343"/>
      <c r="BK118" s="343"/>
      <c r="BL118" s="343"/>
      <c r="BM118" s="343"/>
      <c r="BN118" s="343"/>
      <c r="BO118" s="343"/>
      <c r="BP118" s="343"/>
      <c r="BQ118" s="343"/>
      <c r="BR118" s="343"/>
      <c r="BS118" s="343"/>
      <c r="BT118" s="343"/>
      <c r="BU118" s="343"/>
      <c r="BV118" s="343"/>
      <c r="BW118" s="343"/>
      <c r="BX118" s="343"/>
      <c r="BY118" s="343"/>
      <c r="BZ118" s="343"/>
      <c r="CA118" s="343"/>
      <c r="CB118" s="343"/>
      <c r="CC118" s="343"/>
      <c r="CD118" s="343"/>
      <c r="CE118" s="343"/>
      <c r="CF118" s="343"/>
      <c r="CG118" s="343"/>
      <c r="CH118" s="343"/>
      <c r="CI118" s="343"/>
      <c r="CJ118" s="343"/>
      <c r="CK118" s="343"/>
      <c r="CL118" s="343"/>
      <c r="CM118" s="343"/>
    </row>
    <row r="119" spans="4:91" ht="14.25" customHeight="1" x14ac:dyDescent="0.35">
      <c r="D119" s="344">
        <v>27</v>
      </c>
      <c r="E119" s="344"/>
      <c r="F119" s="344"/>
      <c r="G119" s="345" t="s">
        <v>776</v>
      </c>
      <c r="H119" s="346"/>
      <c r="I119" s="346"/>
      <c r="J119" s="346"/>
      <c r="K119" s="346"/>
      <c r="L119" s="346"/>
      <c r="M119" s="346"/>
      <c r="N119" s="346"/>
      <c r="O119" s="346"/>
      <c r="P119" s="346"/>
      <c r="Q119" s="346"/>
      <c r="R119" s="346"/>
      <c r="S119" s="346"/>
      <c r="T119" s="346"/>
      <c r="U119" s="346"/>
      <c r="V119" s="346"/>
      <c r="W119" s="346"/>
      <c r="X119" s="346"/>
      <c r="Y119" s="346"/>
      <c r="Z119" s="346"/>
      <c r="AA119" s="346"/>
      <c r="AB119" s="346"/>
      <c r="AC119" s="346"/>
      <c r="AD119" s="346"/>
      <c r="AE119" s="346"/>
      <c r="AF119" s="346"/>
      <c r="AG119" s="346"/>
      <c r="AH119" s="346"/>
      <c r="AI119" s="346"/>
      <c r="AJ119" s="346"/>
      <c r="AK119" s="346"/>
      <c r="AL119" s="346"/>
      <c r="AM119" s="346"/>
      <c r="AN119" s="346"/>
      <c r="AO119" s="346"/>
      <c r="AP119" s="346"/>
      <c r="AQ119" s="346"/>
      <c r="AR119" s="346"/>
      <c r="AS119" s="346"/>
      <c r="AT119" s="346"/>
      <c r="AU119" s="346"/>
      <c r="AV119" s="343" t="s">
        <v>777</v>
      </c>
      <c r="AW119" s="343"/>
      <c r="AX119" s="343"/>
      <c r="AY119" s="343"/>
      <c r="AZ119" s="343"/>
      <c r="BA119" s="343"/>
      <c r="BB119" s="343"/>
      <c r="BC119" s="343"/>
      <c r="BD119" s="343"/>
      <c r="BE119" s="343"/>
      <c r="BF119" s="343"/>
      <c r="BG119" s="343"/>
      <c r="BH119" s="343"/>
      <c r="BI119" s="343"/>
      <c r="BJ119" s="343"/>
      <c r="BK119" s="343"/>
      <c r="BL119" s="343"/>
      <c r="BM119" s="343"/>
      <c r="BN119" s="343"/>
      <c r="BO119" s="343"/>
      <c r="BP119" s="343"/>
      <c r="BQ119" s="343"/>
      <c r="BR119" s="343"/>
      <c r="BS119" s="343"/>
      <c r="BT119" s="343"/>
      <c r="BU119" s="343"/>
      <c r="BV119" s="343"/>
      <c r="BW119" s="343"/>
      <c r="BX119" s="343"/>
      <c r="BY119" s="343"/>
      <c r="BZ119" s="343"/>
      <c r="CA119" s="343"/>
      <c r="CB119" s="343"/>
      <c r="CC119" s="343"/>
      <c r="CD119" s="343"/>
      <c r="CE119" s="343"/>
      <c r="CF119" s="343"/>
      <c r="CG119" s="343"/>
      <c r="CH119" s="343"/>
      <c r="CI119" s="343"/>
      <c r="CJ119" s="343"/>
      <c r="CK119" s="343"/>
      <c r="CL119" s="343"/>
      <c r="CM119" s="343"/>
    </row>
    <row r="120" spans="4:91" ht="14.25" customHeight="1" x14ac:dyDescent="0.35">
      <c r="D120" s="344">
        <v>28</v>
      </c>
      <c r="E120" s="344"/>
      <c r="F120" s="344"/>
      <c r="G120" s="345" t="s">
        <v>778</v>
      </c>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46"/>
      <c r="AE120" s="346"/>
      <c r="AF120" s="346"/>
      <c r="AG120" s="346"/>
      <c r="AH120" s="346"/>
      <c r="AI120" s="346"/>
      <c r="AJ120" s="346"/>
      <c r="AK120" s="346"/>
      <c r="AL120" s="346"/>
      <c r="AM120" s="346"/>
      <c r="AN120" s="346"/>
      <c r="AO120" s="346"/>
      <c r="AP120" s="346"/>
      <c r="AQ120" s="346"/>
      <c r="AR120" s="346"/>
      <c r="AS120" s="346"/>
      <c r="AT120" s="346"/>
      <c r="AU120" s="346"/>
      <c r="AV120" s="343" t="s">
        <v>779</v>
      </c>
      <c r="AW120" s="343"/>
      <c r="AX120" s="343"/>
      <c r="AY120" s="343"/>
      <c r="AZ120" s="343"/>
      <c r="BA120" s="343"/>
      <c r="BB120" s="343"/>
      <c r="BC120" s="343"/>
      <c r="BD120" s="343"/>
      <c r="BE120" s="343"/>
      <c r="BF120" s="343"/>
      <c r="BG120" s="343"/>
      <c r="BH120" s="343"/>
      <c r="BI120" s="343"/>
      <c r="BJ120" s="343"/>
      <c r="BK120" s="343"/>
      <c r="BL120" s="343"/>
      <c r="BM120" s="343"/>
      <c r="BN120" s="343"/>
      <c r="BO120" s="343"/>
      <c r="BP120" s="343"/>
      <c r="BQ120" s="343"/>
      <c r="BR120" s="343"/>
      <c r="BS120" s="343"/>
      <c r="BT120" s="343"/>
      <c r="BU120" s="343"/>
      <c r="BV120" s="343"/>
      <c r="BW120" s="343"/>
      <c r="BX120" s="343"/>
      <c r="BY120" s="343"/>
      <c r="BZ120" s="343"/>
      <c r="CA120" s="343"/>
      <c r="CB120" s="343"/>
      <c r="CC120" s="343"/>
      <c r="CD120" s="343"/>
      <c r="CE120" s="343"/>
      <c r="CF120" s="343"/>
      <c r="CG120" s="343"/>
      <c r="CH120" s="343"/>
      <c r="CI120" s="343"/>
      <c r="CJ120" s="343"/>
      <c r="CK120" s="343"/>
      <c r="CL120" s="343"/>
      <c r="CM120" s="343"/>
    </row>
    <row r="121" spans="4:91" ht="14.25" customHeight="1" x14ac:dyDescent="0.35">
      <c r="D121" s="344">
        <v>29</v>
      </c>
      <c r="E121" s="344"/>
      <c r="F121" s="344"/>
      <c r="G121" s="345" t="s">
        <v>780</v>
      </c>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346"/>
      <c r="AL121" s="346"/>
      <c r="AM121" s="346"/>
      <c r="AN121" s="346"/>
      <c r="AO121" s="346"/>
      <c r="AP121" s="346"/>
      <c r="AQ121" s="346"/>
      <c r="AR121" s="346"/>
      <c r="AS121" s="346"/>
      <c r="AT121" s="346"/>
      <c r="AU121" s="346"/>
      <c r="AV121" s="343" t="s">
        <v>781</v>
      </c>
      <c r="AW121" s="343"/>
      <c r="AX121" s="343"/>
      <c r="AY121" s="343"/>
      <c r="AZ121" s="343"/>
      <c r="BA121" s="343"/>
      <c r="BB121" s="343"/>
      <c r="BC121" s="343"/>
      <c r="BD121" s="343"/>
      <c r="BE121" s="343"/>
      <c r="BF121" s="343"/>
      <c r="BG121" s="343"/>
      <c r="BH121" s="343"/>
      <c r="BI121" s="343"/>
      <c r="BJ121" s="343"/>
      <c r="BK121" s="343"/>
      <c r="BL121" s="343"/>
      <c r="BM121" s="343"/>
      <c r="BN121" s="343"/>
      <c r="BO121" s="343"/>
      <c r="BP121" s="343"/>
      <c r="BQ121" s="343"/>
      <c r="BR121" s="343"/>
      <c r="BS121" s="343"/>
      <c r="BT121" s="343"/>
      <c r="BU121" s="343"/>
      <c r="BV121" s="343"/>
      <c r="BW121" s="343"/>
      <c r="BX121" s="343"/>
      <c r="BY121" s="343"/>
      <c r="BZ121" s="343"/>
      <c r="CA121" s="343"/>
      <c r="CB121" s="343"/>
      <c r="CC121" s="343"/>
      <c r="CD121" s="343"/>
      <c r="CE121" s="343"/>
      <c r="CF121" s="343"/>
      <c r="CG121" s="343"/>
      <c r="CH121" s="343"/>
      <c r="CI121" s="343"/>
      <c r="CJ121" s="343"/>
      <c r="CK121" s="343"/>
      <c r="CL121" s="343"/>
      <c r="CM121" s="343"/>
    </row>
    <row r="122" spans="4:91" ht="14.25" customHeight="1" x14ac:dyDescent="0.35">
      <c r="D122" s="344">
        <v>30</v>
      </c>
      <c r="E122" s="344"/>
      <c r="F122" s="344"/>
      <c r="G122" s="345" t="s">
        <v>782</v>
      </c>
      <c r="H122" s="346"/>
      <c r="I122" s="346"/>
      <c r="J122" s="346"/>
      <c r="K122" s="346"/>
      <c r="L122" s="346"/>
      <c r="M122" s="346"/>
      <c r="N122" s="346"/>
      <c r="O122" s="346"/>
      <c r="P122" s="346"/>
      <c r="Q122" s="346"/>
      <c r="R122" s="346"/>
      <c r="S122" s="346"/>
      <c r="T122" s="346"/>
      <c r="U122" s="346"/>
      <c r="V122" s="346"/>
      <c r="W122" s="346"/>
      <c r="X122" s="346"/>
      <c r="Y122" s="346"/>
      <c r="Z122" s="346"/>
      <c r="AA122" s="346"/>
      <c r="AB122" s="346"/>
      <c r="AC122" s="346"/>
      <c r="AD122" s="346"/>
      <c r="AE122" s="346"/>
      <c r="AF122" s="346"/>
      <c r="AG122" s="346"/>
      <c r="AH122" s="346"/>
      <c r="AI122" s="346"/>
      <c r="AJ122" s="346"/>
      <c r="AK122" s="346"/>
      <c r="AL122" s="346"/>
      <c r="AM122" s="346"/>
      <c r="AN122" s="346"/>
      <c r="AO122" s="346"/>
      <c r="AP122" s="346"/>
      <c r="AQ122" s="346"/>
      <c r="AR122" s="346"/>
      <c r="AS122" s="346"/>
      <c r="AT122" s="346"/>
      <c r="AU122" s="346"/>
      <c r="AV122" s="343" t="s">
        <v>773</v>
      </c>
      <c r="AW122" s="343"/>
      <c r="AX122" s="343"/>
      <c r="AY122" s="343"/>
      <c r="AZ122" s="343"/>
      <c r="BA122" s="343"/>
      <c r="BB122" s="343"/>
      <c r="BC122" s="343"/>
      <c r="BD122" s="343"/>
      <c r="BE122" s="343"/>
      <c r="BF122" s="343"/>
      <c r="BG122" s="343"/>
      <c r="BH122" s="343"/>
      <c r="BI122" s="343"/>
      <c r="BJ122" s="343"/>
      <c r="BK122" s="343"/>
      <c r="BL122" s="343"/>
      <c r="BM122" s="343"/>
      <c r="BN122" s="343"/>
      <c r="BO122" s="343"/>
      <c r="BP122" s="343"/>
      <c r="BQ122" s="343"/>
      <c r="BR122" s="343"/>
      <c r="BS122" s="343"/>
      <c r="BT122" s="343"/>
      <c r="BU122" s="343"/>
      <c r="BV122" s="343"/>
      <c r="BW122" s="343"/>
      <c r="BX122" s="343"/>
      <c r="BY122" s="343"/>
      <c r="BZ122" s="343"/>
      <c r="CA122" s="343"/>
      <c r="CB122" s="343"/>
      <c r="CC122" s="343"/>
      <c r="CD122" s="343"/>
      <c r="CE122" s="343"/>
      <c r="CF122" s="343"/>
      <c r="CG122" s="343"/>
      <c r="CH122" s="343"/>
      <c r="CI122" s="343"/>
      <c r="CJ122" s="343"/>
      <c r="CK122" s="343"/>
      <c r="CL122" s="343"/>
      <c r="CM122" s="343"/>
    </row>
    <row r="123" spans="4:91" ht="14.25" customHeight="1" x14ac:dyDescent="0.35">
      <c r="D123" s="344">
        <v>31</v>
      </c>
      <c r="E123" s="344"/>
      <c r="F123" s="344"/>
      <c r="G123" s="345" t="s">
        <v>783</v>
      </c>
      <c r="H123" s="346"/>
      <c r="I123" s="346"/>
      <c r="J123" s="346"/>
      <c r="K123" s="346"/>
      <c r="L123" s="346"/>
      <c r="M123" s="346"/>
      <c r="N123" s="346"/>
      <c r="O123" s="346"/>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346"/>
      <c r="AK123" s="346"/>
      <c r="AL123" s="346"/>
      <c r="AM123" s="346"/>
      <c r="AN123" s="346"/>
      <c r="AO123" s="346"/>
      <c r="AP123" s="346"/>
      <c r="AQ123" s="346"/>
      <c r="AR123" s="346"/>
      <c r="AS123" s="346"/>
      <c r="AT123" s="346"/>
      <c r="AU123" s="346"/>
      <c r="AV123" s="343" t="s">
        <v>784</v>
      </c>
      <c r="AW123" s="343"/>
      <c r="AX123" s="343"/>
      <c r="AY123" s="343"/>
      <c r="AZ123" s="343"/>
      <c r="BA123" s="343"/>
      <c r="BB123" s="343"/>
      <c r="BC123" s="343"/>
      <c r="BD123" s="343"/>
      <c r="BE123" s="343"/>
      <c r="BF123" s="343"/>
      <c r="BG123" s="343"/>
      <c r="BH123" s="343"/>
      <c r="BI123" s="343"/>
      <c r="BJ123" s="343"/>
      <c r="BK123" s="343"/>
      <c r="BL123" s="343"/>
      <c r="BM123" s="343"/>
      <c r="BN123" s="343"/>
      <c r="BO123" s="343"/>
      <c r="BP123" s="343"/>
      <c r="BQ123" s="343"/>
      <c r="BR123" s="343"/>
      <c r="BS123" s="343"/>
      <c r="BT123" s="343"/>
      <c r="BU123" s="343"/>
      <c r="BV123" s="343"/>
      <c r="BW123" s="343"/>
      <c r="BX123" s="343"/>
      <c r="BY123" s="343"/>
      <c r="BZ123" s="343"/>
      <c r="CA123" s="343"/>
      <c r="CB123" s="343"/>
      <c r="CC123" s="343"/>
      <c r="CD123" s="343"/>
      <c r="CE123" s="343"/>
      <c r="CF123" s="343"/>
      <c r="CG123" s="343"/>
      <c r="CH123" s="343"/>
      <c r="CI123" s="343"/>
      <c r="CJ123" s="343"/>
      <c r="CK123" s="343"/>
      <c r="CL123" s="343"/>
      <c r="CM123" s="343"/>
    </row>
    <row r="124" spans="4:91" ht="14.25" customHeight="1" x14ac:dyDescent="0.35">
      <c r="D124" s="344">
        <v>32</v>
      </c>
      <c r="E124" s="344"/>
      <c r="F124" s="344"/>
      <c r="G124" s="345" t="s">
        <v>785</v>
      </c>
      <c r="H124" s="346"/>
      <c r="I124" s="346"/>
      <c r="J124" s="346"/>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346"/>
      <c r="AK124" s="346"/>
      <c r="AL124" s="346"/>
      <c r="AM124" s="346"/>
      <c r="AN124" s="346"/>
      <c r="AO124" s="346"/>
      <c r="AP124" s="346"/>
      <c r="AQ124" s="346"/>
      <c r="AR124" s="346"/>
      <c r="AS124" s="346"/>
      <c r="AT124" s="346"/>
      <c r="AU124" s="346"/>
      <c r="AV124" s="343" t="s">
        <v>786</v>
      </c>
      <c r="AW124" s="343"/>
      <c r="AX124" s="343"/>
      <c r="AY124" s="343"/>
      <c r="AZ124" s="343"/>
      <c r="BA124" s="343"/>
      <c r="BB124" s="343"/>
      <c r="BC124" s="343"/>
      <c r="BD124" s="343"/>
      <c r="BE124" s="343"/>
      <c r="BF124" s="343"/>
      <c r="BG124" s="343"/>
      <c r="BH124" s="343"/>
      <c r="BI124" s="343"/>
      <c r="BJ124" s="343"/>
      <c r="BK124" s="343"/>
      <c r="BL124" s="343"/>
      <c r="BM124" s="343"/>
      <c r="BN124" s="343"/>
      <c r="BO124" s="343"/>
      <c r="BP124" s="343"/>
      <c r="BQ124" s="343"/>
      <c r="BR124" s="343"/>
      <c r="BS124" s="343"/>
      <c r="BT124" s="343"/>
      <c r="BU124" s="343"/>
      <c r="BV124" s="343"/>
      <c r="BW124" s="343"/>
      <c r="BX124" s="343"/>
      <c r="BY124" s="343"/>
      <c r="BZ124" s="343"/>
      <c r="CA124" s="343"/>
      <c r="CB124" s="343"/>
      <c r="CC124" s="343"/>
      <c r="CD124" s="343"/>
      <c r="CE124" s="343"/>
      <c r="CF124" s="343"/>
      <c r="CG124" s="343"/>
      <c r="CH124" s="343"/>
      <c r="CI124" s="343"/>
      <c r="CJ124" s="343"/>
      <c r="CK124" s="343"/>
      <c r="CL124" s="343"/>
      <c r="CM124" s="343"/>
    </row>
    <row r="125" spans="4:91" ht="14.25" customHeight="1" x14ac:dyDescent="0.35">
      <c r="D125" s="344">
        <v>33</v>
      </c>
      <c r="E125" s="344"/>
      <c r="F125" s="344"/>
      <c r="G125" s="345" t="s">
        <v>787</v>
      </c>
      <c r="H125" s="346"/>
      <c r="I125" s="346"/>
      <c r="J125" s="346"/>
      <c r="K125" s="346"/>
      <c r="L125" s="346"/>
      <c r="M125" s="346"/>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I125" s="346"/>
      <c r="AJ125" s="346"/>
      <c r="AK125" s="346"/>
      <c r="AL125" s="346"/>
      <c r="AM125" s="346"/>
      <c r="AN125" s="346"/>
      <c r="AO125" s="346"/>
      <c r="AP125" s="346"/>
      <c r="AQ125" s="346"/>
      <c r="AR125" s="346"/>
      <c r="AS125" s="346"/>
      <c r="AT125" s="346"/>
      <c r="AU125" s="346"/>
      <c r="AV125" s="343" t="s">
        <v>788</v>
      </c>
      <c r="AW125" s="343"/>
      <c r="AX125" s="343"/>
      <c r="AY125" s="343"/>
      <c r="AZ125" s="343"/>
      <c r="BA125" s="343"/>
      <c r="BB125" s="343"/>
      <c r="BC125" s="343"/>
      <c r="BD125" s="343"/>
      <c r="BE125" s="343"/>
      <c r="BF125" s="343"/>
      <c r="BG125" s="343"/>
      <c r="BH125" s="343"/>
      <c r="BI125" s="343"/>
      <c r="BJ125" s="343"/>
      <c r="BK125" s="343"/>
      <c r="BL125" s="343"/>
      <c r="BM125" s="343"/>
      <c r="BN125" s="343"/>
      <c r="BO125" s="343"/>
      <c r="BP125" s="343"/>
      <c r="BQ125" s="343"/>
      <c r="BR125" s="343"/>
      <c r="BS125" s="343"/>
      <c r="BT125" s="343"/>
      <c r="BU125" s="343"/>
      <c r="BV125" s="343"/>
      <c r="BW125" s="343"/>
      <c r="BX125" s="343"/>
      <c r="BY125" s="343"/>
      <c r="BZ125" s="343"/>
      <c r="CA125" s="343"/>
      <c r="CB125" s="343"/>
      <c r="CC125" s="343"/>
      <c r="CD125" s="343"/>
      <c r="CE125" s="343"/>
      <c r="CF125" s="343"/>
      <c r="CG125" s="343"/>
      <c r="CH125" s="343"/>
      <c r="CI125" s="343"/>
      <c r="CJ125" s="343"/>
      <c r="CK125" s="343"/>
      <c r="CL125" s="343"/>
      <c r="CM125" s="343"/>
    </row>
    <row r="126" spans="4:91" ht="14.25" customHeight="1" x14ac:dyDescent="0.35">
      <c r="D126" s="344">
        <v>34</v>
      </c>
      <c r="E126" s="344"/>
      <c r="F126" s="344"/>
      <c r="G126" s="345" t="s">
        <v>789</v>
      </c>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346"/>
      <c r="AR126" s="346"/>
      <c r="AS126" s="346"/>
      <c r="AT126" s="346"/>
      <c r="AU126" s="346"/>
      <c r="AV126" s="343" t="s">
        <v>790</v>
      </c>
      <c r="AW126" s="343"/>
      <c r="AX126" s="343"/>
      <c r="AY126" s="343"/>
      <c r="AZ126" s="343"/>
      <c r="BA126" s="343"/>
      <c r="BB126" s="343"/>
      <c r="BC126" s="343"/>
      <c r="BD126" s="343"/>
      <c r="BE126" s="343"/>
      <c r="BF126" s="343"/>
      <c r="BG126" s="343"/>
      <c r="BH126" s="343"/>
      <c r="BI126" s="343"/>
      <c r="BJ126" s="343"/>
      <c r="BK126" s="343"/>
      <c r="BL126" s="343"/>
      <c r="BM126" s="343"/>
      <c r="BN126" s="343"/>
      <c r="BO126" s="343"/>
      <c r="BP126" s="343"/>
      <c r="BQ126" s="343"/>
      <c r="BR126" s="343"/>
      <c r="BS126" s="343"/>
      <c r="BT126" s="343"/>
      <c r="BU126" s="343"/>
      <c r="BV126" s="343"/>
      <c r="BW126" s="343"/>
      <c r="BX126" s="343"/>
      <c r="BY126" s="343"/>
      <c r="BZ126" s="343"/>
      <c r="CA126" s="343"/>
      <c r="CB126" s="343"/>
      <c r="CC126" s="343"/>
      <c r="CD126" s="343"/>
      <c r="CE126" s="343"/>
      <c r="CF126" s="343"/>
      <c r="CG126" s="343"/>
      <c r="CH126" s="343"/>
      <c r="CI126" s="343"/>
      <c r="CJ126" s="343"/>
      <c r="CK126" s="343"/>
      <c r="CL126" s="343"/>
      <c r="CM126" s="343"/>
    </row>
    <row r="127" spans="4:91" ht="14.25" customHeight="1" x14ac:dyDescent="0.35">
      <c r="D127" s="344">
        <v>35</v>
      </c>
      <c r="E127" s="344"/>
      <c r="F127" s="344"/>
      <c r="G127" s="345" t="s">
        <v>791</v>
      </c>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I127" s="346"/>
      <c r="AJ127" s="346"/>
      <c r="AK127" s="346"/>
      <c r="AL127" s="346"/>
      <c r="AM127" s="346"/>
      <c r="AN127" s="346"/>
      <c r="AO127" s="346"/>
      <c r="AP127" s="346"/>
      <c r="AQ127" s="346"/>
      <c r="AR127" s="346"/>
      <c r="AS127" s="346"/>
      <c r="AT127" s="346"/>
      <c r="AU127" s="346"/>
      <c r="AV127" s="343" t="s">
        <v>792</v>
      </c>
      <c r="AW127" s="343"/>
      <c r="AX127" s="343"/>
      <c r="AY127" s="343"/>
      <c r="AZ127" s="343"/>
      <c r="BA127" s="343"/>
      <c r="BB127" s="343"/>
      <c r="BC127" s="343"/>
      <c r="BD127" s="343"/>
      <c r="BE127" s="343"/>
      <c r="BF127" s="343"/>
      <c r="BG127" s="343"/>
      <c r="BH127" s="343"/>
      <c r="BI127" s="343"/>
      <c r="BJ127" s="343"/>
      <c r="BK127" s="343"/>
      <c r="BL127" s="343"/>
      <c r="BM127" s="343"/>
      <c r="BN127" s="343"/>
      <c r="BO127" s="343"/>
      <c r="BP127" s="343"/>
      <c r="BQ127" s="343"/>
      <c r="BR127" s="343"/>
      <c r="BS127" s="343"/>
      <c r="BT127" s="343"/>
      <c r="BU127" s="343"/>
      <c r="BV127" s="343"/>
      <c r="BW127" s="343"/>
      <c r="BX127" s="343"/>
      <c r="BY127" s="343"/>
      <c r="BZ127" s="343"/>
      <c r="CA127" s="343"/>
      <c r="CB127" s="343"/>
      <c r="CC127" s="343"/>
      <c r="CD127" s="343"/>
      <c r="CE127" s="343"/>
      <c r="CF127" s="343"/>
      <c r="CG127" s="343"/>
      <c r="CH127" s="343"/>
      <c r="CI127" s="343"/>
      <c r="CJ127" s="343"/>
      <c r="CK127" s="343"/>
      <c r="CL127" s="343"/>
      <c r="CM127" s="343"/>
    </row>
    <row r="128" spans="4:91" ht="14.25" customHeight="1" x14ac:dyDescent="0.35">
      <c r="D128" s="344">
        <v>36</v>
      </c>
      <c r="E128" s="344"/>
      <c r="F128" s="344"/>
      <c r="G128" s="345" t="s">
        <v>793</v>
      </c>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3" t="s">
        <v>794</v>
      </c>
      <c r="AW128" s="343"/>
      <c r="AX128" s="343"/>
      <c r="AY128" s="343"/>
      <c r="AZ128" s="343"/>
      <c r="BA128" s="343"/>
      <c r="BB128" s="343"/>
      <c r="BC128" s="343"/>
      <c r="BD128" s="343"/>
      <c r="BE128" s="343"/>
      <c r="BF128" s="343"/>
      <c r="BG128" s="343"/>
      <c r="BH128" s="343"/>
      <c r="BI128" s="343"/>
      <c r="BJ128" s="343"/>
      <c r="BK128" s="343"/>
      <c r="BL128" s="343"/>
      <c r="BM128" s="343"/>
      <c r="BN128" s="343"/>
      <c r="BO128" s="343"/>
      <c r="BP128" s="343"/>
      <c r="BQ128" s="343"/>
      <c r="BR128" s="343"/>
      <c r="BS128" s="343"/>
      <c r="BT128" s="343"/>
      <c r="BU128" s="343"/>
      <c r="BV128" s="343"/>
      <c r="BW128" s="343"/>
      <c r="BX128" s="343"/>
      <c r="BY128" s="343"/>
      <c r="BZ128" s="343"/>
      <c r="CA128" s="343"/>
      <c r="CB128" s="343"/>
      <c r="CC128" s="343"/>
      <c r="CD128" s="343"/>
      <c r="CE128" s="343"/>
      <c r="CF128" s="343"/>
      <c r="CG128" s="343"/>
      <c r="CH128" s="343"/>
      <c r="CI128" s="343"/>
      <c r="CJ128" s="343"/>
      <c r="CK128" s="343"/>
      <c r="CL128" s="343"/>
      <c r="CM128" s="343"/>
    </row>
    <row r="129" spans="4:91" ht="14.25" customHeight="1" x14ac:dyDescent="0.35">
      <c r="D129" s="344">
        <v>37</v>
      </c>
      <c r="E129" s="344"/>
      <c r="F129" s="344"/>
      <c r="G129" s="345" t="s">
        <v>795</v>
      </c>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346"/>
      <c r="AR129" s="346"/>
      <c r="AS129" s="346"/>
      <c r="AT129" s="346"/>
      <c r="AU129" s="346"/>
      <c r="AV129" s="343" t="s">
        <v>796</v>
      </c>
      <c r="AW129" s="343"/>
      <c r="AX129" s="343"/>
      <c r="AY129" s="343"/>
      <c r="AZ129" s="343"/>
      <c r="BA129" s="343"/>
      <c r="BB129" s="343"/>
      <c r="BC129" s="343"/>
      <c r="BD129" s="343"/>
      <c r="BE129" s="343"/>
      <c r="BF129" s="343"/>
      <c r="BG129" s="343"/>
      <c r="BH129" s="343"/>
      <c r="BI129" s="343"/>
      <c r="BJ129" s="343"/>
      <c r="BK129" s="343"/>
      <c r="BL129" s="343"/>
      <c r="BM129" s="343"/>
      <c r="BN129" s="343"/>
      <c r="BO129" s="343"/>
      <c r="BP129" s="343"/>
      <c r="BQ129" s="343"/>
      <c r="BR129" s="343"/>
      <c r="BS129" s="343"/>
      <c r="BT129" s="343"/>
      <c r="BU129" s="343"/>
      <c r="BV129" s="343"/>
      <c r="BW129" s="343"/>
      <c r="BX129" s="343"/>
      <c r="BY129" s="343"/>
      <c r="BZ129" s="343"/>
      <c r="CA129" s="343"/>
      <c r="CB129" s="343"/>
      <c r="CC129" s="343"/>
      <c r="CD129" s="343"/>
      <c r="CE129" s="343"/>
      <c r="CF129" s="343"/>
      <c r="CG129" s="343"/>
      <c r="CH129" s="343"/>
      <c r="CI129" s="343"/>
      <c r="CJ129" s="343"/>
      <c r="CK129" s="343"/>
      <c r="CL129" s="343"/>
      <c r="CM129" s="343"/>
    </row>
    <row r="130" spans="4:91" ht="14.25" customHeight="1" x14ac:dyDescent="0.35">
      <c r="D130" s="344">
        <v>38</v>
      </c>
      <c r="E130" s="344"/>
      <c r="F130" s="344"/>
      <c r="G130" s="345" t="s">
        <v>797</v>
      </c>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c r="AI130" s="346"/>
      <c r="AJ130" s="346"/>
      <c r="AK130" s="346"/>
      <c r="AL130" s="346"/>
      <c r="AM130" s="346"/>
      <c r="AN130" s="346"/>
      <c r="AO130" s="346"/>
      <c r="AP130" s="346"/>
      <c r="AQ130" s="346"/>
      <c r="AR130" s="346"/>
      <c r="AS130" s="346"/>
      <c r="AT130" s="346"/>
      <c r="AU130" s="346"/>
      <c r="AV130" s="343" t="s">
        <v>798</v>
      </c>
      <c r="AW130" s="343"/>
      <c r="AX130" s="343"/>
      <c r="AY130" s="343"/>
      <c r="AZ130" s="343"/>
      <c r="BA130" s="343"/>
      <c r="BB130" s="343"/>
      <c r="BC130" s="343"/>
      <c r="BD130" s="343"/>
      <c r="BE130" s="343"/>
      <c r="BF130" s="343"/>
      <c r="BG130" s="343"/>
      <c r="BH130" s="343"/>
      <c r="BI130" s="343"/>
      <c r="BJ130" s="343"/>
      <c r="BK130" s="343"/>
      <c r="BL130" s="343"/>
      <c r="BM130" s="343"/>
      <c r="BN130" s="343"/>
      <c r="BO130" s="343"/>
      <c r="BP130" s="343"/>
      <c r="BQ130" s="343"/>
      <c r="BR130" s="343"/>
      <c r="BS130" s="343"/>
      <c r="BT130" s="343"/>
      <c r="BU130" s="343"/>
      <c r="BV130" s="343"/>
      <c r="BW130" s="343"/>
      <c r="BX130" s="343"/>
      <c r="BY130" s="343"/>
      <c r="BZ130" s="343"/>
      <c r="CA130" s="343"/>
      <c r="CB130" s="343"/>
      <c r="CC130" s="343"/>
      <c r="CD130" s="343"/>
      <c r="CE130" s="343"/>
      <c r="CF130" s="343"/>
      <c r="CG130" s="343"/>
      <c r="CH130" s="343"/>
      <c r="CI130" s="343"/>
      <c r="CJ130" s="343"/>
      <c r="CK130" s="343"/>
      <c r="CL130" s="343"/>
      <c r="CM130" s="343"/>
    </row>
    <row r="131" spans="4:91" ht="14.25" customHeight="1" x14ac:dyDescent="0.35">
      <c r="D131" s="344">
        <v>39</v>
      </c>
      <c r="E131" s="344"/>
      <c r="F131" s="344"/>
      <c r="G131" s="345" t="s">
        <v>799</v>
      </c>
      <c r="H131" s="346"/>
      <c r="I131" s="346"/>
      <c r="J131" s="346"/>
      <c r="K131" s="346"/>
      <c r="L131" s="346"/>
      <c r="M131" s="346"/>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c r="AI131" s="346"/>
      <c r="AJ131" s="346"/>
      <c r="AK131" s="346"/>
      <c r="AL131" s="346"/>
      <c r="AM131" s="346"/>
      <c r="AN131" s="346"/>
      <c r="AO131" s="346"/>
      <c r="AP131" s="346"/>
      <c r="AQ131" s="346"/>
      <c r="AR131" s="346"/>
      <c r="AS131" s="346"/>
      <c r="AT131" s="346"/>
      <c r="AU131" s="346"/>
      <c r="AV131" s="343" t="s">
        <v>800</v>
      </c>
      <c r="AW131" s="343"/>
      <c r="AX131" s="343"/>
      <c r="AY131" s="343"/>
      <c r="AZ131" s="343"/>
      <c r="BA131" s="343"/>
      <c r="BB131" s="343"/>
      <c r="BC131" s="343"/>
      <c r="BD131" s="343"/>
      <c r="BE131" s="343"/>
      <c r="BF131" s="343"/>
      <c r="BG131" s="343"/>
      <c r="BH131" s="343"/>
      <c r="BI131" s="343"/>
      <c r="BJ131" s="343"/>
      <c r="BK131" s="343"/>
      <c r="BL131" s="343"/>
      <c r="BM131" s="343"/>
      <c r="BN131" s="343"/>
      <c r="BO131" s="343"/>
      <c r="BP131" s="343"/>
      <c r="BQ131" s="343"/>
      <c r="BR131" s="343"/>
      <c r="BS131" s="343"/>
      <c r="BT131" s="343"/>
      <c r="BU131" s="343"/>
      <c r="BV131" s="343"/>
      <c r="BW131" s="343"/>
      <c r="BX131" s="343"/>
      <c r="BY131" s="343"/>
      <c r="BZ131" s="343"/>
      <c r="CA131" s="343"/>
      <c r="CB131" s="343"/>
      <c r="CC131" s="343"/>
      <c r="CD131" s="343"/>
      <c r="CE131" s="343"/>
      <c r="CF131" s="343"/>
      <c r="CG131" s="343"/>
      <c r="CH131" s="343"/>
      <c r="CI131" s="343"/>
      <c r="CJ131" s="343"/>
      <c r="CK131" s="343"/>
      <c r="CL131" s="343"/>
      <c r="CM131" s="343"/>
    </row>
    <row r="132" spans="4:91" ht="14.25" customHeight="1" x14ac:dyDescent="0.35">
      <c r="D132" s="344">
        <v>40</v>
      </c>
      <c r="E132" s="344"/>
      <c r="F132" s="344"/>
      <c r="G132" s="345" t="s">
        <v>801</v>
      </c>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346"/>
      <c r="AR132" s="346"/>
      <c r="AS132" s="346"/>
      <c r="AT132" s="346"/>
      <c r="AU132" s="346"/>
      <c r="AV132" s="343" t="s">
        <v>802</v>
      </c>
      <c r="AW132" s="343"/>
      <c r="AX132" s="343"/>
      <c r="AY132" s="343"/>
      <c r="AZ132" s="343"/>
      <c r="BA132" s="343"/>
      <c r="BB132" s="343"/>
      <c r="BC132" s="343"/>
      <c r="BD132" s="343"/>
      <c r="BE132" s="343"/>
      <c r="BF132" s="343"/>
      <c r="BG132" s="343"/>
      <c r="BH132" s="343"/>
      <c r="BI132" s="343"/>
      <c r="BJ132" s="343"/>
      <c r="BK132" s="343"/>
      <c r="BL132" s="343"/>
      <c r="BM132" s="343"/>
      <c r="BN132" s="343"/>
      <c r="BO132" s="343"/>
      <c r="BP132" s="343"/>
      <c r="BQ132" s="343"/>
      <c r="BR132" s="343"/>
      <c r="BS132" s="343"/>
      <c r="BT132" s="343"/>
      <c r="BU132" s="343"/>
      <c r="BV132" s="343"/>
      <c r="BW132" s="343"/>
      <c r="BX132" s="343"/>
      <c r="BY132" s="343"/>
      <c r="BZ132" s="343"/>
      <c r="CA132" s="343"/>
      <c r="CB132" s="343"/>
      <c r="CC132" s="343"/>
      <c r="CD132" s="343"/>
      <c r="CE132" s="343"/>
      <c r="CF132" s="343"/>
      <c r="CG132" s="343"/>
      <c r="CH132" s="343"/>
      <c r="CI132" s="343"/>
      <c r="CJ132" s="343"/>
      <c r="CK132" s="343"/>
      <c r="CL132" s="343"/>
      <c r="CM132" s="343"/>
    </row>
    <row r="133" spans="4:91" ht="14.25" customHeight="1" x14ac:dyDescent="0.35">
      <c r="D133" s="636" t="s">
        <v>804</v>
      </c>
      <c r="E133" s="637"/>
      <c r="F133" s="637"/>
      <c r="G133" s="637"/>
      <c r="H133" s="637"/>
      <c r="I133" s="637"/>
      <c r="J133" s="637"/>
      <c r="K133" s="637"/>
      <c r="L133" s="637"/>
      <c r="M133" s="637"/>
      <c r="N133" s="637"/>
      <c r="O133" s="637"/>
      <c r="P133" s="637"/>
      <c r="Q133" s="637"/>
      <c r="R133" s="637"/>
      <c r="S133" s="637"/>
      <c r="T133" s="637"/>
      <c r="U133" s="637"/>
      <c r="V133" s="637"/>
      <c r="W133" s="637"/>
      <c r="X133" s="637"/>
      <c r="Y133" s="637"/>
      <c r="Z133" s="637"/>
      <c r="AA133" s="637"/>
      <c r="AB133" s="637"/>
      <c r="AC133" s="637"/>
      <c r="AD133" s="637"/>
      <c r="AE133" s="637"/>
      <c r="AF133" s="637"/>
      <c r="AG133" s="637"/>
      <c r="AH133" s="637"/>
      <c r="AI133" s="637"/>
      <c r="AJ133" s="637"/>
      <c r="AK133" s="637"/>
      <c r="AL133" s="637"/>
      <c r="AM133" s="637"/>
      <c r="AN133" s="637"/>
      <c r="AO133" s="637"/>
      <c r="AP133" s="637"/>
      <c r="AQ133" s="637"/>
      <c r="AR133" s="637"/>
      <c r="AS133" s="637"/>
      <c r="AT133" s="637"/>
      <c r="AU133" s="637"/>
      <c r="AV133" s="637"/>
      <c r="AW133" s="637"/>
      <c r="AX133" s="637"/>
      <c r="AY133" s="637"/>
      <c r="AZ133" s="637"/>
      <c r="BA133" s="637"/>
      <c r="BB133" s="637"/>
      <c r="BC133" s="637"/>
      <c r="BD133" s="637"/>
      <c r="BE133" s="637"/>
      <c r="BF133" s="637"/>
      <c r="BG133" s="637"/>
      <c r="BH133" s="637"/>
      <c r="BI133" s="637"/>
      <c r="BJ133" s="637"/>
      <c r="BK133" s="637"/>
      <c r="BL133" s="637"/>
      <c r="BM133" s="637"/>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8"/>
    </row>
    <row r="134" spans="4:91" ht="14.25" customHeight="1" x14ac:dyDescent="0.35">
      <c r="D134" s="344">
        <v>1</v>
      </c>
      <c r="E134" s="344"/>
      <c r="F134" s="344"/>
      <c r="G134" s="345" t="s">
        <v>805</v>
      </c>
      <c r="H134" s="346"/>
      <c r="I134" s="346"/>
      <c r="J134" s="346"/>
      <c r="K134" s="346"/>
      <c r="L134" s="346"/>
      <c r="M134" s="346"/>
      <c r="N134" s="346"/>
      <c r="O134" s="346"/>
      <c r="P134" s="346"/>
      <c r="Q134" s="346"/>
      <c r="R134" s="346"/>
      <c r="S134" s="346"/>
      <c r="T134" s="346"/>
      <c r="U134" s="346"/>
      <c r="V134" s="346"/>
      <c r="W134" s="346"/>
      <c r="X134" s="346"/>
      <c r="Y134" s="346"/>
      <c r="Z134" s="346"/>
      <c r="AA134" s="346"/>
      <c r="AB134" s="346"/>
      <c r="AC134" s="346"/>
      <c r="AD134" s="346"/>
      <c r="AE134" s="346"/>
      <c r="AF134" s="346"/>
      <c r="AG134" s="346"/>
      <c r="AH134" s="346"/>
      <c r="AI134" s="346"/>
      <c r="AJ134" s="346"/>
      <c r="AK134" s="346"/>
      <c r="AL134" s="346"/>
      <c r="AM134" s="346"/>
      <c r="AN134" s="346"/>
      <c r="AO134" s="346"/>
      <c r="AP134" s="346"/>
      <c r="AQ134" s="346"/>
      <c r="AR134" s="346"/>
      <c r="AS134" s="346"/>
      <c r="AT134" s="346"/>
      <c r="AU134" s="346"/>
      <c r="AV134" s="639" t="s">
        <v>806</v>
      </c>
      <c r="AW134" s="640"/>
      <c r="AX134" s="640"/>
      <c r="AY134" s="640"/>
      <c r="AZ134" s="640"/>
      <c r="BA134" s="640"/>
      <c r="BB134" s="640"/>
      <c r="BC134" s="640"/>
      <c r="BD134" s="640"/>
      <c r="BE134" s="640"/>
      <c r="BF134" s="640"/>
      <c r="BG134" s="640"/>
      <c r="BH134" s="640"/>
      <c r="BI134" s="640"/>
      <c r="BJ134" s="640"/>
      <c r="BK134" s="640"/>
      <c r="BL134" s="640"/>
      <c r="BM134" s="640"/>
      <c r="BN134" s="640"/>
      <c r="BO134" s="640"/>
      <c r="BP134" s="640"/>
      <c r="BQ134" s="640"/>
      <c r="BR134" s="640"/>
      <c r="BS134" s="640"/>
      <c r="BT134" s="640"/>
      <c r="BU134" s="640"/>
      <c r="BV134" s="640"/>
      <c r="BW134" s="640"/>
      <c r="BX134" s="640"/>
      <c r="BY134" s="640"/>
      <c r="BZ134" s="640"/>
      <c r="CA134" s="640"/>
      <c r="CB134" s="640"/>
      <c r="CC134" s="640"/>
      <c r="CD134" s="640"/>
      <c r="CE134" s="640"/>
      <c r="CF134" s="640"/>
      <c r="CG134" s="640"/>
      <c r="CH134" s="640"/>
      <c r="CI134" s="640"/>
      <c r="CJ134" s="640"/>
      <c r="CK134" s="640"/>
      <c r="CL134" s="640"/>
      <c r="CM134" s="641"/>
    </row>
    <row r="135" spans="4:91" ht="14.25" customHeight="1" x14ac:dyDescent="0.35">
      <c r="D135" s="344">
        <v>2</v>
      </c>
      <c r="E135" s="344"/>
      <c r="F135" s="344"/>
      <c r="G135" s="345" t="s">
        <v>807</v>
      </c>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639" t="s">
        <v>808</v>
      </c>
      <c r="AW135" s="640"/>
      <c r="AX135" s="640"/>
      <c r="AY135" s="640"/>
      <c r="AZ135" s="640"/>
      <c r="BA135" s="640"/>
      <c r="BB135" s="640"/>
      <c r="BC135" s="640"/>
      <c r="BD135" s="640"/>
      <c r="BE135" s="640"/>
      <c r="BF135" s="640"/>
      <c r="BG135" s="640"/>
      <c r="BH135" s="640"/>
      <c r="BI135" s="640"/>
      <c r="BJ135" s="640"/>
      <c r="BK135" s="640"/>
      <c r="BL135" s="640"/>
      <c r="BM135" s="640"/>
      <c r="BN135" s="640"/>
      <c r="BO135" s="640"/>
      <c r="BP135" s="640"/>
      <c r="BQ135" s="640"/>
      <c r="BR135" s="640"/>
      <c r="BS135" s="640"/>
      <c r="BT135" s="640"/>
      <c r="BU135" s="640"/>
      <c r="BV135" s="640"/>
      <c r="BW135" s="640"/>
      <c r="BX135" s="640"/>
      <c r="BY135" s="640"/>
      <c r="BZ135" s="640"/>
      <c r="CA135" s="640"/>
      <c r="CB135" s="640"/>
      <c r="CC135" s="640"/>
      <c r="CD135" s="640"/>
      <c r="CE135" s="640"/>
      <c r="CF135" s="640"/>
      <c r="CG135" s="640"/>
      <c r="CH135" s="640"/>
      <c r="CI135" s="640"/>
      <c r="CJ135" s="640"/>
      <c r="CK135" s="640"/>
      <c r="CL135" s="640"/>
      <c r="CM135" s="641"/>
    </row>
    <row r="136" spans="4:91" ht="14.25" customHeight="1" x14ac:dyDescent="0.35">
      <c r="D136" s="344">
        <v>3</v>
      </c>
      <c r="E136" s="344"/>
      <c r="F136" s="344"/>
      <c r="G136" s="345" t="s">
        <v>809</v>
      </c>
      <c r="H136" s="346"/>
      <c r="I136" s="346"/>
      <c r="J136" s="346"/>
      <c r="K136" s="346"/>
      <c r="L136" s="346"/>
      <c r="M136" s="346"/>
      <c r="N136" s="346"/>
      <c r="O136" s="346"/>
      <c r="P136" s="346"/>
      <c r="Q136" s="346"/>
      <c r="R136" s="346"/>
      <c r="S136" s="346"/>
      <c r="T136" s="346"/>
      <c r="U136" s="346"/>
      <c r="V136" s="346"/>
      <c r="W136" s="346"/>
      <c r="X136" s="346"/>
      <c r="Y136" s="346"/>
      <c r="Z136" s="346"/>
      <c r="AA136" s="346"/>
      <c r="AB136" s="346"/>
      <c r="AC136" s="346"/>
      <c r="AD136" s="346"/>
      <c r="AE136" s="346"/>
      <c r="AF136" s="346"/>
      <c r="AG136" s="346"/>
      <c r="AH136" s="346"/>
      <c r="AI136" s="346"/>
      <c r="AJ136" s="346"/>
      <c r="AK136" s="346"/>
      <c r="AL136" s="346"/>
      <c r="AM136" s="346"/>
      <c r="AN136" s="346"/>
      <c r="AO136" s="346"/>
      <c r="AP136" s="346"/>
      <c r="AQ136" s="346"/>
      <c r="AR136" s="346"/>
      <c r="AS136" s="346"/>
      <c r="AT136" s="346"/>
      <c r="AU136" s="346"/>
      <c r="AV136" s="639" t="s">
        <v>810</v>
      </c>
      <c r="AW136" s="640"/>
      <c r="AX136" s="640"/>
      <c r="AY136" s="640"/>
      <c r="AZ136" s="640"/>
      <c r="BA136" s="640"/>
      <c r="BB136" s="640"/>
      <c r="BC136" s="640"/>
      <c r="BD136" s="640"/>
      <c r="BE136" s="640"/>
      <c r="BF136" s="640"/>
      <c r="BG136" s="640"/>
      <c r="BH136" s="640"/>
      <c r="BI136" s="640"/>
      <c r="BJ136" s="640"/>
      <c r="BK136" s="640"/>
      <c r="BL136" s="640"/>
      <c r="BM136" s="640"/>
      <c r="BN136" s="640"/>
      <c r="BO136" s="640"/>
      <c r="BP136" s="640"/>
      <c r="BQ136" s="640"/>
      <c r="BR136" s="640"/>
      <c r="BS136" s="640"/>
      <c r="BT136" s="640"/>
      <c r="BU136" s="640"/>
      <c r="BV136" s="640"/>
      <c r="BW136" s="640"/>
      <c r="BX136" s="640"/>
      <c r="BY136" s="640"/>
      <c r="BZ136" s="640"/>
      <c r="CA136" s="640"/>
      <c r="CB136" s="640"/>
      <c r="CC136" s="640"/>
      <c r="CD136" s="640"/>
      <c r="CE136" s="640"/>
      <c r="CF136" s="640"/>
      <c r="CG136" s="640"/>
      <c r="CH136" s="640"/>
      <c r="CI136" s="640"/>
      <c r="CJ136" s="640"/>
      <c r="CK136" s="640"/>
      <c r="CL136" s="640"/>
      <c r="CM136" s="641"/>
    </row>
    <row r="137" spans="4:91" ht="14.25" customHeight="1" x14ac:dyDescent="0.35">
      <c r="D137" s="344">
        <v>4</v>
      </c>
      <c r="E137" s="344"/>
      <c r="F137" s="344"/>
      <c r="G137" s="345" t="s">
        <v>811</v>
      </c>
      <c r="H137" s="346"/>
      <c r="I137" s="346"/>
      <c r="J137" s="346"/>
      <c r="K137" s="346"/>
      <c r="L137" s="346"/>
      <c r="M137" s="346"/>
      <c r="N137" s="346"/>
      <c r="O137" s="346"/>
      <c r="P137" s="346"/>
      <c r="Q137" s="346"/>
      <c r="R137" s="346"/>
      <c r="S137" s="346"/>
      <c r="T137" s="346"/>
      <c r="U137" s="346"/>
      <c r="V137" s="346"/>
      <c r="W137" s="346"/>
      <c r="X137" s="346"/>
      <c r="Y137" s="346"/>
      <c r="Z137" s="346"/>
      <c r="AA137" s="346"/>
      <c r="AB137" s="346"/>
      <c r="AC137" s="346"/>
      <c r="AD137" s="346"/>
      <c r="AE137" s="346"/>
      <c r="AF137" s="346"/>
      <c r="AG137" s="346"/>
      <c r="AH137" s="346"/>
      <c r="AI137" s="346"/>
      <c r="AJ137" s="346"/>
      <c r="AK137" s="346"/>
      <c r="AL137" s="346"/>
      <c r="AM137" s="346"/>
      <c r="AN137" s="346"/>
      <c r="AO137" s="346"/>
      <c r="AP137" s="346"/>
      <c r="AQ137" s="346"/>
      <c r="AR137" s="346"/>
      <c r="AS137" s="346"/>
      <c r="AT137" s="346"/>
      <c r="AU137" s="346"/>
      <c r="AV137" s="343" t="s">
        <v>812</v>
      </c>
      <c r="AW137" s="343"/>
      <c r="AX137" s="343"/>
      <c r="AY137" s="343"/>
      <c r="AZ137" s="343"/>
      <c r="BA137" s="343"/>
      <c r="BB137" s="343"/>
      <c r="BC137" s="343"/>
      <c r="BD137" s="343"/>
      <c r="BE137" s="343"/>
      <c r="BF137" s="343"/>
      <c r="BG137" s="343"/>
      <c r="BH137" s="343"/>
      <c r="BI137" s="343"/>
      <c r="BJ137" s="343"/>
      <c r="BK137" s="343"/>
      <c r="BL137" s="343"/>
      <c r="BM137" s="343"/>
      <c r="BN137" s="343"/>
      <c r="BO137" s="343"/>
      <c r="BP137" s="343"/>
      <c r="BQ137" s="343"/>
      <c r="BR137" s="343"/>
      <c r="BS137" s="343"/>
      <c r="BT137" s="343"/>
      <c r="BU137" s="343"/>
      <c r="BV137" s="343"/>
      <c r="BW137" s="343"/>
      <c r="BX137" s="343"/>
      <c r="BY137" s="343"/>
      <c r="BZ137" s="343"/>
      <c r="CA137" s="343"/>
      <c r="CB137" s="343"/>
      <c r="CC137" s="343"/>
      <c r="CD137" s="343"/>
      <c r="CE137" s="343"/>
      <c r="CF137" s="343"/>
      <c r="CG137" s="343"/>
      <c r="CH137" s="343"/>
      <c r="CI137" s="343"/>
      <c r="CJ137" s="343"/>
      <c r="CK137" s="343"/>
      <c r="CL137" s="343"/>
      <c r="CM137" s="343"/>
    </row>
    <row r="138" spans="4:91" ht="14.25" customHeight="1" x14ac:dyDescent="0.35">
      <c r="D138" s="344">
        <v>5</v>
      </c>
      <c r="E138" s="344"/>
      <c r="F138" s="344"/>
      <c r="G138" s="345" t="s">
        <v>813</v>
      </c>
      <c r="H138" s="346"/>
      <c r="I138" s="346"/>
      <c r="J138" s="346"/>
      <c r="K138" s="346"/>
      <c r="L138" s="346"/>
      <c r="M138" s="346"/>
      <c r="N138" s="346"/>
      <c r="O138" s="346"/>
      <c r="P138" s="346"/>
      <c r="Q138" s="346"/>
      <c r="R138" s="346"/>
      <c r="S138" s="346"/>
      <c r="T138" s="346"/>
      <c r="U138" s="346"/>
      <c r="V138" s="346"/>
      <c r="W138" s="346"/>
      <c r="X138" s="346"/>
      <c r="Y138" s="346"/>
      <c r="Z138" s="346"/>
      <c r="AA138" s="346"/>
      <c r="AB138" s="346"/>
      <c r="AC138" s="346"/>
      <c r="AD138" s="346"/>
      <c r="AE138" s="346"/>
      <c r="AF138" s="346"/>
      <c r="AG138" s="346"/>
      <c r="AH138" s="346"/>
      <c r="AI138" s="346"/>
      <c r="AJ138" s="346"/>
      <c r="AK138" s="346"/>
      <c r="AL138" s="346"/>
      <c r="AM138" s="346"/>
      <c r="AN138" s="346"/>
      <c r="AO138" s="346"/>
      <c r="AP138" s="346"/>
      <c r="AQ138" s="346"/>
      <c r="AR138" s="346"/>
      <c r="AS138" s="346"/>
      <c r="AT138" s="346"/>
      <c r="AU138" s="346"/>
      <c r="AV138" s="343" t="s">
        <v>814</v>
      </c>
      <c r="AW138" s="343"/>
      <c r="AX138" s="343"/>
      <c r="AY138" s="343"/>
      <c r="AZ138" s="343"/>
      <c r="BA138" s="343"/>
      <c r="BB138" s="343"/>
      <c r="BC138" s="343"/>
      <c r="BD138" s="343"/>
      <c r="BE138" s="343"/>
      <c r="BF138" s="343"/>
      <c r="BG138" s="343"/>
      <c r="BH138" s="343"/>
      <c r="BI138" s="343"/>
      <c r="BJ138" s="343"/>
      <c r="BK138" s="343"/>
      <c r="BL138" s="343"/>
      <c r="BM138" s="343"/>
      <c r="BN138" s="343"/>
      <c r="BO138" s="343"/>
      <c r="BP138" s="343"/>
      <c r="BQ138" s="343"/>
      <c r="BR138" s="343"/>
      <c r="BS138" s="343"/>
      <c r="BT138" s="343"/>
      <c r="BU138" s="343"/>
      <c r="BV138" s="343"/>
      <c r="BW138" s="343"/>
      <c r="BX138" s="343"/>
      <c r="BY138" s="343"/>
      <c r="BZ138" s="343"/>
      <c r="CA138" s="343"/>
      <c r="CB138" s="343"/>
      <c r="CC138" s="343"/>
      <c r="CD138" s="343"/>
      <c r="CE138" s="343"/>
      <c r="CF138" s="343"/>
      <c r="CG138" s="343"/>
      <c r="CH138" s="343"/>
      <c r="CI138" s="343"/>
      <c r="CJ138" s="343"/>
      <c r="CK138" s="343"/>
      <c r="CL138" s="343"/>
      <c r="CM138" s="343"/>
    </row>
    <row r="139" spans="4:91" ht="14.25" customHeight="1" x14ac:dyDescent="0.35">
      <c r="D139" s="344">
        <v>6</v>
      </c>
      <c r="E139" s="344"/>
      <c r="F139" s="344"/>
      <c r="G139" s="345" t="s">
        <v>815</v>
      </c>
      <c r="H139" s="346"/>
      <c r="I139" s="346"/>
      <c r="J139" s="346"/>
      <c r="K139" s="346"/>
      <c r="L139" s="346"/>
      <c r="M139" s="346"/>
      <c r="N139" s="346"/>
      <c r="O139" s="346"/>
      <c r="P139" s="346"/>
      <c r="Q139" s="346"/>
      <c r="R139" s="346"/>
      <c r="S139" s="346"/>
      <c r="T139" s="346"/>
      <c r="U139" s="346"/>
      <c r="V139" s="346"/>
      <c r="W139" s="346"/>
      <c r="X139" s="346"/>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6"/>
      <c r="AT139" s="346"/>
      <c r="AU139" s="346"/>
      <c r="AV139" s="343" t="s">
        <v>816</v>
      </c>
      <c r="AW139" s="343"/>
      <c r="AX139" s="343"/>
      <c r="AY139" s="343"/>
      <c r="AZ139" s="343"/>
      <c r="BA139" s="343"/>
      <c r="BB139" s="343"/>
      <c r="BC139" s="343"/>
      <c r="BD139" s="343"/>
      <c r="BE139" s="343"/>
      <c r="BF139" s="343"/>
      <c r="BG139" s="343"/>
      <c r="BH139" s="343"/>
      <c r="BI139" s="343"/>
      <c r="BJ139" s="343"/>
      <c r="BK139" s="343"/>
      <c r="BL139" s="343"/>
      <c r="BM139" s="343"/>
      <c r="BN139" s="343"/>
      <c r="BO139" s="343"/>
      <c r="BP139" s="343"/>
      <c r="BQ139" s="343"/>
      <c r="BR139" s="343"/>
      <c r="BS139" s="343"/>
      <c r="BT139" s="343"/>
      <c r="BU139" s="343"/>
      <c r="BV139" s="343"/>
      <c r="BW139" s="343"/>
      <c r="BX139" s="343"/>
      <c r="BY139" s="343"/>
      <c r="BZ139" s="343"/>
      <c r="CA139" s="343"/>
      <c r="CB139" s="343"/>
      <c r="CC139" s="343"/>
      <c r="CD139" s="343"/>
      <c r="CE139" s="343"/>
      <c r="CF139" s="343"/>
      <c r="CG139" s="343"/>
      <c r="CH139" s="343"/>
      <c r="CI139" s="343"/>
      <c r="CJ139" s="343"/>
      <c r="CK139" s="343"/>
      <c r="CL139" s="343"/>
      <c r="CM139" s="343"/>
    </row>
    <row r="140" spans="4:91" ht="14.25" customHeight="1" x14ac:dyDescent="0.35">
      <c r="D140" s="344">
        <v>7</v>
      </c>
      <c r="E140" s="344"/>
      <c r="F140" s="344"/>
      <c r="G140" s="345" t="s">
        <v>817</v>
      </c>
      <c r="H140" s="346"/>
      <c r="I140" s="346"/>
      <c r="J140" s="346"/>
      <c r="K140" s="346"/>
      <c r="L140" s="346"/>
      <c r="M140" s="346"/>
      <c r="N140" s="346"/>
      <c r="O140" s="346"/>
      <c r="P140" s="346"/>
      <c r="Q140" s="346"/>
      <c r="R140" s="346"/>
      <c r="S140" s="346"/>
      <c r="T140" s="346"/>
      <c r="U140" s="346"/>
      <c r="V140" s="346"/>
      <c r="W140" s="346"/>
      <c r="X140" s="346"/>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3" t="s">
        <v>818</v>
      </c>
      <c r="AW140" s="343"/>
      <c r="AX140" s="343"/>
      <c r="AY140" s="343"/>
      <c r="AZ140" s="343"/>
      <c r="BA140" s="343"/>
      <c r="BB140" s="343"/>
      <c r="BC140" s="343"/>
      <c r="BD140" s="343"/>
      <c r="BE140" s="343"/>
      <c r="BF140" s="343"/>
      <c r="BG140" s="343"/>
      <c r="BH140" s="343"/>
      <c r="BI140" s="343"/>
      <c r="BJ140" s="343"/>
      <c r="BK140" s="343"/>
      <c r="BL140" s="343"/>
      <c r="BM140" s="343"/>
      <c r="BN140" s="343"/>
      <c r="BO140" s="343"/>
      <c r="BP140" s="343"/>
      <c r="BQ140" s="343"/>
      <c r="BR140" s="343"/>
      <c r="BS140" s="343"/>
      <c r="BT140" s="343"/>
      <c r="BU140" s="343"/>
      <c r="BV140" s="343"/>
      <c r="BW140" s="343"/>
      <c r="BX140" s="343"/>
      <c r="BY140" s="343"/>
      <c r="BZ140" s="343"/>
      <c r="CA140" s="343"/>
      <c r="CB140" s="343"/>
      <c r="CC140" s="343"/>
      <c r="CD140" s="343"/>
      <c r="CE140" s="343"/>
      <c r="CF140" s="343"/>
      <c r="CG140" s="343"/>
      <c r="CH140" s="343"/>
      <c r="CI140" s="343"/>
      <c r="CJ140" s="343"/>
      <c r="CK140" s="343"/>
      <c r="CL140" s="343"/>
      <c r="CM140" s="343"/>
    </row>
    <row r="141" spans="4:91" ht="14.25" customHeight="1" x14ac:dyDescent="0.35">
      <c r="D141" s="344">
        <v>8</v>
      </c>
      <c r="E141" s="344"/>
      <c r="F141" s="344"/>
      <c r="G141" s="345" t="s">
        <v>819</v>
      </c>
      <c r="H141" s="346"/>
      <c r="I141" s="346"/>
      <c r="J141" s="346"/>
      <c r="K141" s="346"/>
      <c r="L141" s="346"/>
      <c r="M141" s="346"/>
      <c r="N141" s="346"/>
      <c r="O141" s="346"/>
      <c r="P141" s="346"/>
      <c r="Q141" s="346"/>
      <c r="R141" s="346"/>
      <c r="S141" s="346"/>
      <c r="T141" s="346"/>
      <c r="U141" s="346"/>
      <c r="V141" s="346"/>
      <c r="W141" s="346"/>
      <c r="X141" s="346"/>
      <c r="Y141" s="346"/>
      <c r="Z141" s="346"/>
      <c r="AA141" s="346"/>
      <c r="AB141" s="346"/>
      <c r="AC141" s="346"/>
      <c r="AD141" s="346"/>
      <c r="AE141" s="346"/>
      <c r="AF141" s="346"/>
      <c r="AG141" s="346"/>
      <c r="AH141" s="346"/>
      <c r="AI141" s="346"/>
      <c r="AJ141" s="346"/>
      <c r="AK141" s="346"/>
      <c r="AL141" s="346"/>
      <c r="AM141" s="346"/>
      <c r="AN141" s="346"/>
      <c r="AO141" s="346"/>
      <c r="AP141" s="346"/>
      <c r="AQ141" s="346"/>
      <c r="AR141" s="346"/>
      <c r="AS141" s="346"/>
      <c r="AT141" s="346"/>
      <c r="AU141" s="346"/>
      <c r="AV141" s="343" t="s">
        <v>820</v>
      </c>
      <c r="AW141" s="343"/>
      <c r="AX141" s="343"/>
      <c r="AY141" s="343"/>
      <c r="AZ141" s="343"/>
      <c r="BA141" s="343"/>
      <c r="BB141" s="343"/>
      <c r="BC141" s="343"/>
      <c r="BD141" s="343"/>
      <c r="BE141" s="343"/>
      <c r="BF141" s="343"/>
      <c r="BG141" s="343"/>
      <c r="BH141" s="343"/>
      <c r="BI141" s="343"/>
      <c r="BJ141" s="343"/>
      <c r="BK141" s="343"/>
      <c r="BL141" s="343"/>
      <c r="BM141" s="343"/>
      <c r="BN141" s="343"/>
      <c r="BO141" s="343"/>
      <c r="BP141" s="343"/>
      <c r="BQ141" s="343"/>
      <c r="BR141" s="343"/>
      <c r="BS141" s="343"/>
      <c r="BT141" s="343"/>
      <c r="BU141" s="343"/>
      <c r="BV141" s="343"/>
      <c r="BW141" s="343"/>
      <c r="BX141" s="343"/>
      <c r="BY141" s="343"/>
      <c r="BZ141" s="343"/>
      <c r="CA141" s="343"/>
      <c r="CB141" s="343"/>
      <c r="CC141" s="343"/>
      <c r="CD141" s="343"/>
      <c r="CE141" s="343"/>
      <c r="CF141" s="343"/>
      <c r="CG141" s="343"/>
      <c r="CH141" s="343"/>
      <c r="CI141" s="343"/>
      <c r="CJ141" s="343"/>
      <c r="CK141" s="343"/>
      <c r="CL141" s="343"/>
      <c r="CM141" s="343"/>
    </row>
    <row r="142" spans="4:91" ht="14.25" customHeight="1" x14ac:dyDescent="0.35">
      <c r="D142" s="344">
        <v>9</v>
      </c>
      <c r="E142" s="344"/>
      <c r="F142" s="344"/>
      <c r="G142" s="345" t="s">
        <v>821</v>
      </c>
      <c r="H142" s="346"/>
      <c r="I142" s="346"/>
      <c r="J142" s="346"/>
      <c r="K142" s="346"/>
      <c r="L142" s="346"/>
      <c r="M142" s="346"/>
      <c r="N142" s="346"/>
      <c r="O142" s="346"/>
      <c r="P142" s="346"/>
      <c r="Q142" s="346"/>
      <c r="R142" s="346"/>
      <c r="S142" s="346"/>
      <c r="T142" s="346"/>
      <c r="U142" s="346"/>
      <c r="V142" s="346"/>
      <c r="W142" s="346"/>
      <c r="X142" s="346"/>
      <c r="Y142" s="346"/>
      <c r="Z142" s="346"/>
      <c r="AA142" s="346"/>
      <c r="AB142" s="346"/>
      <c r="AC142" s="346"/>
      <c r="AD142" s="346"/>
      <c r="AE142" s="346"/>
      <c r="AF142" s="346"/>
      <c r="AG142" s="346"/>
      <c r="AH142" s="346"/>
      <c r="AI142" s="346"/>
      <c r="AJ142" s="346"/>
      <c r="AK142" s="346"/>
      <c r="AL142" s="346"/>
      <c r="AM142" s="346"/>
      <c r="AN142" s="346"/>
      <c r="AO142" s="346"/>
      <c r="AP142" s="346"/>
      <c r="AQ142" s="346"/>
      <c r="AR142" s="346"/>
      <c r="AS142" s="346"/>
      <c r="AT142" s="346"/>
      <c r="AU142" s="346"/>
      <c r="AV142" s="343" t="s">
        <v>822</v>
      </c>
      <c r="AW142" s="343"/>
      <c r="AX142" s="343"/>
      <c r="AY142" s="343"/>
      <c r="AZ142" s="343"/>
      <c r="BA142" s="343"/>
      <c r="BB142" s="343"/>
      <c r="BC142" s="343"/>
      <c r="BD142" s="343"/>
      <c r="BE142" s="343"/>
      <c r="BF142" s="343"/>
      <c r="BG142" s="343"/>
      <c r="BH142" s="343"/>
      <c r="BI142" s="343"/>
      <c r="BJ142" s="343"/>
      <c r="BK142" s="343"/>
      <c r="BL142" s="343"/>
      <c r="BM142" s="343"/>
      <c r="BN142" s="343"/>
      <c r="BO142" s="343"/>
      <c r="BP142" s="343"/>
      <c r="BQ142" s="343"/>
      <c r="BR142" s="343"/>
      <c r="BS142" s="343"/>
      <c r="BT142" s="343"/>
      <c r="BU142" s="343"/>
      <c r="BV142" s="343"/>
      <c r="BW142" s="343"/>
      <c r="BX142" s="343"/>
      <c r="BY142" s="343"/>
      <c r="BZ142" s="343"/>
      <c r="CA142" s="343"/>
      <c r="CB142" s="343"/>
      <c r="CC142" s="343"/>
      <c r="CD142" s="343"/>
      <c r="CE142" s="343"/>
      <c r="CF142" s="343"/>
      <c r="CG142" s="343"/>
      <c r="CH142" s="343"/>
      <c r="CI142" s="343"/>
      <c r="CJ142" s="343"/>
      <c r="CK142" s="343"/>
      <c r="CL142" s="343"/>
      <c r="CM142" s="343"/>
    </row>
    <row r="143" spans="4:91" ht="14.25" customHeight="1" x14ac:dyDescent="0.35">
      <c r="D143" s="344">
        <v>10</v>
      </c>
      <c r="E143" s="344"/>
      <c r="F143" s="344"/>
      <c r="G143" s="345" t="s">
        <v>823</v>
      </c>
      <c r="H143" s="346"/>
      <c r="I143" s="346"/>
      <c r="J143" s="346"/>
      <c r="K143" s="346"/>
      <c r="L143" s="346"/>
      <c r="M143" s="346"/>
      <c r="N143" s="346"/>
      <c r="O143" s="346"/>
      <c r="P143" s="346"/>
      <c r="Q143" s="346"/>
      <c r="R143" s="346"/>
      <c r="S143" s="346"/>
      <c r="T143" s="346"/>
      <c r="U143" s="346"/>
      <c r="V143" s="346"/>
      <c r="W143" s="346"/>
      <c r="X143" s="346"/>
      <c r="Y143" s="346"/>
      <c r="Z143" s="346"/>
      <c r="AA143" s="346"/>
      <c r="AB143" s="346"/>
      <c r="AC143" s="346"/>
      <c r="AD143" s="346"/>
      <c r="AE143" s="346"/>
      <c r="AF143" s="346"/>
      <c r="AG143" s="346"/>
      <c r="AH143" s="346"/>
      <c r="AI143" s="346"/>
      <c r="AJ143" s="346"/>
      <c r="AK143" s="346"/>
      <c r="AL143" s="346"/>
      <c r="AM143" s="346"/>
      <c r="AN143" s="346"/>
      <c r="AO143" s="346"/>
      <c r="AP143" s="346"/>
      <c r="AQ143" s="346"/>
      <c r="AR143" s="346"/>
      <c r="AS143" s="346"/>
      <c r="AT143" s="346"/>
      <c r="AU143" s="346"/>
      <c r="AV143" s="343" t="s">
        <v>824</v>
      </c>
      <c r="AW143" s="343"/>
      <c r="AX143" s="343"/>
      <c r="AY143" s="343"/>
      <c r="AZ143" s="343"/>
      <c r="BA143" s="343"/>
      <c r="BB143" s="343"/>
      <c r="BC143" s="343"/>
      <c r="BD143" s="343"/>
      <c r="BE143" s="343"/>
      <c r="BF143" s="343"/>
      <c r="BG143" s="343"/>
      <c r="BH143" s="343"/>
      <c r="BI143" s="343"/>
      <c r="BJ143" s="343"/>
      <c r="BK143" s="343"/>
      <c r="BL143" s="343"/>
      <c r="BM143" s="343"/>
      <c r="BN143" s="343"/>
      <c r="BO143" s="343"/>
      <c r="BP143" s="343"/>
      <c r="BQ143" s="343"/>
      <c r="BR143" s="343"/>
      <c r="BS143" s="343"/>
      <c r="BT143" s="343"/>
      <c r="BU143" s="343"/>
      <c r="BV143" s="343"/>
      <c r="BW143" s="343"/>
      <c r="BX143" s="343"/>
      <c r="BY143" s="343"/>
      <c r="BZ143" s="343"/>
      <c r="CA143" s="343"/>
      <c r="CB143" s="343"/>
      <c r="CC143" s="343"/>
      <c r="CD143" s="343"/>
      <c r="CE143" s="343"/>
      <c r="CF143" s="343"/>
      <c r="CG143" s="343"/>
      <c r="CH143" s="343"/>
      <c r="CI143" s="343"/>
      <c r="CJ143" s="343"/>
      <c r="CK143" s="343"/>
      <c r="CL143" s="343"/>
      <c r="CM143" s="343"/>
    </row>
    <row r="144" spans="4:91" ht="14.25" customHeight="1" x14ac:dyDescent="0.35">
      <c r="D144" s="344">
        <v>11</v>
      </c>
      <c r="E144" s="344"/>
      <c r="F144" s="344"/>
      <c r="G144" s="345" t="s">
        <v>825</v>
      </c>
      <c r="H144" s="346"/>
      <c r="I144" s="346"/>
      <c r="J144" s="346"/>
      <c r="K144" s="346"/>
      <c r="L144" s="346"/>
      <c r="M144" s="346"/>
      <c r="N144" s="346"/>
      <c r="O144" s="346"/>
      <c r="P144" s="346"/>
      <c r="Q144" s="346"/>
      <c r="R144" s="346"/>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46"/>
      <c r="AP144" s="346"/>
      <c r="AQ144" s="346"/>
      <c r="AR144" s="346"/>
      <c r="AS144" s="346"/>
      <c r="AT144" s="346"/>
      <c r="AU144" s="346"/>
      <c r="AV144" s="343" t="s">
        <v>826</v>
      </c>
      <c r="AW144" s="343"/>
      <c r="AX144" s="343"/>
      <c r="AY144" s="343"/>
      <c r="AZ144" s="343"/>
      <c r="BA144" s="343"/>
      <c r="BB144" s="343"/>
      <c r="BC144" s="343"/>
      <c r="BD144" s="343"/>
      <c r="BE144" s="343"/>
      <c r="BF144" s="343"/>
      <c r="BG144" s="343"/>
      <c r="BH144" s="343"/>
      <c r="BI144" s="343"/>
      <c r="BJ144" s="343"/>
      <c r="BK144" s="343"/>
      <c r="BL144" s="343"/>
      <c r="BM144" s="343"/>
      <c r="BN144" s="343"/>
      <c r="BO144" s="343"/>
      <c r="BP144" s="343"/>
      <c r="BQ144" s="343"/>
      <c r="BR144" s="343"/>
      <c r="BS144" s="343"/>
      <c r="BT144" s="343"/>
      <c r="BU144" s="343"/>
      <c r="BV144" s="343"/>
      <c r="BW144" s="343"/>
      <c r="BX144" s="343"/>
      <c r="BY144" s="343"/>
      <c r="BZ144" s="343"/>
      <c r="CA144" s="343"/>
      <c r="CB144" s="343"/>
      <c r="CC144" s="343"/>
      <c r="CD144" s="343"/>
      <c r="CE144" s="343"/>
      <c r="CF144" s="343"/>
      <c r="CG144" s="343"/>
      <c r="CH144" s="343"/>
      <c r="CI144" s="343"/>
      <c r="CJ144" s="343"/>
      <c r="CK144" s="343"/>
      <c r="CL144" s="343"/>
      <c r="CM144" s="343"/>
    </row>
    <row r="145" spans="4:91" ht="14.25" customHeight="1" x14ac:dyDescent="0.35">
      <c r="D145" s="344">
        <v>12</v>
      </c>
      <c r="E145" s="344"/>
      <c r="F145" s="344"/>
      <c r="G145" s="345" t="s">
        <v>827</v>
      </c>
      <c r="H145" s="346"/>
      <c r="I145" s="346"/>
      <c r="J145" s="346"/>
      <c r="K145" s="346"/>
      <c r="L145" s="346"/>
      <c r="M145" s="346"/>
      <c r="N145" s="346"/>
      <c r="O145" s="346"/>
      <c r="P145" s="346"/>
      <c r="Q145" s="346"/>
      <c r="R145" s="346"/>
      <c r="S145" s="346"/>
      <c r="T145" s="346"/>
      <c r="U145" s="346"/>
      <c r="V145" s="346"/>
      <c r="W145" s="346"/>
      <c r="X145" s="346"/>
      <c r="Y145" s="346"/>
      <c r="Z145" s="346"/>
      <c r="AA145" s="346"/>
      <c r="AB145" s="346"/>
      <c r="AC145" s="346"/>
      <c r="AD145" s="346"/>
      <c r="AE145" s="346"/>
      <c r="AF145" s="346"/>
      <c r="AG145" s="346"/>
      <c r="AH145" s="346"/>
      <c r="AI145" s="346"/>
      <c r="AJ145" s="346"/>
      <c r="AK145" s="346"/>
      <c r="AL145" s="346"/>
      <c r="AM145" s="346"/>
      <c r="AN145" s="346"/>
      <c r="AO145" s="346"/>
      <c r="AP145" s="346"/>
      <c r="AQ145" s="346"/>
      <c r="AR145" s="346"/>
      <c r="AS145" s="346"/>
      <c r="AT145" s="346"/>
      <c r="AU145" s="346"/>
      <c r="AV145" s="343" t="s">
        <v>828</v>
      </c>
      <c r="AW145" s="343"/>
      <c r="AX145" s="343"/>
      <c r="AY145" s="343"/>
      <c r="AZ145" s="343"/>
      <c r="BA145" s="343"/>
      <c r="BB145" s="343"/>
      <c r="BC145" s="343"/>
      <c r="BD145" s="343"/>
      <c r="BE145" s="343"/>
      <c r="BF145" s="343"/>
      <c r="BG145" s="343"/>
      <c r="BH145" s="343"/>
      <c r="BI145" s="343"/>
      <c r="BJ145" s="343"/>
      <c r="BK145" s="343"/>
      <c r="BL145" s="343"/>
      <c r="BM145" s="343"/>
      <c r="BN145" s="343"/>
      <c r="BO145" s="343"/>
      <c r="BP145" s="343"/>
      <c r="BQ145" s="343"/>
      <c r="BR145" s="343"/>
      <c r="BS145" s="343"/>
      <c r="BT145" s="343"/>
      <c r="BU145" s="343"/>
      <c r="BV145" s="343"/>
      <c r="BW145" s="343"/>
      <c r="BX145" s="343"/>
      <c r="BY145" s="343"/>
      <c r="BZ145" s="343"/>
      <c r="CA145" s="343"/>
      <c r="CB145" s="343"/>
      <c r="CC145" s="343"/>
      <c r="CD145" s="343"/>
      <c r="CE145" s="343"/>
      <c r="CF145" s="343"/>
      <c r="CG145" s="343"/>
      <c r="CH145" s="343"/>
      <c r="CI145" s="343"/>
      <c r="CJ145" s="343"/>
      <c r="CK145" s="343"/>
      <c r="CL145" s="343"/>
      <c r="CM145" s="343"/>
    </row>
    <row r="146" spans="4:91" ht="14.25" customHeight="1" x14ac:dyDescent="0.35">
      <c r="D146" s="344">
        <v>13</v>
      </c>
      <c r="E146" s="344"/>
      <c r="F146" s="344"/>
      <c r="G146" s="345" t="s">
        <v>829</v>
      </c>
      <c r="H146" s="346"/>
      <c r="I146" s="346"/>
      <c r="J146" s="346"/>
      <c r="K146" s="346"/>
      <c r="L146" s="346"/>
      <c r="M146" s="346"/>
      <c r="N146" s="346"/>
      <c r="O146" s="346"/>
      <c r="P146" s="346"/>
      <c r="Q146" s="346"/>
      <c r="R146" s="346"/>
      <c r="S146" s="346"/>
      <c r="T146" s="346"/>
      <c r="U146" s="346"/>
      <c r="V146" s="346"/>
      <c r="W146" s="346"/>
      <c r="X146" s="346"/>
      <c r="Y146" s="346"/>
      <c r="Z146" s="346"/>
      <c r="AA146" s="346"/>
      <c r="AB146" s="346"/>
      <c r="AC146" s="346"/>
      <c r="AD146" s="346"/>
      <c r="AE146" s="346"/>
      <c r="AF146" s="346"/>
      <c r="AG146" s="346"/>
      <c r="AH146" s="346"/>
      <c r="AI146" s="346"/>
      <c r="AJ146" s="346"/>
      <c r="AK146" s="346"/>
      <c r="AL146" s="346"/>
      <c r="AM146" s="346"/>
      <c r="AN146" s="346"/>
      <c r="AO146" s="346"/>
      <c r="AP146" s="346"/>
      <c r="AQ146" s="346"/>
      <c r="AR146" s="346"/>
      <c r="AS146" s="346"/>
      <c r="AT146" s="346"/>
      <c r="AU146" s="346"/>
      <c r="AV146" s="343" t="s">
        <v>830</v>
      </c>
      <c r="AW146" s="343"/>
      <c r="AX146" s="343"/>
      <c r="AY146" s="343"/>
      <c r="AZ146" s="343"/>
      <c r="BA146" s="343"/>
      <c r="BB146" s="343"/>
      <c r="BC146" s="343"/>
      <c r="BD146" s="343"/>
      <c r="BE146" s="343"/>
      <c r="BF146" s="343"/>
      <c r="BG146" s="343"/>
      <c r="BH146" s="343"/>
      <c r="BI146" s="343"/>
      <c r="BJ146" s="343"/>
      <c r="BK146" s="343"/>
      <c r="BL146" s="343"/>
      <c r="BM146" s="343"/>
      <c r="BN146" s="343"/>
      <c r="BO146" s="343"/>
      <c r="BP146" s="343"/>
      <c r="BQ146" s="343"/>
      <c r="BR146" s="343"/>
      <c r="BS146" s="343"/>
      <c r="BT146" s="343"/>
      <c r="BU146" s="343"/>
      <c r="BV146" s="343"/>
      <c r="BW146" s="343"/>
      <c r="BX146" s="343"/>
      <c r="BY146" s="343"/>
      <c r="BZ146" s="343"/>
      <c r="CA146" s="343"/>
      <c r="CB146" s="343"/>
      <c r="CC146" s="343"/>
      <c r="CD146" s="343"/>
      <c r="CE146" s="343"/>
      <c r="CF146" s="343"/>
      <c r="CG146" s="343"/>
      <c r="CH146" s="343"/>
      <c r="CI146" s="343"/>
      <c r="CJ146" s="343"/>
      <c r="CK146" s="343"/>
      <c r="CL146" s="343"/>
      <c r="CM146" s="343"/>
    </row>
    <row r="147" spans="4:91" ht="14.25" customHeight="1" x14ac:dyDescent="0.35">
      <c r="D147" s="344">
        <v>14</v>
      </c>
      <c r="E147" s="344"/>
      <c r="F147" s="344"/>
      <c r="G147" s="345" t="s">
        <v>831</v>
      </c>
      <c r="H147" s="346"/>
      <c r="I147" s="346"/>
      <c r="J147" s="346"/>
      <c r="K147" s="346"/>
      <c r="L147" s="346"/>
      <c r="M147" s="346"/>
      <c r="N147" s="346"/>
      <c r="O147" s="346"/>
      <c r="P147" s="346"/>
      <c r="Q147" s="346"/>
      <c r="R147" s="346"/>
      <c r="S147" s="346"/>
      <c r="T147" s="346"/>
      <c r="U147" s="346"/>
      <c r="V147" s="346"/>
      <c r="W147" s="346"/>
      <c r="X147" s="346"/>
      <c r="Y147" s="346"/>
      <c r="Z147" s="346"/>
      <c r="AA147" s="346"/>
      <c r="AB147" s="346"/>
      <c r="AC147" s="346"/>
      <c r="AD147" s="346"/>
      <c r="AE147" s="346"/>
      <c r="AF147" s="346"/>
      <c r="AG147" s="346"/>
      <c r="AH147" s="346"/>
      <c r="AI147" s="346"/>
      <c r="AJ147" s="346"/>
      <c r="AK147" s="346"/>
      <c r="AL147" s="346"/>
      <c r="AM147" s="346"/>
      <c r="AN147" s="346"/>
      <c r="AO147" s="346"/>
      <c r="AP147" s="346"/>
      <c r="AQ147" s="346"/>
      <c r="AR147" s="346"/>
      <c r="AS147" s="346"/>
      <c r="AT147" s="346"/>
      <c r="AU147" s="346"/>
      <c r="AV147" s="343" t="s">
        <v>832</v>
      </c>
      <c r="AW147" s="343"/>
      <c r="AX147" s="343"/>
      <c r="AY147" s="343"/>
      <c r="AZ147" s="343"/>
      <c r="BA147" s="343"/>
      <c r="BB147" s="343"/>
      <c r="BC147" s="343"/>
      <c r="BD147" s="343"/>
      <c r="BE147" s="343"/>
      <c r="BF147" s="343"/>
      <c r="BG147" s="343"/>
      <c r="BH147" s="343"/>
      <c r="BI147" s="343"/>
      <c r="BJ147" s="343"/>
      <c r="BK147" s="343"/>
      <c r="BL147" s="343"/>
      <c r="BM147" s="343"/>
      <c r="BN147" s="343"/>
      <c r="BO147" s="343"/>
      <c r="BP147" s="343"/>
      <c r="BQ147" s="343"/>
      <c r="BR147" s="343"/>
      <c r="BS147" s="343"/>
      <c r="BT147" s="343"/>
      <c r="BU147" s="343"/>
      <c r="BV147" s="343"/>
      <c r="BW147" s="343"/>
      <c r="BX147" s="343"/>
      <c r="BY147" s="343"/>
      <c r="BZ147" s="343"/>
      <c r="CA147" s="343"/>
      <c r="CB147" s="343"/>
      <c r="CC147" s="343"/>
      <c r="CD147" s="343"/>
      <c r="CE147" s="343"/>
      <c r="CF147" s="343"/>
      <c r="CG147" s="343"/>
      <c r="CH147" s="343"/>
      <c r="CI147" s="343"/>
      <c r="CJ147" s="343"/>
      <c r="CK147" s="343"/>
      <c r="CL147" s="343"/>
      <c r="CM147" s="343"/>
    </row>
    <row r="148" spans="4:91" ht="14.25" customHeight="1" x14ac:dyDescent="0.35">
      <c r="D148" s="344">
        <v>15</v>
      </c>
      <c r="E148" s="344"/>
      <c r="F148" s="344"/>
      <c r="G148" s="345" t="s">
        <v>833</v>
      </c>
      <c r="H148" s="346"/>
      <c r="I148" s="346"/>
      <c r="J148" s="346"/>
      <c r="K148" s="346"/>
      <c r="L148" s="346"/>
      <c r="M148" s="346"/>
      <c r="N148" s="346"/>
      <c r="O148" s="346"/>
      <c r="P148" s="346"/>
      <c r="Q148" s="346"/>
      <c r="R148" s="346"/>
      <c r="S148" s="346"/>
      <c r="T148" s="346"/>
      <c r="U148" s="346"/>
      <c r="V148" s="346"/>
      <c r="W148" s="346"/>
      <c r="X148" s="346"/>
      <c r="Y148" s="346"/>
      <c r="Z148" s="346"/>
      <c r="AA148" s="346"/>
      <c r="AB148" s="346"/>
      <c r="AC148" s="346"/>
      <c r="AD148" s="346"/>
      <c r="AE148" s="346"/>
      <c r="AF148" s="346"/>
      <c r="AG148" s="346"/>
      <c r="AH148" s="346"/>
      <c r="AI148" s="346"/>
      <c r="AJ148" s="346"/>
      <c r="AK148" s="346"/>
      <c r="AL148" s="346"/>
      <c r="AM148" s="346"/>
      <c r="AN148" s="346"/>
      <c r="AO148" s="346"/>
      <c r="AP148" s="346"/>
      <c r="AQ148" s="346"/>
      <c r="AR148" s="346"/>
      <c r="AS148" s="346"/>
      <c r="AT148" s="346"/>
      <c r="AU148" s="346"/>
      <c r="AV148" s="343"/>
      <c r="AW148" s="343"/>
      <c r="AX148" s="343"/>
      <c r="AY148" s="343"/>
      <c r="AZ148" s="343"/>
      <c r="BA148" s="343"/>
      <c r="BB148" s="343"/>
      <c r="BC148" s="343"/>
      <c r="BD148" s="343"/>
      <c r="BE148" s="343"/>
      <c r="BF148" s="343"/>
      <c r="BG148" s="343"/>
      <c r="BH148" s="343"/>
      <c r="BI148" s="343"/>
      <c r="BJ148" s="343"/>
      <c r="BK148" s="343"/>
      <c r="BL148" s="343"/>
      <c r="BM148" s="343"/>
      <c r="BN148" s="343"/>
      <c r="BO148" s="343"/>
      <c r="BP148" s="343"/>
      <c r="BQ148" s="343"/>
      <c r="BR148" s="343"/>
      <c r="BS148" s="343"/>
      <c r="BT148" s="343"/>
      <c r="BU148" s="343"/>
      <c r="BV148" s="343"/>
      <c r="BW148" s="343"/>
      <c r="BX148" s="343"/>
      <c r="BY148" s="343"/>
      <c r="BZ148" s="343"/>
      <c r="CA148" s="343"/>
      <c r="CB148" s="343"/>
      <c r="CC148" s="343"/>
      <c r="CD148" s="343"/>
      <c r="CE148" s="343"/>
      <c r="CF148" s="343"/>
      <c r="CG148" s="343"/>
      <c r="CH148" s="343"/>
      <c r="CI148" s="343"/>
      <c r="CJ148" s="343"/>
      <c r="CK148" s="343"/>
      <c r="CL148" s="343"/>
      <c r="CM148" s="343"/>
    </row>
    <row r="149" spans="4:91" ht="14.25" customHeight="1" x14ac:dyDescent="0.35">
      <c r="D149" s="344">
        <v>16</v>
      </c>
      <c r="E149" s="344"/>
      <c r="F149" s="344"/>
      <c r="G149" s="345" t="s">
        <v>834</v>
      </c>
      <c r="H149" s="346"/>
      <c r="I149" s="346"/>
      <c r="J149" s="346"/>
      <c r="K149" s="346"/>
      <c r="L149" s="346"/>
      <c r="M149" s="346"/>
      <c r="N149" s="346"/>
      <c r="O149" s="346"/>
      <c r="P149" s="346"/>
      <c r="Q149" s="346"/>
      <c r="R149" s="346"/>
      <c r="S149" s="346"/>
      <c r="T149" s="346"/>
      <c r="U149" s="346"/>
      <c r="V149" s="346"/>
      <c r="W149" s="346"/>
      <c r="X149" s="346"/>
      <c r="Y149" s="346"/>
      <c r="Z149" s="346"/>
      <c r="AA149" s="346"/>
      <c r="AB149" s="346"/>
      <c r="AC149" s="346"/>
      <c r="AD149" s="346"/>
      <c r="AE149" s="346"/>
      <c r="AF149" s="346"/>
      <c r="AG149" s="346"/>
      <c r="AH149" s="346"/>
      <c r="AI149" s="346"/>
      <c r="AJ149" s="346"/>
      <c r="AK149" s="346"/>
      <c r="AL149" s="346"/>
      <c r="AM149" s="346"/>
      <c r="AN149" s="346"/>
      <c r="AO149" s="346"/>
      <c r="AP149" s="346"/>
      <c r="AQ149" s="346"/>
      <c r="AR149" s="346"/>
      <c r="AS149" s="346"/>
      <c r="AT149" s="346"/>
      <c r="AU149" s="346"/>
      <c r="AV149" s="418" t="s">
        <v>835</v>
      </c>
      <c r="AW149" s="418"/>
      <c r="AX149" s="418"/>
      <c r="AY149" s="418"/>
      <c r="AZ149" s="418"/>
      <c r="BA149" s="418"/>
      <c r="BB149" s="418"/>
      <c r="BC149" s="418"/>
      <c r="BD149" s="418"/>
      <c r="BE149" s="418"/>
      <c r="BF149" s="418"/>
      <c r="BG149" s="418"/>
      <c r="BH149" s="418"/>
      <c r="BI149" s="418"/>
      <c r="BJ149" s="418"/>
      <c r="BK149" s="418"/>
      <c r="BL149" s="418"/>
      <c r="BM149" s="418"/>
      <c r="BN149" s="418"/>
      <c r="BO149" s="418"/>
      <c r="BP149" s="418"/>
      <c r="BQ149" s="418"/>
      <c r="BR149" s="418"/>
      <c r="BS149" s="418"/>
      <c r="BT149" s="418"/>
      <c r="BU149" s="418"/>
      <c r="BV149" s="418"/>
      <c r="BW149" s="418"/>
      <c r="BX149" s="418"/>
      <c r="BY149" s="418"/>
      <c r="BZ149" s="418"/>
      <c r="CA149" s="418"/>
      <c r="CB149" s="418"/>
      <c r="CC149" s="418"/>
      <c r="CD149" s="418"/>
      <c r="CE149" s="418"/>
      <c r="CF149" s="418"/>
      <c r="CG149" s="418"/>
      <c r="CH149" s="418"/>
      <c r="CI149" s="418"/>
      <c r="CJ149" s="418"/>
      <c r="CK149" s="418"/>
      <c r="CL149" s="418"/>
      <c r="CM149" s="418"/>
    </row>
    <row r="150" spans="4:91" ht="14.25" customHeight="1" x14ac:dyDescent="0.35">
      <c r="D150" s="344">
        <v>17</v>
      </c>
      <c r="E150" s="344"/>
      <c r="F150" s="344"/>
      <c r="G150" s="345" t="s">
        <v>836</v>
      </c>
      <c r="H150" s="346"/>
      <c r="I150" s="346"/>
      <c r="J150" s="346"/>
      <c r="K150" s="346"/>
      <c r="L150" s="346"/>
      <c r="M150" s="346"/>
      <c r="N150" s="346"/>
      <c r="O150" s="346"/>
      <c r="P150" s="346"/>
      <c r="Q150" s="346"/>
      <c r="R150" s="346"/>
      <c r="S150" s="346"/>
      <c r="T150" s="346"/>
      <c r="U150" s="346"/>
      <c r="V150" s="346"/>
      <c r="W150" s="346"/>
      <c r="X150" s="346"/>
      <c r="Y150" s="346"/>
      <c r="Z150" s="346"/>
      <c r="AA150" s="346"/>
      <c r="AB150" s="346"/>
      <c r="AC150" s="346"/>
      <c r="AD150" s="346"/>
      <c r="AE150" s="346"/>
      <c r="AF150" s="346"/>
      <c r="AG150" s="346"/>
      <c r="AH150" s="346"/>
      <c r="AI150" s="346"/>
      <c r="AJ150" s="346"/>
      <c r="AK150" s="346"/>
      <c r="AL150" s="346"/>
      <c r="AM150" s="346"/>
      <c r="AN150" s="346"/>
      <c r="AO150" s="346"/>
      <c r="AP150" s="346"/>
      <c r="AQ150" s="346"/>
      <c r="AR150" s="346"/>
      <c r="AS150" s="346"/>
      <c r="AT150" s="346"/>
      <c r="AU150" s="346"/>
      <c r="AV150" s="343" t="s">
        <v>837</v>
      </c>
      <c r="AW150" s="343"/>
      <c r="AX150" s="343"/>
      <c r="AY150" s="343"/>
      <c r="AZ150" s="343"/>
      <c r="BA150" s="343"/>
      <c r="BB150" s="343"/>
      <c r="BC150" s="343"/>
      <c r="BD150" s="343"/>
      <c r="BE150" s="343"/>
      <c r="BF150" s="343"/>
      <c r="BG150" s="343"/>
      <c r="BH150" s="343"/>
      <c r="BI150" s="343"/>
      <c r="BJ150" s="343"/>
      <c r="BK150" s="343"/>
      <c r="BL150" s="343"/>
      <c r="BM150" s="343"/>
      <c r="BN150" s="343"/>
      <c r="BO150" s="343"/>
      <c r="BP150" s="343"/>
      <c r="BQ150" s="343"/>
      <c r="BR150" s="343"/>
      <c r="BS150" s="343"/>
      <c r="BT150" s="343"/>
      <c r="BU150" s="343"/>
      <c r="BV150" s="343"/>
      <c r="BW150" s="343"/>
      <c r="BX150" s="343"/>
      <c r="BY150" s="343"/>
      <c r="BZ150" s="343"/>
      <c r="CA150" s="343"/>
      <c r="CB150" s="343"/>
      <c r="CC150" s="343"/>
      <c r="CD150" s="343"/>
      <c r="CE150" s="343"/>
      <c r="CF150" s="343"/>
      <c r="CG150" s="343"/>
      <c r="CH150" s="343"/>
      <c r="CI150" s="343"/>
      <c r="CJ150" s="343"/>
      <c r="CK150" s="343"/>
      <c r="CL150" s="343"/>
      <c r="CM150" s="343"/>
    </row>
    <row r="151" spans="4:91" ht="14.25" customHeight="1" x14ac:dyDescent="0.35">
      <c r="D151" s="344">
        <v>18</v>
      </c>
      <c r="E151" s="344"/>
      <c r="F151" s="344"/>
      <c r="G151" s="345" t="s">
        <v>838</v>
      </c>
      <c r="H151" s="346"/>
      <c r="I151" s="346"/>
      <c r="J151" s="346"/>
      <c r="K151" s="346"/>
      <c r="L151" s="346"/>
      <c r="M151" s="346"/>
      <c r="N151" s="346"/>
      <c r="O151" s="346"/>
      <c r="P151" s="346"/>
      <c r="Q151" s="346"/>
      <c r="R151" s="346"/>
      <c r="S151" s="346"/>
      <c r="T151" s="346"/>
      <c r="U151" s="346"/>
      <c r="V151" s="346"/>
      <c r="W151" s="346"/>
      <c r="X151" s="346"/>
      <c r="Y151" s="346"/>
      <c r="Z151" s="346"/>
      <c r="AA151" s="346"/>
      <c r="AB151" s="346"/>
      <c r="AC151" s="346"/>
      <c r="AD151" s="346"/>
      <c r="AE151" s="346"/>
      <c r="AF151" s="346"/>
      <c r="AG151" s="346"/>
      <c r="AH151" s="346"/>
      <c r="AI151" s="346"/>
      <c r="AJ151" s="346"/>
      <c r="AK151" s="346"/>
      <c r="AL151" s="346"/>
      <c r="AM151" s="346"/>
      <c r="AN151" s="346"/>
      <c r="AO151" s="346"/>
      <c r="AP151" s="346"/>
      <c r="AQ151" s="346"/>
      <c r="AR151" s="346"/>
      <c r="AS151" s="346"/>
      <c r="AT151" s="346"/>
      <c r="AU151" s="346"/>
      <c r="AV151" s="343" t="s">
        <v>839</v>
      </c>
      <c r="AW151" s="343"/>
      <c r="AX151" s="343"/>
      <c r="AY151" s="343"/>
      <c r="AZ151" s="343"/>
      <c r="BA151" s="343"/>
      <c r="BB151" s="343"/>
      <c r="BC151" s="343"/>
      <c r="BD151" s="343"/>
      <c r="BE151" s="343"/>
      <c r="BF151" s="343"/>
      <c r="BG151" s="343"/>
      <c r="BH151" s="343"/>
      <c r="BI151" s="343"/>
      <c r="BJ151" s="343"/>
      <c r="BK151" s="343"/>
      <c r="BL151" s="343"/>
      <c r="BM151" s="343"/>
      <c r="BN151" s="343"/>
      <c r="BO151" s="343"/>
      <c r="BP151" s="343"/>
      <c r="BQ151" s="343"/>
      <c r="BR151" s="343"/>
      <c r="BS151" s="343"/>
      <c r="BT151" s="343"/>
      <c r="BU151" s="343"/>
      <c r="BV151" s="343"/>
      <c r="BW151" s="343"/>
      <c r="BX151" s="343"/>
      <c r="BY151" s="343"/>
      <c r="BZ151" s="343"/>
      <c r="CA151" s="343"/>
      <c r="CB151" s="343"/>
      <c r="CC151" s="343"/>
      <c r="CD151" s="343"/>
      <c r="CE151" s="343"/>
      <c r="CF151" s="343"/>
      <c r="CG151" s="343"/>
      <c r="CH151" s="343"/>
      <c r="CI151" s="343"/>
      <c r="CJ151" s="343"/>
      <c r="CK151" s="343"/>
      <c r="CL151" s="343"/>
      <c r="CM151" s="343"/>
    </row>
    <row r="152" spans="4:91" ht="14.25" customHeight="1" x14ac:dyDescent="0.35">
      <c r="D152" s="344">
        <v>19</v>
      </c>
      <c r="E152" s="344"/>
      <c r="F152" s="344"/>
      <c r="G152" s="345" t="s">
        <v>840</v>
      </c>
      <c r="H152" s="346"/>
      <c r="I152" s="346"/>
      <c r="J152" s="346"/>
      <c r="K152" s="346"/>
      <c r="L152" s="346"/>
      <c r="M152" s="346"/>
      <c r="N152" s="346"/>
      <c r="O152" s="346"/>
      <c r="P152" s="346"/>
      <c r="Q152" s="346"/>
      <c r="R152" s="346"/>
      <c r="S152" s="346"/>
      <c r="T152" s="346"/>
      <c r="U152" s="346"/>
      <c r="V152" s="346"/>
      <c r="W152" s="346"/>
      <c r="X152" s="346"/>
      <c r="Y152" s="346"/>
      <c r="Z152" s="346"/>
      <c r="AA152" s="346"/>
      <c r="AB152" s="346"/>
      <c r="AC152" s="346"/>
      <c r="AD152" s="346"/>
      <c r="AE152" s="346"/>
      <c r="AF152" s="346"/>
      <c r="AG152" s="346"/>
      <c r="AH152" s="346"/>
      <c r="AI152" s="346"/>
      <c r="AJ152" s="346"/>
      <c r="AK152" s="346"/>
      <c r="AL152" s="346"/>
      <c r="AM152" s="346"/>
      <c r="AN152" s="346"/>
      <c r="AO152" s="346"/>
      <c r="AP152" s="346"/>
      <c r="AQ152" s="346"/>
      <c r="AR152" s="346"/>
      <c r="AS152" s="346"/>
      <c r="AT152" s="346"/>
      <c r="AU152" s="346"/>
      <c r="AV152" s="343" t="s">
        <v>841</v>
      </c>
      <c r="AW152" s="343"/>
      <c r="AX152" s="343"/>
      <c r="AY152" s="343"/>
      <c r="AZ152" s="343"/>
      <c r="BA152" s="343"/>
      <c r="BB152" s="343"/>
      <c r="BC152" s="343"/>
      <c r="BD152" s="343"/>
      <c r="BE152" s="343"/>
      <c r="BF152" s="343"/>
      <c r="BG152" s="343"/>
      <c r="BH152" s="343"/>
      <c r="BI152" s="343"/>
      <c r="BJ152" s="343"/>
      <c r="BK152" s="343"/>
      <c r="BL152" s="343"/>
      <c r="BM152" s="343"/>
      <c r="BN152" s="343"/>
      <c r="BO152" s="343"/>
      <c r="BP152" s="343"/>
      <c r="BQ152" s="343"/>
      <c r="BR152" s="343"/>
      <c r="BS152" s="343"/>
      <c r="BT152" s="343"/>
      <c r="BU152" s="343"/>
      <c r="BV152" s="343"/>
      <c r="BW152" s="343"/>
      <c r="BX152" s="343"/>
      <c r="BY152" s="343"/>
      <c r="BZ152" s="343"/>
      <c r="CA152" s="343"/>
      <c r="CB152" s="343"/>
      <c r="CC152" s="343"/>
      <c r="CD152" s="343"/>
      <c r="CE152" s="343"/>
      <c r="CF152" s="343"/>
      <c r="CG152" s="343"/>
      <c r="CH152" s="343"/>
      <c r="CI152" s="343"/>
      <c r="CJ152" s="343"/>
      <c r="CK152" s="343"/>
      <c r="CL152" s="343"/>
      <c r="CM152" s="343"/>
    </row>
    <row r="153" spans="4:91" ht="14.25" customHeight="1" x14ac:dyDescent="0.35">
      <c r="D153" s="344">
        <v>20</v>
      </c>
      <c r="E153" s="344"/>
      <c r="F153" s="344"/>
      <c r="G153" s="345" t="s">
        <v>842</v>
      </c>
      <c r="H153" s="346"/>
      <c r="I153" s="346"/>
      <c r="J153" s="346"/>
      <c r="K153" s="346"/>
      <c r="L153" s="346"/>
      <c r="M153" s="346"/>
      <c r="N153" s="346"/>
      <c r="O153" s="346"/>
      <c r="P153" s="346"/>
      <c r="Q153" s="346"/>
      <c r="R153" s="346"/>
      <c r="S153" s="346"/>
      <c r="T153" s="346"/>
      <c r="U153" s="346"/>
      <c r="V153" s="346"/>
      <c r="W153" s="346"/>
      <c r="X153" s="346"/>
      <c r="Y153" s="346"/>
      <c r="Z153" s="346"/>
      <c r="AA153" s="346"/>
      <c r="AB153" s="346"/>
      <c r="AC153" s="346"/>
      <c r="AD153" s="346"/>
      <c r="AE153" s="346"/>
      <c r="AF153" s="346"/>
      <c r="AG153" s="346"/>
      <c r="AH153" s="346"/>
      <c r="AI153" s="346"/>
      <c r="AJ153" s="346"/>
      <c r="AK153" s="346"/>
      <c r="AL153" s="346"/>
      <c r="AM153" s="346"/>
      <c r="AN153" s="346"/>
      <c r="AO153" s="346"/>
      <c r="AP153" s="346"/>
      <c r="AQ153" s="346"/>
      <c r="AR153" s="346"/>
      <c r="AS153" s="346"/>
      <c r="AT153" s="346"/>
      <c r="AU153" s="346"/>
      <c r="AV153" s="343" t="s">
        <v>843</v>
      </c>
      <c r="AW153" s="343"/>
      <c r="AX153" s="343"/>
      <c r="AY153" s="343"/>
      <c r="AZ153" s="343"/>
      <c r="BA153" s="343"/>
      <c r="BB153" s="343"/>
      <c r="BC153" s="343"/>
      <c r="BD153" s="343"/>
      <c r="BE153" s="343"/>
      <c r="BF153" s="343"/>
      <c r="BG153" s="343"/>
      <c r="BH153" s="343"/>
      <c r="BI153" s="343"/>
      <c r="BJ153" s="343"/>
      <c r="BK153" s="343"/>
      <c r="BL153" s="343"/>
      <c r="BM153" s="343"/>
      <c r="BN153" s="343"/>
      <c r="BO153" s="343"/>
      <c r="BP153" s="343"/>
      <c r="BQ153" s="343"/>
      <c r="BR153" s="343"/>
      <c r="BS153" s="343"/>
      <c r="BT153" s="343"/>
      <c r="BU153" s="343"/>
      <c r="BV153" s="343"/>
      <c r="BW153" s="343"/>
      <c r="BX153" s="343"/>
      <c r="BY153" s="343"/>
      <c r="BZ153" s="343"/>
      <c r="CA153" s="343"/>
      <c r="CB153" s="343"/>
      <c r="CC153" s="343"/>
      <c r="CD153" s="343"/>
      <c r="CE153" s="343"/>
      <c r="CF153" s="343"/>
      <c r="CG153" s="343"/>
      <c r="CH153" s="343"/>
      <c r="CI153" s="343"/>
      <c r="CJ153" s="343"/>
      <c r="CK153" s="343"/>
      <c r="CL153" s="343"/>
      <c r="CM153" s="343"/>
    </row>
    <row r="154" spans="4:91" ht="14.25" customHeight="1" x14ac:dyDescent="0.35">
      <c r="D154" s="344">
        <v>21</v>
      </c>
      <c r="E154" s="344"/>
      <c r="F154" s="344"/>
      <c r="G154" s="345" t="s">
        <v>844</v>
      </c>
      <c r="H154" s="346"/>
      <c r="I154" s="346"/>
      <c r="J154" s="346"/>
      <c r="K154" s="346"/>
      <c r="L154" s="346"/>
      <c r="M154" s="346"/>
      <c r="N154" s="346"/>
      <c r="O154" s="346"/>
      <c r="P154" s="346"/>
      <c r="Q154" s="346"/>
      <c r="R154" s="346"/>
      <c r="S154" s="346"/>
      <c r="T154" s="346"/>
      <c r="U154" s="346"/>
      <c r="V154" s="346"/>
      <c r="W154" s="346"/>
      <c r="X154" s="346"/>
      <c r="Y154" s="346"/>
      <c r="Z154" s="346"/>
      <c r="AA154" s="346"/>
      <c r="AB154" s="346"/>
      <c r="AC154" s="346"/>
      <c r="AD154" s="346"/>
      <c r="AE154" s="346"/>
      <c r="AF154" s="346"/>
      <c r="AG154" s="346"/>
      <c r="AH154" s="346"/>
      <c r="AI154" s="346"/>
      <c r="AJ154" s="346"/>
      <c r="AK154" s="346"/>
      <c r="AL154" s="346"/>
      <c r="AM154" s="346"/>
      <c r="AN154" s="346"/>
      <c r="AO154" s="346"/>
      <c r="AP154" s="346"/>
      <c r="AQ154" s="346"/>
      <c r="AR154" s="346"/>
      <c r="AS154" s="346"/>
      <c r="AT154" s="346"/>
      <c r="AU154" s="346"/>
      <c r="AV154" s="343" t="s">
        <v>845</v>
      </c>
      <c r="AW154" s="343"/>
      <c r="AX154" s="343"/>
      <c r="AY154" s="343"/>
      <c r="AZ154" s="343"/>
      <c r="BA154" s="343"/>
      <c r="BB154" s="343"/>
      <c r="BC154" s="343"/>
      <c r="BD154" s="343"/>
      <c r="BE154" s="343"/>
      <c r="BF154" s="343"/>
      <c r="BG154" s="343"/>
      <c r="BH154" s="343"/>
      <c r="BI154" s="343"/>
      <c r="BJ154" s="343"/>
      <c r="BK154" s="343"/>
      <c r="BL154" s="343"/>
      <c r="BM154" s="343"/>
      <c r="BN154" s="343"/>
      <c r="BO154" s="343"/>
      <c r="BP154" s="343"/>
      <c r="BQ154" s="343"/>
      <c r="BR154" s="343"/>
      <c r="BS154" s="343"/>
      <c r="BT154" s="343"/>
      <c r="BU154" s="343"/>
      <c r="BV154" s="343"/>
      <c r="BW154" s="343"/>
      <c r="BX154" s="343"/>
      <c r="BY154" s="343"/>
      <c r="BZ154" s="343"/>
      <c r="CA154" s="343"/>
      <c r="CB154" s="343"/>
      <c r="CC154" s="343"/>
      <c r="CD154" s="343"/>
      <c r="CE154" s="343"/>
      <c r="CF154" s="343"/>
      <c r="CG154" s="343"/>
      <c r="CH154" s="343"/>
      <c r="CI154" s="343"/>
      <c r="CJ154" s="343"/>
      <c r="CK154" s="343"/>
      <c r="CL154" s="343"/>
      <c r="CM154" s="343"/>
    </row>
    <row r="155" spans="4:91" ht="14.25" customHeight="1" x14ac:dyDescent="0.35">
      <c r="D155" s="344">
        <v>22</v>
      </c>
      <c r="E155" s="344"/>
      <c r="F155" s="344"/>
      <c r="G155" s="345" t="s">
        <v>846</v>
      </c>
      <c r="H155" s="346"/>
      <c r="I155" s="346"/>
      <c r="J155" s="346"/>
      <c r="K155" s="346"/>
      <c r="L155" s="346"/>
      <c r="M155" s="346"/>
      <c r="N155" s="346"/>
      <c r="O155" s="346"/>
      <c r="P155" s="346"/>
      <c r="Q155" s="346"/>
      <c r="R155" s="346"/>
      <c r="S155" s="346"/>
      <c r="T155" s="346"/>
      <c r="U155" s="346"/>
      <c r="V155" s="346"/>
      <c r="W155" s="346"/>
      <c r="X155" s="346"/>
      <c r="Y155" s="346"/>
      <c r="Z155" s="346"/>
      <c r="AA155" s="346"/>
      <c r="AB155" s="346"/>
      <c r="AC155" s="346"/>
      <c r="AD155" s="346"/>
      <c r="AE155" s="346"/>
      <c r="AF155" s="346"/>
      <c r="AG155" s="346"/>
      <c r="AH155" s="346"/>
      <c r="AI155" s="346"/>
      <c r="AJ155" s="346"/>
      <c r="AK155" s="346"/>
      <c r="AL155" s="346"/>
      <c r="AM155" s="346"/>
      <c r="AN155" s="346"/>
      <c r="AO155" s="346"/>
      <c r="AP155" s="346"/>
      <c r="AQ155" s="346"/>
      <c r="AR155" s="346"/>
      <c r="AS155" s="346"/>
      <c r="AT155" s="346"/>
      <c r="AU155" s="346"/>
      <c r="AV155" s="343" t="s">
        <v>847</v>
      </c>
      <c r="AW155" s="343"/>
      <c r="AX155" s="343"/>
      <c r="AY155" s="343"/>
      <c r="AZ155" s="343"/>
      <c r="BA155" s="343"/>
      <c r="BB155" s="343"/>
      <c r="BC155" s="343"/>
      <c r="BD155" s="343"/>
      <c r="BE155" s="343"/>
      <c r="BF155" s="343"/>
      <c r="BG155" s="343"/>
      <c r="BH155" s="343"/>
      <c r="BI155" s="343"/>
      <c r="BJ155" s="343"/>
      <c r="BK155" s="343"/>
      <c r="BL155" s="343"/>
      <c r="BM155" s="343"/>
      <c r="BN155" s="343"/>
      <c r="BO155" s="343"/>
      <c r="BP155" s="343"/>
      <c r="BQ155" s="343"/>
      <c r="BR155" s="343"/>
      <c r="BS155" s="343"/>
      <c r="BT155" s="343"/>
      <c r="BU155" s="343"/>
      <c r="BV155" s="343"/>
      <c r="BW155" s="343"/>
      <c r="BX155" s="343"/>
      <c r="BY155" s="343"/>
      <c r="BZ155" s="343"/>
      <c r="CA155" s="343"/>
      <c r="CB155" s="343"/>
      <c r="CC155" s="343"/>
      <c r="CD155" s="343"/>
      <c r="CE155" s="343"/>
      <c r="CF155" s="343"/>
      <c r="CG155" s="343"/>
      <c r="CH155" s="343"/>
      <c r="CI155" s="343"/>
      <c r="CJ155" s="343"/>
      <c r="CK155" s="343"/>
      <c r="CL155" s="343"/>
      <c r="CM155" s="343"/>
    </row>
    <row r="156" spans="4:91" ht="14.25" customHeight="1" x14ac:dyDescent="0.35">
      <c r="D156" s="344">
        <v>23</v>
      </c>
      <c r="E156" s="344"/>
      <c r="F156" s="344"/>
      <c r="G156" s="345" t="s">
        <v>848</v>
      </c>
      <c r="H156" s="346"/>
      <c r="I156" s="346"/>
      <c r="J156" s="346"/>
      <c r="K156" s="346"/>
      <c r="L156" s="346"/>
      <c r="M156" s="346"/>
      <c r="N156" s="346"/>
      <c r="O156" s="346"/>
      <c r="P156" s="346"/>
      <c r="Q156" s="346"/>
      <c r="R156" s="346"/>
      <c r="S156" s="346"/>
      <c r="T156" s="346"/>
      <c r="U156" s="346"/>
      <c r="V156" s="346"/>
      <c r="W156" s="346"/>
      <c r="X156" s="346"/>
      <c r="Y156" s="346"/>
      <c r="Z156" s="346"/>
      <c r="AA156" s="346"/>
      <c r="AB156" s="346"/>
      <c r="AC156" s="346"/>
      <c r="AD156" s="346"/>
      <c r="AE156" s="346"/>
      <c r="AF156" s="346"/>
      <c r="AG156" s="346"/>
      <c r="AH156" s="346"/>
      <c r="AI156" s="346"/>
      <c r="AJ156" s="346"/>
      <c r="AK156" s="346"/>
      <c r="AL156" s="346"/>
      <c r="AM156" s="346"/>
      <c r="AN156" s="346"/>
      <c r="AO156" s="346"/>
      <c r="AP156" s="346"/>
      <c r="AQ156" s="346"/>
      <c r="AR156" s="346"/>
      <c r="AS156" s="346"/>
      <c r="AT156" s="346"/>
      <c r="AU156" s="346"/>
      <c r="AV156" s="343" t="s">
        <v>849</v>
      </c>
      <c r="AW156" s="343"/>
      <c r="AX156" s="343"/>
      <c r="AY156" s="343"/>
      <c r="AZ156" s="343"/>
      <c r="BA156" s="343"/>
      <c r="BB156" s="343"/>
      <c r="BC156" s="343"/>
      <c r="BD156" s="343"/>
      <c r="BE156" s="343"/>
      <c r="BF156" s="343"/>
      <c r="BG156" s="343"/>
      <c r="BH156" s="343"/>
      <c r="BI156" s="343"/>
      <c r="BJ156" s="343"/>
      <c r="BK156" s="343"/>
      <c r="BL156" s="343"/>
      <c r="BM156" s="343"/>
      <c r="BN156" s="343"/>
      <c r="BO156" s="343"/>
      <c r="BP156" s="343"/>
      <c r="BQ156" s="343"/>
      <c r="BR156" s="343"/>
      <c r="BS156" s="343"/>
      <c r="BT156" s="343"/>
      <c r="BU156" s="343"/>
      <c r="BV156" s="343"/>
      <c r="BW156" s="343"/>
      <c r="BX156" s="343"/>
      <c r="BY156" s="343"/>
      <c r="BZ156" s="343"/>
      <c r="CA156" s="343"/>
      <c r="CB156" s="343"/>
      <c r="CC156" s="343"/>
      <c r="CD156" s="343"/>
      <c r="CE156" s="343"/>
      <c r="CF156" s="343"/>
      <c r="CG156" s="343"/>
      <c r="CH156" s="343"/>
      <c r="CI156" s="343"/>
      <c r="CJ156" s="343"/>
      <c r="CK156" s="343"/>
      <c r="CL156" s="343"/>
      <c r="CM156" s="343"/>
    </row>
    <row r="157" spans="4:91" ht="14.25" customHeight="1" x14ac:dyDescent="0.35">
      <c r="D157" s="344">
        <v>24</v>
      </c>
      <c r="E157" s="344"/>
      <c r="F157" s="344"/>
      <c r="G157" s="345" t="s">
        <v>825</v>
      </c>
      <c r="H157" s="346"/>
      <c r="I157" s="346"/>
      <c r="J157" s="346"/>
      <c r="K157" s="346"/>
      <c r="L157" s="346"/>
      <c r="M157" s="346"/>
      <c r="N157" s="346"/>
      <c r="O157" s="346"/>
      <c r="P157" s="346"/>
      <c r="Q157" s="346"/>
      <c r="R157" s="346"/>
      <c r="S157" s="346"/>
      <c r="T157" s="346"/>
      <c r="U157" s="346"/>
      <c r="V157" s="346"/>
      <c r="W157" s="346"/>
      <c r="X157" s="346"/>
      <c r="Y157" s="346"/>
      <c r="Z157" s="346"/>
      <c r="AA157" s="346"/>
      <c r="AB157" s="346"/>
      <c r="AC157" s="346"/>
      <c r="AD157" s="346"/>
      <c r="AE157" s="346"/>
      <c r="AF157" s="346"/>
      <c r="AG157" s="346"/>
      <c r="AH157" s="346"/>
      <c r="AI157" s="346"/>
      <c r="AJ157" s="346"/>
      <c r="AK157" s="346"/>
      <c r="AL157" s="346"/>
      <c r="AM157" s="346"/>
      <c r="AN157" s="346"/>
      <c r="AO157" s="346"/>
      <c r="AP157" s="346"/>
      <c r="AQ157" s="346"/>
      <c r="AR157" s="346"/>
      <c r="AS157" s="346"/>
      <c r="AT157" s="346"/>
      <c r="AU157" s="346"/>
      <c r="AV157" s="343" t="s">
        <v>850</v>
      </c>
      <c r="AW157" s="343"/>
      <c r="AX157" s="343"/>
      <c r="AY157" s="343"/>
      <c r="AZ157" s="343"/>
      <c r="BA157" s="343"/>
      <c r="BB157" s="343"/>
      <c r="BC157" s="343"/>
      <c r="BD157" s="343"/>
      <c r="BE157" s="343"/>
      <c r="BF157" s="343"/>
      <c r="BG157" s="343"/>
      <c r="BH157" s="343"/>
      <c r="BI157" s="343"/>
      <c r="BJ157" s="343"/>
      <c r="BK157" s="343"/>
      <c r="BL157" s="343"/>
      <c r="BM157" s="343"/>
      <c r="BN157" s="343"/>
      <c r="BO157" s="343"/>
      <c r="BP157" s="343"/>
      <c r="BQ157" s="343"/>
      <c r="BR157" s="343"/>
      <c r="BS157" s="343"/>
      <c r="BT157" s="343"/>
      <c r="BU157" s="343"/>
      <c r="BV157" s="343"/>
      <c r="BW157" s="343"/>
      <c r="BX157" s="343"/>
      <c r="BY157" s="343"/>
      <c r="BZ157" s="343"/>
      <c r="CA157" s="343"/>
      <c r="CB157" s="343"/>
      <c r="CC157" s="343"/>
      <c r="CD157" s="343"/>
      <c r="CE157" s="343"/>
      <c r="CF157" s="343"/>
      <c r="CG157" s="343"/>
      <c r="CH157" s="343"/>
      <c r="CI157" s="343"/>
      <c r="CJ157" s="343"/>
      <c r="CK157" s="343"/>
      <c r="CL157" s="343"/>
      <c r="CM157" s="343"/>
    </row>
    <row r="158" spans="4:91" ht="14.25" customHeight="1" x14ac:dyDescent="0.35">
      <c r="D158" s="344">
        <v>25</v>
      </c>
      <c r="E158" s="344"/>
      <c r="F158" s="344"/>
      <c r="G158" s="345" t="s">
        <v>844</v>
      </c>
      <c r="H158" s="346"/>
      <c r="I158" s="346"/>
      <c r="J158" s="346"/>
      <c r="K158" s="346"/>
      <c r="L158" s="346"/>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c r="AN158" s="346"/>
      <c r="AO158" s="346"/>
      <c r="AP158" s="346"/>
      <c r="AQ158" s="346"/>
      <c r="AR158" s="346"/>
      <c r="AS158" s="346"/>
      <c r="AT158" s="346"/>
      <c r="AU158" s="346"/>
      <c r="AV158" s="343" t="s">
        <v>851</v>
      </c>
      <c r="AW158" s="343"/>
      <c r="AX158" s="343"/>
      <c r="AY158" s="343"/>
      <c r="AZ158" s="343"/>
      <c r="BA158" s="343"/>
      <c r="BB158" s="343"/>
      <c r="BC158" s="343"/>
      <c r="BD158" s="343"/>
      <c r="BE158" s="343"/>
      <c r="BF158" s="343"/>
      <c r="BG158" s="343"/>
      <c r="BH158" s="343"/>
      <c r="BI158" s="343"/>
      <c r="BJ158" s="343"/>
      <c r="BK158" s="343"/>
      <c r="BL158" s="343"/>
      <c r="BM158" s="343"/>
      <c r="BN158" s="343"/>
      <c r="BO158" s="343"/>
      <c r="BP158" s="343"/>
      <c r="BQ158" s="343"/>
      <c r="BR158" s="343"/>
      <c r="BS158" s="343"/>
      <c r="BT158" s="343"/>
      <c r="BU158" s="343"/>
      <c r="BV158" s="343"/>
      <c r="BW158" s="343"/>
      <c r="BX158" s="343"/>
      <c r="BY158" s="343"/>
      <c r="BZ158" s="343"/>
      <c r="CA158" s="343"/>
      <c r="CB158" s="343"/>
      <c r="CC158" s="343"/>
      <c r="CD158" s="343"/>
      <c r="CE158" s="343"/>
      <c r="CF158" s="343"/>
      <c r="CG158" s="343"/>
      <c r="CH158" s="343"/>
      <c r="CI158" s="343"/>
      <c r="CJ158" s="343"/>
      <c r="CK158" s="343"/>
      <c r="CL158" s="343"/>
      <c r="CM158" s="343"/>
    </row>
    <row r="159" spans="4:91" ht="14.25" customHeight="1" x14ac:dyDescent="0.35">
      <c r="D159" s="344">
        <v>26</v>
      </c>
      <c r="E159" s="344"/>
      <c r="F159" s="344"/>
      <c r="G159" s="345" t="s">
        <v>852</v>
      </c>
      <c r="H159" s="346"/>
      <c r="I159" s="346"/>
      <c r="J159" s="346"/>
      <c r="K159" s="346"/>
      <c r="L159" s="346"/>
      <c r="M159" s="346"/>
      <c r="N159" s="346"/>
      <c r="O159" s="346"/>
      <c r="P159" s="346"/>
      <c r="Q159" s="346"/>
      <c r="R159" s="346"/>
      <c r="S159" s="346"/>
      <c r="T159" s="346"/>
      <c r="U159" s="346"/>
      <c r="V159" s="346"/>
      <c r="W159" s="346"/>
      <c r="X159" s="346"/>
      <c r="Y159" s="346"/>
      <c r="Z159" s="346"/>
      <c r="AA159" s="346"/>
      <c r="AB159" s="346"/>
      <c r="AC159" s="346"/>
      <c r="AD159" s="346"/>
      <c r="AE159" s="346"/>
      <c r="AF159" s="346"/>
      <c r="AG159" s="346"/>
      <c r="AH159" s="346"/>
      <c r="AI159" s="346"/>
      <c r="AJ159" s="346"/>
      <c r="AK159" s="346"/>
      <c r="AL159" s="346"/>
      <c r="AM159" s="346"/>
      <c r="AN159" s="346"/>
      <c r="AO159" s="346"/>
      <c r="AP159" s="346"/>
      <c r="AQ159" s="346"/>
      <c r="AR159" s="346"/>
      <c r="AS159" s="346"/>
      <c r="AT159" s="346"/>
      <c r="AU159" s="346"/>
      <c r="AV159" s="343" t="s">
        <v>853</v>
      </c>
      <c r="AW159" s="343"/>
      <c r="AX159" s="343"/>
      <c r="AY159" s="343"/>
      <c r="AZ159" s="343"/>
      <c r="BA159" s="343"/>
      <c r="BB159" s="343"/>
      <c r="BC159" s="343"/>
      <c r="BD159" s="343"/>
      <c r="BE159" s="343"/>
      <c r="BF159" s="343"/>
      <c r="BG159" s="343"/>
      <c r="BH159" s="343"/>
      <c r="BI159" s="343"/>
      <c r="BJ159" s="343"/>
      <c r="BK159" s="343"/>
      <c r="BL159" s="343"/>
      <c r="BM159" s="343"/>
      <c r="BN159" s="343"/>
      <c r="BO159" s="343"/>
      <c r="BP159" s="343"/>
      <c r="BQ159" s="343"/>
      <c r="BR159" s="343"/>
      <c r="BS159" s="343"/>
      <c r="BT159" s="343"/>
      <c r="BU159" s="343"/>
      <c r="BV159" s="343"/>
      <c r="BW159" s="343"/>
      <c r="BX159" s="343"/>
      <c r="BY159" s="343"/>
      <c r="BZ159" s="343"/>
      <c r="CA159" s="343"/>
      <c r="CB159" s="343"/>
      <c r="CC159" s="343"/>
      <c r="CD159" s="343"/>
      <c r="CE159" s="343"/>
      <c r="CF159" s="343"/>
      <c r="CG159" s="343"/>
      <c r="CH159" s="343"/>
      <c r="CI159" s="343"/>
      <c r="CJ159" s="343"/>
      <c r="CK159" s="343"/>
      <c r="CL159" s="343"/>
      <c r="CM159" s="343"/>
    </row>
    <row r="160" spans="4:91" ht="14.25" customHeight="1" x14ac:dyDescent="0.35">
      <c r="D160" s="344">
        <v>27</v>
      </c>
      <c r="E160" s="344"/>
      <c r="F160" s="344"/>
      <c r="G160" s="345" t="s">
        <v>854</v>
      </c>
      <c r="H160" s="346"/>
      <c r="I160" s="346"/>
      <c r="J160" s="346"/>
      <c r="K160" s="346"/>
      <c r="L160" s="346"/>
      <c r="M160" s="346"/>
      <c r="N160" s="346"/>
      <c r="O160" s="346"/>
      <c r="P160" s="346"/>
      <c r="Q160" s="346"/>
      <c r="R160" s="346"/>
      <c r="S160" s="346"/>
      <c r="T160" s="346"/>
      <c r="U160" s="346"/>
      <c r="V160" s="346"/>
      <c r="W160" s="346"/>
      <c r="X160" s="346"/>
      <c r="Y160" s="346"/>
      <c r="Z160" s="346"/>
      <c r="AA160" s="346"/>
      <c r="AB160" s="346"/>
      <c r="AC160" s="346"/>
      <c r="AD160" s="346"/>
      <c r="AE160" s="346"/>
      <c r="AF160" s="346"/>
      <c r="AG160" s="346"/>
      <c r="AH160" s="346"/>
      <c r="AI160" s="346"/>
      <c r="AJ160" s="346"/>
      <c r="AK160" s="346"/>
      <c r="AL160" s="346"/>
      <c r="AM160" s="346"/>
      <c r="AN160" s="346"/>
      <c r="AO160" s="346"/>
      <c r="AP160" s="346"/>
      <c r="AQ160" s="346"/>
      <c r="AR160" s="346"/>
      <c r="AS160" s="346"/>
      <c r="AT160" s="346"/>
      <c r="AU160" s="346"/>
      <c r="AV160" s="343" t="s">
        <v>855</v>
      </c>
      <c r="AW160" s="343"/>
      <c r="AX160" s="343"/>
      <c r="AY160" s="343"/>
      <c r="AZ160" s="343"/>
      <c r="BA160" s="343"/>
      <c r="BB160" s="343"/>
      <c r="BC160" s="343"/>
      <c r="BD160" s="343"/>
      <c r="BE160" s="343"/>
      <c r="BF160" s="343"/>
      <c r="BG160" s="343"/>
      <c r="BH160" s="343"/>
      <c r="BI160" s="343"/>
      <c r="BJ160" s="343"/>
      <c r="BK160" s="343"/>
      <c r="BL160" s="343"/>
      <c r="BM160" s="343"/>
      <c r="BN160" s="343"/>
      <c r="BO160" s="343"/>
      <c r="BP160" s="343"/>
      <c r="BQ160" s="343"/>
      <c r="BR160" s="343"/>
      <c r="BS160" s="343"/>
      <c r="BT160" s="343"/>
      <c r="BU160" s="343"/>
      <c r="BV160" s="343"/>
      <c r="BW160" s="343"/>
      <c r="BX160" s="343"/>
      <c r="BY160" s="343"/>
      <c r="BZ160" s="343"/>
      <c r="CA160" s="343"/>
      <c r="CB160" s="343"/>
      <c r="CC160" s="343"/>
      <c r="CD160" s="343"/>
      <c r="CE160" s="343"/>
      <c r="CF160" s="343"/>
      <c r="CG160" s="343"/>
      <c r="CH160" s="343"/>
      <c r="CI160" s="343"/>
      <c r="CJ160" s="343"/>
      <c r="CK160" s="343"/>
      <c r="CL160" s="343"/>
      <c r="CM160" s="343"/>
    </row>
    <row r="161" spans="4:91" ht="14.25" customHeight="1" x14ac:dyDescent="0.35">
      <c r="D161" s="344">
        <v>28</v>
      </c>
      <c r="E161" s="344"/>
      <c r="F161" s="344"/>
      <c r="G161" s="345" t="s">
        <v>856</v>
      </c>
      <c r="H161" s="346"/>
      <c r="I161" s="346"/>
      <c r="J161" s="346"/>
      <c r="K161" s="346"/>
      <c r="L161" s="346"/>
      <c r="M161" s="346"/>
      <c r="N161" s="346"/>
      <c r="O161" s="346"/>
      <c r="P161" s="346"/>
      <c r="Q161" s="346"/>
      <c r="R161" s="346"/>
      <c r="S161" s="346"/>
      <c r="T161" s="346"/>
      <c r="U161" s="346"/>
      <c r="V161" s="346"/>
      <c r="W161" s="346"/>
      <c r="X161" s="346"/>
      <c r="Y161" s="346"/>
      <c r="Z161" s="346"/>
      <c r="AA161" s="346"/>
      <c r="AB161" s="346"/>
      <c r="AC161" s="346"/>
      <c r="AD161" s="346"/>
      <c r="AE161" s="346"/>
      <c r="AF161" s="346"/>
      <c r="AG161" s="346"/>
      <c r="AH161" s="346"/>
      <c r="AI161" s="346"/>
      <c r="AJ161" s="346"/>
      <c r="AK161" s="346"/>
      <c r="AL161" s="346"/>
      <c r="AM161" s="346"/>
      <c r="AN161" s="346"/>
      <c r="AO161" s="346"/>
      <c r="AP161" s="346"/>
      <c r="AQ161" s="346"/>
      <c r="AR161" s="346"/>
      <c r="AS161" s="346"/>
      <c r="AT161" s="346"/>
      <c r="AU161" s="346"/>
      <c r="AV161" s="343" t="s">
        <v>857</v>
      </c>
      <c r="AW161" s="343"/>
      <c r="AX161" s="343"/>
      <c r="AY161" s="343"/>
      <c r="AZ161" s="343"/>
      <c r="BA161" s="343"/>
      <c r="BB161" s="343"/>
      <c r="BC161" s="343"/>
      <c r="BD161" s="343"/>
      <c r="BE161" s="343"/>
      <c r="BF161" s="343"/>
      <c r="BG161" s="343"/>
      <c r="BH161" s="343"/>
      <c r="BI161" s="343"/>
      <c r="BJ161" s="343"/>
      <c r="BK161" s="343"/>
      <c r="BL161" s="343"/>
      <c r="BM161" s="343"/>
      <c r="BN161" s="343"/>
      <c r="BO161" s="343"/>
      <c r="BP161" s="343"/>
      <c r="BQ161" s="343"/>
      <c r="BR161" s="343"/>
      <c r="BS161" s="343"/>
      <c r="BT161" s="343"/>
      <c r="BU161" s="343"/>
      <c r="BV161" s="343"/>
      <c r="BW161" s="343"/>
      <c r="BX161" s="343"/>
      <c r="BY161" s="343"/>
      <c r="BZ161" s="343"/>
      <c r="CA161" s="343"/>
      <c r="CB161" s="343"/>
      <c r="CC161" s="343"/>
      <c r="CD161" s="343"/>
      <c r="CE161" s="343"/>
      <c r="CF161" s="343"/>
      <c r="CG161" s="343"/>
      <c r="CH161" s="343"/>
      <c r="CI161" s="343"/>
      <c r="CJ161" s="343"/>
      <c r="CK161" s="343"/>
      <c r="CL161" s="343"/>
      <c r="CM161" s="343"/>
    </row>
    <row r="162" spans="4:91" ht="14.25" customHeight="1" x14ac:dyDescent="0.35">
      <c r="D162" s="344">
        <v>29</v>
      </c>
      <c r="E162" s="344"/>
      <c r="F162" s="344"/>
      <c r="G162" s="345" t="s">
        <v>854</v>
      </c>
      <c r="H162" s="346"/>
      <c r="I162" s="346"/>
      <c r="J162" s="346"/>
      <c r="K162" s="346"/>
      <c r="L162" s="346"/>
      <c r="M162" s="346"/>
      <c r="N162" s="346"/>
      <c r="O162" s="346"/>
      <c r="P162" s="346"/>
      <c r="Q162" s="346"/>
      <c r="R162" s="346"/>
      <c r="S162" s="346"/>
      <c r="T162" s="346"/>
      <c r="U162" s="346"/>
      <c r="V162" s="346"/>
      <c r="W162" s="346"/>
      <c r="X162" s="346"/>
      <c r="Y162" s="346"/>
      <c r="Z162" s="346"/>
      <c r="AA162" s="346"/>
      <c r="AB162" s="346"/>
      <c r="AC162" s="346"/>
      <c r="AD162" s="346"/>
      <c r="AE162" s="346"/>
      <c r="AF162" s="346"/>
      <c r="AG162" s="346"/>
      <c r="AH162" s="346"/>
      <c r="AI162" s="346"/>
      <c r="AJ162" s="346"/>
      <c r="AK162" s="346"/>
      <c r="AL162" s="346"/>
      <c r="AM162" s="346"/>
      <c r="AN162" s="346"/>
      <c r="AO162" s="346"/>
      <c r="AP162" s="346"/>
      <c r="AQ162" s="346"/>
      <c r="AR162" s="346"/>
      <c r="AS162" s="346"/>
      <c r="AT162" s="346"/>
      <c r="AU162" s="346"/>
      <c r="AV162" s="343" t="s">
        <v>858</v>
      </c>
      <c r="AW162" s="343"/>
      <c r="AX162" s="343"/>
      <c r="AY162" s="343"/>
      <c r="AZ162" s="343"/>
      <c r="BA162" s="343"/>
      <c r="BB162" s="343"/>
      <c r="BC162" s="343"/>
      <c r="BD162" s="343"/>
      <c r="BE162" s="343"/>
      <c r="BF162" s="343"/>
      <c r="BG162" s="343"/>
      <c r="BH162" s="343"/>
      <c r="BI162" s="343"/>
      <c r="BJ162" s="343"/>
      <c r="BK162" s="343"/>
      <c r="BL162" s="343"/>
      <c r="BM162" s="343"/>
      <c r="BN162" s="343"/>
      <c r="BO162" s="343"/>
      <c r="BP162" s="343"/>
      <c r="BQ162" s="343"/>
      <c r="BR162" s="343"/>
      <c r="BS162" s="343"/>
      <c r="BT162" s="343"/>
      <c r="BU162" s="343"/>
      <c r="BV162" s="343"/>
      <c r="BW162" s="343"/>
      <c r="BX162" s="343"/>
      <c r="BY162" s="343"/>
      <c r="BZ162" s="343"/>
      <c r="CA162" s="343"/>
      <c r="CB162" s="343"/>
      <c r="CC162" s="343"/>
      <c r="CD162" s="343"/>
      <c r="CE162" s="343"/>
      <c r="CF162" s="343"/>
      <c r="CG162" s="343"/>
      <c r="CH162" s="343"/>
      <c r="CI162" s="343"/>
      <c r="CJ162" s="343"/>
      <c r="CK162" s="343"/>
      <c r="CL162" s="343"/>
      <c r="CM162" s="343"/>
    </row>
    <row r="163" spans="4:91" ht="14.25" customHeight="1" x14ac:dyDescent="0.35">
      <c r="D163" s="344">
        <v>30</v>
      </c>
      <c r="E163" s="344"/>
      <c r="F163" s="344"/>
      <c r="G163" s="345" t="s">
        <v>859</v>
      </c>
      <c r="H163" s="346"/>
      <c r="I163" s="346"/>
      <c r="J163" s="346"/>
      <c r="K163" s="346"/>
      <c r="L163" s="346"/>
      <c r="M163" s="346"/>
      <c r="N163" s="346"/>
      <c r="O163" s="346"/>
      <c r="P163" s="346"/>
      <c r="Q163" s="346"/>
      <c r="R163" s="346"/>
      <c r="S163" s="346"/>
      <c r="T163" s="346"/>
      <c r="U163" s="346"/>
      <c r="V163" s="346"/>
      <c r="W163" s="346"/>
      <c r="X163" s="346"/>
      <c r="Y163" s="346"/>
      <c r="Z163" s="346"/>
      <c r="AA163" s="346"/>
      <c r="AB163" s="346"/>
      <c r="AC163" s="346"/>
      <c r="AD163" s="346"/>
      <c r="AE163" s="346"/>
      <c r="AF163" s="346"/>
      <c r="AG163" s="346"/>
      <c r="AH163" s="346"/>
      <c r="AI163" s="346"/>
      <c r="AJ163" s="346"/>
      <c r="AK163" s="346"/>
      <c r="AL163" s="346"/>
      <c r="AM163" s="346"/>
      <c r="AN163" s="346"/>
      <c r="AO163" s="346"/>
      <c r="AP163" s="346"/>
      <c r="AQ163" s="346"/>
      <c r="AR163" s="346"/>
      <c r="AS163" s="346"/>
      <c r="AT163" s="346"/>
      <c r="AU163" s="346"/>
      <c r="AV163" s="343" t="s">
        <v>860</v>
      </c>
      <c r="AW163" s="343"/>
      <c r="AX163" s="343"/>
      <c r="AY163" s="343"/>
      <c r="AZ163" s="343"/>
      <c r="BA163" s="343"/>
      <c r="BB163" s="343"/>
      <c r="BC163" s="343"/>
      <c r="BD163" s="343"/>
      <c r="BE163" s="343"/>
      <c r="BF163" s="343"/>
      <c r="BG163" s="343"/>
      <c r="BH163" s="343"/>
      <c r="BI163" s="343"/>
      <c r="BJ163" s="343"/>
      <c r="BK163" s="343"/>
      <c r="BL163" s="343"/>
      <c r="BM163" s="343"/>
      <c r="BN163" s="343"/>
      <c r="BO163" s="343"/>
      <c r="BP163" s="343"/>
      <c r="BQ163" s="343"/>
      <c r="BR163" s="343"/>
      <c r="BS163" s="343"/>
      <c r="BT163" s="343"/>
      <c r="BU163" s="343"/>
      <c r="BV163" s="343"/>
      <c r="BW163" s="343"/>
      <c r="BX163" s="343"/>
      <c r="BY163" s="343"/>
      <c r="BZ163" s="343"/>
      <c r="CA163" s="343"/>
      <c r="CB163" s="343"/>
      <c r="CC163" s="343"/>
      <c r="CD163" s="343"/>
      <c r="CE163" s="343"/>
      <c r="CF163" s="343"/>
      <c r="CG163" s="343"/>
      <c r="CH163" s="343"/>
      <c r="CI163" s="343"/>
      <c r="CJ163" s="343"/>
      <c r="CK163" s="343"/>
      <c r="CL163" s="343"/>
      <c r="CM163" s="343"/>
    </row>
    <row r="164" spans="4:91" ht="14.25" customHeight="1" x14ac:dyDescent="0.35">
      <c r="D164" s="344">
        <v>31</v>
      </c>
      <c r="E164" s="344"/>
      <c r="F164" s="344"/>
      <c r="G164" s="345" t="s">
        <v>861</v>
      </c>
      <c r="H164" s="346"/>
      <c r="I164" s="346"/>
      <c r="J164" s="346"/>
      <c r="K164" s="346"/>
      <c r="L164" s="346"/>
      <c r="M164" s="346"/>
      <c r="N164" s="346"/>
      <c r="O164" s="346"/>
      <c r="P164" s="346"/>
      <c r="Q164" s="346"/>
      <c r="R164" s="346"/>
      <c r="S164" s="346"/>
      <c r="T164" s="346"/>
      <c r="U164" s="346"/>
      <c r="V164" s="346"/>
      <c r="W164" s="346"/>
      <c r="X164" s="346"/>
      <c r="Y164" s="346"/>
      <c r="Z164" s="346"/>
      <c r="AA164" s="346"/>
      <c r="AB164" s="346"/>
      <c r="AC164" s="346"/>
      <c r="AD164" s="346"/>
      <c r="AE164" s="346"/>
      <c r="AF164" s="346"/>
      <c r="AG164" s="346"/>
      <c r="AH164" s="346"/>
      <c r="AI164" s="346"/>
      <c r="AJ164" s="346"/>
      <c r="AK164" s="346"/>
      <c r="AL164" s="346"/>
      <c r="AM164" s="346"/>
      <c r="AN164" s="346"/>
      <c r="AO164" s="346"/>
      <c r="AP164" s="346"/>
      <c r="AQ164" s="346"/>
      <c r="AR164" s="346"/>
      <c r="AS164" s="346"/>
      <c r="AT164" s="346"/>
      <c r="AU164" s="346"/>
      <c r="AV164" s="343" t="s">
        <v>862</v>
      </c>
      <c r="AW164" s="343"/>
      <c r="AX164" s="343"/>
      <c r="AY164" s="343"/>
      <c r="AZ164" s="343"/>
      <c r="BA164" s="343"/>
      <c r="BB164" s="343"/>
      <c r="BC164" s="343"/>
      <c r="BD164" s="343"/>
      <c r="BE164" s="343"/>
      <c r="BF164" s="343"/>
      <c r="BG164" s="343"/>
      <c r="BH164" s="343"/>
      <c r="BI164" s="343"/>
      <c r="BJ164" s="343"/>
      <c r="BK164" s="343"/>
      <c r="BL164" s="343"/>
      <c r="BM164" s="343"/>
      <c r="BN164" s="343"/>
      <c r="BO164" s="343"/>
      <c r="BP164" s="343"/>
      <c r="BQ164" s="343"/>
      <c r="BR164" s="343"/>
      <c r="BS164" s="343"/>
      <c r="BT164" s="343"/>
      <c r="BU164" s="343"/>
      <c r="BV164" s="343"/>
      <c r="BW164" s="343"/>
      <c r="BX164" s="343"/>
      <c r="BY164" s="343"/>
      <c r="BZ164" s="343"/>
      <c r="CA164" s="343"/>
      <c r="CB164" s="343"/>
      <c r="CC164" s="343"/>
      <c r="CD164" s="343"/>
      <c r="CE164" s="343"/>
      <c r="CF164" s="343"/>
      <c r="CG164" s="343"/>
      <c r="CH164" s="343"/>
      <c r="CI164" s="343"/>
      <c r="CJ164" s="343"/>
      <c r="CK164" s="343"/>
      <c r="CL164" s="343"/>
      <c r="CM164" s="343"/>
    </row>
    <row r="165" spans="4:91" ht="14.25" customHeight="1" x14ac:dyDescent="0.35">
      <c r="D165" s="344">
        <v>32</v>
      </c>
      <c r="E165" s="344"/>
      <c r="F165" s="344"/>
      <c r="G165" s="345" t="s">
        <v>854</v>
      </c>
      <c r="H165" s="346"/>
      <c r="I165" s="346"/>
      <c r="J165" s="346"/>
      <c r="K165" s="346"/>
      <c r="L165" s="346"/>
      <c r="M165" s="346"/>
      <c r="N165" s="346"/>
      <c r="O165" s="346"/>
      <c r="P165" s="346"/>
      <c r="Q165" s="346"/>
      <c r="R165" s="346"/>
      <c r="S165" s="346"/>
      <c r="T165" s="346"/>
      <c r="U165" s="346"/>
      <c r="V165" s="346"/>
      <c r="W165" s="346"/>
      <c r="X165" s="346"/>
      <c r="Y165" s="346"/>
      <c r="Z165" s="346"/>
      <c r="AA165" s="346"/>
      <c r="AB165" s="346"/>
      <c r="AC165" s="346"/>
      <c r="AD165" s="346"/>
      <c r="AE165" s="346"/>
      <c r="AF165" s="346"/>
      <c r="AG165" s="346"/>
      <c r="AH165" s="346"/>
      <c r="AI165" s="346"/>
      <c r="AJ165" s="346"/>
      <c r="AK165" s="346"/>
      <c r="AL165" s="346"/>
      <c r="AM165" s="346"/>
      <c r="AN165" s="346"/>
      <c r="AO165" s="346"/>
      <c r="AP165" s="346"/>
      <c r="AQ165" s="346"/>
      <c r="AR165" s="346"/>
      <c r="AS165" s="346"/>
      <c r="AT165" s="346"/>
      <c r="AU165" s="346"/>
      <c r="AV165" s="343" t="s">
        <v>863</v>
      </c>
      <c r="AW165" s="343"/>
      <c r="AX165" s="343"/>
      <c r="AY165" s="343"/>
      <c r="AZ165" s="343"/>
      <c r="BA165" s="343"/>
      <c r="BB165" s="343"/>
      <c r="BC165" s="343"/>
      <c r="BD165" s="343"/>
      <c r="BE165" s="343"/>
      <c r="BF165" s="343"/>
      <c r="BG165" s="343"/>
      <c r="BH165" s="343"/>
      <c r="BI165" s="343"/>
      <c r="BJ165" s="343"/>
      <c r="BK165" s="343"/>
      <c r="BL165" s="343"/>
      <c r="BM165" s="343"/>
      <c r="BN165" s="343"/>
      <c r="BO165" s="343"/>
      <c r="BP165" s="343"/>
      <c r="BQ165" s="343"/>
      <c r="BR165" s="343"/>
      <c r="BS165" s="343"/>
      <c r="BT165" s="343"/>
      <c r="BU165" s="343"/>
      <c r="BV165" s="343"/>
      <c r="BW165" s="343"/>
      <c r="BX165" s="343"/>
      <c r="BY165" s="343"/>
      <c r="BZ165" s="343"/>
      <c r="CA165" s="343"/>
      <c r="CB165" s="343"/>
      <c r="CC165" s="343"/>
      <c r="CD165" s="343"/>
      <c r="CE165" s="343"/>
      <c r="CF165" s="343"/>
      <c r="CG165" s="343"/>
      <c r="CH165" s="343"/>
      <c r="CI165" s="343"/>
      <c r="CJ165" s="343"/>
      <c r="CK165" s="343"/>
      <c r="CL165" s="343"/>
      <c r="CM165" s="343"/>
    </row>
    <row r="166" spans="4:91" ht="14.25" customHeight="1" x14ac:dyDescent="0.35">
      <c r="D166" s="344">
        <v>33</v>
      </c>
      <c r="E166" s="344"/>
      <c r="F166" s="344"/>
      <c r="G166" s="345" t="s">
        <v>864</v>
      </c>
      <c r="H166" s="346"/>
      <c r="I166" s="346"/>
      <c r="J166" s="346"/>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G166" s="346"/>
      <c r="AH166" s="346"/>
      <c r="AI166" s="346"/>
      <c r="AJ166" s="346"/>
      <c r="AK166" s="346"/>
      <c r="AL166" s="346"/>
      <c r="AM166" s="346"/>
      <c r="AN166" s="346"/>
      <c r="AO166" s="346"/>
      <c r="AP166" s="346"/>
      <c r="AQ166" s="346"/>
      <c r="AR166" s="346"/>
      <c r="AS166" s="346"/>
      <c r="AT166" s="346"/>
      <c r="AU166" s="346"/>
      <c r="AV166" s="343" t="s">
        <v>865</v>
      </c>
      <c r="AW166" s="343"/>
      <c r="AX166" s="343"/>
      <c r="AY166" s="343"/>
      <c r="AZ166" s="343"/>
      <c r="BA166" s="343"/>
      <c r="BB166" s="343"/>
      <c r="BC166" s="343"/>
      <c r="BD166" s="343"/>
      <c r="BE166" s="343"/>
      <c r="BF166" s="343"/>
      <c r="BG166" s="343"/>
      <c r="BH166" s="343"/>
      <c r="BI166" s="343"/>
      <c r="BJ166" s="343"/>
      <c r="BK166" s="343"/>
      <c r="BL166" s="343"/>
      <c r="BM166" s="343"/>
      <c r="BN166" s="343"/>
      <c r="BO166" s="343"/>
      <c r="BP166" s="343"/>
      <c r="BQ166" s="343"/>
      <c r="BR166" s="343"/>
      <c r="BS166" s="343"/>
      <c r="BT166" s="343"/>
      <c r="BU166" s="343"/>
      <c r="BV166" s="343"/>
      <c r="BW166" s="343"/>
      <c r="BX166" s="343"/>
      <c r="BY166" s="343"/>
      <c r="BZ166" s="343"/>
      <c r="CA166" s="343"/>
      <c r="CB166" s="343"/>
      <c r="CC166" s="343"/>
      <c r="CD166" s="343"/>
      <c r="CE166" s="343"/>
      <c r="CF166" s="343"/>
      <c r="CG166" s="343"/>
      <c r="CH166" s="343"/>
      <c r="CI166" s="343"/>
      <c r="CJ166" s="343"/>
      <c r="CK166" s="343"/>
      <c r="CL166" s="343"/>
      <c r="CM166" s="343"/>
    </row>
    <row r="167" spans="4:91" ht="14.25" customHeight="1" x14ac:dyDescent="0.35">
      <c r="D167" s="344">
        <v>34</v>
      </c>
      <c r="E167" s="344"/>
      <c r="F167" s="344"/>
      <c r="G167" s="345" t="s">
        <v>866</v>
      </c>
      <c r="H167" s="346"/>
      <c r="I167" s="346"/>
      <c r="J167" s="346"/>
      <c r="K167" s="346"/>
      <c r="L167" s="346"/>
      <c r="M167" s="346"/>
      <c r="N167" s="346"/>
      <c r="O167" s="346"/>
      <c r="P167" s="346"/>
      <c r="Q167" s="346"/>
      <c r="R167" s="346"/>
      <c r="S167" s="346"/>
      <c r="T167" s="346"/>
      <c r="U167" s="346"/>
      <c r="V167" s="346"/>
      <c r="W167" s="346"/>
      <c r="X167" s="346"/>
      <c r="Y167" s="346"/>
      <c r="Z167" s="346"/>
      <c r="AA167" s="346"/>
      <c r="AB167" s="346"/>
      <c r="AC167" s="346"/>
      <c r="AD167" s="346"/>
      <c r="AE167" s="346"/>
      <c r="AF167" s="346"/>
      <c r="AG167" s="346"/>
      <c r="AH167" s="346"/>
      <c r="AI167" s="346"/>
      <c r="AJ167" s="346"/>
      <c r="AK167" s="346"/>
      <c r="AL167" s="346"/>
      <c r="AM167" s="346"/>
      <c r="AN167" s="346"/>
      <c r="AO167" s="346"/>
      <c r="AP167" s="346"/>
      <c r="AQ167" s="346"/>
      <c r="AR167" s="346"/>
      <c r="AS167" s="346"/>
      <c r="AT167" s="346"/>
      <c r="AU167" s="346"/>
      <c r="AV167" s="343" t="s">
        <v>867</v>
      </c>
      <c r="AW167" s="343"/>
      <c r="AX167" s="343"/>
      <c r="AY167" s="343"/>
      <c r="AZ167" s="343"/>
      <c r="BA167" s="343"/>
      <c r="BB167" s="343"/>
      <c r="BC167" s="343"/>
      <c r="BD167" s="343"/>
      <c r="BE167" s="343"/>
      <c r="BF167" s="343"/>
      <c r="BG167" s="343"/>
      <c r="BH167" s="343"/>
      <c r="BI167" s="343"/>
      <c r="BJ167" s="343"/>
      <c r="BK167" s="343"/>
      <c r="BL167" s="343"/>
      <c r="BM167" s="343"/>
      <c r="BN167" s="343"/>
      <c r="BO167" s="343"/>
      <c r="BP167" s="343"/>
      <c r="BQ167" s="343"/>
      <c r="BR167" s="343"/>
      <c r="BS167" s="343"/>
      <c r="BT167" s="343"/>
      <c r="BU167" s="343"/>
      <c r="BV167" s="343"/>
      <c r="BW167" s="343"/>
      <c r="BX167" s="343"/>
      <c r="BY167" s="343"/>
      <c r="BZ167" s="343"/>
      <c r="CA167" s="343"/>
      <c r="CB167" s="343"/>
      <c r="CC167" s="343"/>
      <c r="CD167" s="343"/>
      <c r="CE167" s="343"/>
      <c r="CF167" s="343"/>
      <c r="CG167" s="343"/>
      <c r="CH167" s="343"/>
      <c r="CI167" s="343"/>
      <c r="CJ167" s="343"/>
      <c r="CK167" s="343"/>
      <c r="CL167" s="343"/>
      <c r="CM167" s="343"/>
    </row>
    <row r="168" spans="4:91" ht="14.25" customHeight="1" x14ac:dyDescent="0.35">
      <c r="D168" s="344">
        <v>35</v>
      </c>
      <c r="E168" s="344"/>
      <c r="F168" s="344"/>
      <c r="G168" s="345" t="s">
        <v>868</v>
      </c>
      <c r="H168" s="346"/>
      <c r="I168" s="346"/>
      <c r="J168" s="346"/>
      <c r="K168" s="346"/>
      <c r="L168" s="346"/>
      <c r="M168" s="346"/>
      <c r="N168" s="346"/>
      <c r="O168" s="346"/>
      <c r="P168" s="346"/>
      <c r="Q168" s="346"/>
      <c r="R168" s="346"/>
      <c r="S168" s="346"/>
      <c r="T168" s="346"/>
      <c r="U168" s="346"/>
      <c r="V168" s="346"/>
      <c r="W168" s="346"/>
      <c r="X168" s="346"/>
      <c r="Y168" s="346"/>
      <c r="Z168" s="346"/>
      <c r="AA168" s="346"/>
      <c r="AB168" s="346"/>
      <c r="AC168" s="346"/>
      <c r="AD168" s="346"/>
      <c r="AE168" s="346"/>
      <c r="AF168" s="346"/>
      <c r="AG168" s="346"/>
      <c r="AH168" s="346"/>
      <c r="AI168" s="346"/>
      <c r="AJ168" s="346"/>
      <c r="AK168" s="346"/>
      <c r="AL168" s="346"/>
      <c r="AM168" s="346"/>
      <c r="AN168" s="346"/>
      <c r="AO168" s="346"/>
      <c r="AP168" s="346"/>
      <c r="AQ168" s="346"/>
      <c r="AR168" s="346"/>
      <c r="AS168" s="346"/>
      <c r="AT168" s="346"/>
      <c r="AU168" s="346"/>
      <c r="AV168" s="343" t="s">
        <v>869</v>
      </c>
      <c r="AW168" s="343"/>
      <c r="AX168" s="343"/>
      <c r="AY168" s="343"/>
      <c r="AZ168" s="343"/>
      <c r="BA168" s="343"/>
      <c r="BB168" s="343"/>
      <c r="BC168" s="343"/>
      <c r="BD168" s="343"/>
      <c r="BE168" s="343"/>
      <c r="BF168" s="343"/>
      <c r="BG168" s="343"/>
      <c r="BH168" s="343"/>
      <c r="BI168" s="343"/>
      <c r="BJ168" s="343"/>
      <c r="BK168" s="343"/>
      <c r="BL168" s="343"/>
      <c r="BM168" s="343"/>
      <c r="BN168" s="343"/>
      <c r="BO168" s="343"/>
      <c r="BP168" s="343"/>
      <c r="BQ168" s="343"/>
      <c r="BR168" s="343"/>
      <c r="BS168" s="343"/>
      <c r="BT168" s="343"/>
      <c r="BU168" s="343"/>
      <c r="BV168" s="343"/>
      <c r="BW168" s="343"/>
      <c r="BX168" s="343"/>
      <c r="BY168" s="343"/>
      <c r="BZ168" s="343"/>
      <c r="CA168" s="343"/>
      <c r="CB168" s="343"/>
      <c r="CC168" s="343"/>
      <c r="CD168" s="343"/>
      <c r="CE168" s="343"/>
      <c r="CF168" s="343"/>
      <c r="CG168" s="343"/>
      <c r="CH168" s="343"/>
      <c r="CI168" s="343"/>
      <c r="CJ168" s="343"/>
      <c r="CK168" s="343"/>
      <c r="CL168" s="343"/>
      <c r="CM168" s="343"/>
    </row>
    <row r="169" spans="4:91" ht="14.25" customHeight="1" x14ac:dyDescent="0.35">
      <c r="D169" s="344">
        <v>36</v>
      </c>
      <c r="E169" s="344"/>
      <c r="F169" s="344"/>
      <c r="G169" s="345" t="s">
        <v>870</v>
      </c>
      <c r="H169" s="346"/>
      <c r="I169" s="346"/>
      <c r="J169" s="346"/>
      <c r="K169" s="346"/>
      <c r="L169" s="346"/>
      <c r="M169" s="346"/>
      <c r="N169" s="346"/>
      <c r="O169" s="346"/>
      <c r="P169" s="346"/>
      <c r="Q169" s="346"/>
      <c r="R169" s="346"/>
      <c r="S169" s="346"/>
      <c r="T169" s="346"/>
      <c r="U169" s="346"/>
      <c r="V169" s="346"/>
      <c r="W169" s="346"/>
      <c r="X169" s="346"/>
      <c r="Y169" s="346"/>
      <c r="Z169" s="346"/>
      <c r="AA169" s="346"/>
      <c r="AB169" s="346"/>
      <c r="AC169" s="346"/>
      <c r="AD169" s="346"/>
      <c r="AE169" s="346"/>
      <c r="AF169" s="346"/>
      <c r="AG169" s="346"/>
      <c r="AH169" s="346"/>
      <c r="AI169" s="346"/>
      <c r="AJ169" s="346"/>
      <c r="AK169" s="346"/>
      <c r="AL169" s="346"/>
      <c r="AM169" s="346"/>
      <c r="AN169" s="346"/>
      <c r="AO169" s="346"/>
      <c r="AP169" s="346"/>
      <c r="AQ169" s="346"/>
      <c r="AR169" s="346"/>
      <c r="AS169" s="346"/>
      <c r="AT169" s="346"/>
      <c r="AU169" s="346"/>
      <c r="AV169" s="343" t="s">
        <v>871</v>
      </c>
      <c r="AW169" s="343"/>
      <c r="AX169" s="343"/>
      <c r="AY169" s="343"/>
      <c r="AZ169" s="343"/>
      <c r="BA169" s="343"/>
      <c r="BB169" s="343"/>
      <c r="BC169" s="343"/>
      <c r="BD169" s="343"/>
      <c r="BE169" s="343"/>
      <c r="BF169" s="343"/>
      <c r="BG169" s="343"/>
      <c r="BH169" s="343"/>
      <c r="BI169" s="343"/>
      <c r="BJ169" s="343"/>
      <c r="BK169" s="343"/>
      <c r="BL169" s="343"/>
      <c r="BM169" s="343"/>
      <c r="BN169" s="343"/>
      <c r="BO169" s="343"/>
      <c r="BP169" s="343"/>
      <c r="BQ169" s="343"/>
      <c r="BR169" s="343"/>
      <c r="BS169" s="343"/>
      <c r="BT169" s="343"/>
      <c r="BU169" s="343"/>
      <c r="BV169" s="343"/>
      <c r="BW169" s="343"/>
      <c r="BX169" s="343"/>
      <c r="BY169" s="343"/>
      <c r="BZ169" s="343"/>
      <c r="CA169" s="343"/>
      <c r="CB169" s="343"/>
      <c r="CC169" s="343"/>
      <c r="CD169" s="343"/>
      <c r="CE169" s="343"/>
      <c r="CF169" s="343"/>
      <c r="CG169" s="343"/>
      <c r="CH169" s="343"/>
      <c r="CI169" s="343"/>
      <c r="CJ169" s="343"/>
      <c r="CK169" s="343"/>
      <c r="CL169" s="343"/>
      <c r="CM169" s="343"/>
    </row>
    <row r="170" spans="4:91" ht="14.25" customHeight="1" x14ac:dyDescent="0.35">
      <c r="D170" s="344">
        <v>37</v>
      </c>
      <c r="E170" s="344"/>
      <c r="F170" s="344"/>
      <c r="G170" s="345" t="s">
        <v>872</v>
      </c>
      <c r="H170" s="346"/>
      <c r="I170" s="346"/>
      <c r="J170" s="346"/>
      <c r="K170" s="346"/>
      <c r="L170" s="346"/>
      <c r="M170" s="346"/>
      <c r="N170" s="346"/>
      <c r="O170" s="346"/>
      <c r="P170" s="346"/>
      <c r="Q170" s="346"/>
      <c r="R170" s="346"/>
      <c r="S170" s="346"/>
      <c r="T170" s="346"/>
      <c r="U170" s="346"/>
      <c r="V170" s="346"/>
      <c r="W170" s="346"/>
      <c r="X170" s="346"/>
      <c r="Y170" s="346"/>
      <c r="Z170" s="346"/>
      <c r="AA170" s="346"/>
      <c r="AB170" s="346"/>
      <c r="AC170" s="346"/>
      <c r="AD170" s="346"/>
      <c r="AE170" s="346"/>
      <c r="AF170" s="346"/>
      <c r="AG170" s="346"/>
      <c r="AH170" s="346"/>
      <c r="AI170" s="346"/>
      <c r="AJ170" s="346"/>
      <c r="AK170" s="346"/>
      <c r="AL170" s="346"/>
      <c r="AM170" s="346"/>
      <c r="AN170" s="346"/>
      <c r="AO170" s="346"/>
      <c r="AP170" s="346"/>
      <c r="AQ170" s="346"/>
      <c r="AR170" s="346"/>
      <c r="AS170" s="346"/>
      <c r="AT170" s="346"/>
      <c r="AU170" s="346"/>
      <c r="AV170" s="343" t="s">
        <v>873</v>
      </c>
      <c r="AW170" s="343"/>
      <c r="AX170" s="343"/>
      <c r="AY170" s="343"/>
      <c r="AZ170" s="343"/>
      <c r="BA170" s="343"/>
      <c r="BB170" s="343"/>
      <c r="BC170" s="343"/>
      <c r="BD170" s="343"/>
      <c r="BE170" s="343"/>
      <c r="BF170" s="343"/>
      <c r="BG170" s="343"/>
      <c r="BH170" s="343"/>
      <c r="BI170" s="343"/>
      <c r="BJ170" s="343"/>
      <c r="BK170" s="343"/>
      <c r="BL170" s="343"/>
      <c r="BM170" s="343"/>
      <c r="BN170" s="343"/>
      <c r="BO170" s="343"/>
      <c r="BP170" s="343"/>
      <c r="BQ170" s="343"/>
      <c r="BR170" s="343"/>
      <c r="BS170" s="343"/>
      <c r="BT170" s="343"/>
      <c r="BU170" s="343"/>
      <c r="BV170" s="343"/>
      <c r="BW170" s="343"/>
      <c r="BX170" s="343"/>
      <c r="BY170" s="343"/>
      <c r="BZ170" s="343"/>
      <c r="CA170" s="343"/>
      <c r="CB170" s="343"/>
      <c r="CC170" s="343"/>
      <c r="CD170" s="343"/>
      <c r="CE170" s="343"/>
      <c r="CF170" s="343"/>
      <c r="CG170" s="343"/>
      <c r="CH170" s="343"/>
      <c r="CI170" s="343"/>
      <c r="CJ170" s="343"/>
      <c r="CK170" s="343"/>
      <c r="CL170" s="343"/>
      <c r="CM170" s="343"/>
    </row>
    <row r="171" spans="4:91" ht="14.25" customHeight="1" x14ac:dyDescent="0.35">
      <c r="D171" s="344">
        <v>38</v>
      </c>
      <c r="E171" s="344"/>
      <c r="F171" s="344"/>
      <c r="G171" s="345" t="s">
        <v>874</v>
      </c>
      <c r="H171" s="346"/>
      <c r="I171" s="346"/>
      <c r="J171" s="346"/>
      <c r="K171" s="346"/>
      <c r="L171" s="346"/>
      <c r="M171" s="346"/>
      <c r="N171" s="346"/>
      <c r="O171" s="346"/>
      <c r="P171" s="346"/>
      <c r="Q171" s="346"/>
      <c r="R171" s="346"/>
      <c r="S171" s="346"/>
      <c r="T171" s="346"/>
      <c r="U171" s="346"/>
      <c r="V171" s="346"/>
      <c r="W171" s="346"/>
      <c r="X171" s="346"/>
      <c r="Y171" s="346"/>
      <c r="Z171" s="346"/>
      <c r="AA171" s="346"/>
      <c r="AB171" s="346"/>
      <c r="AC171" s="346"/>
      <c r="AD171" s="346"/>
      <c r="AE171" s="346"/>
      <c r="AF171" s="346"/>
      <c r="AG171" s="346"/>
      <c r="AH171" s="346"/>
      <c r="AI171" s="346"/>
      <c r="AJ171" s="346"/>
      <c r="AK171" s="346"/>
      <c r="AL171" s="346"/>
      <c r="AM171" s="346"/>
      <c r="AN171" s="346"/>
      <c r="AO171" s="346"/>
      <c r="AP171" s="346"/>
      <c r="AQ171" s="346"/>
      <c r="AR171" s="346"/>
      <c r="AS171" s="346"/>
      <c r="AT171" s="346"/>
      <c r="AU171" s="346"/>
      <c r="AV171" s="343" t="s">
        <v>875</v>
      </c>
      <c r="AW171" s="343"/>
      <c r="AX171" s="343"/>
      <c r="AY171" s="343"/>
      <c r="AZ171" s="343"/>
      <c r="BA171" s="343"/>
      <c r="BB171" s="343"/>
      <c r="BC171" s="343"/>
      <c r="BD171" s="343"/>
      <c r="BE171" s="343"/>
      <c r="BF171" s="343"/>
      <c r="BG171" s="343"/>
      <c r="BH171" s="343"/>
      <c r="BI171" s="343"/>
      <c r="BJ171" s="343"/>
      <c r="BK171" s="343"/>
      <c r="BL171" s="343"/>
      <c r="BM171" s="343"/>
      <c r="BN171" s="343"/>
      <c r="BO171" s="343"/>
      <c r="BP171" s="343"/>
      <c r="BQ171" s="343"/>
      <c r="BR171" s="343"/>
      <c r="BS171" s="343"/>
      <c r="BT171" s="343"/>
      <c r="BU171" s="343"/>
      <c r="BV171" s="343"/>
      <c r="BW171" s="343"/>
      <c r="BX171" s="343"/>
      <c r="BY171" s="343"/>
      <c r="BZ171" s="343"/>
      <c r="CA171" s="343"/>
      <c r="CB171" s="343"/>
      <c r="CC171" s="343"/>
      <c r="CD171" s="343"/>
      <c r="CE171" s="343"/>
      <c r="CF171" s="343"/>
      <c r="CG171" s="343"/>
      <c r="CH171" s="343"/>
      <c r="CI171" s="343"/>
      <c r="CJ171" s="343"/>
      <c r="CK171" s="343"/>
      <c r="CL171" s="343"/>
      <c r="CM171" s="343"/>
    </row>
    <row r="172" spans="4:91" ht="14.25" customHeight="1" x14ac:dyDescent="0.35">
      <c r="D172" s="344">
        <v>39</v>
      </c>
      <c r="E172" s="344"/>
      <c r="F172" s="344"/>
      <c r="G172" s="345" t="s">
        <v>876</v>
      </c>
      <c r="H172" s="346"/>
      <c r="I172" s="346"/>
      <c r="J172" s="346"/>
      <c r="K172" s="346"/>
      <c r="L172" s="346"/>
      <c r="M172" s="346"/>
      <c r="N172" s="346"/>
      <c r="O172" s="346"/>
      <c r="P172" s="346"/>
      <c r="Q172" s="346"/>
      <c r="R172" s="346"/>
      <c r="S172" s="346"/>
      <c r="T172" s="346"/>
      <c r="U172" s="346"/>
      <c r="V172" s="346"/>
      <c r="W172" s="346"/>
      <c r="X172" s="346"/>
      <c r="Y172" s="346"/>
      <c r="Z172" s="346"/>
      <c r="AA172" s="346"/>
      <c r="AB172" s="346"/>
      <c r="AC172" s="346"/>
      <c r="AD172" s="346"/>
      <c r="AE172" s="346"/>
      <c r="AF172" s="346"/>
      <c r="AG172" s="346"/>
      <c r="AH172" s="346"/>
      <c r="AI172" s="346"/>
      <c r="AJ172" s="346"/>
      <c r="AK172" s="346"/>
      <c r="AL172" s="346"/>
      <c r="AM172" s="346"/>
      <c r="AN172" s="346"/>
      <c r="AO172" s="346"/>
      <c r="AP172" s="346"/>
      <c r="AQ172" s="346"/>
      <c r="AR172" s="346"/>
      <c r="AS172" s="346"/>
      <c r="AT172" s="346"/>
      <c r="AU172" s="346"/>
      <c r="AV172" s="343" t="s">
        <v>877</v>
      </c>
      <c r="AW172" s="343"/>
      <c r="AX172" s="343"/>
      <c r="AY172" s="343"/>
      <c r="AZ172" s="343"/>
      <c r="BA172" s="343"/>
      <c r="BB172" s="343"/>
      <c r="BC172" s="343"/>
      <c r="BD172" s="343"/>
      <c r="BE172" s="343"/>
      <c r="BF172" s="343"/>
      <c r="BG172" s="343"/>
      <c r="BH172" s="343"/>
      <c r="BI172" s="343"/>
      <c r="BJ172" s="343"/>
      <c r="BK172" s="343"/>
      <c r="BL172" s="343"/>
      <c r="BM172" s="343"/>
      <c r="BN172" s="343"/>
      <c r="BO172" s="343"/>
      <c r="BP172" s="343"/>
      <c r="BQ172" s="343"/>
      <c r="BR172" s="343"/>
      <c r="BS172" s="343"/>
      <c r="BT172" s="343"/>
      <c r="BU172" s="343"/>
      <c r="BV172" s="343"/>
      <c r="BW172" s="343"/>
      <c r="BX172" s="343"/>
      <c r="BY172" s="343"/>
      <c r="BZ172" s="343"/>
      <c r="CA172" s="343"/>
      <c r="CB172" s="343"/>
      <c r="CC172" s="343"/>
      <c r="CD172" s="343"/>
      <c r="CE172" s="343"/>
      <c r="CF172" s="343"/>
      <c r="CG172" s="343"/>
      <c r="CH172" s="343"/>
      <c r="CI172" s="343"/>
      <c r="CJ172" s="343"/>
      <c r="CK172" s="343"/>
      <c r="CL172" s="343"/>
      <c r="CM172" s="343"/>
    </row>
    <row r="173" spans="4:91" ht="14.25" customHeight="1" x14ac:dyDescent="0.35">
      <c r="D173" s="344">
        <v>40</v>
      </c>
      <c r="E173" s="344"/>
      <c r="F173" s="344"/>
      <c r="G173" s="345" t="s">
        <v>878</v>
      </c>
      <c r="H173" s="346"/>
      <c r="I173" s="346"/>
      <c r="J173" s="346"/>
      <c r="K173" s="346"/>
      <c r="L173" s="346"/>
      <c r="M173" s="346"/>
      <c r="N173" s="346"/>
      <c r="O173" s="346"/>
      <c r="P173" s="346"/>
      <c r="Q173" s="346"/>
      <c r="R173" s="346"/>
      <c r="S173" s="346"/>
      <c r="T173" s="346"/>
      <c r="U173" s="346"/>
      <c r="V173" s="346"/>
      <c r="W173" s="346"/>
      <c r="X173" s="346"/>
      <c r="Y173" s="346"/>
      <c r="Z173" s="346"/>
      <c r="AA173" s="346"/>
      <c r="AB173" s="346"/>
      <c r="AC173" s="346"/>
      <c r="AD173" s="346"/>
      <c r="AE173" s="346"/>
      <c r="AF173" s="346"/>
      <c r="AG173" s="346"/>
      <c r="AH173" s="346"/>
      <c r="AI173" s="346"/>
      <c r="AJ173" s="346"/>
      <c r="AK173" s="346"/>
      <c r="AL173" s="346"/>
      <c r="AM173" s="346"/>
      <c r="AN173" s="346"/>
      <c r="AO173" s="346"/>
      <c r="AP173" s="346"/>
      <c r="AQ173" s="346"/>
      <c r="AR173" s="346"/>
      <c r="AS173" s="346"/>
      <c r="AT173" s="346"/>
      <c r="AU173" s="346"/>
      <c r="AV173" s="343" t="s">
        <v>879</v>
      </c>
      <c r="AW173" s="343"/>
      <c r="AX173" s="343"/>
      <c r="AY173" s="343"/>
      <c r="AZ173" s="343"/>
      <c r="BA173" s="343"/>
      <c r="BB173" s="343"/>
      <c r="BC173" s="343"/>
      <c r="BD173" s="343"/>
      <c r="BE173" s="343"/>
      <c r="BF173" s="343"/>
      <c r="BG173" s="343"/>
      <c r="BH173" s="343"/>
      <c r="BI173" s="343"/>
      <c r="BJ173" s="343"/>
      <c r="BK173" s="343"/>
      <c r="BL173" s="343"/>
      <c r="BM173" s="343"/>
      <c r="BN173" s="343"/>
      <c r="BO173" s="343"/>
      <c r="BP173" s="343"/>
      <c r="BQ173" s="343"/>
      <c r="BR173" s="343"/>
      <c r="BS173" s="343"/>
      <c r="BT173" s="343"/>
      <c r="BU173" s="343"/>
      <c r="BV173" s="343"/>
      <c r="BW173" s="343"/>
      <c r="BX173" s="343"/>
      <c r="BY173" s="343"/>
      <c r="BZ173" s="343"/>
      <c r="CA173" s="343"/>
      <c r="CB173" s="343"/>
      <c r="CC173" s="343"/>
      <c r="CD173" s="343"/>
      <c r="CE173" s="343"/>
      <c r="CF173" s="343"/>
      <c r="CG173" s="343"/>
      <c r="CH173" s="343"/>
      <c r="CI173" s="343"/>
      <c r="CJ173" s="343"/>
      <c r="CK173" s="343"/>
      <c r="CL173" s="343"/>
      <c r="CM173" s="343"/>
    </row>
    <row r="174" spans="4:91" ht="14.25" customHeight="1" x14ac:dyDescent="0.35">
      <c r="D174" s="344">
        <v>41</v>
      </c>
      <c r="E174" s="344"/>
      <c r="F174" s="344"/>
      <c r="G174" s="345" t="s">
        <v>880</v>
      </c>
      <c r="H174" s="346"/>
      <c r="I174" s="346"/>
      <c r="J174" s="346"/>
      <c r="K174" s="346"/>
      <c r="L174" s="346"/>
      <c r="M174" s="346"/>
      <c r="N174" s="346"/>
      <c r="O174" s="346"/>
      <c r="P174" s="346"/>
      <c r="Q174" s="346"/>
      <c r="R174" s="346"/>
      <c r="S174" s="346"/>
      <c r="T174" s="346"/>
      <c r="U174" s="346"/>
      <c r="V174" s="346"/>
      <c r="W174" s="346"/>
      <c r="X174" s="346"/>
      <c r="Y174" s="346"/>
      <c r="Z174" s="346"/>
      <c r="AA174" s="346"/>
      <c r="AB174" s="346"/>
      <c r="AC174" s="346"/>
      <c r="AD174" s="346"/>
      <c r="AE174" s="346"/>
      <c r="AF174" s="346"/>
      <c r="AG174" s="346"/>
      <c r="AH174" s="346"/>
      <c r="AI174" s="346"/>
      <c r="AJ174" s="346"/>
      <c r="AK174" s="346"/>
      <c r="AL174" s="346"/>
      <c r="AM174" s="346"/>
      <c r="AN174" s="346"/>
      <c r="AO174" s="346"/>
      <c r="AP174" s="346"/>
      <c r="AQ174" s="346"/>
      <c r="AR174" s="346"/>
      <c r="AS174" s="346"/>
      <c r="AT174" s="346"/>
      <c r="AU174" s="346"/>
      <c r="AV174" s="343" t="s">
        <v>881</v>
      </c>
      <c r="AW174" s="343"/>
      <c r="AX174" s="343"/>
      <c r="AY174" s="343"/>
      <c r="AZ174" s="343"/>
      <c r="BA174" s="343"/>
      <c r="BB174" s="343"/>
      <c r="BC174" s="343"/>
      <c r="BD174" s="343"/>
      <c r="BE174" s="343"/>
      <c r="BF174" s="343"/>
      <c r="BG174" s="343"/>
      <c r="BH174" s="343"/>
      <c r="BI174" s="343"/>
      <c r="BJ174" s="343"/>
      <c r="BK174" s="343"/>
      <c r="BL174" s="343"/>
      <c r="BM174" s="343"/>
      <c r="BN174" s="343"/>
      <c r="BO174" s="343"/>
      <c r="BP174" s="343"/>
      <c r="BQ174" s="343"/>
      <c r="BR174" s="343"/>
      <c r="BS174" s="343"/>
      <c r="BT174" s="343"/>
      <c r="BU174" s="343"/>
      <c r="BV174" s="343"/>
      <c r="BW174" s="343"/>
      <c r="BX174" s="343"/>
      <c r="BY174" s="343"/>
      <c r="BZ174" s="343"/>
      <c r="CA174" s="343"/>
      <c r="CB174" s="343"/>
      <c r="CC174" s="343"/>
      <c r="CD174" s="343"/>
      <c r="CE174" s="343"/>
      <c r="CF174" s="343"/>
      <c r="CG174" s="343"/>
      <c r="CH174" s="343"/>
      <c r="CI174" s="343"/>
      <c r="CJ174" s="343"/>
      <c r="CK174" s="343"/>
      <c r="CL174" s="343"/>
      <c r="CM174" s="343"/>
    </row>
    <row r="175" spans="4:91" ht="28.5" customHeight="1" x14ac:dyDescent="0.35">
      <c r="D175" s="410" t="s">
        <v>725</v>
      </c>
      <c r="E175" s="333"/>
      <c r="F175" s="333"/>
      <c r="G175" s="333"/>
      <c r="H175" s="333"/>
      <c r="I175" s="333"/>
      <c r="J175" s="333"/>
      <c r="K175" s="333"/>
      <c r="L175" s="333"/>
      <c r="M175" s="333"/>
      <c r="N175" s="333"/>
      <c r="O175" s="333"/>
      <c r="P175" s="333"/>
      <c r="Q175" s="333"/>
      <c r="R175" s="333"/>
      <c r="S175" s="333"/>
      <c r="T175" s="333"/>
      <c r="U175" s="333"/>
      <c r="V175" s="333"/>
      <c r="W175" s="333"/>
      <c r="X175" s="333"/>
      <c r="Y175" s="333"/>
      <c r="Z175" s="333"/>
      <c r="AA175" s="333"/>
      <c r="AB175" s="333"/>
      <c r="AC175" s="333"/>
      <c r="AD175" s="333"/>
      <c r="AE175" s="333"/>
      <c r="AF175" s="333"/>
      <c r="AG175" s="333"/>
      <c r="AH175" s="333"/>
      <c r="AI175" s="333"/>
      <c r="AJ175" s="333"/>
      <c r="AK175" s="333"/>
      <c r="AL175" s="333"/>
      <c r="AM175" s="333"/>
      <c r="AN175" s="333"/>
      <c r="AO175" s="333"/>
      <c r="AP175" s="333"/>
      <c r="AQ175" s="333"/>
      <c r="AR175" s="333"/>
      <c r="AS175" s="333"/>
      <c r="AT175" s="333"/>
      <c r="AU175" s="333"/>
      <c r="AV175" s="333"/>
      <c r="AW175" s="333"/>
      <c r="AX175" s="333"/>
      <c r="AY175" s="333"/>
      <c r="AZ175" s="333"/>
      <c r="BA175" s="333"/>
      <c r="BB175" s="333"/>
      <c r="BC175" s="333"/>
      <c r="BD175" s="333"/>
      <c r="BE175" s="333"/>
      <c r="BF175" s="333"/>
      <c r="BG175" s="333"/>
      <c r="BH175" s="333"/>
      <c r="BI175" s="333"/>
      <c r="BJ175" s="333"/>
      <c r="BK175" s="333"/>
      <c r="BL175" s="333"/>
      <c r="BM175" s="333"/>
      <c r="BN175" s="333"/>
      <c r="BO175" s="333"/>
      <c r="BP175" s="333"/>
      <c r="BQ175" s="333"/>
      <c r="BR175" s="333"/>
      <c r="BS175" s="333"/>
      <c r="BT175" s="333"/>
      <c r="BU175" s="333"/>
      <c r="BV175" s="333"/>
      <c r="BW175" s="333"/>
      <c r="BX175" s="333"/>
      <c r="BY175" s="333"/>
      <c r="BZ175" s="333"/>
      <c r="CA175" s="333"/>
      <c r="CB175" s="333"/>
      <c r="CC175" s="333"/>
      <c r="CD175" s="333"/>
      <c r="CE175" s="333"/>
      <c r="CF175" s="333"/>
      <c r="CG175" s="333"/>
      <c r="CH175" s="333"/>
      <c r="CI175" s="333"/>
      <c r="CJ175" s="333"/>
      <c r="CK175" s="333"/>
      <c r="CL175" s="333"/>
      <c r="CM175" s="333"/>
    </row>
    <row r="176" spans="4:91" ht="14.25" customHeight="1" x14ac:dyDescent="0.35"/>
    <row r="177" spans="3:91" ht="14.25" customHeight="1" x14ac:dyDescent="0.35">
      <c r="C177" s="324" t="s">
        <v>26</v>
      </c>
      <c r="D177" s="324"/>
      <c r="E177" s="324"/>
      <c r="F177" s="324"/>
      <c r="G177" s="324"/>
      <c r="H177" s="324"/>
      <c r="I177" s="324"/>
      <c r="J177" s="324"/>
      <c r="K177" s="324"/>
      <c r="L177" s="324"/>
      <c r="M177" s="324"/>
      <c r="N177" s="324"/>
      <c r="O177" s="324"/>
      <c r="P177" s="324"/>
      <c r="Q177" s="324"/>
      <c r="R177" s="324"/>
      <c r="S177" s="324"/>
      <c r="T177" s="324"/>
      <c r="U177" s="324"/>
      <c r="V177" s="324"/>
      <c r="W177" s="324"/>
      <c r="X177" s="324"/>
      <c r="Y177" s="324"/>
      <c r="Z177" s="324"/>
      <c r="AA177" s="324"/>
      <c r="AB177" s="324"/>
      <c r="AC177" s="324"/>
      <c r="AD177" s="324"/>
      <c r="AE177" s="324"/>
      <c r="AF177" s="324"/>
      <c r="AG177" s="324"/>
      <c r="AH177" s="324"/>
      <c r="AI177" s="324"/>
      <c r="AJ177" s="324"/>
      <c r="AK177" s="324"/>
      <c r="AL177" s="324"/>
      <c r="AM177" s="324"/>
      <c r="AN177" s="324"/>
      <c r="AO177" s="324"/>
      <c r="AP177" s="324"/>
      <c r="AQ177" s="324"/>
      <c r="AR177" s="324"/>
      <c r="AS177" s="324"/>
      <c r="AT177" s="324"/>
      <c r="AU177" s="324"/>
      <c r="AV177" s="324"/>
      <c r="AW177" s="324"/>
      <c r="AX177" s="324"/>
      <c r="AY177" s="324"/>
      <c r="AZ177" s="324"/>
      <c r="BA177" s="324"/>
      <c r="BB177" s="324"/>
      <c r="BC177" s="324"/>
      <c r="BD177" s="324"/>
      <c r="BE177" s="324"/>
      <c r="BF177" s="324"/>
      <c r="BG177" s="324"/>
      <c r="BH177" s="324"/>
      <c r="BI177" s="324"/>
      <c r="BJ177" s="324"/>
      <c r="BK177" s="324"/>
      <c r="BL177" s="324"/>
      <c r="BM177" s="324"/>
      <c r="BN177" s="324"/>
      <c r="BO177" s="324"/>
      <c r="BP177" s="324"/>
      <c r="BQ177" s="324"/>
      <c r="BR177" s="324"/>
      <c r="BS177" s="324"/>
      <c r="BT177" s="324"/>
      <c r="BU177" s="324"/>
      <c r="BV177" s="324"/>
      <c r="BW177" s="324"/>
      <c r="BX177" s="324"/>
      <c r="BY177" s="324"/>
      <c r="BZ177" s="324"/>
      <c r="CA177" s="324"/>
      <c r="CB177" s="324"/>
      <c r="CC177" s="324"/>
      <c r="CD177" s="324"/>
      <c r="CE177" s="324"/>
      <c r="CF177" s="324"/>
      <c r="CG177" s="324"/>
      <c r="CH177" s="324"/>
      <c r="CI177" s="324"/>
      <c r="CJ177" s="324"/>
      <c r="CK177" s="324"/>
      <c r="CL177" s="324"/>
      <c r="CM177" s="324"/>
    </row>
    <row r="178" spans="3:91" ht="14.25" customHeight="1" x14ac:dyDescent="0.35">
      <c r="C178" s="324"/>
      <c r="D178" s="324"/>
      <c r="E178" s="324"/>
      <c r="F178" s="324"/>
      <c r="G178" s="324"/>
      <c r="H178" s="324"/>
      <c r="I178" s="324"/>
      <c r="J178" s="324"/>
      <c r="K178" s="324"/>
      <c r="L178" s="324"/>
      <c r="M178" s="324"/>
      <c r="N178" s="324"/>
      <c r="O178" s="324"/>
      <c r="P178" s="324"/>
      <c r="Q178" s="324"/>
      <c r="R178" s="324"/>
      <c r="S178" s="324"/>
      <c r="T178" s="324"/>
      <c r="U178" s="324"/>
      <c r="V178" s="324"/>
      <c r="W178" s="324"/>
      <c r="X178" s="324"/>
      <c r="Y178" s="324"/>
      <c r="Z178" s="324"/>
      <c r="AA178" s="324"/>
      <c r="AB178" s="324"/>
      <c r="AC178" s="324"/>
      <c r="AD178" s="324"/>
      <c r="AE178" s="324"/>
      <c r="AF178" s="324"/>
      <c r="AG178" s="324"/>
      <c r="AH178" s="324"/>
      <c r="AI178" s="324"/>
      <c r="AJ178" s="324"/>
      <c r="AK178" s="324"/>
      <c r="AL178" s="324"/>
      <c r="AM178" s="324"/>
      <c r="AN178" s="324"/>
      <c r="AO178" s="324"/>
      <c r="AP178" s="324"/>
      <c r="AQ178" s="324"/>
      <c r="AR178" s="324"/>
      <c r="AS178" s="324"/>
      <c r="AT178" s="324"/>
      <c r="AU178" s="324"/>
      <c r="AV178" s="324"/>
      <c r="AW178" s="324"/>
      <c r="AX178" s="324"/>
      <c r="AY178" s="324"/>
      <c r="AZ178" s="324"/>
      <c r="BA178" s="324"/>
      <c r="BB178" s="324"/>
      <c r="BC178" s="324"/>
      <c r="BD178" s="324"/>
      <c r="BE178" s="324"/>
      <c r="BF178" s="324"/>
      <c r="BG178" s="324"/>
      <c r="BH178" s="324"/>
      <c r="BI178" s="324"/>
      <c r="BJ178" s="324"/>
      <c r="BK178" s="324"/>
      <c r="BL178" s="324"/>
      <c r="BM178" s="324"/>
      <c r="BN178" s="324"/>
      <c r="BO178" s="324"/>
      <c r="BP178" s="324"/>
      <c r="BQ178" s="324"/>
      <c r="BR178" s="324"/>
      <c r="BS178" s="324"/>
      <c r="BT178" s="324"/>
      <c r="BU178" s="324"/>
      <c r="BV178" s="324"/>
      <c r="BW178" s="324"/>
      <c r="BX178" s="324"/>
      <c r="BY178" s="324"/>
      <c r="BZ178" s="324"/>
      <c r="CA178" s="324"/>
      <c r="CB178" s="324"/>
      <c r="CC178" s="324"/>
      <c r="CD178" s="324"/>
      <c r="CE178" s="324"/>
      <c r="CF178" s="324"/>
      <c r="CG178" s="324"/>
      <c r="CH178" s="324"/>
      <c r="CI178" s="324"/>
      <c r="CJ178" s="324"/>
      <c r="CK178" s="324"/>
      <c r="CL178" s="324"/>
      <c r="CM178" s="324"/>
    </row>
    <row r="179" spans="3:91" ht="14.25" customHeight="1" x14ac:dyDescent="0.35"/>
    <row r="180" spans="3:91" ht="14.25" customHeight="1" x14ac:dyDescent="0.35">
      <c r="D180" s="592" t="s">
        <v>86</v>
      </c>
      <c r="E180" s="592"/>
      <c r="F180" s="592"/>
      <c r="G180" s="592"/>
      <c r="H180" s="592"/>
      <c r="I180" s="592"/>
      <c r="J180" s="592"/>
      <c r="K180" s="592"/>
      <c r="L180" s="592"/>
      <c r="M180" s="592"/>
      <c r="N180" s="592"/>
      <c r="O180" s="592"/>
      <c r="P180" s="592"/>
      <c r="Q180" s="592"/>
      <c r="R180" s="592"/>
      <c r="S180" s="592"/>
      <c r="T180" s="592"/>
      <c r="U180" s="592"/>
      <c r="V180" s="592"/>
      <c r="W180" s="592"/>
      <c r="X180" s="592"/>
      <c r="Y180" s="592"/>
      <c r="Z180" s="592"/>
      <c r="AA180" s="592"/>
      <c r="AB180" s="592"/>
      <c r="AC180" s="592"/>
      <c r="AD180" s="592"/>
      <c r="AE180" s="592"/>
      <c r="AF180" s="592"/>
      <c r="AG180" s="592"/>
      <c r="AH180" s="592"/>
      <c r="AI180" s="592"/>
      <c r="AJ180" s="592"/>
      <c r="AK180" s="592"/>
      <c r="AL180" s="592"/>
      <c r="AM180" s="592"/>
      <c r="AN180" s="592"/>
      <c r="AO180" s="592"/>
      <c r="AP180" s="592"/>
      <c r="AQ180" s="592"/>
      <c r="AR180" s="592"/>
      <c r="AS180" s="592"/>
      <c r="AT180" s="592"/>
      <c r="AU180" s="592"/>
      <c r="AV180" s="592"/>
    </row>
    <row r="181" spans="3:91" ht="14.25" customHeight="1" x14ac:dyDescent="0.35">
      <c r="D181" s="592"/>
      <c r="E181" s="592"/>
      <c r="F181" s="592"/>
      <c r="G181" s="592"/>
      <c r="H181" s="592"/>
      <c r="I181" s="592"/>
      <c r="J181" s="592"/>
      <c r="K181" s="592"/>
      <c r="L181" s="592"/>
      <c r="M181" s="592"/>
      <c r="N181" s="592"/>
      <c r="O181" s="592"/>
      <c r="P181" s="592"/>
      <c r="Q181" s="592"/>
      <c r="R181" s="592"/>
      <c r="S181" s="592"/>
      <c r="T181" s="592"/>
      <c r="U181" s="592"/>
      <c r="V181" s="592"/>
      <c r="W181" s="592"/>
      <c r="X181" s="592"/>
      <c r="Y181" s="592"/>
      <c r="Z181" s="592"/>
      <c r="AA181" s="592"/>
      <c r="AB181" s="592"/>
      <c r="AC181" s="592"/>
      <c r="AD181" s="592"/>
      <c r="AE181" s="592"/>
      <c r="AF181" s="592"/>
      <c r="AG181" s="592"/>
      <c r="AH181" s="592"/>
      <c r="AI181" s="592"/>
      <c r="AJ181" s="592"/>
      <c r="AK181" s="592"/>
      <c r="AL181" s="592"/>
      <c r="AM181" s="592"/>
      <c r="AN181" s="592"/>
      <c r="AO181" s="592"/>
      <c r="AP181" s="592"/>
      <c r="AQ181" s="592"/>
      <c r="AR181" s="592"/>
      <c r="AS181" s="592"/>
      <c r="AT181" s="592"/>
      <c r="AU181" s="592"/>
      <c r="AV181" s="592"/>
    </row>
    <row r="182" spans="3:91" ht="14.25" customHeight="1" x14ac:dyDescent="0.35">
      <c r="D182" s="317" t="s">
        <v>23</v>
      </c>
      <c r="E182" s="317"/>
      <c r="F182" s="412" t="s">
        <v>56</v>
      </c>
      <c r="G182" s="412"/>
      <c r="H182" s="412"/>
      <c r="I182" s="412"/>
      <c r="J182" s="412"/>
      <c r="K182" s="412"/>
      <c r="L182" s="412"/>
      <c r="M182" s="412"/>
      <c r="N182" s="412"/>
      <c r="O182" s="412"/>
      <c r="P182" s="412"/>
      <c r="Q182" s="412"/>
      <c r="R182" s="412"/>
      <c r="S182" s="413" t="s">
        <v>57</v>
      </c>
      <c r="T182" s="413"/>
      <c r="U182" s="413"/>
      <c r="V182" s="413"/>
      <c r="W182" s="413"/>
      <c r="X182" s="413"/>
      <c r="Y182" s="413"/>
      <c r="Z182" s="413"/>
      <c r="AA182" s="413"/>
      <c r="AB182" s="413"/>
      <c r="AC182" s="413"/>
      <c r="AD182" s="413"/>
      <c r="AE182" s="413"/>
      <c r="AF182" s="413"/>
      <c r="AG182" s="413"/>
      <c r="AH182" s="412" t="s">
        <v>101</v>
      </c>
      <c r="AI182" s="412"/>
      <c r="AJ182" s="412"/>
      <c r="AK182" s="412"/>
      <c r="AL182" s="412"/>
      <c r="AM182" s="412"/>
      <c r="AN182" s="412"/>
      <c r="AO182" s="412" t="s">
        <v>102</v>
      </c>
      <c r="AP182" s="412"/>
      <c r="AQ182" s="412"/>
      <c r="AR182" s="412"/>
      <c r="AS182" s="412"/>
      <c r="AT182" s="412"/>
      <c r="AU182" s="412"/>
      <c r="AV182" s="412" t="s">
        <v>103</v>
      </c>
      <c r="AW182" s="412"/>
      <c r="AX182" s="412"/>
      <c r="AY182" s="412"/>
      <c r="AZ182" s="412"/>
      <c r="BA182" s="412"/>
      <c r="BB182" s="412"/>
      <c r="BC182" s="412" t="s">
        <v>104</v>
      </c>
      <c r="BD182" s="412"/>
      <c r="BE182" s="412"/>
      <c r="BF182" s="412"/>
      <c r="BG182" s="412"/>
      <c r="BH182" s="412"/>
      <c r="BI182" s="412"/>
      <c r="BJ182" s="412" t="s">
        <v>105</v>
      </c>
      <c r="BK182" s="412"/>
      <c r="BL182" s="412"/>
      <c r="BM182" s="412"/>
      <c r="BN182" s="412"/>
      <c r="BO182" s="412"/>
      <c r="BP182" s="412"/>
      <c r="BQ182" s="412" t="s">
        <v>106</v>
      </c>
      <c r="BR182" s="412"/>
      <c r="BS182" s="412"/>
      <c r="BT182" s="412"/>
      <c r="BU182" s="412"/>
      <c r="BV182" s="412"/>
      <c r="BW182" s="412"/>
      <c r="BX182" s="412" t="s">
        <v>107</v>
      </c>
      <c r="BY182" s="412"/>
      <c r="BZ182" s="412"/>
      <c r="CA182" s="412"/>
      <c r="CB182" s="412"/>
      <c r="CC182" s="412"/>
      <c r="CD182" s="412"/>
      <c r="CE182" s="618" t="s">
        <v>58</v>
      </c>
      <c r="CF182" s="618"/>
      <c r="CG182" s="618"/>
      <c r="CH182" s="618"/>
      <c r="CI182" s="618"/>
      <c r="CJ182" s="618"/>
      <c r="CK182" s="618"/>
      <c r="CL182" s="618"/>
      <c r="CM182" s="618"/>
    </row>
    <row r="183" spans="3:91" ht="14.25" customHeight="1" x14ac:dyDescent="0.35">
      <c r="D183" s="317"/>
      <c r="E183" s="317"/>
      <c r="F183" s="412"/>
      <c r="G183" s="412"/>
      <c r="H183" s="412"/>
      <c r="I183" s="412"/>
      <c r="J183" s="412"/>
      <c r="K183" s="412"/>
      <c r="L183" s="412"/>
      <c r="M183" s="412"/>
      <c r="N183" s="412"/>
      <c r="O183" s="412"/>
      <c r="P183" s="412"/>
      <c r="Q183" s="412"/>
      <c r="R183" s="412"/>
      <c r="S183" s="413"/>
      <c r="T183" s="413"/>
      <c r="U183" s="413"/>
      <c r="V183" s="413"/>
      <c r="W183" s="413"/>
      <c r="X183" s="413"/>
      <c r="Y183" s="413"/>
      <c r="Z183" s="413"/>
      <c r="AA183" s="413"/>
      <c r="AB183" s="413"/>
      <c r="AC183" s="413"/>
      <c r="AD183" s="413"/>
      <c r="AE183" s="413"/>
      <c r="AF183" s="413"/>
      <c r="AG183" s="413"/>
      <c r="AH183" s="412"/>
      <c r="AI183" s="412"/>
      <c r="AJ183" s="412"/>
      <c r="AK183" s="412"/>
      <c r="AL183" s="412"/>
      <c r="AM183" s="412"/>
      <c r="AN183" s="412"/>
      <c r="AO183" s="412"/>
      <c r="AP183" s="412"/>
      <c r="AQ183" s="412"/>
      <c r="AR183" s="412"/>
      <c r="AS183" s="412"/>
      <c r="AT183" s="412"/>
      <c r="AU183" s="412"/>
      <c r="AV183" s="412"/>
      <c r="AW183" s="412"/>
      <c r="AX183" s="412"/>
      <c r="AY183" s="412"/>
      <c r="AZ183" s="412"/>
      <c r="BA183" s="412"/>
      <c r="BB183" s="412"/>
      <c r="BC183" s="412"/>
      <c r="BD183" s="412"/>
      <c r="BE183" s="412"/>
      <c r="BF183" s="412"/>
      <c r="BG183" s="412"/>
      <c r="BH183" s="412"/>
      <c r="BI183" s="412"/>
      <c r="BJ183" s="412"/>
      <c r="BK183" s="412"/>
      <c r="BL183" s="412"/>
      <c r="BM183" s="412"/>
      <c r="BN183" s="412"/>
      <c r="BO183" s="412"/>
      <c r="BP183" s="412"/>
      <c r="BQ183" s="412"/>
      <c r="BR183" s="412"/>
      <c r="BS183" s="412"/>
      <c r="BT183" s="412"/>
      <c r="BU183" s="412"/>
      <c r="BV183" s="412"/>
      <c r="BW183" s="412"/>
      <c r="BX183" s="412"/>
      <c r="BY183" s="412"/>
      <c r="BZ183" s="412"/>
      <c r="CA183" s="412"/>
      <c r="CB183" s="412"/>
      <c r="CC183" s="412"/>
      <c r="CD183" s="412"/>
      <c r="CE183" s="618" t="s">
        <v>59</v>
      </c>
      <c r="CF183" s="618"/>
      <c r="CG183" s="618"/>
      <c r="CH183" s="618"/>
      <c r="CI183" s="618"/>
      <c r="CJ183" s="618" t="s">
        <v>60</v>
      </c>
      <c r="CK183" s="618"/>
      <c r="CL183" s="618"/>
      <c r="CM183" s="618"/>
    </row>
    <row r="184" spans="3:91" ht="14.25" customHeight="1" x14ac:dyDescent="0.35">
      <c r="D184" s="411">
        <v>1</v>
      </c>
      <c r="E184" s="411"/>
      <c r="F184" s="411"/>
      <c r="G184" s="411"/>
      <c r="H184" s="411"/>
      <c r="I184" s="411"/>
      <c r="J184" s="411"/>
      <c r="K184" s="411"/>
      <c r="L184" s="411"/>
      <c r="M184" s="411"/>
      <c r="N184" s="411"/>
      <c r="O184" s="411"/>
      <c r="P184" s="411"/>
      <c r="Q184" s="411"/>
      <c r="R184" s="411"/>
      <c r="S184" s="411" t="s">
        <v>975</v>
      </c>
      <c r="T184" s="411"/>
      <c r="U184" s="411"/>
      <c r="V184" s="411"/>
      <c r="W184" s="411"/>
      <c r="X184" s="411"/>
      <c r="Y184" s="411"/>
      <c r="Z184" s="411"/>
      <c r="AA184" s="411"/>
      <c r="AB184" s="411"/>
      <c r="AC184" s="411"/>
      <c r="AD184" s="411"/>
      <c r="AE184" s="411"/>
      <c r="AF184" s="411"/>
      <c r="AG184" s="411"/>
      <c r="AH184" s="411"/>
      <c r="AI184" s="411"/>
      <c r="AJ184" s="411"/>
      <c r="AK184" s="411"/>
      <c r="AL184" s="411"/>
      <c r="AM184" s="411"/>
      <c r="AN184" s="411"/>
      <c r="AO184" s="411"/>
      <c r="AP184" s="411"/>
      <c r="AQ184" s="411"/>
      <c r="AR184" s="411"/>
      <c r="AS184" s="411"/>
      <c r="AT184" s="411"/>
      <c r="AU184" s="411"/>
      <c r="AV184" s="411"/>
      <c r="AW184" s="411"/>
      <c r="AX184" s="411"/>
      <c r="AY184" s="411"/>
      <c r="AZ184" s="411"/>
      <c r="BA184" s="411"/>
      <c r="BB184" s="411"/>
      <c r="BC184" s="411"/>
      <c r="BD184" s="411"/>
      <c r="BE184" s="411"/>
      <c r="BF184" s="411"/>
      <c r="BG184" s="411"/>
      <c r="BH184" s="411"/>
      <c r="BI184" s="411"/>
      <c r="BJ184" s="303"/>
      <c r="BK184" s="304"/>
      <c r="BL184" s="304"/>
      <c r="BM184" s="304"/>
      <c r="BN184" s="304"/>
      <c r="BO184" s="304"/>
      <c r="BP184" s="305"/>
      <c r="BQ184" s="303"/>
      <c r="BR184" s="304"/>
      <c r="BS184" s="304"/>
      <c r="BT184" s="304"/>
      <c r="BU184" s="304"/>
      <c r="BV184" s="304"/>
      <c r="BW184" s="305"/>
      <c r="BX184" s="343">
        <v>427</v>
      </c>
      <c r="BY184" s="343"/>
      <c r="BZ184" s="343"/>
      <c r="CA184" s="343"/>
      <c r="CB184" s="343"/>
      <c r="CC184" s="343"/>
      <c r="CD184" s="343"/>
      <c r="CE184" s="411"/>
      <c r="CF184" s="411"/>
      <c r="CG184" s="411"/>
      <c r="CH184" s="411"/>
      <c r="CI184" s="411"/>
      <c r="CJ184" s="411" t="s">
        <v>990</v>
      </c>
      <c r="CK184" s="411"/>
      <c r="CL184" s="411"/>
      <c r="CM184" s="411"/>
    </row>
    <row r="185" spans="3:91" ht="14.25" customHeight="1" x14ac:dyDescent="0.35">
      <c r="D185" s="411">
        <v>2</v>
      </c>
      <c r="E185" s="411"/>
      <c r="F185" s="411"/>
      <c r="G185" s="411"/>
      <c r="H185" s="411"/>
      <c r="I185" s="411"/>
      <c r="J185" s="411"/>
      <c r="K185" s="411"/>
      <c r="L185" s="411"/>
      <c r="M185" s="411"/>
      <c r="N185" s="411"/>
      <c r="O185" s="411"/>
      <c r="P185" s="411"/>
      <c r="Q185" s="411"/>
      <c r="R185" s="411"/>
      <c r="S185" s="411" t="s">
        <v>976</v>
      </c>
      <c r="T185" s="411"/>
      <c r="U185" s="411"/>
      <c r="V185" s="411"/>
      <c r="W185" s="411"/>
      <c r="X185" s="411"/>
      <c r="Y185" s="411"/>
      <c r="Z185" s="411"/>
      <c r="AA185" s="411"/>
      <c r="AB185" s="411"/>
      <c r="AC185" s="411"/>
      <c r="AD185" s="411"/>
      <c r="AE185" s="411"/>
      <c r="AF185" s="411"/>
      <c r="AG185" s="411"/>
      <c r="AH185" s="411"/>
      <c r="AI185" s="411"/>
      <c r="AJ185" s="411"/>
      <c r="AK185" s="411"/>
      <c r="AL185" s="411"/>
      <c r="AM185" s="411"/>
      <c r="AN185" s="411"/>
      <c r="AO185" s="411"/>
      <c r="AP185" s="411"/>
      <c r="AQ185" s="411"/>
      <c r="AR185" s="411"/>
      <c r="AS185" s="411"/>
      <c r="AT185" s="411"/>
      <c r="AU185" s="411"/>
      <c r="AV185" s="411"/>
      <c r="AW185" s="411"/>
      <c r="AX185" s="411"/>
      <c r="AY185" s="411"/>
      <c r="AZ185" s="411"/>
      <c r="BA185" s="411"/>
      <c r="BB185" s="411"/>
      <c r="BC185" s="411"/>
      <c r="BD185" s="411"/>
      <c r="BE185" s="411"/>
      <c r="BF185" s="411"/>
      <c r="BG185" s="411"/>
      <c r="BH185" s="411"/>
      <c r="BI185" s="411"/>
      <c r="BJ185" s="303"/>
      <c r="BK185" s="304"/>
      <c r="BL185" s="304"/>
      <c r="BM185" s="304"/>
      <c r="BN185" s="304"/>
      <c r="BO185" s="304"/>
      <c r="BP185" s="305"/>
      <c r="BQ185" s="303"/>
      <c r="BR185" s="304"/>
      <c r="BS185" s="304"/>
      <c r="BT185" s="304"/>
      <c r="BU185" s="304"/>
      <c r="BV185" s="304"/>
      <c r="BW185" s="305"/>
      <c r="BX185" s="343">
        <v>68</v>
      </c>
      <c r="BY185" s="343"/>
      <c r="BZ185" s="343"/>
      <c r="CA185" s="343"/>
      <c r="CB185" s="343"/>
      <c r="CC185" s="343"/>
      <c r="CD185" s="343"/>
      <c r="CE185" s="411"/>
      <c r="CF185" s="411"/>
      <c r="CG185" s="411"/>
      <c r="CH185" s="411"/>
      <c r="CI185" s="411"/>
      <c r="CJ185" s="411" t="s">
        <v>990</v>
      </c>
      <c r="CK185" s="411"/>
      <c r="CL185" s="411"/>
      <c r="CM185" s="411"/>
    </row>
    <row r="186" spans="3:91" ht="14.25" customHeight="1" x14ac:dyDescent="0.35">
      <c r="D186" s="411">
        <v>3</v>
      </c>
      <c r="E186" s="411"/>
      <c r="F186" s="411"/>
      <c r="G186" s="411"/>
      <c r="H186" s="411"/>
      <c r="I186" s="411"/>
      <c r="J186" s="411"/>
      <c r="K186" s="411"/>
      <c r="L186" s="411"/>
      <c r="M186" s="411"/>
      <c r="N186" s="411"/>
      <c r="O186" s="411"/>
      <c r="P186" s="411"/>
      <c r="Q186" s="411"/>
      <c r="R186" s="411"/>
      <c r="S186" s="411" t="s">
        <v>977</v>
      </c>
      <c r="T186" s="411"/>
      <c r="U186" s="411"/>
      <c r="V186" s="411"/>
      <c r="W186" s="411"/>
      <c r="X186" s="411"/>
      <c r="Y186" s="411"/>
      <c r="Z186" s="411"/>
      <c r="AA186" s="411"/>
      <c r="AB186" s="411"/>
      <c r="AC186" s="411"/>
      <c r="AD186" s="411"/>
      <c r="AE186" s="411"/>
      <c r="AF186" s="411"/>
      <c r="AG186" s="411"/>
      <c r="AH186" s="411"/>
      <c r="AI186" s="411"/>
      <c r="AJ186" s="411"/>
      <c r="AK186" s="411"/>
      <c r="AL186" s="411"/>
      <c r="AM186" s="411"/>
      <c r="AN186" s="411"/>
      <c r="AO186" s="411"/>
      <c r="AP186" s="411"/>
      <c r="AQ186" s="411"/>
      <c r="AR186" s="411"/>
      <c r="AS186" s="411"/>
      <c r="AT186" s="411"/>
      <c r="AU186" s="411"/>
      <c r="AV186" s="411"/>
      <c r="AW186" s="411"/>
      <c r="AX186" s="411"/>
      <c r="AY186" s="411"/>
      <c r="AZ186" s="411"/>
      <c r="BA186" s="411"/>
      <c r="BB186" s="411"/>
      <c r="BC186" s="411"/>
      <c r="BD186" s="411"/>
      <c r="BE186" s="411"/>
      <c r="BF186" s="411"/>
      <c r="BG186" s="411"/>
      <c r="BH186" s="411"/>
      <c r="BI186" s="411"/>
      <c r="BJ186" s="303"/>
      <c r="BK186" s="304"/>
      <c r="BL186" s="304"/>
      <c r="BM186" s="304"/>
      <c r="BN186" s="304"/>
      <c r="BO186" s="304"/>
      <c r="BP186" s="305"/>
      <c r="BQ186" s="303"/>
      <c r="BR186" s="304"/>
      <c r="BS186" s="304"/>
      <c r="BT186" s="304"/>
      <c r="BU186" s="304"/>
      <c r="BV186" s="304"/>
      <c r="BW186" s="305"/>
      <c r="BX186" s="343">
        <v>133</v>
      </c>
      <c r="BY186" s="343"/>
      <c r="BZ186" s="343"/>
      <c r="CA186" s="343"/>
      <c r="CB186" s="343"/>
      <c r="CC186" s="343"/>
      <c r="CD186" s="343"/>
      <c r="CE186" s="411"/>
      <c r="CF186" s="411"/>
      <c r="CG186" s="411"/>
      <c r="CH186" s="411"/>
      <c r="CI186" s="411"/>
      <c r="CJ186" s="411" t="s">
        <v>990</v>
      </c>
      <c r="CK186" s="411"/>
      <c r="CL186" s="411"/>
      <c r="CM186" s="411"/>
    </row>
    <row r="187" spans="3:91" ht="14.25" customHeight="1" x14ac:dyDescent="0.35">
      <c r="D187" s="411">
        <v>4</v>
      </c>
      <c r="E187" s="411"/>
      <c r="F187" s="411"/>
      <c r="G187" s="411"/>
      <c r="H187" s="411"/>
      <c r="I187" s="411"/>
      <c r="J187" s="411"/>
      <c r="K187" s="411"/>
      <c r="L187" s="411"/>
      <c r="M187" s="411"/>
      <c r="N187" s="411"/>
      <c r="O187" s="411"/>
      <c r="P187" s="411"/>
      <c r="Q187" s="411"/>
      <c r="R187" s="411"/>
      <c r="S187" s="411" t="s">
        <v>978</v>
      </c>
      <c r="T187" s="411"/>
      <c r="U187" s="411"/>
      <c r="V187" s="411"/>
      <c r="W187" s="411"/>
      <c r="X187" s="411"/>
      <c r="Y187" s="411"/>
      <c r="Z187" s="411"/>
      <c r="AA187" s="411"/>
      <c r="AB187" s="411"/>
      <c r="AC187" s="411"/>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1"/>
      <c r="AY187" s="411"/>
      <c r="AZ187" s="411"/>
      <c r="BA187" s="411"/>
      <c r="BB187" s="411"/>
      <c r="BC187" s="411"/>
      <c r="BD187" s="411"/>
      <c r="BE187" s="411"/>
      <c r="BF187" s="411"/>
      <c r="BG187" s="411"/>
      <c r="BH187" s="411"/>
      <c r="BI187" s="411"/>
      <c r="BJ187" s="303"/>
      <c r="BK187" s="304"/>
      <c r="BL187" s="304"/>
      <c r="BM187" s="304"/>
      <c r="BN187" s="304"/>
      <c r="BO187" s="304"/>
      <c r="BP187" s="305"/>
      <c r="BQ187" s="303"/>
      <c r="BR187" s="304"/>
      <c r="BS187" s="304"/>
      <c r="BT187" s="304"/>
      <c r="BU187" s="304"/>
      <c r="BV187" s="304"/>
      <c r="BW187" s="305"/>
      <c r="BX187" s="343">
        <v>123</v>
      </c>
      <c r="BY187" s="343"/>
      <c r="BZ187" s="343"/>
      <c r="CA187" s="343"/>
      <c r="CB187" s="343"/>
      <c r="CC187" s="343"/>
      <c r="CD187" s="343"/>
      <c r="CE187" s="411" t="s">
        <v>990</v>
      </c>
      <c r="CF187" s="411"/>
      <c r="CG187" s="411"/>
      <c r="CH187" s="411"/>
      <c r="CI187" s="411"/>
      <c r="CJ187" s="411"/>
      <c r="CK187" s="411"/>
      <c r="CL187" s="411"/>
      <c r="CM187" s="411"/>
    </row>
    <row r="188" spans="3:91" ht="14.25" customHeight="1" x14ac:dyDescent="0.35">
      <c r="D188" s="411">
        <v>5</v>
      </c>
      <c r="E188" s="411"/>
      <c r="F188" s="411"/>
      <c r="G188" s="411"/>
      <c r="H188" s="411"/>
      <c r="I188" s="411"/>
      <c r="J188" s="411"/>
      <c r="K188" s="411"/>
      <c r="L188" s="411"/>
      <c r="M188" s="411"/>
      <c r="N188" s="411"/>
      <c r="O188" s="411"/>
      <c r="P188" s="411"/>
      <c r="Q188" s="411"/>
      <c r="R188" s="411"/>
      <c r="S188" s="411" t="s">
        <v>979</v>
      </c>
      <c r="T188" s="411"/>
      <c r="U188" s="411"/>
      <c r="V188" s="411"/>
      <c r="W188" s="411"/>
      <c r="X188" s="411"/>
      <c r="Y188" s="411"/>
      <c r="Z188" s="411"/>
      <c r="AA188" s="411"/>
      <c r="AB188" s="411"/>
      <c r="AC188" s="411"/>
      <c r="AD188" s="411"/>
      <c r="AE188" s="411"/>
      <c r="AF188" s="411"/>
      <c r="AG188" s="411"/>
      <c r="AH188" s="411"/>
      <c r="AI188" s="411"/>
      <c r="AJ188" s="411"/>
      <c r="AK188" s="411"/>
      <c r="AL188" s="411"/>
      <c r="AM188" s="411"/>
      <c r="AN188" s="411"/>
      <c r="AO188" s="411"/>
      <c r="AP188" s="411"/>
      <c r="AQ188" s="411"/>
      <c r="AR188" s="411"/>
      <c r="AS188" s="411"/>
      <c r="AT188" s="411"/>
      <c r="AU188" s="411"/>
      <c r="AV188" s="411"/>
      <c r="AW188" s="411"/>
      <c r="AX188" s="411"/>
      <c r="AY188" s="411"/>
      <c r="AZ188" s="411"/>
      <c r="BA188" s="411"/>
      <c r="BB188" s="411"/>
      <c r="BC188" s="411"/>
      <c r="BD188" s="411"/>
      <c r="BE188" s="411"/>
      <c r="BF188" s="411"/>
      <c r="BG188" s="411"/>
      <c r="BH188" s="411"/>
      <c r="BI188" s="411"/>
      <c r="BJ188" s="303"/>
      <c r="BK188" s="304"/>
      <c r="BL188" s="304"/>
      <c r="BM188" s="304"/>
      <c r="BN188" s="304"/>
      <c r="BO188" s="304"/>
      <c r="BP188" s="305"/>
      <c r="BQ188" s="303"/>
      <c r="BR188" s="304"/>
      <c r="BS188" s="304"/>
      <c r="BT188" s="304"/>
      <c r="BU188" s="304"/>
      <c r="BV188" s="304"/>
      <c r="BW188" s="305"/>
      <c r="BX188" s="343">
        <v>81</v>
      </c>
      <c r="BY188" s="343"/>
      <c r="BZ188" s="343"/>
      <c r="CA188" s="343"/>
      <c r="CB188" s="343"/>
      <c r="CC188" s="343"/>
      <c r="CD188" s="343"/>
      <c r="CE188" s="411"/>
      <c r="CF188" s="411"/>
      <c r="CG188" s="411"/>
      <c r="CH188" s="411"/>
      <c r="CI188" s="411"/>
      <c r="CJ188" s="411" t="s">
        <v>990</v>
      </c>
      <c r="CK188" s="411"/>
      <c r="CL188" s="411"/>
      <c r="CM188" s="411"/>
    </row>
    <row r="189" spans="3:91" ht="14.25" customHeight="1" x14ac:dyDescent="0.35">
      <c r="D189" s="411">
        <v>6</v>
      </c>
      <c r="E189" s="411"/>
      <c r="F189" s="411"/>
      <c r="G189" s="411"/>
      <c r="H189" s="411"/>
      <c r="I189" s="411"/>
      <c r="J189" s="411"/>
      <c r="K189" s="411"/>
      <c r="L189" s="411"/>
      <c r="M189" s="411"/>
      <c r="N189" s="411"/>
      <c r="O189" s="411"/>
      <c r="P189" s="411"/>
      <c r="Q189" s="411"/>
      <c r="R189" s="411"/>
      <c r="S189" s="411" t="s">
        <v>980</v>
      </c>
      <c r="T189" s="411"/>
      <c r="U189" s="411"/>
      <c r="V189" s="411"/>
      <c r="W189" s="411"/>
      <c r="X189" s="411"/>
      <c r="Y189" s="411"/>
      <c r="Z189" s="411"/>
      <c r="AA189" s="411"/>
      <c r="AB189" s="411"/>
      <c r="AC189" s="411"/>
      <c r="AD189" s="411"/>
      <c r="AE189" s="411"/>
      <c r="AF189" s="411"/>
      <c r="AG189" s="411"/>
      <c r="AH189" s="411"/>
      <c r="AI189" s="411"/>
      <c r="AJ189" s="411"/>
      <c r="AK189" s="411"/>
      <c r="AL189" s="411"/>
      <c r="AM189" s="411"/>
      <c r="AN189" s="411"/>
      <c r="AO189" s="411"/>
      <c r="AP189" s="411"/>
      <c r="AQ189" s="411"/>
      <c r="AR189" s="411"/>
      <c r="AS189" s="411"/>
      <c r="AT189" s="411"/>
      <c r="AU189" s="411"/>
      <c r="AV189" s="411"/>
      <c r="AW189" s="411"/>
      <c r="AX189" s="411"/>
      <c r="AY189" s="411"/>
      <c r="AZ189" s="411"/>
      <c r="BA189" s="411"/>
      <c r="BB189" s="411"/>
      <c r="BC189" s="411"/>
      <c r="BD189" s="411"/>
      <c r="BE189" s="411"/>
      <c r="BF189" s="411"/>
      <c r="BG189" s="411"/>
      <c r="BH189" s="411"/>
      <c r="BI189" s="411"/>
      <c r="BJ189" s="303"/>
      <c r="BK189" s="304"/>
      <c r="BL189" s="304"/>
      <c r="BM189" s="304"/>
      <c r="BN189" s="304"/>
      <c r="BO189" s="304"/>
      <c r="BP189" s="305"/>
      <c r="BQ189" s="303"/>
      <c r="BR189" s="304"/>
      <c r="BS189" s="304"/>
      <c r="BT189" s="304"/>
      <c r="BU189" s="304"/>
      <c r="BV189" s="304"/>
      <c r="BW189" s="305"/>
      <c r="BX189" s="343">
        <v>26</v>
      </c>
      <c r="BY189" s="343"/>
      <c r="BZ189" s="343"/>
      <c r="CA189" s="343"/>
      <c r="CB189" s="343"/>
      <c r="CC189" s="343"/>
      <c r="CD189" s="343"/>
      <c r="CE189" s="411"/>
      <c r="CF189" s="411"/>
      <c r="CG189" s="411"/>
      <c r="CH189" s="411"/>
      <c r="CI189" s="411"/>
      <c r="CJ189" s="411" t="s">
        <v>990</v>
      </c>
      <c r="CK189" s="411"/>
      <c r="CL189" s="411"/>
      <c r="CM189" s="411"/>
    </row>
    <row r="190" spans="3:91" ht="14.25" customHeight="1" x14ac:dyDescent="0.35">
      <c r="D190" s="411">
        <v>7</v>
      </c>
      <c r="E190" s="411"/>
      <c r="F190" s="411"/>
      <c r="G190" s="411"/>
      <c r="H190" s="411"/>
      <c r="I190" s="411"/>
      <c r="J190" s="411"/>
      <c r="K190" s="411"/>
      <c r="L190" s="411"/>
      <c r="M190" s="411"/>
      <c r="N190" s="411"/>
      <c r="O190" s="411"/>
      <c r="P190" s="411"/>
      <c r="Q190" s="411"/>
      <c r="R190" s="411"/>
      <c r="S190" s="411" t="s">
        <v>981</v>
      </c>
      <c r="T190" s="411"/>
      <c r="U190" s="411"/>
      <c r="V190" s="411"/>
      <c r="W190" s="411"/>
      <c r="X190" s="411"/>
      <c r="Y190" s="411"/>
      <c r="Z190" s="411"/>
      <c r="AA190" s="411"/>
      <c r="AB190" s="411"/>
      <c r="AC190" s="411"/>
      <c r="AD190" s="411"/>
      <c r="AE190" s="411"/>
      <c r="AF190" s="411"/>
      <c r="AG190" s="411"/>
      <c r="AH190" s="411"/>
      <c r="AI190" s="411"/>
      <c r="AJ190" s="411"/>
      <c r="AK190" s="411"/>
      <c r="AL190" s="411"/>
      <c r="AM190" s="411"/>
      <c r="AN190" s="411"/>
      <c r="AO190" s="411"/>
      <c r="AP190" s="411"/>
      <c r="AQ190" s="411"/>
      <c r="AR190" s="411"/>
      <c r="AS190" s="411"/>
      <c r="AT190" s="411"/>
      <c r="AU190" s="411"/>
      <c r="AV190" s="411"/>
      <c r="AW190" s="411"/>
      <c r="AX190" s="411"/>
      <c r="AY190" s="411"/>
      <c r="AZ190" s="411"/>
      <c r="BA190" s="411"/>
      <c r="BB190" s="411"/>
      <c r="BC190" s="411"/>
      <c r="BD190" s="411"/>
      <c r="BE190" s="411"/>
      <c r="BF190" s="411"/>
      <c r="BG190" s="411"/>
      <c r="BH190" s="411"/>
      <c r="BI190" s="411"/>
      <c r="BJ190" s="303"/>
      <c r="BK190" s="304"/>
      <c r="BL190" s="304"/>
      <c r="BM190" s="304"/>
      <c r="BN190" s="304"/>
      <c r="BO190" s="304"/>
      <c r="BP190" s="305"/>
      <c r="BQ190" s="303"/>
      <c r="BR190" s="304"/>
      <c r="BS190" s="304"/>
      <c r="BT190" s="304"/>
      <c r="BU190" s="304"/>
      <c r="BV190" s="304"/>
      <c r="BW190" s="305"/>
      <c r="BX190" s="343">
        <v>28</v>
      </c>
      <c r="BY190" s="343"/>
      <c r="BZ190" s="343"/>
      <c r="CA190" s="343"/>
      <c r="CB190" s="343"/>
      <c r="CC190" s="343"/>
      <c r="CD190" s="343"/>
      <c r="CE190" s="411"/>
      <c r="CF190" s="411"/>
      <c r="CG190" s="411"/>
      <c r="CH190" s="411"/>
      <c r="CI190" s="411"/>
      <c r="CJ190" s="411" t="s">
        <v>990</v>
      </c>
      <c r="CK190" s="411"/>
      <c r="CL190" s="411"/>
      <c r="CM190" s="411"/>
    </row>
    <row r="191" spans="3:91" ht="14.25" customHeight="1" x14ac:dyDescent="0.35">
      <c r="D191" s="411">
        <v>8</v>
      </c>
      <c r="E191" s="411"/>
      <c r="F191" s="411"/>
      <c r="G191" s="411"/>
      <c r="H191" s="411"/>
      <c r="I191" s="411"/>
      <c r="J191" s="411"/>
      <c r="K191" s="411"/>
      <c r="L191" s="411"/>
      <c r="M191" s="411"/>
      <c r="N191" s="411"/>
      <c r="O191" s="411"/>
      <c r="P191" s="411"/>
      <c r="Q191" s="411"/>
      <c r="R191" s="411"/>
      <c r="S191" s="411" t="s">
        <v>982</v>
      </c>
      <c r="T191" s="411"/>
      <c r="U191" s="411"/>
      <c r="V191" s="411"/>
      <c r="W191" s="411"/>
      <c r="X191" s="411"/>
      <c r="Y191" s="411"/>
      <c r="Z191" s="411"/>
      <c r="AA191" s="411"/>
      <c r="AB191" s="411"/>
      <c r="AC191" s="411"/>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1"/>
      <c r="AY191" s="411"/>
      <c r="AZ191" s="411"/>
      <c r="BA191" s="411"/>
      <c r="BB191" s="411"/>
      <c r="BC191" s="411"/>
      <c r="BD191" s="411"/>
      <c r="BE191" s="411"/>
      <c r="BF191" s="411"/>
      <c r="BG191" s="411"/>
      <c r="BH191" s="411"/>
      <c r="BI191" s="411"/>
      <c r="BJ191" s="303"/>
      <c r="BK191" s="304"/>
      <c r="BL191" s="304"/>
      <c r="BM191" s="304"/>
      <c r="BN191" s="304"/>
      <c r="BO191" s="304"/>
      <c r="BP191" s="305"/>
      <c r="BQ191" s="303"/>
      <c r="BR191" s="304"/>
      <c r="BS191" s="304"/>
      <c r="BT191" s="304"/>
      <c r="BU191" s="304"/>
      <c r="BV191" s="304"/>
      <c r="BW191" s="305"/>
      <c r="BX191" s="343">
        <v>56</v>
      </c>
      <c r="BY191" s="343"/>
      <c r="BZ191" s="343"/>
      <c r="CA191" s="343"/>
      <c r="CB191" s="343"/>
      <c r="CC191" s="343"/>
      <c r="CD191" s="343"/>
      <c r="CE191" s="411"/>
      <c r="CF191" s="411"/>
      <c r="CG191" s="411"/>
      <c r="CH191" s="411"/>
      <c r="CI191" s="411"/>
      <c r="CJ191" s="411" t="s">
        <v>990</v>
      </c>
      <c r="CK191" s="411"/>
      <c r="CL191" s="411"/>
      <c r="CM191" s="411"/>
    </row>
    <row r="192" spans="3:91" ht="14.25" customHeight="1" x14ac:dyDescent="0.35">
      <c r="D192" s="411">
        <v>9</v>
      </c>
      <c r="E192" s="411"/>
      <c r="F192" s="411"/>
      <c r="G192" s="411"/>
      <c r="H192" s="411"/>
      <c r="I192" s="411"/>
      <c r="J192" s="411"/>
      <c r="K192" s="411"/>
      <c r="L192" s="411"/>
      <c r="M192" s="411"/>
      <c r="N192" s="411"/>
      <c r="O192" s="411"/>
      <c r="P192" s="411"/>
      <c r="Q192" s="411"/>
      <c r="R192" s="411"/>
      <c r="S192" s="411" t="s">
        <v>983</v>
      </c>
      <c r="T192" s="411"/>
      <c r="U192" s="411"/>
      <c r="V192" s="411"/>
      <c r="W192" s="411"/>
      <c r="X192" s="411"/>
      <c r="Y192" s="411"/>
      <c r="Z192" s="411"/>
      <c r="AA192" s="411"/>
      <c r="AB192" s="411"/>
      <c r="AC192" s="411"/>
      <c r="AD192" s="411"/>
      <c r="AE192" s="411"/>
      <c r="AF192" s="411"/>
      <c r="AG192" s="411"/>
      <c r="AH192" s="411"/>
      <c r="AI192" s="411"/>
      <c r="AJ192" s="411"/>
      <c r="AK192" s="411"/>
      <c r="AL192" s="411"/>
      <c r="AM192" s="411"/>
      <c r="AN192" s="411"/>
      <c r="AO192" s="411"/>
      <c r="AP192" s="411"/>
      <c r="AQ192" s="411"/>
      <c r="AR192" s="411"/>
      <c r="AS192" s="411"/>
      <c r="AT192" s="411"/>
      <c r="AU192" s="411"/>
      <c r="AV192" s="411"/>
      <c r="AW192" s="411"/>
      <c r="AX192" s="411"/>
      <c r="AY192" s="411"/>
      <c r="AZ192" s="411"/>
      <c r="BA192" s="411"/>
      <c r="BB192" s="411"/>
      <c r="BC192" s="411"/>
      <c r="BD192" s="411"/>
      <c r="BE192" s="411"/>
      <c r="BF192" s="411"/>
      <c r="BG192" s="411"/>
      <c r="BH192" s="411"/>
      <c r="BI192" s="411"/>
      <c r="BJ192" s="303"/>
      <c r="BK192" s="304"/>
      <c r="BL192" s="304"/>
      <c r="BM192" s="304"/>
      <c r="BN192" s="304"/>
      <c r="BO192" s="304"/>
      <c r="BP192" s="305"/>
      <c r="BQ192" s="303"/>
      <c r="BR192" s="304"/>
      <c r="BS192" s="304"/>
      <c r="BT192" s="304"/>
      <c r="BU192" s="304"/>
      <c r="BV192" s="304"/>
      <c r="BW192" s="305"/>
      <c r="BX192" s="630">
        <v>130</v>
      </c>
      <c r="BY192" s="343"/>
      <c r="BZ192" s="343"/>
      <c r="CA192" s="343"/>
      <c r="CB192" s="343"/>
      <c r="CC192" s="343"/>
      <c r="CD192" s="343"/>
      <c r="CE192" s="411"/>
      <c r="CF192" s="411"/>
      <c r="CG192" s="411"/>
      <c r="CH192" s="411"/>
      <c r="CI192" s="411"/>
      <c r="CJ192" s="411" t="s">
        <v>990</v>
      </c>
      <c r="CK192" s="411"/>
      <c r="CL192" s="411"/>
      <c r="CM192" s="411"/>
    </row>
    <row r="193" spans="3:91" ht="14.25" customHeight="1" x14ac:dyDescent="0.35">
      <c r="D193" s="411">
        <v>10</v>
      </c>
      <c r="E193" s="411"/>
      <c r="F193" s="411"/>
      <c r="G193" s="411"/>
      <c r="H193" s="411"/>
      <c r="I193" s="411"/>
      <c r="J193" s="411"/>
      <c r="K193" s="411"/>
      <c r="L193" s="411"/>
      <c r="M193" s="411"/>
      <c r="N193" s="411"/>
      <c r="O193" s="411"/>
      <c r="P193" s="411"/>
      <c r="Q193" s="411"/>
      <c r="R193" s="411"/>
      <c r="S193" s="411" t="s">
        <v>984</v>
      </c>
      <c r="T193" s="411"/>
      <c r="U193" s="411"/>
      <c r="V193" s="411"/>
      <c r="W193" s="411"/>
      <c r="X193" s="411"/>
      <c r="Y193" s="411"/>
      <c r="Z193" s="411"/>
      <c r="AA193" s="411"/>
      <c r="AB193" s="411"/>
      <c r="AC193" s="411"/>
      <c r="AD193" s="411"/>
      <c r="AE193" s="411"/>
      <c r="AF193" s="411"/>
      <c r="AG193" s="411"/>
      <c r="AH193" s="411"/>
      <c r="AI193" s="411"/>
      <c r="AJ193" s="411"/>
      <c r="AK193" s="411"/>
      <c r="AL193" s="411"/>
      <c r="AM193" s="411"/>
      <c r="AN193" s="411"/>
      <c r="AO193" s="411"/>
      <c r="AP193" s="411"/>
      <c r="AQ193" s="411"/>
      <c r="AR193" s="411"/>
      <c r="AS193" s="411"/>
      <c r="AT193" s="411"/>
      <c r="AU193" s="411"/>
      <c r="AV193" s="411"/>
      <c r="AW193" s="411"/>
      <c r="AX193" s="411"/>
      <c r="AY193" s="411"/>
      <c r="AZ193" s="411"/>
      <c r="BA193" s="411"/>
      <c r="BB193" s="411"/>
      <c r="BC193" s="411"/>
      <c r="BD193" s="411"/>
      <c r="BE193" s="411"/>
      <c r="BF193" s="411"/>
      <c r="BG193" s="411"/>
      <c r="BH193" s="411"/>
      <c r="BI193" s="411"/>
      <c r="BJ193" s="303"/>
      <c r="BK193" s="304"/>
      <c r="BL193" s="304"/>
      <c r="BM193" s="304"/>
      <c r="BN193" s="304"/>
      <c r="BO193" s="304"/>
      <c r="BP193" s="305"/>
      <c r="BQ193" s="303"/>
      <c r="BR193" s="304"/>
      <c r="BS193" s="304"/>
      <c r="BT193" s="304"/>
      <c r="BU193" s="304"/>
      <c r="BV193" s="304"/>
      <c r="BW193" s="305"/>
      <c r="BX193" s="343">
        <v>42</v>
      </c>
      <c r="BY193" s="343"/>
      <c r="BZ193" s="343"/>
      <c r="CA193" s="343"/>
      <c r="CB193" s="343"/>
      <c r="CC193" s="343"/>
      <c r="CD193" s="343"/>
      <c r="CE193" s="411"/>
      <c r="CF193" s="411"/>
      <c r="CG193" s="411"/>
      <c r="CH193" s="411"/>
      <c r="CI193" s="411"/>
      <c r="CJ193" s="411" t="s">
        <v>990</v>
      </c>
      <c r="CK193" s="411"/>
      <c r="CL193" s="411"/>
      <c r="CM193" s="411"/>
    </row>
    <row r="194" spans="3:91" ht="14.25" customHeight="1" x14ac:dyDescent="0.35">
      <c r="D194" s="411">
        <v>11</v>
      </c>
      <c r="E194" s="411"/>
      <c r="F194" s="411"/>
      <c r="G194" s="411"/>
      <c r="H194" s="411"/>
      <c r="I194" s="411"/>
      <c r="J194" s="411"/>
      <c r="K194" s="411"/>
      <c r="L194" s="411"/>
      <c r="M194" s="411"/>
      <c r="N194" s="411"/>
      <c r="O194" s="411"/>
      <c r="P194" s="411"/>
      <c r="Q194" s="411"/>
      <c r="R194" s="411"/>
      <c r="S194" s="411" t="s">
        <v>985</v>
      </c>
      <c r="T194" s="411"/>
      <c r="U194" s="411"/>
      <c r="V194" s="411"/>
      <c r="W194" s="411"/>
      <c r="X194" s="411"/>
      <c r="Y194" s="411"/>
      <c r="Z194" s="411"/>
      <c r="AA194" s="411"/>
      <c r="AB194" s="411"/>
      <c r="AC194" s="411"/>
      <c r="AD194" s="411"/>
      <c r="AE194" s="411"/>
      <c r="AF194" s="411"/>
      <c r="AG194" s="411"/>
      <c r="AH194" s="411"/>
      <c r="AI194" s="411"/>
      <c r="AJ194" s="411"/>
      <c r="AK194" s="411"/>
      <c r="AL194" s="411"/>
      <c r="AM194" s="411"/>
      <c r="AN194" s="411"/>
      <c r="AO194" s="411"/>
      <c r="AP194" s="411"/>
      <c r="AQ194" s="411"/>
      <c r="AR194" s="411"/>
      <c r="AS194" s="411"/>
      <c r="AT194" s="411"/>
      <c r="AU194" s="411"/>
      <c r="AV194" s="411"/>
      <c r="AW194" s="411"/>
      <c r="AX194" s="411"/>
      <c r="AY194" s="411"/>
      <c r="AZ194" s="411"/>
      <c r="BA194" s="411"/>
      <c r="BB194" s="411"/>
      <c r="BC194" s="411"/>
      <c r="BD194" s="411"/>
      <c r="BE194" s="411"/>
      <c r="BF194" s="411"/>
      <c r="BG194" s="411"/>
      <c r="BH194" s="411"/>
      <c r="BI194" s="411"/>
      <c r="BJ194" s="303"/>
      <c r="BK194" s="304"/>
      <c r="BL194" s="304"/>
      <c r="BM194" s="304"/>
      <c r="BN194" s="304"/>
      <c r="BO194" s="304"/>
      <c r="BP194" s="305"/>
      <c r="BQ194" s="303"/>
      <c r="BR194" s="304"/>
      <c r="BS194" s="304"/>
      <c r="BT194" s="304"/>
      <c r="BU194" s="304"/>
      <c r="BV194" s="304"/>
      <c r="BW194" s="305"/>
      <c r="BX194" s="343">
        <v>44</v>
      </c>
      <c r="BY194" s="343"/>
      <c r="BZ194" s="343"/>
      <c r="CA194" s="343"/>
      <c r="CB194" s="343"/>
      <c r="CC194" s="343"/>
      <c r="CD194" s="343"/>
      <c r="CE194" s="411"/>
      <c r="CF194" s="411"/>
      <c r="CG194" s="411"/>
      <c r="CH194" s="411"/>
      <c r="CI194" s="411"/>
      <c r="CJ194" s="411" t="s">
        <v>990</v>
      </c>
      <c r="CK194" s="411"/>
      <c r="CL194" s="411"/>
      <c r="CM194" s="411"/>
    </row>
    <row r="195" spans="3:91" ht="14.25" customHeight="1" x14ac:dyDescent="0.35">
      <c r="D195" s="411">
        <v>12</v>
      </c>
      <c r="E195" s="411"/>
      <c r="F195" s="411"/>
      <c r="G195" s="411"/>
      <c r="H195" s="411"/>
      <c r="I195" s="411"/>
      <c r="J195" s="411"/>
      <c r="K195" s="411"/>
      <c r="L195" s="411"/>
      <c r="M195" s="411"/>
      <c r="N195" s="411"/>
      <c r="O195" s="411"/>
      <c r="P195" s="411"/>
      <c r="Q195" s="411"/>
      <c r="R195" s="411"/>
      <c r="S195" s="411" t="s">
        <v>986</v>
      </c>
      <c r="T195" s="411"/>
      <c r="U195" s="411"/>
      <c r="V195" s="411"/>
      <c r="W195" s="411"/>
      <c r="X195" s="411"/>
      <c r="Y195" s="411"/>
      <c r="Z195" s="411"/>
      <c r="AA195" s="411"/>
      <c r="AB195" s="411"/>
      <c r="AC195" s="411"/>
      <c r="AD195" s="411"/>
      <c r="AE195" s="411"/>
      <c r="AF195" s="411"/>
      <c r="AG195" s="411"/>
      <c r="AH195" s="411"/>
      <c r="AI195" s="411"/>
      <c r="AJ195" s="411"/>
      <c r="AK195" s="411"/>
      <c r="AL195" s="411"/>
      <c r="AM195" s="411"/>
      <c r="AN195" s="411"/>
      <c r="AO195" s="411"/>
      <c r="AP195" s="411"/>
      <c r="AQ195" s="411"/>
      <c r="AR195" s="411"/>
      <c r="AS195" s="411"/>
      <c r="AT195" s="411"/>
      <c r="AU195" s="411"/>
      <c r="AV195" s="411"/>
      <c r="AW195" s="411"/>
      <c r="AX195" s="411"/>
      <c r="AY195" s="411"/>
      <c r="AZ195" s="411"/>
      <c r="BA195" s="411"/>
      <c r="BB195" s="411"/>
      <c r="BC195" s="411"/>
      <c r="BD195" s="411"/>
      <c r="BE195" s="411"/>
      <c r="BF195" s="411"/>
      <c r="BG195" s="411"/>
      <c r="BH195" s="411"/>
      <c r="BI195" s="411"/>
      <c r="BJ195" s="303"/>
      <c r="BK195" s="304"/>
      <c r="BL195" s="304"/>
      <c r="BM195" s="304"/>
      <c r="BN195" s="304"/>
      <c r="BO195" s="304"/>
      <c r="BP195" s="305"/>
      <c r="BQ195" s="303"/>
      <c r="BR195" s="304"/>
      <c r="BS195" s="304"/>
      <c r="BT195" s="304"/>
      <c r="BU195" s="304"/>
      <c r="BV195" s="304"/>
      <c r="BW195" s="305"/>
      <c r="BX195" s="343">
        <v>97</v>
      </c>
      <c r="BY195" s="343"/>
      <c r="BZ195" s="343"/>
      <c r="CA195" s="343"/>
      <c r="CB195" s="343"/>
      <c r="CC195" s="343"/>
      <c r="CD195" s="343"/>
      <c r="CE195" s="411"/>
      <c r="CF195" s="411"/>
      <c r="CG195" s="411"/>
      <c r="CH195" s="411"/>
      <c r="CI195" s="411"/>
      <c r="CJ195" s="411" t="s">
        <v>990</v>
      </c>
      <c r="CK195" s="411"/>
      <c r="CL195" s="411"/>
      <c r="CM195" s="411"/>
    </row>
    <row r="196" spans="3:91" ht="14.25" customHeight="1" x14ac:dyDescent="0.35">
      <c r="D196" s="411">
        <v>13</v>
      </c>
      <c r="E196" s="411"/>
      <c r="F196" s="411"/>
      <c r="G196" s="411"/>
      <c r="H196" s="411"/>
      <c r="I196" s="411"/>
      <c r="J196" s="411"/>
      <c r="K196" s="411"/>
      <c r="L196" s="411"/>
      <c r="M196" s="411"/>
      <c r="N196" s="411"/>
      <c r="O196" s="411"/>
      <c r="P196" s="411"/>
      <c r="Q196" s="411"/>
      <c r="R196" s="411"/>
      <c r="S196" s="411" t="s">
        <v>987</v>
      </c>
      <c r="T196" s="411"/>
      <c r="U196" s="411"/>
      <c r="V196" s="411"/>
      <c r="W196" s="411"/>
      <c r="X196" s="411"/>
      <c r="Y196" s="411"/>
      <c r="Z196" s="411"/>
      <c r="AA196" s="411"/>
      <c r="AB196" s="411"/>
      <c r="AC196" s="411"/>
      <c r="AD196" s="411"/>
      <c r="AE196" s="411"/>
      <c r="AF196" s="411"/>
      <c r="AG196" s="411"/>
      <c r="AH196" s="411"/>
      <c r="AI196" s="411"/>
      <c r="AJ196" s="411"/>
      <c r="AK196" s="411"/>
      <c r="AL196" s="411"/>
      <c r="AM196" s="411"/>
      <c r="AN196" s="411"/>
      <c r="AO196" s="411"/>
      <c r="AP196" s="411"/>
      <c r="AQ196" s="411"/>
      <c r="AR196" s="411"/>
      <c r="AS196" s="411"/>
      <c r="AT196" s="411"/>
      <c r="AU196" s="411"/>
      <c r="AV196" s="411"/>
      <c r="AW196" s="411"/>
      <c r="AX196" s="411"/>
      <c r="AY196" s="411"/>
      <c r="AZ196" s="411"/>
      <c r="BA196" s="411"/>
      <c r="BB196" s="411"/>
      <c r="BC196" s="411"/>
      <c r="BD196" s="411"/>
      <c r="BE196" s="411"/>
      <c r="BF196" s="411"/>
      <c r="BG196" s="411"/>
      <c r="BH196" s="411"/>
      <c r="BI196" s="411"/>
      <c r="BJ196" s="303"/>
      <c r="BK196" s="304"/>
      <c r="BL196" s="304"/>
      <c r="BM196" s="304"/>
      <c r="BN196" s="304"/>
      <c r="BO196" s="304"/>
      <c r="BP196" s="305"/>
      <c r="BQ196" s="303"/>
      <c r="BR196" s="304"/>
      <c r="BS196" s="304"/>
      <c r="BT196" s="304"/>
      <c r="BU196" s="304"/>
      <c r="BV196" s="304"/>
      <c r="BW196" s="305"/>
      <c r="BX196" s="343">
        <v>25</v>
      </c>
      <c r="BY196" s="343"/>
      <c r="BZ196" s="343"/>
      <c r="CA196" s="343"/>
      <c r="CB196" s="343"/>
      <c r="CC196" s="343"/>
      <c r="CD196" s="343"/>
      <c r="CE196" s="411"/>
      <c r="CF196" s="411"/>
      <c r="CG196" s="411"/>
      <c r="CH196" s="411"/>
      <c r="CI196" s="411"/>
      <c r="CJ196" s="411" t="s">
        <v>990</v>
      </c>
      <c r="CK196" s="411"/>
      <c r="CL196" s="411"/>
      <c r="CM196" s="411"/>
    </row>
    <row r="197" spans="3:91" ht="14.25" customHeight="1" x14ac:dyDescent="0.35">
      <c r="D197" s="411">
        <v>14</v>
      </c>
      <c r="E197" s="411"/>
      <c r="F197" s="411"/>
      <c r="G197" s="411"/>
      <c r="H197" s="411"/>
      <c r="I197" s="411"/>
      <c r="J197" s="411"/>
      <c r="K197" s="411"/>
      <c r="L197" s="411"/>
      <c r="M197" s="411"/>
      <c r="N197" s="411"/>
      <c r="O197" s="411"/>
      <c r="P197" s="411"/>
      <c r="Q197" s="411"/>
      <c r="R197" s="411"/>
      <c r="S197" s="411" t="s">
        <v>988</v>
      </c>
      <c r="T197" s="411"/>
      <c r="U197" s="411"/>
      <c r="V197" s="411"/>
      <c r="W197" s="411"/>
      <c r="X197" s="411"/>
      <c r="Y197" s="411"/>
      <c r="Z197" s="411"/>
      <c r="AA197" s="411"/>
      <c r="AB197" s="411"/>
      <c r="AC197" s="411"/>
      <c r="AD197" s="411"/>
      <c r="AE197" s="411"/>
      <c r="AF197" s="411"/>
      <c r="AG197" s="411"/>
      <c r="AH197" s="411"/>
      <c r="AI197" s="411"/>
      <c r="AJ197" s="411"/>
      <c r="AK197" s="411"/>
      <c r="AL197" s="411"/>
      <c r="AM197" s="411"/>
      <c r="AN197" s="411"/>
      <c r="AO197" s="411"/>
      <c r="AP197" s="411"/>
      <c r="AQ197" s="411"/>
      <c r="AR197" s="411"/>
      <c r="AS197" s="411"/>
      <c r="AT197" s="411"/>
      <c r="AU197" s="411"/>
      <c r="AV197" s="411"/>
      <c r="AW197" s="411"/>
      <c r="AX197" s="411"/>
      <c r="AY197" s="411"/>
      <c r="AZ197" s="411"/>
      <c r="BA197" s="411"/>
      <c r="BB197" s="411"/>
      <c r="BC197" s="411"/>
      <c r="BD197" s="411"/>
      <c r="BE197" s="411"/>
      <c r="BF197" s="411"/>
      <c r="BG197" s="411"/>
      <c r="BH197" s="411"/>
      <c r="BI197" s="411"/>
      <c r="BJ197" s="303"/>
      <c r="BK197" s="304"/>
      <c r="BL197" s="304"/>
      <c r="BM197" s="304"/>
      <c r="BN197" s="304"/>
      <c r="BO197" s="304"/>
      <c r="BP197" s="305"/>
      <c r="BQ197" s="303"/>
      <c r="BR197" s="304"/>
      <c r="BS197" s="304"/>
      <c r="BT197" s="304"/>
      <c r="BU197" s="304"/>
      <c r="BV197" s="304"/>
      <c r="BW197" s="305"/>
      <c r="BX197" s="343">
        <v>19</v>
      </c>
      <c r="BY197" s="343"/>
      <c r="BZ197" s="343"/>
      <c r="CA197" s="343"/>
      <c r="CB197" s="343"/>
      <c r="CC197" s="343"/>
      <c r="CD197" s="343"/>
      <c r="CE197" s="411"/>
      <c r="CF197" s="411"/>
      <c r="CG197" s="411"/>
      <c r="CH197" s="411"/>
      <c r="CI197" s="411"/>
      <c r="CJ197" s="411" t="s">
        <v>990</v>
      </c>
      <c r="CK197" s="411"/>
      <c r="CL197" s="411"/>
      <c r="CM197" s="411"/>
    </row>
    <row r="198" spans="3:91" ht="14.25" customHeight="1" x14ac:dyDescent="0.35">
      <c r="D198" s="411">
        <v>15</v>
      </c>
      <c r="E198" s="411"/>
      <c r="F198" s="411"/>
      <c r="G198" s="411"/>
      <c r="H198" s="411"/>
      <c r="I198" s="411"/>
      <c r="J198" s="411"/>
      <c r="K198" s="411"/>
      <c r="L198" s="411"/>
      <c r="M198" s="411"/>
      <c r="N198" s="411"/>
      <c r="O198" s="411"/>
      <c r="P198" s="411"/>
      <c r="Q198" s="411"/>
      <c r="R198" s="411"/>
      <c r="S198" s="411" t="s">
        <v>989</v>
      </c>
      <c r="T198" s="411"/>
      <c r="U198" s="411"/>
      <c r="V198" s="411"/>
      <c r="W198" s="411"/>
      <c r="X198" s="411"/>
      <c r="Y198" s="411"/>
      <c r="Z198" s="411"/>
      <c r="AA198" s="411"/>
      <c r="AB198" s="411"/>
      <c r="AC198" s="411"/>
      <c r="AD198" s="411"/>
      <c r="AE198" s="411"/>
      <c r="AF198" s="411"/>
      <c r="AG198" s="411"/>
      <c r="AH198" s="411"/>
      <c r="AI198" s="411"/>
      <c r="AJ198" s="411"/>
      <c r="AK198" s="411"/>
      <c r="AL198" s="411"/>
      <c r="AM198" s="411"/>
      <c r="AN198" s="411"/>
      <c r="AO198" s="411"/>
      <c r="AP198" s="411"/>
      <c r="AQ198" s="411"/>
      <c r="AR198" s="411"/>
      <c r="AS198" s="411"/>
      <c r="AT198" s="411"/>
      <c r="AU198" s="411"/>
      <c r="AV198" s="411"/>
      <c r="AW198" s="411"/>
      <c r="AX198" s="411"/>
      <c r="AY198" s="411"/>
      <c r="AZ198" s="411"/>
      <c r="BA198" s="411"/>
      <c r="BB198" s="411"/>
      <c r="BC198" s="411"/>
      <c r="BD198" s="411"/>
      <c r="BE198" s="411"/>
      <c r="BF198" s="411"/>
      <c r="BG198" s="411"/>
      <c r="BH198" s="411"/>
      <c r="BI198" s="411"/>
      <c r="BJ198" s="303"/>
      <c r="BK198" s="304"/>
      <c r="BL198" s="304"/>
      <c r="BM198" s="304"/>
      <c r="BN198" s="304"/>
      <c r="BO198" s="304"/>
      <c r="BP198" s="305"/>
      <c r="BQ198" s="303"/>
      <c r="BR198" s="304"/>
      <c r="BS198" s="304"/>
      <c r="BT198" s="304"/>
      <c r="BU198" s="304"/>
      <c r="BV198" s="304"/>
      <c r="BW198" s="305"/>
      <c r="BX198" s="343">
        <v>18</v>
      </c>
      <c r="BY198" s="343"/>
      <c r="BZ198" s="343"/>
      <c r="CA198" s="343"/>
      <c r="CB198" s="343"/>
      <c r="CC198" s="343"/>
      <c r="CD198" s="343"/>
      <c r="CE198" s="411"/>
      <c r="CF198" s="411"/>
      <c r="CG198" s="411"/>
      <c r="CH198" s="411"/>
      <c r="CI198" s="411"/>
      <c r="CJ198" s="411" t="s">
        <v>990</v>
      </c>
      <c r="CK198" s="411"/>
      <c r="CL198" s="411"/>
      <c r="CM198" s="411"/>
    </row>
    <row r="199" spans="3:91" ht="14.25" customHeight="1" x14ac:dyDescent="0.35">
      <c r="D199" s="411">
        <v>16</v>
      </c>
      <c r="E199" s="411"/>
      <c r="F199" s="411"/>
      <c r="G199" s="411"/>
      <c r="H199" s="411"/>
      <c r="I199" s="411"/>
      <c r="J199" s="411"/>
      <c r="K199" s="411"/>
      <c r="L199" s="411"/>
      <c r="M199" s="411"/>
      <c r="N199" s="411"/>
      <c r="O199" s="411"/>
      <c r="P199" s="411"/>
      <c r="Q199" s="411"/>
      <c r="R199" s="411"/>
      <c r="S199" s="411"/>
      <c r="T199" s="411"/>
      <c r="U199" s="411"/>
      <c r="V199" s="411"/>
      <c r="W199" s="411"/>
      <c r="X199" s="411"/>
      <c r="Y199" s="411"/>
      <c r="Z199" s="411"/>
      <c r="AA199" s="411"/>
      <c r="AB199" s="411"/>
      <c r="AC199" s="411"/>
      <c r="AD199" s="411"/>
      <c r="AE199" s="411"/>
      <c r="AF199" s="411"/>
      <c r="AG199" s="411"/>
      <c r="AH199" s="411"/>
      <c r="AI199" s="411"/>
      <c r="AJ199" s="411"/>
      <c r="AK199" s="411"/>
      <c r="AL199" s="411"/>
      <c r="AM199" s="411"/>
      <c r="AN199" s="411"/>
      <c r="AO199" s="411"/>
      <c r="AP199" s="411"/>
      <c r="AQ199" s="411"/>
      <c r="AR199" s="411"/>
      <c r="AS199" s="411"/>
      <c r="AT199" s="411"/>
      <c r="AU199" s="411"/>
      <c r="AV199" s="411"/>
      <c r="AW199" s="411"/>
      <c r="AX199" s="411"/>
      <c r="AY199" s="411"/>
      <c r="AZ199" s="411"/>
      <c r="BA199" s="411"/>
      <c r="BB199" s="411"/>
      <c r="BC199" s="411"/>
      <c r="BD199" s="411"/>
      <c r="BE199" s="411"/>
      <c r="BF199" s="411"/>
      <c r="BG199" s="411"/>
      <c r="BH199" s="411"/>
      <c r="BI199" s="411"/>
      <c r="BJ199" s="303"/>
      <c r="BK199" s="304"/>
      <c r="BL199" s="304"/>
      <c r="BM199" s="304"/>
      <c r="BN199" s="304"/>
      <c r="BO199" s="304"/>
      <c r="BP199" s="305"/>
      <c r="BQ199" s="303"/>
      <c r="BR199" s="304"/>
      <c r="BS199" s="304"/>
      <c r="BT199" s="304"/>
      <c r="BU199" s="304"/>
      <c r="BV199" s="304"/>
      <c r="BW199" s="305"/>
      <c r="BX199" s="411"/>
      <c r="BY199" s="411"/>
      <c r="BZ199" s="411"/>
      <c r="CA199" s="411"/>
      <c r="CB199" s="411"/>
      <c r="CC199" s="411"/>
      <c r="CD199" s="411"/>
      <c r="CE199" s="411"/>
      <c r="CF199" s="411"/>
      <c r="CG199" s="411"/>
      <c r="CH199" s="411"/>
      <c r="CI199" s="411"/>
      <c r="CJ199" s="411"/>
      <c r="CK199" s="411"/>
      <c r="CL199" s="411"/>
      <c r="CM199" s="411"/>
    </row>
    <row r="200" spans="3:91" ht="14.25" customHeight="1" x14ac:dyDescent="0.35">
      <c r="D200" s="411">
        <v>29</v>
      </c>
      <c r="E200" s="411"/>
      <c r="F200" s="411"/>
      <c r="G200" s="411"/>
      <c r="H200" s="411"/>
      <c r="I200" s="411"/>
      <c r="J200" s="411"/>
      <c r="K200" s="411"/>
      <c r="L200" s="411"/>
      <c r="M200" s="411"/>
      <c r="N200" s="411"/>
      <c r="O200" s="411"/>
      <c r="P200" s="411"/>
      <c r="Q200" s="411"/>
      <c r="R200" s="411"/>
      <c r="S200" s="411"/>
      <c r="T200" s="411"/>
      <c r="U200" s="411"/>
      <c r="V200" s="411"/>
      <c r="W200" s="411"/>
      <c r="X200" s="411"/>
      <c r="Y200" s="411"/>
      <c r="Z200" s="411"/>
      <c r="AA200" s="411"/>
      <c r="AB200" s="411"/>
      <c r="AC200" s="411"/>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1"/>
      <c r="AY200" s="411"/>
      <c r="AZ200" s="411"/>
      <c r="BA200" s="411"/>
      <c r="BB200" s="411"/>
      <c r="BC200" s="411"/>
      <c r="BD200" s="411"/>
      <c r="BE200" s="411"/>
      <c r="BF200" s="411"/>
      <c r="BG200" s="411"/>
      <c r="BH200" s="411"/>
      <c r="BI200" s="411"/>
      <c r="BJ200" s="303"/>
      <c r="BK200" s="304"/>
      <c r="BL200" s="304"/>
      <c r="BM200" s="304"/>
      <c r="BN200" s="304"/>
      <c r="BO200" s="304"/>
      <c r="BP200" s="305"/>
      <c r="BQ200" s="303"/>
      <c r="BR200" s="304"/>
      <c r="BS200" s="304"/>
      <c r="BT200" s="304"/>
      <c r="BU200" s="304"/>
      <c r="BV200" s="304"/>
      <c r="BW200" s="305"/>
      <c r="BX200" s="411"/>
      <c r="BY200" s="411"/>
      <c r="BZ200" s="411"/>
      <c r="CA200" s="411"/>
      <c r="CB200" s="411"/>
      <c r="CC200" s="411"/>
      <c r="CD200" s="411"/>
      <c r="CE200" s="411"/>
      <c r="CF200" s="411"/>
      <c r="CG200" s="411"/>
      <c r="CH200" s="411"/>
      <c r="CI200" s="411"/>
      <c r="CJ200" s="411"/>
      <c r="CK200" s="411"/>
      <c r="CL200" s="411"/>
      <c r="CM200" s="411"/>
    </row>
    <row r="201" spans="3:91" ht="14.25" customHeight="1" x14ac:dyDescent="0.35">
      <c r="D201" s="411">
        <v>30</v>
      </c>
      <c r="E201" s="411"/>
      <c r="F201" s="411"/>
      <c r="G201" s="411"/>
      <c r="H201" s="411"/>
      <c r="I201" s="411"/>
      <c r="J201" s="411"/>
      <c r="K201" s="411"/>
      <c r="L201" s="411"/>
      <c r="M201" s="411"/>
      <c r="N201" s="411"/>
      <c r="O201" s="411"/>
      <c r="P201" s="411"/>
      <c r="Q201" s="411"/>
      <c r="R201" s="411"/>
      <c r="S201" s="411"/>
      <c r="T201" s="411"/>
      <c r="U201" s="411"/>
      <c r="V201" s="411"/>
      <c r="W201" s="411"/>
      <c r="X201" s="411"/>
      <c r="Y201" s="411"/>
      <c r="Z201" s="411"/>
      <c r="AA201" s="411"/>
      <c r="AB201" s="411"/>
      <c r="AC201" s="411"/>
      <c r="AD201" s="411"/>
      <c r="AE201" s="411"/>
      <c r="AF201" s="411"/>
      <c r="AG201" s="411"/>
      <c r="AH201" s="411"/>
      <c r="AI201" s="411"/>
      <c r="AJ201" s="411"/>
      <c r="AK201" s="411"/>
      <c r="AL201" s="411"/>
      <c r="AM201" s="411"/>
      <c r="AN201" s="411"/>
      <c r="AO201" s="411"/>
      <c r="AP201" s="411"/>
      <c r="AQ201" s="411"/>
      <c r="AR201" s="411"/>
      <c r="AS201" s="411"/>
      <c r="AT201" s="411"/>
      <c r="AU201" s="411"/>
      <c r="AV201" s="411"/>
      <c r="AW201" s="411"/>
      <c r="AX201" s="411"/>
      <c r="AY201" s="411"/>
      <c r="AZ201" s="411"/>
      <c r="BA201" s="411"/>
      <c r="BB201" s="411"/>
      <c r="BC201" s="411"/>
      <c r="BD201" s="411"/>
      <c r="BE201" s="411"/>
      <c r="BF201" s="411"/>
      <c r="BG201" s="411"/>
      <c r="BH201" s="411"/>
      <c r="BI201" s="411"/>
      <c r="BJ201" s="303"/>
      <c r="BK201" s="304"/>
      <c r="BL201" s="304"/>
      <c r="BM201" s="304"/>
      <c r="BN201" s="304"/>
      <c r="BO201" s="304"/>
      <c r="BP201" s="305"/>
      <c r="BQ201" s="303"/>
      <c r="BR201" s="304"/>
      <c r="BS201" s="304"/>
      <c r="BT201" s="304"/>
      <c r="BU201" s="304"/>
      <c r="BV201" s="304"/>
      <c r="BW201" s="305"/>
      <c r="BX201" s="411"/>
      <c r="BY201" s="411"/>
      <c r="BZ201" s="411"/>
      <c r="CA201" s="411"/>
      <c r="CB201" s="411"/>
      <c r="CC201" s="411"/>
      <c r="CD201" s="411"/>
      <c r="CE201" s="411"/>
      <c r="CF201" s="411"/>
      <c r="CG201" s="411"/>
      <c r="CH201" s="411"/>
      <c r="CI201" s="411"/>
      <c r="CJ201" s="411"/>
      <c r="CK201" s="411"/>
      <c r="CL201" s="411"/>
      <c r="CM201" s="411"/>
    </row>
    <row r="202" spans="3:91" ht="14.25" customHeight="1" x14ac:dyDescent="0.35">
      <c r="D202" s="411">
        <v>31</v>
      </c>
      <c r="E202" s="411"/>
      <c r="F202" s="411"/>
      <c r="G202" s="411"/>
      <c r="H202" s="411"/>
      <c r="I202" s="411"/>
      <c r="J202" s="411"/>
      <c r="K202" s="411"/>
      <c r="L202" s="411"/>
      <c r="M202" s="411"/>
      <c r="N202" s="411"/>
      <c r="O202" s="411"/>
      <c r="P202" s="411"/>
      <c r="Q202" s="411"/>
      <c r="R202" s="411"/>
      <c r="S202" s="411"/>
      <c r="T202" s="411"/>
      <c r="U202" s="411"/>
      <c r="V202" s="411"/>
      <c r="W202" s="411"/>
      <c r="X202" s="411"/>
      <c r="Y202" s="411"/>
      <c r="Z202" s="411"/>
      <c r="AA202" s="411"/>
      <c r="AB202" s="411"/>
      <c r="AC202" s="411"/>
      <c r="AD202" s="411"/>
      <c r="AE202" s="411"/>
      <c r="AF202" s="411"/>
      <c r="AG202" s="411"/>
      <c r="AH202" s="411"/>
      <c r="AI202" s="411"/>
      <c r="AJ202" s="411"/>
      <c r="AK202" s="411"/>
      <c r="AL202" s="411"/>
      <c r="AM202" s="411"/>
      <c r="AN202" s="411"/>
      <c r="AO202" s="411"/>
      <c r="AP202" s="411"/>
      <c r="AQ202" s="411"/>
      <c r="AR202" s="411"/>
      <c r="AS202" s="411"/>
      <c r="AT202" s="411"/>
      <c r="AU202" s="411"/>
      <c r="AV202" s="411"/>
      <c r="AW202" s="411"/>
      <c r="AX202" s="411"/>
      <c r="AY202" s="411"/>
      <c r="AZ202" s="411"/>
      <c r="BA202" s="411"/>
      <c r="BB202" s="411"/>
      <c r="BC202" s="411"/>
      <c r="BD202" s="411"/>
      <c r="BE202" s="411"/>
      <c r="BF202" s="411"/>
      <c r="BG202" s="411"/>
      <c r="BH202" s="411"/>
      <c r="BI202" s="411"/>
      <c r="BJ202" s="303"/>
      <c r="BK202" s="304"/>
      <c r="BL202" s="304"/>
      <c r="BM202" s="304"/>
      <c r="BN202" s="304"/>
      <c r="BO202" s="304"/>
      <c r="BP202" s="305"/>
      <c r="BQ202" s="303"/>
      <c r="BR202" s="304"/>
      <c r="BS202" s="304"/>
      <c r="BT202" s="304"/>
      <c r="BU202" s="304"/>
      <c r="BV202" s="304"/>
      <c r="BW202" s="305"/>
      <c r="BX202" s="411"/>
      <c r="BY202" s="411"/>
      <c r="BZ202" s="411"/>
      <c r="CA202" s="411"/>
      <c r="CB202" s="411"/>
      <c r="CC202" s="411"/>
      <c r="CD202" s="411"/>
      <c r="CE202" s="411"/>
      <c r="CF202" s="411"/>
      <c r="CG202" s="411"/>
      <c r="CH202" s="411"/>
      <c r="CI202" s="411"/>
      <c r="CJ202" s="411"/>
      <c r="CK202" s="411"/>
      <c r="CL202" s="411"/>
      <c r="CM202" s="411"/>
    </row>
    <row r="203" spans="3:91" ht="14.25" customHeight="1" x14ac:dyDescent="0.35">
      <c r="D203" s="333" t="s">
        <v>46</v>
      </c>
      <c r="E203" s="333"/>
      <c r="F203" s="333"/>
      <c r="G203" s="333"/>
      <c r="H203" s="333"/>
      <c r="I203" s="333"/>
      <c r="J203" s="333"/>
      <c r="K203" s="333"/>
      <c r="L203" s="333"/>
      <c r="M203" s="333"/>
      <c r="N203" s="333"/>
      <c r="O203" s="333"/>
      <c r="P203" s="333"/>
      <c r="Q203" s="333"/>
      <c r="R203" s="333"/>
      <c r="S203" s="333"/>
      <c r="T203" s="333"/>
      <c r="U203" s="333"/>
      <c r="V203" s="333"/>
      <c r="W203" s="333"/>
      <c r="X203" s="333"/>
      <c r="Y203" s="333"/>
      <c r="Z203" s="333"/>
      <c r="AA203" s="333"/>
      <c r="AB203" s="333"/>
      <c r="AC203" s="333"/>
      <c r="AD203" s="333"/>
      <c r="AE203" s="333"/>
      <c r="AF203" s="333"/>
      <c r="AG203" s="333"/>
      <c r="AH203" s="333"/>
      <c r="AI203" s="333"/>
      <c r="AJ203" s="333"/>
      <c r="AK203" s="333"/>
      <c r="AL203" s="333"/>
      <c r="AM203" s="333"/>
      <c r="AN203" s="333"/>
      <c r="AO203" s="333"/>
      <c r="AP203" s="333"/>
      <c r="AQ203" s="333"/>
      <c r="AR203" s="333"/>
      <c r="AS203" s="333"/>
      <c r="AT203" s="333"/>
      <c r="AU203" s="333"/>
      <c r="AV203" s="333"/>
      <c r="AW203" s="333"/>
      <c r="AX203" s="333"/>
      <c r="AY203" s="333"/>
      <c r="AZ203" s="333"/>
      <c r="BA203" s="333"/>
      <c r="BB203" s="333"/>
      <c r="BC203" s="333"/>
      <c r="BD203" s="333"/>
      <c r="BE203" s="333"/>
      <c r="BF203" s="333"/>
      <c r="BG203" s="333"/>
      <c r="BH203" s="333"/>
      <c r="BI203" s="333"/>
      <c r="BJ203" s="333"/>
      <c r="BK203" s="333"/>
      <c r="BL203" s="333"/>
      <c r="BM203" s="333"/>
      <c r="BN203" s="333"/>
      <c r="BO203" s="333"/>
      <c r="BP203" s="333"/>
      <c r="BQ203" s="333"/>
      <c r="BR203" s="333"/>
      <c r="BS203" s="333"/>
      <c r="BT203" s="333"/>
      <c r="BU203" s="333"/>
      <c r="BV203" s="333"/>
      <c r="BW203" s="333"/>
      <c r="BX203" s="333"/>
      <c r="BY203" s="333"/>
      <c r="BZ203" s="333"/>
      <c r="CA203" s="333"/>
      <c r="CB203" s="333"/>
      <c r="CC203" s="333"/>
      <c r="CD203" s="333"/>
      <c r="CE203" s="333"/>
      <c r="CF203" s="333"/>
      <c r="CG203" s="333"/>
      <c r="CH203" s="333"/>
      <c r="CI203" s="333"/>
      <c r="CJ203" s="333"/>
      <c r="CK203" s="333"/>
      <c r="CL203" s="333"/>
    </row>
    <row r="204" spans="3:91" ht="14.25" customHeight="1" x14ac:dyDescent="0.35">
      <c r="D204" s="672" t="s">
        <v>108</v>
      </c>
      <c r="E204" s="672"/>
      <c r="F204" s="672"/>
      <c r="G204" s="672"/>
      <c r="H204" s="672"/>
      <c r="I204" s="672"/>
      <c r="J204" s="672"/>
      <c r="K204" s="672"/>
      <c r="L204" s="672"/>
      <c r="M204" s="672"/>
      <c r="N204" s="672"/>
      <c r="O204" s="672"/>
      <c r="P204" s="672"/>
      <c r="Q204" s="672"/>
      <c r="R204" s="672"/>
      <c r="S204" s="672"/>
      <c r="T204" s="672"/>
      <c r="U204" s="672"/>
      <c r="V204" s="672"/>
      <c r="W204" s="672"/>
      <c r="X204" s="672"/>
      <c r="Y204" s="672"/>
      <c r="Z204" s="672"/>
      <c r="AA204" s="672"/>
      <c r="AB204" s="672"/>
      <c r="AC204" s="672"/>
      <c r="AD204" s="672"/>
      <c r="AE204" s="672"/>
      <c r="AF204" s="672"/>
    </row>
    <row r="205" spans="3:91" ht="14.25" customHeight="1" x14ac:dyDescent="0.35">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row>
    <row r="206" spans="3:91" ht="14.25" customHeight="1" x14ac:dyDescent="0.35">
      <c r="C206" s="592" t="s">
        <v>87</v>
      </c>
      <c r="D206" s="592"/>
      <c r="E206" s="592"/>
      <c r="F206" s="592"/>
      <c r="G206" s="592"/>
      <c r="H206" s="592"/>
      <c r="I206" s="592"/>
      <c r="J206" s="592"/>
      <c r="K206" s="592"/>
      <c r="L206" s="592"/>
      <c r="M206" s="592"/>
      <c r="N206" s="592"/>
      <c r="O206" s="592"/>
      <c r="P206" s="592"/>
      <c r="Q206" s="592"/>
      <c r="R206" s="592"/>
      <c r="S206" s="592"/>
      <c r="T206" s="592"/>
      <c r="U206" s="592"/>
      <c r="V206" s="592"/>
      <c r="W206" s="592"/>
      <c r="X206" s="592"/>
      <c r="Y206" s="592"/>
      <c r="Z206" s="592"/>
      <c r="AA206" s="592"/>
      <c r="AB206" s="592"/>
      <c r="AC206" s="592"/>
      <c r="AD206" s="592"/>
      <c r="AE206" s="592"/>
      <c r="AF206" s="592"/>
      <c r="AG206" s="592"/>
      <c r="AH206" s="592"/>
      <c r="AI206" s="592"/>
      <c r="AJ206" s="592"/>
      <c r="AK206" s="592"/>
      <c r="AL206" s="592"/>
      <c r="AM206" s="592"/>
      <c r="AN206" s="592"/>
      <c r="AO206" s="592"/>
      <c r="AP206" s="592"/>
      <c r="AQ206" s="592"/>
      <c r="AR206" s="592"/>
      <c r="AS206" s="592"/>
      <c r="AT206" s="9"/>
      <c r="AU206" s="592" t="s">
        <v>88</v>
      </c>
      <c r="AV206" s="592"/>
      <c r="AW206" s="592"/>
      <c r="AX206" s="592"/>
      <c r="AY206" s="592"/>
      <c r="AZ206" s="592"/>
      <c r="BA206" s="592"/>
      <c r="BB206" s="592"/>
      <c r="BC206" s="592"/>
      <c r="BD206" s="592"/>
      <c r="BE206" s="592"/>
      <c r="BF206" s="592"/>
      <c r="BG206" s="592"/>
      <c r="BH206" s="592"/>
      <c r="BI206" s="592"/>
      <c r="BJ206" s="592"/>
      <c r="BK206" s="592"/>
    </row>
    <row r="207" spans="3:91" ht="14.25" customHeight="1" x14ac:dyDescent="0.35">
      <c r="C207" s="461"/>
      <c r="D207" s="461"/>
      <c r="E207" s="461"/>
      <c r="F207" s="461"/>
      <c r="G207" s="461"/>
      <c r="H207" s="461"/>
      <c r="I207" s="461"/>
      <c r="J207" s="461"/>
      <c r="K207" s="461"/>
      <c r="L207" s="461"/>
      <c r="M207" s="461"/>
      <c r="N207" s="461"/>
      <c r="O207" s="461"/>
      <c r="P207" s="461"/>
      <c r="Q207" s="461"/>
      <c r="R207" s="461"/>
      <c r="S207" s="461"/>
      <c r="T207" s="461"/>
      <c r="U207" s="461"/>
      <c r="V207" s="461"/>
      <c r="W207" s="461"/>
      <c r="X207" s="461"/>
      <c r="Y207" s="461"/>
      <c r="Z207" s="461"/>
      <c r="AA207" s="461"/>
      <c r="AB207" s="461"/>
      <c r="AC207" s="461"/>
      <c r="AD207" s="461"/>
      <c r="AE207" s="461"/>
      <c r="AF207" s="461"/>
      <c r="AG207" s="461"/>
      <c r="AH207" s="461"/>
      <c r="AI207" s="461"/>
      <c r="AJ207" s="461"/>
      <c r="AK207" s="461"/>
      <c r="AL207" s="461"/>
      <c r="AM207" s="461"/>
      <c r="AN207" s="461"/>
      <c r="AO207" s="461"/>
      <c r="AP207" s="461"/>
      <c r="AQ207" s="461"/>
      <c r="AR207" s="461"/>
      <c r="AS207" s="461"/>
      <c r="AT207" s="9"/>
      <c r="AU207" s="592"/>
      <c r="AV207" s="592"/>
      <c r="AW207" s="592"/>
      <c r="AX207" s="592"/>
      <c r="AY207" s="592"/>
      <c r="AZ207" s="592"/>
      <c r="BA207" s="592"/>
      <c r="BB207" s="592"/>
      <c r="BC207" s="592"/>
      <c r="BD207" s="592"/>
      <c r="BE207" s="592"/>
      <c r="BF207" s="592"/>
      <c r="BG207" s="592"/>
      <c r="BH207" s="592"/>
      <c r="BI207" s="592"/>
      <c r="BJ207" s="592"/>
      <c r="BK207" s="592"/>
    </row>
    <row r="208" spans="3:91" ht="14.25" customHeight="1" x14ac:dyDescent="0.35">
      <c r="C208" s="413" t="s">
        <v>23</v>
      </c>
      <c r="D208" s="413"/>
      <c r="E208" s="412" t="s">
        <v>109</v>
      </c>
      <c r="F208" s="412"/>
      <c r="G208" s="412"/>
      <c r="H208" s="412"/>
      <c r="I208" s="412"/>
      <c r="J208" s="412"/>
      <c r="K208" s="412"/>
      <c r="L208" s="412"/>
      <c r="M208" s="412"/>
      <c r="N208" s="412" t="s">
        <v>61</v>
      </c>
      <c r="O208" s="412"/>
      <c r="P208" s="412"/>
      <c r="Q208" s="412"/>
      <c r="R208" s="412"/>
      <c r="S208" s="412"/>
      <c r="T208" s="412"/>
      <c r="U208" s="412"/>
      <c r="V208" s="412"/>
      <c r="W208" s="412" t="s">
        <v>45</v>
      </c>
      <c r="X208" s="412"/>
      <c r="Y208" s="412"/>
      <c r="Z208" s="412"/>
      <c r="AA208" s="412"/>
      <c r="AB208" s="412"/>
      <c r="AC208" s="412"/>
      <c r="AD208" s="412"/>
      <c r="AE208" s="412"/>
      <c r="AF208" s="412" t="s">
        <v>357</v>
      </c>
      <c r="AG208" s="412"/>
      <c r="AH208" s="412"/>
      <c r="AI208" s="412"/>
      <c r="AJ208" s="412"/>
      <c r="AK208" s="618" t="s">
        <v>58</v>
      </c>
      <c r="AL208" s="618"/>
      <c r="AM208" s="618"/>
      <c r="AN208" s="618"/>
      <c r="AO208" s="618"/>
      <c r="AP208" s="618"/>
      <c r="AQ208" s="618"/>
      <c r="AR208" s="618"/>
      <c r="AS208" s="618"/>
      <c r="AT208" s="3"/>
      <c r="AU208" s="21"/>
      <c r="AV208" s="22"/>
      <c r="AW208" s="22"/>
      <c r="AX208" s="22"/>
      <c r="AY208" s="22"/>
      <c r="AZ208" s="22"/>
      <c r="BA208" s="22"/>
      <c r="BB208" s="22"/>
      <c r="BC208" s="22"/>
      <c r="BD208" s="22"/>
      <c r="BE208" s="22"/>
      <c r="BF208" s="22"/>
      <c r="BG208" s="22"/>
      <c r="BH208" s="22"/>
      <c r="BI208" s="22"/>
      <c r="BJ208" s="22"/>
      <c r="BK208" s="22"/>
      <c r="BL208" s="22"/>
      <c r="BM208" s="22"/>
      <c r="BN208" s="22"/>
      <c r="BO208" s="39"/>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3"/>
    </row>
    <row r="209" spans="3:92" ht="14.25" customHeight="1" x14ac:dyDescent="0.35">
      <c r="C209" s="413"/>
      <c r="D209" s="413"/>
      <c r="E209" s="412"/>
      <c r="F209" s="412"/>
      <c r="G209" s="412"/>
      <c r="H209" s="412"/>
      <c r="I209" s="412"/>
      <c r="J209" s="412"/>
      <c r="K209" s="412"/>
      <c r="L209" s="412"/>
      <c r="M209" s="412"/>
      <c r="N209" s="412"/>
      <c r="O209" s="412"/>
      <c r="P209" s="412"/>
      <c r="Q209" s="412"/>
      <c r="R209" s="412"/>
      <c r="S209" s="412"/>
      <c r="T209" s="412"/>
      <c r="U209" s="412"/>
      <c r="V209" s="412"/>
      <c r="W209" s="412"/>
      <c r="X209" s="412"/>
      <c r="Y209" s="412"/>
      <c r="Z209" s="412"/>
      <c r="AA209" s="412"/>
      <c r="AB209" s="412"/>
      <c r="AC209" s="412"/>
      <c r="AD209" s="412"/>
      <c r="AE209" s="412"/>
      <c r="AF209" s="412"/>
      <c r="AG209" s="412"/>
      <c r="AH209" s="412"/>
      <c r="AI209" s="412"/>
      <c r="AJ209" s="412"/>
      <c r="AK209" s="618" t="s">
        <v>59</v>
      </c>
      <c r="AL209" s="618"/>
      <c r="AM209" s="618"/>
      <c r="AN209" s="618"/>
      <c r="AO209" s="618" t="s">
        <v>60</v>
      </c>
      <c r="AP209" s="618"/>
      <c r="AQ209" s="618"/>
      <c r="AR209" s="618"/>
      <c r="AS209" s="618"/>
      <c r="AT209" s="3"/>
      <c r="AU209" s="24"/>
      <c r="AV209" s="347" t="s">
        <v>30</v>
      </c>
      <c r="AW209" s="347"/>
      <c r="AX209" s="347"/>
      <c r="AY209" s="347"/>
      <c r="AZ209" s="347"/>
      <c r="BA209" s="347"/>
      <c r="BB209" s="347"/>
      <c r="BC209" s="347"/>
      <c r="BD209" s="347"/>
      <c r="BE209" s="347"/>
      <c r="BF209" s="347"/>
      <c r="BG209" s="347"/>
      <c r="BH209" s="347" t="s">
        <v>31</v>
      </c>
      <c r="BI209" s="347"/>
      <c r="BJ209" s="347"/>
      <c r="BK209" s="347"/>
      <c r="BL209" s="347"/>
      <c r="BM209" s="347"/>
      <c r="BN209" s="347"/>
      <c r="BO209" s="347"/>
      <c r="BP209" s="347"/>
      <c r="BQ209" s="347"/>
      <c r="BR209" s="347"/>
      <c r="BS209" s="347"/>
      <c r="BT209" s="347"/>
      <c r="BU209" s="347"/>
      <c r="BV209" s="347"/>
      <c r="BW209" s="347"/>
      <c r="BX209" s="347"/>
      <c r="BY209" s="347"/>
      <c r="BZ209" s="347" t="s">
        <v>32</v>
      </c>
      <c r="CA209" s="347"/>
      <c r="CB209" s="347"/>
      <c r="CC209" s="347"/>
      <c r="CD209" s="347"/>
      <c r="CE209" s="347"/>
      <c r="CF209" s="347"/>
      <c r="CG209" s="347"/>
      <c r="CH209" s="347"/>
      <c r="CI209" s="347"/>
      <c r="CJ209" s="347"/>
      <c r="CK209" s="347"/>
      <c r="CL209" s="347"/>
      <c r="CM209" s="25"/>
    </row>
    <row r="210" spans="3:92" ht="14.25" customHeight="1" x14ac:dyDescent="0.35">
      <c r="C210" s="292">
        <v>1</v>
      </c>
      <c r="D210" s="300"/>
      <c r="E210" s="457"/>
      <c r="F210" s="457"/>
      <c r="G210" s="457"/>
      <c r="H210" s="457"/>
      <c r="I210" s="457"/>
      <c r="J210" s="457"/>
      <c r="K210" s="457"/>
      <c r="L210" s="457"/>
      <c r="M210" s="457"/>
      <c r="N210" s="436"/>
      <c r="O210" s="436"/>
      <c r="P210" s="436"/>
      <c r="Q210" s="436"/>
      <c r="R210" s="436"/>
      <c r="S210" s="436"/>
      <c r="T210" s="436"/>
      <c r="U210" s="436"/>
      <c r="V210" s="436"/>
      <c r="W210" s="662" t="s">
        <v>651</v>
      </c>
      <c r="X210" s="662"/>
      <c r="Y210" s="662"/>
      <c r="Z210" s="662"/>
      <c r="AA210" s="662"/>
      <c r="AB210" s="662"/>
      <c r="AC210" s="662"/>
      <c r="AD210" s="662"/>
      <c r="AE210" s="662"/>
      <c r="AF210" s="662">
        <v>119</v>
      </c>
      <c r="AG210" s="662"/>
      <c r="AH210" s="662"/>
      <c r="AI210" s="662"/>
      <c r="AJ210" s="662"/>
      <c r="AK210" s="436"/>
      <c r="AL210" s="436"/>
      <c r="AM210" s="436"/>
      <c r="AN210" s="436"/>
      <c r="AO210" s="436" t="s">
        <v>990</v>
      </c>
      <c r="AP210" s="436"/>
      <c r="AQ210" s="436"/>
      <c r="AR210" s="436"/>
      <c r="AS210" s="436"/>
      <c r="AT210" s="37"/>
      <c r="AU210" s="40"/>
      <c r="AV210" s="347"/>
      <c r="AW210" s="347"/>
      <c r="AX210" s="347"/>
      <c r="AY210" s="347"/>
      <c r="AZ210" s="347"/>
      <c r="BA210" s="347"/>
      <c r="BB210" s="347"/>
      <c r="BC210" s="347"/>
      <c r="BD210" s="347"/>
      <c r="BE210" s="347"/>
      <c r="BF210" s="347"/>
      <c r="BG210" s="347"/>
      <c r="BH210" s="347"/>
      <c r="BI210" s="347"/>
      <c r="BJ210" s="347"/>
      <c r="BK210" s="347"/>
      <c r="BL210" s="347"/>
      <c r="BM210" s="347"/>
      <c r="BN210" s="347"/>
      <c r="BO210" s="347"/>
      <c r="BP210" s="347"/>
      <c r="BQ210" s="347"/>
      <c r="BR210" s="347"/>
      <c r="BS210" s="347"/>
      <c r="BT210" s="347"/>
      <c r="BU210" s="347"/>
      <c r="BV210" s="347"/>
      <c r="BW210" s="347"/>
      <c r="BX210" s="347"/>
      <c r="BY210" s="347"/>
      <c r="BZ210" s="347"/>
      <c r="CA210" s="347"/>
      <c r="CB210" s="347"/>
      <c r="CC210" s="347"/>
      <c r="CD210" s="347"/>
      <c r="CE210" s="347"/>
      <c r="CF210" s="347"/>
      <c r="CG210" s="347"/>
      <c r="CH210" s="347"/>
      <c r="CI210" s="347"/>
      <c r="CJ210" s="347"/>
      <c r="CK210" s="347"/>
      <c r="CL210" s="347"/>
      <c r="CM210" s="25"/>
    </row>
    <row r="211" spans="3:92" ht="14.25" customHeight="1" x14ac:dyDescent="0.35">
      <c r="C211" s="292">
        <v>2</v>
      </c>
      <c r="D211" s="300"/>
      <c r="E211" s="457"/>
      <c r="F211" s="457"/>
      <c r="G211" s="457"/>
      <c r="H211" s="457"/>
      <c r="I211" s="457"/>
      <c r="J211" s="457"/>
      <c r="K211" s="457"/>
      <c r="L211" s="457"/>
      <c r="M211" s="457"/>
      <c r="N211" s="436"/>
      <c r="O211" s="436"/>
      <c r="P211" s="436"/>
      <c r="Q211" s="436"/>
      <c r="R211" s="436"/>
      <c r="S211" s="436"/>
      <c r="T211" s="436"/>
      <c r="U211" s="436"/>
      <c r="V211" s="436"/>
      <c r="W211" s="662" t="s">
        <v>652</v>
      </c>
      <c r="X211" s="662"/>
      <c r="Y211" s="662"/>
      <c r="Z211" s="662"/>
      <c r="AA211" s="662"/>
      <c r="AB211" s="662"/>
      <c r="AC211" s="662"/>
      <c r="AD211" s="662"/>
      <c r="AE211" s="662"/>
      <c r="AF211" s="662">
        <v>144</v>
      </c>
      <c r="AG211" s="662"/>
      <c r="AH211" s="662"/>
      <c r="AI211" s="662"/>
      <c r="AJ211" s="662"/>
      <c r="AK211" s="436"/>
      <c r="AL211" s="436"/>
      <c r="AM211" s="436"/>
      <c r="AN211" s="436"/>
      <c r="AO211" s="436" t="s">
        <v>990</v>
      </c>
      <c r="AP211" s="436"/>
      <c r="AQ211" s="436"/>
      <c r="AR211" s="436"/>
      <c r="AS211" s="436"/>
      <c r="AT211" s="37"/>
      <c r="AU211" s="40"/>
      <c r="AV211" s="417" t="s">
        <v>27</v>
      </c>
      <c r="AW211" s="417"/>
      <c r="AX211" s="417"/>
      <c r="AY211" s="417"/>
      <c r="AZ211" s="417"/>
      <c r="BA211" s="417"/>
      <c r="BB211" s="417"/>
      <c r="BC211" s="417"/>
      <c r="BD211" s="417"/>
      <c r="BE211" s="417"/>
      <c r="BF211" s="417"/>
      <c r="BG211" s="417"/>
      <c r="BH211" s="417" t="s">
        <v>655</v>
      </c>
      <c r="BI211" s="417"/>
      <c r="BJ211" s="417"/>
      <c r="BK211" s="417"/>
      <c r="BL211" s="417"/>
      <c r="BM211" s="417"/>
      <c r="BN211" s="417"/>
      <c r="BO211" s="417"/>
      <c r="BP211" s="417"/>
      <c r="BQ211" s="417"/>
      <c r="BR211" s="417"/>
      <c r="BS211" s="417"/>
      <c r="BT211" s="417"/>
      <c r="BU211" s="417"/>
      <c r="BV211" s="417"/>
      <c r="BW211" s="417"/>
      <c r="BX211" s="417"/>
      <c r="BY211" s="417"/>
      <c r="BZ211" s="417" t="s">
        <v>656</v>
      </c>
      <c r="CA211" s="417"/>
      <c r="CB211" s="417"/>
      <c r="CC211" s="417"/>
      <c r="CD211" s="417"/>
      <c r="CE211" s="417"/>
      <c r="CF211" s="417"/>
      <c r="CG211" s="417"/>
      <c r="CH211" s="417"/>
      <c r="CI211" s="417"/>
      <c r="CJ211" s="417"/>
      <c r="CK211" s="417"/>
      <c r="CL211" s="417"/>
      <c r="CM211" s="25"/>
    </row>
    <row r="212" spans="3:92" ht="14.25" customHeight="1" x14ac:dyDescent="0.35">
      <c r="C212" s="292">
        <v>3</v>
      </c>
      <c r="D212" s="300"/>
      <c r="E212" s="457"/>
      <c r="F212" s="457"/>
      <c r="G212" s="457"/>
      <c r="H212" s="457"/>
      <c r="I212" s="457"/>
      <c r="J212" s="457"/>
      <c r="K212" s="457"/>
      <c r="L212" s="457"/>
      <c r="M212" s="457"/>
      <c r="N212" s="436"/>
      <c r="O212" s="436"/>
      <c r="P212" s="436"/>
      <c r="Q212" s="436"/>
      <c r="R212" s="436"/>
      <c r="S212" s="436"/>
      <c r="T212" s="436"/>
      <c r="U212" s="436"/>
      <c r="V212" s="436"/>
      <c r="W212" s="662" t="s">
        <v>991</v>
      </c>
      <c r="X212" s="662"/>
      <c r="Y212" s="662"/>
      <c r="Z212" s="662"/>
      <c r="AA212" s="662"/>
      <c r="AB212" s="662"/>
      <c r="AC212" s="662"/>
      <c r="AD212" s="662"/>
      <c r="AE212" s="662"/>
      <c r="AF212" s="662">
        <v>59</v>
      </c>
      <c r="AG212" s="662"/>
      <c r="AH212" s="662"/>
      <c r="AI212" s="662"/>
      <c r="AJ212" s="662"/>
      <c r="AK212" s="436"/>
      <c r="AL212" s="436"/>
      <c r="AM212" s="436"/>
      <c r="AN212" s="436"/>
      <c r="AO212" s="436" t="s">
        <v>990</v>
      </c>
      <c r="AP212" s="436"/>
      <c r="AQ212" s="436"/>
      <c r="AR212" s="436"/>
      <c r="AS212" s="436"/>
      <c r="AT212" s="37"/>
      <c r="AU212" s="40"/>
      <c r="AV212" s="417" t="s">
        <v>28</v>
      </c>
      <c r="AW212" s="417"/>
      <c r="AX212" s="417"/>
      <c r="AY212" s="417"/>
      <c r="AZ212" s="417"/>
      <c r="BA212" s="417"/>
      <c r="BB212" s="417"/>
      <c r="BC212" s="417"/>
      <c r="BD212" s="417"/>
      <c r="BE212" s="417"/>
      <c r="BF212" s="417"/>
      <c r="BG212" s="417"/>
      <c r="BH212" s="417" t="s">
        <v>657</v>
      </c>
      <c r="BI212" s="417"/>
      <c r="BJ212" s="417"/>
      <c r="BK212" s="417"/>
      <c r="BL212" s="417"/>
      <c r="BM212" s="417"/>
      <c r="BN212" s="417"/>
      <c r="BO212" s="417"/>
      <c r="BP212" s="417"/>
      <c r="BQ212" s="417"/>
      <c r="BR212" s="417"/>
      <c r="BS212" s="417"/>
      <c r="BT212" s="417"/>
      <c r="BU212" s="417"/>
      <c r="BV212" s="417"/>
      <c r="BW212" s="417"/>
      <c r="BX212" s="417"/>
      <c r="BY212" s="417"/>
      <c r="BZ212" s="417" t="s">
        <v>656</v>
      </c>
      <c r="CA212" s="417"/>
      <c r="CB212" s="417"/>
      <c r="CC212" s="417"/>
      <c r="CD212" s="417"/>
      <c r="CE212" s="417"/>
      <c r="CF212" s="417"/>
      <c r="CG212" s="417"/>
      <c r="CH212" s="417"/>
      <c r="CI212" s="417"/>
      <c r="CJ212" s="417"/>
      <c r="CK212" s="417"/>
      <c r="CL212" s="417"/>
      <c r="CM212" s="25"/>
    </row>
    <row r="213" spans="3:92" ht="14.25" customHeight="1" x14ac:dyDescent="0.35">
      <c r="C213" s="292">
        <v>4</v>
      </c>
      <c r="D213" s="300"/>
      <c r="E213" s="457"/>
      <c r="F213" s="457"/>
      <c r="G213" s="457"/>
      <c r="H213" s="457"/>
      <c r="I213" s="457"/>
      <c r="J213" s="457"/>
      <c r="K213" s="457"/>
      <c r="L213" s="457"/>
      <c r="M213" s="457"/>
      <c r="N213" s="436"/>
      <c r="O213" s="436"/>
      <c r="P213" s="436"/>
      <c r="Q213" s="436"/>
      <c r="R213" s="436"/>
      <c r="S213" s="436"/>
      <c r="T213" s="436"/>
      <c r="U213" s="436"/>
      <c r="V213" s="436"/>
      <c r="W213" s="662" t="s">
        <v>992</v>
      </c>
      <c r="X213" s="662"/>
      <c r="Y213" s="662"/>
      <c r="Z213" s="662"/>
      <c r="AA213" s="662"/>
      <c r="AB213" s="662"/>
      <c r="AC213" s="662"/>
      <c r="AD213" s="662"/>
      <c r="AE213" s="662"/>
      <c r="AF213" s="662">
        <v>118</v>
      </c>
      <c r="AG213" s="662"/>
      <c r="AH213" s="662"/>
      <c r="AI213" s="662"/>
      <c r="AJ213" s="662"/>
      <c r="AK213" s="436"/>
      <c r="AL213" s="436"/>
      <c r="AM213" s="436"/>
      <c r="AN213" s="436"/>
      <c r="AO213" s="436" t="s">
        <v>990</v>
      </c>
      <c r="AP213" s="436"/>
      <c r="AQ213" s="436"/>
      <c r="AR213" s="436"/>
      <c r="AS213" s="436"/>
      <c r="AT213" s="37"/>
      <c r="AU213" s="40"/>
      <c r="AV213" s="417" t="s">
        <v>29</v>
      </c>
      <c r="AW213" s="417"/>
      <c r="AX213" s="417"/>
      <c r="AY213" s="417"/>
      <c r="AZ213" s="417"/>
      <c r="BA213" s="417"/>
      <c r="BB213" s="417"/>
      <c r="BC213" s="417"/>
      <c r="BD213" s="417"/>
      <c r="BE213" s="417"/>
      <c r="BF213" s="417"/>
      <c r="BG213" s="417"/>
      <c r="BH213" s="417" t="s">
        <v>658</v>
      </c>
      <c r="BI213" s="417"/>
      <c r="BJ213" s="417"/>
      <c r="BK213" s="417"/>
      <c r="BL213" s="417"/>
      <c r="BM213" s="417"/>
      <c r="BN213" s="417"/>
      <c r="BO213" s="417"/>
      <c r="BP213" s="417"/>
      <c r="BQ213" s="417"/>
      <c r="BR213" s="417"/>
      <c r="BS213" s="417"/>
      <c r="BT213" s="417"/>
      <c r="BU213" s="417"/>
      <c r="BV213" s="417"/>
      <c r="BW213" s="417"/>
      <c r="BX213" s="417"/>
      <c r="BY213" s="417"/>
      <c r="BZ213" s="417" t="s">
        <v>656</v>
      </c>
      <c r="CA213" s="417"/>
      <c r="CB213" s="417"/>
      <c r="CC213" s="417"/>
      <c r="CD213" s="417"/>
      <c r="CE213" s="417"/>
      <c r="CF213" s="417"/>
      <c r="CG213" s="417"/>
      <c r="CH213" s="417"/>
      <c r="CI213" s="417"/>
      <c r="CJ213" s="417"/>
      <c r="CK213" s="417"/>
      <c r="CL213" s="417"/>
      <c r="CM213" s="25"/>
    </row>
    <row r="214" spans="3:92" ht="14.25" customHeight="1" x14ac:dyDescent="0.35">
      <c r="C214" s="292">
        <v>5</v>
      </c>
      <c r="D214" s="300"/>
      <c r="E214" s="457"/>
      <c r="F214" s="457"/>
      <c r="G214" s="457"/>
      <c r="H214" s="457"/>
      <c r="I214" s="457"/>
      <c r="J214" s="457"/>
      <c r="K214" s="457"/>
      <c r="L214" s="457"/>
      <c r="M214" s="457"/>
      <c r="N214" s="436"/>
      <c r="O214" s="436"/>
      <c r="P214" s="436"/>
      <c r="Q214" s="436"/>
      <c r="R214" s="436"/>
      <c r="S214" s="436"/>
      <c r="T214" s="436"/>
      <c r="U214" s="436"/>
      <c r="V214" s="436"/>
      <c r="W214" s="662" t="s">
        <v>993</v>
      </c>
      <c r="X214" s="662"/>
      <c r="Y214" s="662"/>
      <c r="Z214" s="662"/>
      <c r="AA214" s="662"/>
      <c r="AB214" s="662"/>
      <c r="AC214" s="662"/>
      <c r="AD214" s="662"/>
      <c r="AE214" s="662"/>
      <c r="AF214" s="662">
        <v>160</v>
      </c>
      <c r="AG214" s="662"/>
      <c r="AH214" s="662"/>
      <c r="AI214" s="662"/>
      <c r="AJ214" s="662"/>
      <c r="AK214" s="436"/>
      <c r="AL214" s="436"/>
      <c r="AM214" s="436"/>
      <c r="AN214" s="436"/>
      <c r="AO214" s="436" t="s">
        <v>990</v>
      </c>
      <c r="AP214" s="436"/>
      <c r="AQ214" s="436"/>
      <c r="AR214" s="436"/>
      <c r="AS214" s="436"/>
      <c r="AT214" s="37"/>
      <c r="AU214" s="40"/>
      <c r="AV214" s="417" t="s">
        <v>33</v>
      </c>
      <c r="AW214" s="417"/>
      <c r="AX214" s="417"/>
      <c r="AY214" s="417"/>
      <c r="AZ214" s="417"/>
      <c r="BA214" s="417"/>
      <c r="BB214" s="417"/>
      <c r="BC214" s="417"/>
      <c r="BD214" s="417"/>
      <c r="BE214" s="417"/>
      <c r="BF214" s="417"/>
      <c r="BG214" s="417"/>
      <c r="BH214" s="417" t="s">
        <v>659</v>
      </c>
      <c r="BI214" s="417"/>
      <c r="BJ214" s="417"/>
      <c r="BK214" s="417"/>
      <c r="BL214" s="417"/>
      <c r="BM214" s="417"/>
      <c r="BN214" s="417"/>
      <c r="BO214" s="417"/>
      <c r="BP214" s="417"/>
      <c r="BQ214" s="417"/>
      <c r="BR214" s="417"/>
      <c r="BS214" s="417"/>
      <c r="BT214" s="417"/>
      <c r="BU214" s="417"/>
      <c r="BV214" s="417"/>
      <c r="BW214" s="417"/>
      <c r="BX214" s="417"/>
      <c r="BY214" s="417"/>
      <c r="BZ214" s="417" t="s">
        <v>656</v>
      </c>
      <c r="CA214" s="417"/>
      <c r="CB214" s="417"/>
      <c r="CC214" s="417"/>
      <c r="CD214" s="417"/>
      <c r="CE214" s="417"/>
      <c r="CF214" s="417"/>
      <c r="CG214" s="417"/>
      <c r="CH214" s="417"/>
      <c r="CI214" s="417"/>
      <c r="CJ214" s="417"/>
      <c r="CK214" s="417"/>
      <c r="CL214" s="417"/>
      <c r="CM214" s="25"/>
    </row>
    <row r="215" spans="3:92" ht="14.25" customHeight="1" x14ac:dyDescent="0.35">
      <c r="C215" s="292">
        <v>6</v>
      </c>
      <c r="D215" s="300"/>
      <c r="E215" s="457"/>
      <c r="F215" s="457"/>
      <c r="G215" s="457"/>
      <c r="H215" s="457"/>
      <c r="I215" s="457"/>
      <c r="J215" s="457"/>
      <c r="K215" s="457"/>
      <c r="L215" s="457"/>
      <c r="M215" s="457"/>
      <c r="N215" s="436"/>
      <c r="O215" s="436"/>
      <c r="P215" s="436"/>
      <c r="Q215" s="436"/>
      <c r="R215" s="436"/>
      <c r="S215" s="436"/>
      <c r="T215" s="436"/>
      <c r="U215" s="436"/>
      <c r="V215" s="436"/>
      <c r="W215" s="662" t="s">
        <v>994</v>
      </c>
      <c r="X215" s="662"/>
      <c r="Y215" s="662"/>
      <c r="Z215" s="662"/>
      <c r="AA215" s="662"/>
      <c r="AB215" s="662"/>
      <c r="AC215" s="662"/>
      <c r="AD215" s="662"/>
      <c r="AE215" s="662"/>
      <c r="AF215" s="662">
        <v>35</v>
      </c>
      <c r="AG215" s="662"/>
      <c r="AH215" s="662"/>
      <c r="AI215" s="662"/>
      <c r="AJ215" s="662"/>
      <c r="AK215" s="436"/>
      <c r="AL215" s="436"/>
      <c r="AM215" s="436"/>
      <c r="AN215" s="436"/>
      <c r="AO215" s="436" t="s">
        <v>990</v>
      </c>
      <c r="AP215" s="436"/>
      <c r="AQ215" s="436"/>
      <c r="AR215" s="436"/>
      <c r="AS215" s="436"/>
      <c r="AT215" s="37"/>
      <c r="AU215" s="40"/>
      <c r="AV215" s="54" t="s">
        <v>660</v>
      </c>
      <c r="AW215" s="37"/>
      <c r="AX215" s="3"/>
      <c r="AY215" s="54"/>
      <c r="AZ215" s="54"/>
      <c r="BA215" s="54"/>
      <c r="BB215" s="54"/>
      <c r="BC215" s="54"/>
      <c r="BD215" s="54"/>
      <c r="BE215" s="54"/>
      <c r="BF215" s="54"/>
      <c r="BG215" s="54"/>
      <c r="BH215" s="54"/>
      <c r="BI215" s="54"/>
      <c r="BJ215" s="54"/>
      <c r="BK215" s="54"/>
      <c r="BL215" s="54"/>
      <c r="BM215" s="54"/>
      <c r="BN215" s="54"/>
      <c r="BO215" s="54"/>
      <c r="BP215" s="54"/>
      <c r="BQ215" s="54"/>
      <c r="BR215" s="54"/>
      <c r="BS215" s="54"/>
      <c r="BT215" s="54"/>
      <c r="BU215" s="54"/>
      <c r="BV215" s="54"/>
      <c r="BW215" s="54"/>
      <c r="BX215" s="54"/>
      <c r="BY215" s="54"/>
      <c r="BZ215" s="54"/>
      <c r="CA215" s="54"/>
      <c r="CB215" s="54"/>
      <c r="CC215" s="54"/>
      <c r="CD215" s="54"/>
      <c r="CE215" s="54"/>
      <c r="CF215" s="54"/>
      <c r="CG215" s="6"/>
      <c r="CH215" s="6"/>
      <c r="CI215" s="6"/>
      <c r="CJ215" s="6"/>
      <c r="CK215" s="6"/>
      <c r="CL215" s="6"/>
      <c r="CM215" s="25"/>
    </row>
    <row r="216" spans="3:92" ht="14.25" customHeight="1" x14ac:dyDescent="0.35">
      <c r="C216" s="292">
        <v>7</v>
      </c>
      <c r="D216" s="300"/>
      <c r="E216" s="457"/>
      <c r="F216" s="457"/>
      <c r="G216" s="457"/>
      <c r="H216" s="457"/>
      <c r="I216" s="457"/>
      <c r="J216" s="457"/>
      <c r="K216" s="457"/>
      <c r="L216" s="457"/>
      <c r="M216" s="457"/>
      <c r="N216" s="436"/>
      <c r="O216" s="436"/>
      <c r="P216" s="436"/>
      <c r="Q216" s="436"/>
      <c r="R216" s="436"/>
      <c r="S216" s="436"/>
      <c r="T216" s="436"/>
      <c r="U216" s="436"/>
      <c r="V216" s="436"/>
      <c r="W216" s="662" t="s">
        <v>995</v>
      </c>
      <c r="X216" s="662"/>
      <c r="Y216" s="662"/>
      <c r="Z216" s="662"/>
      <c r="AA216" s="662"/>
      <c r="AB216" s="662"/>
      <c r="AC216" s="662"/>
      <c r="AD216" s="662"/>
      <c r="AE216" s="662"/>
      <c r="AF216" s="662">
        <v>44</v>
      </c>
      <c r="AG216" s="662"/>
      <c r="AH216" s="662"/>
      <c r="AI216" s="662"/>
      <c r="AJ216" s="662"/>
      <c r="AK216" s="436"/>
      <c r="AL216" s="436"/>
      <c r="AM216" s="436"/>
      <c r="AN216" s="436"/>
      <c r="AO216" s="436" t="s">
        <v>990</v>
      </c>
      <c r="AP216" s="436"/>
      <c r="AQ216" s="436"/>
      <c r="AR216" s="436"/>
      <c r="AS216" s="436"/>
      <c r="AT216" s="37"/>
      <c r="AU216" s="42"/>
      <c r="AV216" s="43"/>
      <c r="AW216" s="43"/>
      <c r="AX216" s="43"/>
      <c r="AY216" s="43"/>
      <c r="AZ216" s="43"/>
      <c r="BA216" s="43"/>
      <c r="BB216" s="43"/>
      <c r="BC216" s="43"/>
      <c r="BD216" s="43"/>
      <c r="BE216" s="43"/>
      <c r="BF216" s="44"/>
      <c r="BG216" s="44"/>
      <c r="BH216" s="44"/>
      <c r="BI216" s="44"/>
      <c r="BJ216" s="44"/>
      <c r="BK216" s="44"/>
      <c r="BL216" s="44"/>
      <c r="BM216" s="44"/>
      <c r="BN216" s="44"/>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8"/>
    </row>
    <row r="217" spans="3:92" ht="14.25" customHeight="1" x14ac:dyDescent="0.35">
      <c r="C217" s="292">
        <v>8</v>
      </c>
      <c r="D217" s="300"/>
      <c r="E217" s="457"/>
      <c r="F217" s="457"/>
      <c r="G217" s="457"/>
      <c r="H217" s="457"/>
      <c r="I217" s="457"/>
      <c r="J217" s="457"/>
      <c r="K217" s="457"/>
      <c r="L217" s="457"/>
      <c r="M217" s="457"/>
      <c r="N217" s="436"/>
      <c r="O217" s="436"/>
      <c r="P217" s="436"/>
      <c r="Q217" s="436"/>
      <c r="R217" s="436"/>
      <c r="S217" s="436"/>
      <c r="T217" s="436"/>
      <c r="U217" s="436"/>
      <c r="V217" s="436"/>
      <c r="W217" s="662" t="s">
        <v>653</v>
      </c>
      <c r="X217" s="662"/>
      <c r="Y217" s="662"/>
      <c r="Z217" s="662"/>
      <c r="AA217" s="662"/>
      <c r="AB217" s="662"/>
      <c r="AC217" s="662"/>
      <c r="AD217" s="662"/>
      <c r="AE217" s="662"/>
      <c r="AF217" s="662">
        <v>51</v>
      </c>
      <c r="AG217" s="662"/>
      <c r="AH217" s="662"/>
      <c r="AI217" s="662"/>
      <c r="AJ217" s="662"/>
      <c r="AK217" s="436"/>
      <c r="AL217" s="436"/>
      <c r="AM217" s="436"/>
      <c r="AN217" s="436"/>
      <c r="AO217" s="436" t="s">
        <v>990</v>
      </c>
      <c r="AP217" s="436"/>
      <c r="AQ217" s="436"/>
      <c r="AR217" s="436"/>
      <c r="AS217" s="436"/>
      <c r="AT217" s="37"/>
      <c r="AU217" s="37"/>
      <c r="AV217" s="37"/>
      <c r="AW217" s="37"/>
      <c r="AX217" s="37"/>
      <c r="AY217" s="37"/>
      <c r="AZ217" s="37"/>
      <c r="BA217" s="37"/>
      <c r="BB217" s="37"/>
      <c r="BC217" s="37"/>
      <c r="BD217" s="37"/>
      <c r="BE217" s="37"/>
      <c r="BF217" s="41"/>
      <c r="BG217" s="41"/>
      <c r="BH217" s="41"/>
      <c r="BI217" s="41"/>
      <c r="BJ217" s="41"/>
      <c r="BK217" s="41"/>
      <c r="BL217" s="41"/>
      <c r="BM217" s="41"/>
      <c r="BN217" s="41"/>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row>
    <row r="218" spans="3:92" ht="14.25" customHeight="1" x14ac:dyDescent="0.35">
      <c r="C218" s="292">
        <v>9</v>
      </c>
      <c r="D218" s="300"/>
      <c r="E218" s="457"/>
      <c r="F218" s="457"/>
      <c r="G218" s="457"/>
      <c r="H218" s="457"/>
      <c r="I218" s="457"/>
      <c r="J218" s="457"/>
      <c r="K218" s="457"/>
      <c r="L218" s="457"/>
      <c r="M218" s="457"/>
      <c r="N218" s="436"/>
      <c r="O218" s="436"/>
      <c r="P218" s="436"/>
      <c r="Q218" s="436"/>
      <c r="R218" s="436"/>
      <c r="S218" s="436"/>
      <c r="T218" s="436"/>
      <c r="U218" s="436"/>
      <c r="V218" s="436"/>
      <c r="W218" s="662" t="s">
        <v>996</v>
      </c>
      <c r="X218" s="662"/>
      <c r="Y218" s="662"/>
      <c r="Z218" s="662"/>
      <c r="AA218" s="662"/>
      <c r="AB218" s="662"/>
      <c r="AC218" s="662"/>
      <c r="AD218" s="662"/>
      <c r="AE218" s="662"/>
      <c r="AF218" s="662">
        <v>15</v>
      </c>
      <c r="AG218" s="662"/>
      <c r="AH218" s="662"/>
      <c r="AI218" s="662"/>
      <c r="AJ218" s="662"/>
      <c r="AK218" s="436"/>
      <c r="AL218" s="436"/>
      <c r="AM218" s="436"/>
      <c r="AN218" s="436"/>
      <c r="AO218" s="436" t="s">
        <v>990</v>
      </c>
      <c r="AP218" s="436"/>
      <c r="AQ218" s="436"/>
      <c r="AR218" s="436"/>
      <c r="AS218" s="436"/>
      <c r="AT218" s="37"/>
      <c r="AU218" s="592" t="s">
        <v>89</v>
      </c>
      <c r="AV218" s="592"/>
      <c r="AW218" s="592"/>
      <c r="AX218" s="592"/>
      <c r="AY218" s="592"/>
      <c r="AZ218" s="592"/>
      <c r="BA218" s="592"/>
      <c r="BB218" s="592"/>
      <c r="BC218" s="592"/>
      <c r="BD218" s="592"/>
      <c r="BE218" s="592"/>
      <c r="BF218" s="592"/>
      <c r="BG218" s="592"/>
      <c r="BH218" s="592"/>
      <c r="BI218" s="592"/>
      <c r="BJ218" s="592"/>
      <c r="BK218" s="592"/>
      <c r="BL218" s="592"/>
      <c r="BM218" s="592"/>
      <c r="BN218" s="592"/>
      <c r="BO218" s="592"/>
      <c r="BP218" s="592"/>
      <c r="BQ218" s="592"/>
      <c r="BR218" s="592"/>
      <c r="BS218" s="592"/>
      <c r="BT218" s="592"/>
      <c r="BU218" s="592"/>
      <c r="BV218" s="592"/>
      <c r="BW218" s="592"/>
      <c r="BX218" s="592"/>
      <c r="BY218" s="592"/>
      <c r="BZ218" s="592"/>
      <c r="CA218" s="592"/>
      <c r="CB218" s="592"/>
      <c r="CC218" s="592"/>
      <c r="CD218" s="592"/>
      <c r="CE218" s="592"/>
      <c r="CF218" s="592"/>
      <c r="CG218" s="592"/>
      <c r="CH218" s="592"/>
      <c r="CI218" s="592"/>
      <c r="CJ218" s="592"/>
      <c r="CK218" s="592"/>
      <c r="CL218" s="592"/>
      <c r="CM218" s="592"/>
    </row>
    <row r="219" spans="3:92" ht="14.25" customHeight="1" x14ac:dyDescent="0.35">
      <c r="C219" s="292">
        <v>10</v>
      </c>
      <c r="D219" s="300"/>
      <c r="E219" s="457"/>
      <c r="F219" s="457"/>
      <c r="G219" s="457"/>
      <c r="H219" s="457"/>
      <c r="I219" s="457"/>
      <c r="J219" s="457"/>
      <c r="K219" s="457"/>
      <c r="L219" s="457"/>
      <c r="M219" s="457"/>
      <c r="N219" s="436"/>
      <c r="O219" s="436"/>
      <c r="P219" s="436"/>
      <c r="Q219" s="436"/>
      <c r="R219" s="436"/>
      <c r="S219" s="436"/>
      <c r="T219" s="436"/>
      <c r="U219" s="436"/>
      <c r="V219" s="436"/>
      <c r="W219" s="662" t="s">
        <v>654</v>
      </c>
      <c r="X219" s="662"/>
      <c r="Y219" s="662"/>
      <c r="Z219" s="662"/>
      <c r="AA219" s="662"/>
      <c r="AB219" s="662"/>
      <c r="AC219" s="662"/>
      <c r="AD219" s="662"/>
      <c r="AE219" s="662"/>
      <c r="AF219" s="662">
        <v>45</v>
      </c>
      <c r="AG219" s="662"/>
      <c r="AH219" s="662"/>
      <c r="AI219" s="662"/>
      <c r="AJ219" s="662"/>
      <c r="AK219" s="436"/>
      <c r="AL219" s="436"/>
      <c r="AM219" s="436"/>
      <c r="AN219" s="436"/>
      <c r="AO219" s="436" t="s">
        <v>990</v>
      </c>
      <c r="AP219" s="436"/>
      <c r="AQ219" s="436"/>
      <c r="AR219" s="436"/>
      <c r="AS219" s="436"/>
      <c r="AT219" s="37"/>
      <c r="AU219" s="592"/>
      <c r="AV219" s="592"/>
      <c r="AW219" s="592"/>
      <c r="AX219" s="592"/>
      <c r="AY219" s="592"/>
      <c r="AZ219" s="592"/>
      <c r="BA219" s="592"/>
      <c r="BB219" s="592"/>
      <c r="BC219" s="592"/>
      <c r="BD219" s="592"/>
      <c r="BE219" s="592"/>
      <c r="BF219" s="592"/>
      <c r="BG219" s="592"/>
      <c r="BH219" s="592"/>
      <c r="BI219" s="592"/>
      <c r="BJ219" s="592"/>
      <c r="BK219" s="592"/>
      <c r="BL219" s="592"/>
      <c r="BM219" s="592"/>
      <c r="BN219" s="592"/>
      <c r="BO219" s="592"/>
      <c r="BP219" s="592"/>
      <c r="BQ219" s="592"/>
      <c r="BR219" s="592"/>
      <c r="BS219" s="592"/>
      <c r="BT219" s="592"/>
      <c r="BU219" s="592"/>
      <c r="BV219" s="592"/>
      <c r="BW219" s="592"/>
      <c r="BX219" s="592"/>
      <c r="BY219" s="592"/>
      <c r="BZ219" s="592"/>
      <c r="CA219" s="592"/>
      <c r="CB219" s="592"/>
      <c r="CC219" s="592"/>
      <c r="CD219" s="592"/>
      <c r="CE219" s="592"/>
      <c r="CF219" s="592"/>
      <c r="CG219" s="592"/>
      <c r="CH219" s="592"/>
      <c r="CI219" s="592"/>
      <c r="CJ219" s="592"/>
      <c r="CK219" s="592"/>
      <c r="CL219" s="592"/>
      <c r="CM219" s="592"/>
    </row>
    <row r="220" spans="3:92" ht="14.25" customHeight="1" x14ac:dyDescent="0.35">
      <c r="C220" s="292">
        <v>11</v>
      </c>
      <c r="D220" s="300"/>
      <c r="E220" s="457"/>
      <c r="F220" s="457"/>
      <c r="G220" s="457"/>
      <c r="H220" s="457"/>
      <c r="I220" s="457"/>
      <c r="J220" s="457"/>
      <c r="K220" s="457"/>
      <c r="L220" s="457"/>
      <c r="M220" s="457"/>
      <c r="N220" s="436"/>
      <c r="O220" s="436"/>
      <c r="P220" s="436"/>
      <c r="Q220" s="436"/>
      <c r="R220" s="436"/>
      <c r="S220" s="436"/>
      <c r="T220" s="436"/>
      <c r="U220" s="436"/>
      <c r="V220" s="436"/>
      <c r="W220" s="662" t="s">
        <v>997</v>
      </c>
      <c r="X220" s="662"/>
      <c r="Y220" s="662"/>
      <c r="Z220" s="662"/>
      <c r="AA220" s="662"/>
      <c r="AB220" s="662"/>
      <c r="AC220" s="662"/>
      <c r="AD220" s="662"/>
      <c r="AE220" s="662"/>
      <c r="AF220" s="662">
        <v>41</v>
      </c>
      <c r="AG220" s="662"/>
      <c r="AH220" s="662"/>
      <c r="AI220" s="662"/>
      <c r="AJ220" s="662"/>
      <c r="AK220" s="436"/>
      <c r="AL220" s="436"/>
      <c r="AM220" s="436"/>
      <c r="AN220" s="436"/>
      <c r="AO220" s="436" t="s">
        <v>990</v>
      </c>
      <c r="AP220" s="436"/>
      <c r="AQ220" s="436"/>
      <c r="AR220" s="436"/>
      <c r="AS220" s="436"/>
      <c r="AT220" s="37"/>
      <c r="AU220" s="45"/>
      <c r="AV220" s="46"/>
      <c r="AW220" s="46"/>
      <c r="AX220" s="46"/>
      <c r="AY220" s="46"/>
      <c r="AZ220" s="46"/>
      <c r="BA220" s="46"/>
      <c r="BB220" s="46"/>
      <c r="BC220" s="46"/>
      <c r="BD220" s="46"/>
      <c r="BE220" s="46"/>
      <c r="BF220" s="47"/>
      <c r="BG220" s="47"/>
      <c r="BH220" s="47"/>
      <c r="BI220" s="47"/>
      <c r="BJ220" s="47"/>
      <c r="BK220" s="47"/>
      <c r="BL220" s="47"/>
      <c r="BM220" s="47"/>
      <c r="BN220" s="47"/>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3"/>
    </row>
    <row r="221" spans="3:92" ht="14.25" customHeight="1" x14ac:dyDescent="0.35">
      <c r="C221" s="292">
        <v>12</v>
      </c>
      <c r="D221" s="300"/>
      <c r="E221" s="457"/>
      <c r="F221" s="457"/>
      <c r="G221" s="457"/>
      <c r="H221" s="457"/>
      <c r="I221" s="457"/>
      <c r="J221" s="457"/>
      <c r="K221" s="457"/>
      <c r="L221" s="457"/>
      <c r="M221" s="457"/>
      <c r="N221" s="436"/>
      <c r="O221" s="436"/>
      <c r="P221" s="436"/>
      <c r="Q221" s="436"/>
      <c r="R221" s="436"/>
      <c r="S221" s="436"/>
      <c r="T221" s="436"/>
      <c r="U221" s="436"/>
      <c r="V221" s="436"/>
      <c r="W221" s="662" t="s">
        <v>998</v>
      </c>
      <c r="X221" s="662"/>
      <c r="Y221" s="662"/>
      <c r="Z221" s="662"/>
      <c r="AA221" s="662"/>
      <c r="AB221" s="662"/>
      <c r="AC221" s="662"/>
      <c r="AD221" s="662"/>
      <c r="AE221" s="662"/>
      <c r="AF221" s="662">
        <v>35</v>
      </c>
      <c r="AG221" s="662"/>
      <c r="AH221" s="662"/>
      <c r="AI221" s="662"/>
      <c r="AJ221" s="662"/>
      <c r="AK221" s="436"/>
      <c r="AL221" s="436"/>
      <c r="AM221" s="436"/>
      <c r="AN221" s="436"/>
      <c r="AO221" s="436" t="s">
        <v>990</v>
      </c>
      <c r="AP221" s="436"/>
      <c r="AQ221" s="436"/>
      <c r="AR221" s="436"/>
      <c r="AS221" s="436"/>
      <c r="AT221" s="37"/>
      <c r="AU221" s="24"/>
      <c r="AV221" s="623" t="s">
        <v>34</v>
      </c>
      <c r="AW221" s="624"/>
      <c r="AX221" s="624"/>
      <c r="AY221" s="624"/>
      <c r="AZ221" s="624"/>
      <c r="BA221" s="624"/>
      <c r="BB221" s="624"/>
      <c r="BC221" s="624"/>
      <c r="BD221" s="624"/>
      <c r="BE221" s="624"/>
      <c r="BF221" s="624"/>
      <c r="BG221" s="624"/>
      <c r="BH221" s="624"/>
      <c r="BI221" s="624"/>
      <c r="BJ221" s="624"/>
      <c r="BK221" s="625"/>
      <c r="BL221" s="622" t="s">
        <v>37</v>
      </c>
      <c r="BM221" s="622"/>
      <c r="BN221" s="622"/>
      <c r="BO221" s="622"/>
      <c r="BP221" s="622"/>
      <c r="BQ221" s="622"/>
      <c r="BR221" s="622"/>
      <c r="BS221" s="622"/>
      <c r="BT221" s="622"/>
      <c r="BU221" s="622" t="s">
        <v>38</v>
      </c>
      <c r="BV221" s="622"/>
      <c r="BW221" s="622"/>
      <c r="BX221" s="622"/>
      <c r="BY221" s="622"/>
      <c r="BZ221" s="622"/>
      <c r="CA221" s="622"/>
      <c r="CB221" s="622"/>
      <c r="CC221" s="622"/>
      <c r="CD221" s="622" t="s">
        <v>39</v>
      </c>
      <c r="CE221" s="622"/>
      <c r="CF221" s="622"/>
      <c r="CG221" s="622"/>
      <c r="CH221" s="622"/>
      <c r="CI221" s="622"/>
      <c r="CJ221" s="622"/>
      <c r="CK221" s="622"/>
      <c r="CL221" s="622"/>
      <c r="CM221" s="48"/>
      <c r="CN221" s="9"/>
    </row>
    <row r="222" spans="3:92" ht="14.25" customHeight="1" x14ac:dyDescent="0.35">
      <c r="C222" s="292">
        <v>13</v>
      </c>
      <c r="D222" s="300"/>
      <c r="E222" s="457"/>
      <c r="F222" s="457"/>
      <c r="G222" s="457"/>
      <c r="H222" s="457"/>
      <c r="I222" s="457"/>
      <c r="J222" s="457"/>
      <c r="K222" s="457"/>
      <c r="L222" s="457"/>
      <c r="M222" s="457"/>
      <c r="N222" s="436"/>
      <c r="O222" s="436"/>
      <c r="P222" s="436"/>
      <c r="Q222" s="436"/>
      <c r="R222" s="436"/>
      <c r="S222" s="436"/>
      <c r="T222" s="436"/>
      <c r="U222" s="436"/>
      <c r="V222" s="436"/>
      <c r="W222" s="662" t="s">
        <v>999</v>
      </c>
      <c r="X222" s="662"/>
      <c r="Y222" s="662"/>
      <c r="Z222" s="662"/>
      <c r="AA222" s="662"/>
      <c r="AB222" s="662"/>
      <c r="AC222" s="662"/>
      <c r="AD222" s="662"/>
      <c r="AE222" s="662"/>
      <c r="AF222" s="662">
        <v>18</v>
      </c>
      <c r="AG222" s="662"/>
      <c r="AH222" s="662"/>
      <c r="AI222" s="662"/>
      <c r="AJ222" s="662"/>
      <c r="AK222" s="436"/>
      <c r="AL222" s="436"/>
      <c r="AM222" s="436"/>
      <c r="AN222" s="436"/>
      <c r="AO222" s="436" t="s">
        <v>990</v>
      </c>
      <c r="AP222" s="436"/>
      <c r="AQ222" s="436"/>
      <c r="AR222" s="436"/>
      <c r="AS222" s="436"/>
      <c r="AT222" s="37"/>
      <c r="AU222" s="49"/>
      <c r="AV222" s="626"/>
      <c r="AW222" s="627"/>
      <c r="AX222" s="627"/>
      <c r="AY222" s="627"/>
      <c r="AZ222" s="627"/>
      <c r="BA222" s="627"/>
      <c r="BB222" s="627"/>
      <c r="BC222" s="627"/>
      <c r="BD222" s="627"/>
      <c r="BE222" s="627"/>
      <c r="BF222" s="627"/>
      <c r="BG222" s="627"/>
      <c r="BH222" s="627"/>
      <c r="BI222" s="627"/>
      <c r="BJ222" s="627"/>
      <c r="BK222" s="628"/>
      <c r="BL222" s="622"/>
      <c r="BM222" s="622"/>
      <c r="BN222" s="622"/>
      <c r="BO222" s="622"/>
      <c r="BP222" s="622"/>
      <c r="BQ222" s="622"/>
      <c r="BR222" s="622"/>
      <c r="BS222" s="622"/>
      <c r="BT222" s="622"/>
      <c r="BU222" s="622"/>
      <c r="BV222" s="622"/>
      <c r="BW222" s="622"/>
      <c r="BX222" s="622"/>
      <c r="BY222" s="622"/>
      <c r="BZ222" s="622"/>
      <c r="CA222" s="622"/>
      <c r="CB222" s="622"/>
      <c r="CC222" s="622"/>
      <c r="CD222" s="622"/>
      <c r="CE222" s="622"/>
      <c r="CF222" s="622"/>
      <c r="CG222" s="622"/>
      <c r="CH222" s="622"/>
      <c r="CI222" s="622"/>
      <c r="CJ222" s="622"/>
      <c r="CK222" s="622"/>
      <c r="CL222" s="622"/>
      <c r="CM222" s="48"/>
      <c r="CN222" s="9"/>
    </row>
    <row r="223" spans="3:92" ht="14.25" customHeight="1" x14ac:dyDescent="0.35">
      <c r="C223" s="292">
        <v>14</v>
      </c>
      <c r="D223" s="300"/>
      <c r="E223" s="457"/>
      <c r="F223" s="457"/>
      <c r="G223" s="457"/>
      <c r="H223" s="457"/>
      <c r="I223" s="457"/>
      <c r="J223" s="457"/>
      <c r="K223" s="457"/>
      <c r="L223" s="457"/>
      <c r="M223" s="457"/>
      <c r="N223" s="436"/>
      <c r="O223" s="436"/>
      <c r="P223" s="436"/>
      <c r="Q223" s="436"/>
      <c r="R223" s="436"/>
      <c r="S223" s="436"/>
      <c r="T223" s="436"/>
      <c r="U223" s="436"/>
      <c r="V223" s="436"/>
      <c r="W223" s="662" t="s">
        <v>1000</v>
      </c>
      <c r="X223" s="662"/>
      <c r="Y223" s="662"/>
      <c r="Z223" s="662"/>
      <c r="AA223" s="662"/>
      <c r="AB223" s="662"/>
      <c r="AC223" s="662"/>
      <c r="AD223" s="662"/>
      <c r="AE223" s="662"/>
      <c r="AF223" s="662">
        <v>13</v>
      </c>
      <c r="AG223" s="662"/>
      <c r="AH223" s="662"/>
      <c r="AI223" s="662"/>
      <c r="AJ223" s="662"/>
      <c r="AK223" s="436"/>
      <c r="AL223" s="436"/>
      <c r="AM223" s="436"/>
      <c r="AN223" s="436"/>
      <c r="AO223" s="436" t="s">
        <v>990</v>
      </c>
      <c r="AP223" s="436"/>
      <c r="AQ223" s="436"/>
      <c r="AR223" s="436"/>
      <c r="AS223" s="436"/>
      <c r="AT223" s="37"/>
      <c r="AU223" s="40"/>
      <c r="AV223" s="347" t="s">
        <v>35</v>
      </c>
      <c r="AW223" s="347"/>
      <c r="AX223" s="347"/>
      <c r="AY223" s="347"/>
      <c r="AZ223" s="347"/>
      <c r="BA223" s="347"/>
      <c r="BB223" s="347"/>
      <c r="BC223" s="347"/>
      <c r="BD223" s="347" t="s">
        <v>36</v>
      </c>
      <c r="BE223" s="347"/>
      <c r="BF223" s="347"/>
      <c r="BG223" s="347"/>
      <c r="BH223" s="347"/>
      <c r="BI223" s="347"/>
      <c r="BJ223" s="347"/>
      <c r="BK223" s="347"/>
      <c r="BL223" s="622"/>
      <c r="BM223" s="622"/>
      <c r="BN223" s="622"/>
      <c r="BO223" s="622"/>
      <c r="BP223" s="622"/>
      <c r="BQ223" s="622"/>
      <c r="BR223" s="622"/>
      <c r="BS223" s="622"/>
      <c r="BT223" s="622"/>
      <c r="BU223" s="622"/>
      <c r="BV223" s="622"/>
      <c r="BW223" s="622"/>
      <c r="BX223" s="622"/>
      <c r="BY223" s="622"/>
      <c r="BZ223" s="622"/>
      <c r="CA223" s="622"/>
      <c r="CB223" s="622"/>
      <c r="CC223" s="622"/>
      <c r="CD223" s="622"/>
      <c r="CE223" s="622"/>
      <c r="CF223" s="622"/>
      <c r="CG223" s="622"/>
      <c r="CH223" s="622"/>
      <c r="CI223" s="622"/>
      <c r="CJ223" s="622"/>
      <c r="CK223" s="622"/>
      <c r="CL223" s="622"/>
      <c r="CM223" s="25"/>
    </row>
    <row r="224" spans="3:92" ht="14.25" customHeight="1" x14ac:dyDescent="0.35">
      <c r="C224" s="292">
        <v>15</v>
      </c>
      <c r="D224" s="300"/>
      <c r="E224" s="457"/>
      <c r="F224" s="457"/>
      <c r="G224" s="457"/>
      <c r="H224" s="457"/>
      <c r="I224" s="457"/>
      <c r="J224" s="457"/>
      <c r="K224" s="457"/>
      <c r="L224" s="457"/>
      <c r="M224" s="457"/>
      <c r="N224" s="436"/>
      <c r="O224" s="436"/>
      <c r="P224" s="436"/>
      <c r="Q224" s="436"/>
      <c r="R224" s="436"/>
      <c r="S224" s="436"/>
      <c r="T224" s="436"/>
      <c r="U224" s="436"/>
      <c r="V224" s="436"/>
      <c r="W224" s="662" t="s">
        <v>1001</v>
      </c>
      <c r="X224" s="662"/>
      <c r="Y224" s="662"/>
      <c r="Z224" s="662"/>
      <c r="AA224" s="662"/>
      <c r="AB224" s="662"/>
      <c r="AC224" s="662"/>
      <c r="AD224" s="662"/>
      <c r="AE224" s="662"/>
      <c r="AF224" s="662">
        <v>38</v>
      </c>
      <c r="AG224" s="662"/>
      <c r="AH224" s="662"/>
      <c r="AI224" s="662"/>
      <c r="AJ224" s="662"/>
      <c r="AK224" s="436"/>
      <c r="AL224" s="436"/>
      <c r="AM224" s="436"/>
      <c r="AN224" s="436"/>
      <c r="AO224" s="436" t="s">
        <v>990</v>
      </c>
      <c r="AP224" s="436"/>
      <c r="AQ224" s="436"/>
      <c r="AR224" s="436"/>
      <c r="AS224" s="436"/>
      <c r="AT224" s="37"/>
      <c r="AU224" s="40"/>
      <c r="AV224" s="347"/>
      <c r="AW224" s="347"/>
      <c r="AX224" s="347"/>
      <c r="AY224" s="347"/>
      <c r="AZ224" s="347"/>
      <c r="BA224" s="347"/>
      <c r="BB224" s="347"/>
      <c r="BC224" s="347"/>
      <c r="BD224" s="347"/>
      <c r="BE224" s="347"/>
      <c r="BF224" s="347"/>
      <c r="BG224" s="347"/>
      <c r="BH224" s="347"/>
      <c r="BI224" s="347"/>
      <c r="BJ224" s="347"/>
      <c r="BK224" s="347"/>
      <c r="BL224" s="622"/>
      <c r="BM224" s="622"/>
      <c r="BN224" s="622"/>
      <c r="BO224" s="622"/>
      <c r="BP224" s="622"/>
      <c r="BQ224" s="622"/>
      <c r="BR224" s="622"/>
      <c r="BS224" s="622"/>
      <c r="BT224" s="622"/>
      <c r="BU224" s="622"/>
      <c r="BV224" s="622"/>
      <c r="BW224" s="622"/>
      <c r="BX224" s="622"/>
      <c r="BY224" s="622"/>
      <c r="BZ224" s="622"/>
      <c r="CA224" s="622"/>
      <c r="CB224" s="622"/>
      <c r="CC224" s="622"/>
      <c r="CD224" s="622"/>
      <c r="CE224" s="622"/>
      <c r="CF224" s="622"/>
      <c r="CG224" s="622"/>
      <c r="CH224" s="622"/>
      <c r="CI224" s="622"/>
      <c r="CJ224" s="622"/>
      <c r="CK224" s="622"/>
      <c r="CL224" s="622"/>
      <c r="CM224" s="25"/>
    </row>
    <row r="225" spans="3:92" ht="14.25" customHeight="1" x14ac:dyDescent="0.35">
      <c r="C225" s="292">
        <v>16</v>
      </c>
      <c r="D225" s="300"/>
      <c r="E225" s="457"/>
      <c r="F225" s="457"/>
      <c r="G225" s="457"/>
      <c r="H225" s="457"/>
      <c r="I225" s="457"/>
      <c r="J225" s="457"/>
      <c r="K225" s="457"/>
      <c r="L225" s="457"/>
      <c r="M225" s="457"/>
      <c r="N225" s="436"/>
      <c r="O225" s="436"/>
      <c r="P225" s="436"/>
      <c r="Q225" s="436"/>
      <c r="R225" s="436"/>
      <c r="S225" s="436"/>
      <c r="T225" s="436"/>
      <c r="U225" s="436"/>
      <c r="V225" s="436"/>
      <c r="W225" s="662" t="s">
        <v>1002</v>
      </c>
      <c r="X225" s="662"/>
      <c r="Y225" s="662"/>
      <c r="Z225" s="662"/>
      <c r="AA225" s="662"/>
      <c r="AB225" s="662"/>
      <c r="AC225" s="662"/>
      <c r="AD225" s="662"/>
      <c r="AE225" s="662"/>
      <c r="AF225" s="662">
        <v>44</v>
      </c>
      <c r="AG225" s="662"/>
      <c r="AH225" s="662"/>
      <c r="AI225" s="662"/>
      <c r="AJ225" s="662"/>
      <c r="AK225" s="436"/>
      <c r="AL225" s="436"/>
      <c r="AM225" s="436"/>
      <c r="AN225" s="436"/>
      <c r="AO225" s="436" t="s">
        <v>990</v>
      </c>
      <c r="AP225" s="436"/>
      <c r="AQ225" s="436"/>
      <c r="AR225" s="436"/>
      <c r="AS225" s="436"/>
      <c r="AT225" s="37"/>
      <c r="AU225" s="40"/>
      <c r="AV225" s="417" t="s">
        <v>661</v>
      </c>
      <c r="AW225" s="417"/>
      <c r="AX225" s="417"/>
      <c r="AY225" s="417"/>
      <c r="AZ225" s="417"/>
      <c r="BA225" s="417"/>
      <c r="BB225" s="417"/>
      <c r="BC225" s="417"/>
      <c r="BD225" s="417" t="s">
        <v>662</v>
      </c>
      <c r="BE225" s="417"/>
      <c r="BF225" s="417"/>
      <c r="BG225" s="417"/>
      <c r="BH225" s="417"/>
      <c r="BI225" s="417"/>
      <c r="BJ225" s="417"/>
      <c r="BK225" s="417"/>
      <c r="BL225" s="417" t="s">
        <v>663</v>
      </c>
      <c r="BM225" s="417"/>
      <c r="BN225" s="417"/>
      <c r="BO225" s="417"/>
      <c r="BP225" s="417"/>
      <c r="BQ225" s="417"/>
      <c r="BR225" s="417"/>
      <c r="BS225" s="417"/>
      <c r="BT225" s="417"/>
      <c r="BU225" s="417" t="s">
        <v>40</v>
      </c>
      <c r="BV225" s="417"/>
      <c r="BW225" s="417"/>
      <c r="BX225" s="417"/>
      <c r="BY225" s="417"/>
      <c r="BZ225" s="417"/>
      <c r="CA225" s="417"/>
      <c r="CB225" s="417"/>
      <c r="CC225" s="417"/>
      <c r="CD225" s="417">
        <v>52</v>
      </c>
      <c r="CE225" s="417"/>
      <c r="CF225" s="417"/>
      <c r="CG225" s="417"/>
      <c r="CH225" s="417"/>
      <c r="CI225" s="417"/>
      <c r="CJ225" s="417"/>
      <c r="CK225" s="417"/>
      <c r="CL225" s="417"/>
      <c r="CM225" s="25"/>
    </row>
    <row r="226" spans="3:92" ht="14.25" customHeight="1" x14ac:dyDescent="0.35">
      <c r="C226" s="292">
        <v>17</v>
      </c>
      <c r="D226" s="300"/>
      <c r="E226" s="457"/>
      <c r="F226" s="457"/>
      <c r="G226" s="457"/>
      <c r="H226" s="457"/>
      <c r="I226" s="457"/>
      <c r="J226" s="457"/>
      <c r="K226" s="457"/>
      <c r="L226" s="457"/>
      <c r="M226" s="457"/>
      <c r="N226" s="436"/>
      <c r="O226" s="436"/>
      <c r="P226" s="436"/>
      <c r="Q226" s="436"/>
      <c r="R226" s="436"/>
      <c r="S226" s="436"/>
      <c r="T226" s="436"/>
      <c r="U226" s="436"/>
      <c r="V226" s="436"/>
      <c r="W226" s="662" t="s">
        <v>1003</v>
      </c>
      <c r="X226" s="662"/>
      <c r="Y226" s="662"/>
      <c r="Z226" s="662"/>
      <c r="AA226" s="662"/>
      <c r="AB226" s="662"/>
      <c r="AC226" s="662"/>
      <c r="AD226" s="662"/>
      <c r="AE226" s="662"/>
      <c r="AF226" s="662">
        <v>46</v>
      </c>
      <c r="AG226" s="662"/>
      <c r="AH226" s="662"/>
      <c r="AI226" s="662"/>
      <c r="AJ226" s="662"/>
      <c r="AK226" s="436"/>
      <c r="AL226" s="436"/>
      <c r="AM226" s="436"/>
      <c r="AN226" s="436"/>
      <c r="AO226" s="436"/>
      <c r="AP226" s="436"/>
      <c r="AQ226" s="436"/>
      <c r="AR226" s="436"/>
      <c r="AS226" s="436"/>
      <c r="AT226" s="37"/>
      <c r="AU226" s="40"/>
      <c r="AV226" s="417"/>
      <c r="AW226" s="417"/>
      <c r="AX226" s="417"/>
      <c r="AY226" s="417"/>
      <c r="AZ226" s="417"/>
      <c r="BA226" s="417"/>
      <c r="BB226" s="417"/>
      <c r="BC226" s="417"/>
      <c r="BD226" s="417"/>
      <c r="BE226" s="417"/>
      <c r="BF226" s="417"/>
      <c r="BG226" s="417"/>
      <c r="BH226" s="417"/>
      <c r="BI226" s="417"/>
      <c r="BJ226" s="417"/>
      <c r="BK226" s="417"/>
      <c r="BL226" s="417"/>
      <c r="BM226" s="417"/>
      <c r="BN226" s="417"/>
      <c r="BO226" s="417"/>
      <c r="BP226" s="417"/>
      <c r="BQ226" s="417"/>
      <c r="BR226" s="417"/>
      <c r="BS226" s="417"/>
      <c r="BT226" s="417"/>
      <c r="BU226" s="417"/>
      <c r="BV226" s="417"/>
      <c r="BW226" s="417"/>
      <c r="BX226" s="417"/>
      <c r="BY226" s="417"/>
      <c r="BZ226" s="417"/>
      <c r="CA226" s="417"/>
      <c r="CB226" s="417"/>
      <c r="CC226" s="417"/>
      <c r="CD226" s="417"/>
      <c r="CE226" s="417"/>
      <c r="CF226" s="417"/>
      <c r="CG226" s="417"/>
      <c r="CH226" s="417"/>
      <c r="CI226" s="417"/>
      <c r="CJ226" s="417"/>
      <c r="CK226" s="417"/>
      <c r="CL226" s="417"/>
      <c r="CM226" s="25"/>
    </row>
    <row r="227" spans="3:92" ht="14.25" customHeight="1" x14ac:dyDescent="0.35">
      <c r="C227" s="292">
        <v>18</v>
      </c>
      <c r="D227" s="300"/>
      <c r="E227" s="457"/>
      <c r="F227" s="457"/>
      <c r="G227" s="457"/>
      <c r="H227" s="457"/>
      <c r="I227" s="457"/>
      <c r="J227" s="457"/>
      <c r="K227" s="457"/>
      <c r="L227" s="457"/>
      <c r="M227" s="457"/>
      <c r="N227" s="436"/>
      <c r="O227" s="436"/>
      <c r="P227" s="436"/>
      <c r="Q227" s="436"/>
      <c r="R227" s="436"/>
      <c r="S227" s="436"/>
      <c r="T227" s="436"/>
      <c r="U227" s="436"/>
      <c r="V227" s="436"/>
      <c r="W227" s="436"/>
      <c r="X227" s="436"/>
      <c r="Y227" s="436"/>
      <c r="Z227" s="436"/>
      <c r="AA227" s="436"/>
      <c r="AB227" s="436"/>
      <c r="AC227" s="436"/>
      <c r="AD227" s="436"/>
      <c r="AE227" s="436"/>
      <c r="AF227" s="436"/>
      <c r="AG227" s="436"/>
      <c r="AH227" s="436"/>
      <c r="AI227" s="436"/>
      <c r="AJ227" s="436"/>
      <c r="AK227" s="436"/>
      <c r="AL227" s="436"/>
      <c r="AM227" s="436"/>
      <c r="AN227" s="436"/>
      <c r="AO227" s="436"/>
      <c r="AP227" s="436"/>
      <c r="AQ227" s="436"/>
      <c r="AR227" s="436"/>
      <c r="AS227" s="436"/>
      <c r="AT227" s="37"/>
      <c r="AU227" s="40"/>
      <c r="AV227" s="415" t="s">
        <v>358</v>
      </c>
      <c r="AW227" s="415"/>
      <c r="AX227" s="415"/>
      <c r="AY227" s="415"/>
      <c r="AZ227" s="415"/>
      <c r="BA227" s="415"/>
      <c r="BB227" s="415"/>
      <c r="BC227" s="415"/>
      <c r="BD227" s="415"/>
      <c r="BE227" s="415"/>
      <c r="BF227" s="415"/>
      <c r="BG227" s="415"/>
      <c r="BH227" s="415"/>
      <c r="BI227" s="415"/>
      <c r="BJ227" s="415"/>
      <c r="BK227" s="415"/>
      <c r="BL227" s="415"/>
      <c r="BM227" s="415"/>
      <c r="BN227" s="415"/>
      <c r="BO227" s="415"/>
      <c r="BP227" s="415"/>
      <c r="BQ227" s="415"/>
      <c r="BR227" s="415"/>
      <c r="BS227" s="415"/>
      <c r="BT227" s="415"/>
      <c r="BU227" s="415"/>
      <c r="BV227" s="415"/>
      <c r="BW227" s="415"/>
      <c r="BX227" s="415"/>
      <c r="BY227" s="415"/>
      <c r="BZ227" s="415"/>
      <c r="CA227" s="415"/>
      <c r="CB227" s="415"/>
      <c r="CC227" s="415"/>
      <c r="CD227" s="415"/>
      <c r="CE227" s="415"/>
      <c r="CF227" s="415"/>
      <c r="CG227" s="415"/>
      <c r="CH227" s="415"/>
      <c r="CI227" s="415"/>
      <c r="CJ227" s="415"/>
      <c r="CK227" s="6"/>
      <c r="CL227" s="6"/>
      <c r="CM227" s="25"/>
    </row>
    <row r="228" spans="3:92" ht="14.25" customHeight="1" x14ac:dyDescent="0.35">
      <c r="C228" s="292">
        <v>19</v>
      </c>
      <c r="D228" s="300"/>
      <c r="E228" s="457"/>
      <c r="F228" s="457"/>
      <c r="G228" s="457"/>
      <c r="H228" s="457"/>
      <c r="I228" s="457"/>
      <c r="J228" s="457"/>
      <c r="K228" s="457"/>
      <c r="L228" s="457"/>
      <c r="M228" s="457"/>
      <c r="N228" s="436"/>
      <c r="O228" s="436"/>
      <c r="P228" s="436"/>
      <c r="Q228" s="436"/>
      <c r="R228" s="436"/>
      <c r="S228" s="436"/>
      <c r="T228" s="436"/>
      <c r="U228" s="436"/>
      <c r="V228" s="436"/>
      <c r="W228" s="436"/>
      <c r="X228" s="436"/>
      <c r="Y228" s="436"/>
      <c r="Z228" s="436"/>
      <c r="AA228" s="436"/>
      <c r="AB228" s="436"/>
      <c r="AC228" s="436"/>
      <c r="AD228" s="436"/>
      <c r="AE228" s="436"/>
      <c r="AF228" s="436"/>
      <c r="AG228" s="436"/>
      <c r="AH228" s="436"/>
      <c r="AI228" s="436"/>
      <c r="AJ228" s="436"/>
      <c r="AK228" s="436"/>
      <c r="AL228" s="436"/>
      <c r="AM228" s="436"/>
      <c r="AN228" s="436"/>
      <c r="AO228" s="436"/>
      <c r="AP228" s="436"/>
      <c r="AQ228" s="436"/>
      <c r="AR228" s="436"/>
      <c r="AS228" s="436"/>
      <c r="AT228" s="37"/>
      <c r="AU228" s="42"/>
      <c r="AV228" s="43"/>
      <c r="AW228" s="43"/>
      <c r="AX228" s="43"/>
      <c r="AY228" s="43"/>
      <c r="AZ228" s="43"/>
      <c r="BA228" s="43"/>
      <c r="BB228" s="43"/>
      <c r="BC228" s="43"/>
      <c r="BD228" s="43"/>
      <c r="BE228" s="43"/>
      <c r="BF228" s="44"/>
      <c r="BG228" s="44"/>
      <c r="BH228" s="44"/>
      <c r="BI228" s="44"/>
      <c r="BJ228" s="44"/>
      <c r="BK228" s="44"/>
      <c r="BL228" s="44"/>
      <c r="BM228" s="44"/>
      <c r="BN228" s="44"/>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8"/>
    </row>
    <row r="229" spans="3:92" ht="14.25" customHeight="1" x14ac:dyDescent="0.35">
      <c r="C229" s="292">
        <v>20</v>
      </c>
      <c r="D229" s="300"/>
      <c r="E229" s="457"/>
      <c r="F229" s="457"/>
      <c r="G229" s="457"/>
      <c r="H229" s="457"/>
      <c r="I229" s="457"/>
      <c r="J229" s="457"/>
      <c r="K229" s="457"/>
      <c r="L229" s="457"/>
      <c r="M229" s="457"/>
      <c r="N229" s="436"/>
      <c r="O229" s="436"/>
      <c r="P229" s="436"/>
      <c r="Q229" s="436"/>
      <c r="R229" s="436"/>
      <c r="S229" s="436"/>
      <c r="T229" s="436"/>
      <c r="U229" s="436"/>
      <c r="V229" s="436"/>
      <c r="W229" s="436"/>
      <c r="X229" s="436"/>
      <c r="Y229" s="436"/>
      <c r="Z229" s="436"/>
      <c r="AA229" s="436"/>
      <c r="AB229" s="436"/>
      <c r="AC229" s="436"/>
      <c r="AD229" s="436"/>
      <c r="AE229" s="436"/>
      <c r="AF229" s="436"/>
      <c r="AG229" s="436"/>
      <c r="AH229" s="436"/>
      <c r="AI229" s="436"/>
      <c r="AJ229" s="436"/>
      <c r="AK229" s="436"/>
      <c r="AL229" s="436"/>
      <c r="AM229" s="436"/>
      <c r="AN229" s="436"/>
      <c r="AO229" s="436"/>
      <c r="AP229" s="436"/>
      <c r="AQ229" s="436"/>
      <c r="AR229" s="436"/>
      <c r="AS229" s="436"/>
      <c r="AT229" s="37"/>
      <c r="AU229" s="37"/>
      <c r="AV229" s="37"/>
      <c r="AW229" s="37"/>
      <c r="AX229" s="37"/>
      <c r="AY229" s="37"/>
      <c r="AZ229" s="37"/>
      <c r="BA229" s="37"/>
      <c r="BB229" s="37"/>
      <c r="BC229" s="37"/>
      <c r="BD229" s="37"/>
      <c r="BE229" s="37"/>
      <c r="BF229" s="41"/>
      <c r="BG229" s="41"/>
      <c r="BH229" s="41"/>
      <c r="BI229" s="41"/>
      <c r="BJ229" s="41"/>
      <c r="BK229" s="41"/>
      <c r="BL229" s="41"/>
      <c r="BM229" s="41"/>
      <c r="BN229" s="41"/>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row>
    <row r="230" spans="3:92" ht="14.25" customHeight="1" x14ac:dyDescent="0.35">
      <c r="C230" s="292">
        <v>21</v>
      </c>
      <c r="D230" s="300"/>
      <c r="E230" s="457"/>
      <c r="F230" s="457"/>
      <c r="G230" s="457"/>
      <c r="H230" s="457"/>
      <c r="I230" s="457"/>
      <c r="J230" s="457"/>
      <c r="K230" s="457"/>
      <c r="L230" s="457"/>
      <c r="M230" s="457"/>
      <c r="N230" s="436"/>
      <c r="O230" s="436"/>
      <c r="P230" s="436"/>
      <c r="Q230" s="436"/>
      <c r="R230" s="436"/>
      <c r="S230" s="436"/>
      <c r="T230" s="436"/>
      <c r="U230" s="436"/>
      <c r="V230" s="436"/>
      <c r="W230" s="436"/>
      <c r="X230" s="436"/>
      <c r="Y230" s="436"/>
      <c r="Z230" s="436"/>
      <c r="AA230" s="436"/>
      <c r="AB230" s="436"/>
      <c r="AC230" s="436"/>
      <c r="AD230" s="436"/>
      <c r="AE230" s="436"/>
      <c r="AF230" s="436"/>
      <c r="AG230" s="436"/>
      <c r="AH230" s="436"/>
      <c r="AI230" s="436"/>
      <c r="AJ230" s="436"/>
      <c r="AK230" s="436"/>
      <c r="AL230" s="436"/>
      <c r="AM230" s="436"/>
      <c r="AN230" s="436"/>
      <c r="AO230" s="436"/>
      <c r="AP230" s="436"/>
      <c r="AQ230" s="436"/>
      <c r="AR230" s="436"/>
      <c r="AS230" s="436"/>
      <c r="AT230" s="37"/>
      <c r="AU230" s="592" t="s">
        <v>915</v>
      </c>
      <c r="AV230" s="592"/>
      <c r="AW230" s="592"/>
      <c r="AX230" s="592"/>
      <c r="AY230" s="592"/>
      <c r="AZ230" s="592"/>
      <c r="BA230" s="592"/>
      <c r="BB230" s="592"/>
      <c r="BC230" s="592"/>
      <c r="BD230" s="592"/>
      <c r="BE230" s="592"/>
      <c r="BF230" s="592"/>
      <c r="BG230" s="592"/>
      <c r="BH230" s="592"/>
      <c r="BI230" s="592"/>
      <c r="BJ230" s="592"/>
      <c r="BK230" s="592"/>
      <c r="BL230" s="41"/>
      <c r="BM230" s="41"/>
      <c r="BN230" s="41"/>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row>
    <row r="231" spans="3:92" ht="14.25" customHeight="1" x14ac:dyDescent="0.35">
      <c r="C231" s="292">
        <v>22</v>
      </c>
      <c r="D231" s="300"/>
      <c r="E231" s="457"/>
      <c r="F231" s="457"/>
      <c r="G231" s="457"/>
      <c r="H231" s="457"/>
      <c r="I231" s="457"/>
      <c r="J231" s="457"/>
      <c r="K231" s="457"/>
      <c r="L231" s="457"/>
      <c r="M231" s="457"/>
      <c r="N231" s="436"/>
      <c r="O231" s="436"/>
      <c r="P231" s="436"/>
      <c r="Q231" s="436"/>
      <c r="R231" s="436"/>
      <c r="S231" s="436"/>
      <c r="T231" s="436"/>
      <c r="U231" s="436"/>
      <c r="V231" s="436"/>
      <c r="W231" s="436"/>
      <c r="X231" s="436"/>
      <c r="Y231" s="436"/>
      <c r="Z231" s="436"/>
      <c r="AA231" s="436"/>
      <c r="AB231" s="436"/>
      <c r="AC231" s="436"/>
      <c r="AD231" s="436"/>
      <c r="AE231" s="436"/>
      <c r="AF231" s="436"/>
      <c r="AG231" s="436"/>
      <c r="AH231" s="436"/>
      <c r="AI231" s="436"/>
      <c r="AJ231" s="436"/>
      <c r="AK231" s="436"/>
      <c r="AL231" s="436"/>
      <c r="AM231" s="436"/>
      <c r="AN231" s="436"/>
      <c r="AO231" s="436"/>
      <c r="AP231" s="436"/>
      <c r="AQ231" s="436"/>
      <c r="AR231" s="436"/>
      <c r="AS231" s="436"/>
      <c r="AT231" s="37"/>
      <c r="AU231" s="592"/>
      <c r="AV231" s="592"/>
      <c r="AW231" s="592"/>
      <c r="AX231" s="592"/>
      <c r="AY231" s="592"/>
      <c r="AZ231" s="592"/>
      <c r="BA231" s="592"/>
      <c r="BB231" s="592"/>
      <c r="BC231" s="592"/>
      <c r="BD231" s="592"/>
      <c r="BE231" s="592"/>
      <c r="BF231" s="592"/>
      <c r="BG231" s="592"/>
      <c r="BH231" s="592"/>
      <c r="BI231" s="592"/>
      <c r="BJ231" s="592"/>
      <c r="BK231" s="592"/>
      <c r="BL231" s="41"/>
      <c r="BM231" s="41"/>
      <c r="BN231" s="41"/>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row>
    <row r="232" spans="3:92" ht="14.25" customHeight="1" x14ac:dyDescent="0.35">
      <c r="C232" s="292">
        <v>23</v>
      </c>
      <c r="D232" s="300"/>
      <c r="E232" s="457"/>
      <c r="F232" s="457"/>
      <c r="G232" s="457"/>
      <c r="H232" s="457"/>
      <c r="I232" s="457"/>
      <c r="J232" s="457"/>
      <c r="K232" s="457"/>
      <c r="L232" s="457"/>
      <c r="M232" s="457"/>
      <c r="N232" s="436"/>
      <c r="O232" s="436"/>
      <c r="P232" s="436"/>
      <c r="Q232" s="436"/>
      <c r="R232" s="436"/>
      <c r="S232" s="436"/>
      <c r="T232" s="436"/>
      <c r="U232" s="436"/>
      <c r="V232" s="436"/>
      <c r="W232" s="436"/>
      <c r="X232" s="436"/>
      <c r="Y232" s="436"/>
      <c r="Z232" s="436"/>
      <c r="AA232" s="436"/>
      <c r="AB232" s="436"/>
      <c r="AC232" s="436"/>
      <c r="AD232" s="436"/>
      <c r="AE232" s="436"/>
      <c r="AF232" s="436"/>
      <c r="AG232" s="436"/>
      <c r="AH232" s="436"/>
      <c r="AI232" s="436"/>
      <c r="AJ232" s="436"/>
      <c r="AK232" s="436"/>
      <c r="AL232" s="436"/>
      <c r="AM232" s="436"/>
      <c r="AN232" s="436"/>
      <c r="AO232" s="436"/>
      <c r="AP232" s="436"/>
      <c r="AQ232" s="436"/>
      <c r="AR232" s="436"/>
      <c r="AS232" s="436"/>
      <c r="AT232" s="37"/>
      <c r="AU232" s="45"/>
      <c r="AV232" s="46"/>
      <c r="AW232" s="46"/>
      <c r="AX232" s="46"/>
      <c r="AY232" s="46"/>
      <c r="AZ232" s="46"/>
      <c r="BA232" s="46"/>
      <c r="BB232" s="46"/>
      <c r="BC232" s="46"/>
      <c r="BD232" s="46"/>
      <c r="BE232" s="46"/>
      <c r="BF232" s="47"/>
      <c r="BG232" s="47"/>
      <c r="BH232" s="47"/>
      <c r="BI232" s="47"/>
      <c r="BJ232" s="47"/>
      <c r="BK232" s="47"/>
      <c r="BL232" s="47"/>
      <c r="BM232" s="47"/>
      <c r="BN232" s="47"/>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3"/>
    </row>
    <row r="233" spans="3:92" ht="14.25" customHeight="1" x14ac:dyDescent="0.35">
      <c r="C233" s="292">
        <v>24</v>
      </c>
      <c r="D233" s="300"/>
      <c r="E233" s="457"/>
      <c r="F233" s="457"/>
      <c r="G233" s="457"/>
      <c r="H233" s="457"/>
      <c r="I233" s="457"/>
      <c r="J233" s="457"/>
      <c r="K233" s="457"/>
      <c r="L233" s="457"/>
      <c r="M233" s="457"/>
      <c r="N233" s="436"/>
      <c r="O233" s="436"/>
      <c r="P233" s="436"/>
      <c r="Q233" s="436"/>
      <c r="R233" s="436"/>
      <c r="S233" s="436"/>
      <c r="T233" s="436"/>
      <c r="U233" s="436"/>
      <c r="V233" s="436"/>
      <c r="W233" s="436"/>
      <c r="X233" s="436"/>
      <c r="Y233" s="436"/>
      <c r="Z233" s="436"/>
      <c r="AA233" s="436"/>
      <c r="AB233" s="436"/>
      <c r="AC233" s="436"/>
      <c r="AD233" s="436"/>
      <c r="AE233" s="436"/>
      <c r="AF233" s="436"/>
      <c r="AG233" s="436"/>
      <c r="AH233" s="436"/>
      <c r="AI233" s="436"/>
      <c r="AJ233" s="436"/>
      <c r="AK233" s="436"/>
      <c r="AL233" s="436"/>
      <c r="AM233" s="436"/>
      <c r="AN233" s="436"/>
      <c r="AO233" s="436"/>
      <c r="AP233" s="436"/>
      <c r="AQ233" s="436"/>
      <c r="AR233" s="436"/>
      <c r="AS233" s="436"/>
      <c r="AT233" s="37"/>
      <c r="AU233" s="24"/>
      <c r="AV233" s="347" t="s">
        <v>41</v>
      </c>
      <c r="AW233" s="347"/>
      <c r="AX233" s="347"/>
      <c r="AY233" s="347"/>
      <c r="AZ233" s="347"/>
      <c r="BA233" s="347"/>
      <c r="BB233" s="347"/>
      <c r="BC233" s="347" t="s">
        <v>42</v>
      </c>
      <c r="BD233" s="347"/>
      <c r="BE233" s="347"/>
      <c r="BF233" s="347"/>
      <c r="BG233" s="347"/>
      <c r="BH233" s="347"/>
      <c r="BI233" s="347"/>
      <c r="BJ233" s="347"/>
      <c r="BK233" s="347" t="s">
        <v>43</v>
      </c>
      <c r="BL233" s="347"/>
      <c r="BM233" s="347"/>
      <c r="BN233" s="347"/>
      <c r="BO233" s="347"/>
      <c r="BP233" s="347"/>
      <c r="BQ233" s="347"/>
      <c r="BR233" s="347"/>
      <c r="BS233" s="622" t="s">
        <v>962</v>
      </c>
      <c r="BT233" s="622"/>
      <c r="BU233" s="622"/>
      <c r="BV233" s="622"/>
      <c r="BW233" s="622"/>
      <c r="BX233" s="622"/>
      <c r="BY233" s="622"/>
      <c r="BZ233" s="622"/>
      <c r="CA233" s="622" t="s">
        <v>916</v>
      </c>
      <c r="CB233" s="622"/>
      <c r="CC233" s="622"/>
      <c r="CD233" s="622"/>
      <c r="CE233" s="622"/>
      <c r="CF233" s="622"/>
      <c r="CG233" s="622"/>
      <c r="CH233" s="622"/>
      <c r="CI233" s="622"/>
      <c r="CJ233" s="622"/>
      <c r="CK233" s="622"/>
      <c r="CL233" s="622"/>
      <c r="CM233" s="51"/>
      <c r="CN233" s="6"/>
    </row>
    <row r="234" spans="3:92" ht="14.25" customHeight="1" x14ac:dyDescent="0.35">
      <c r="C234" s="292">
        <v>25</v>
      </c>
      <c r="D234" s="300"/>
      <c r="E234" s="457"/>
      <c r="F234" s="457"/>
      <c r="G234" s="457"/>
      <c r="H234" s="457"/>
      <c r="I234" s="457"/>
      <c r="J234" s="457"/>
      <c r="K234" s="457"/>
      <c r="L234" s="457"/>
      <c r="M234" s="457"/>
      <c r="N234" s="436"/>
      <c r="O234" s="436"/>
      <c r="P234" s="436"/>
      <c r="Q234" s="436"/>
      <c r="R234" s="436"/>
      <c r="S234" s="436"/>
      <c r="T234" s="436"/>
      <c r="U234" s="436"/>
      <c r="V234" s="436"/>
      <c r="W234" s="436"/>
      <c r="X234" s="436"/>
      <c r="Y234" s="436"/>
      <c r="Z234" s="436"/>
      <c r="AA234" s="436"/>
      <c r="AB234" s="436"/>
      <c r="AC234" s="436"/>
      <c r="AD234" s="436"/>
      <c r="AE234" s="436"/>
      <c r="AF234" s="436"/>
      <c r="AG234" s="436"/>
      <c r="AH234" s="436"/>
      <c r="AI234" s="436"/>
      <c r="AJ234" s="436"/>
      <c r="AK234" s="436"/>
      <c r="AL234" s="436"/>
      <c r="AM234" s="436"/>
      <c r="AN234" s="436"/>
      <c r="AO234" s="436"/>
      <c r="AP234" s="436"/>
      <c r="AQ234" s="436"/>
      <c r="AR234" s="436"/>
      <c r="AS234" s="436"/>
      <c r="AT234" s="37"/>
      <c r="AU234" s="52"/>
      <c r="AV234" s="347"/>
      <c r="AW234" s="347"/>
      <c r="AX234" s="347"/>
      <c r="AY234" s="347"/>
      <c r="AZ234" s="347"/>
      <c r="BA234" s="347"/>
      <c r="BB234" s="347"/>
      <c r="BC234" s="347"/>
      <c r="BD234" s="347"/>
      <c r="BE234" s="347"/>
      <c r="BF234" s="347"/>
      <c r="BG234" s="347"/>
      <c r="BH234" s="347"/>
      <c r="BI234" s="347"/>
      <c r="BJ234" s="347"/>
      <c r="BK234" s="347"/>
      <c r="BL234" s="347"/>
      <c r="BM234" s="347"/>
      <c r="BN234" s="347"/>
      <c r="BO234" s="347"/>
      <c r="BP234" s="347"/>
      <c r="BQ234" s="347"/>
      <c r="BR234" s="347"/>
      <c r="BS234" s="622"/>
      <c r="BT234" s="622"/>
      <c r="BU234" s="622"/>
      <c r="BV234" s="622"/>
      <c r="BW234" s="622"/>
      <c r="BX234" s="622"/>
      <c r="BY234" s="622"/>
      <c r="BZ234" s="622"/>
      <c r="CA234" s="622"/>
      <c r="CB234" s="622"/>
      <c r="CC234" s="622"/>
      <c r="CD234" s="622"/>
      <c r="CE234" s="622"/>
      <c r="CF234" s="622"/>
      <c r="CG234" s="622"/>
      <c r="CH234" s="622"/>
      <c r="CI234" s="622"/>
      <c r="CJ234" s="622"/>
      <c r="CK234" s="622"/>
      <c r="CL234" s="622"/>
      <c r="CM234" s="51"/>
      <c r="CN234" s="6"/>
    </row>
    <row r="235" spans="3:92" ht="14.25" customHeight="1" x14ac:dyDescent="0.35">
      <c r="C235" s="292">
        <v>26</v>
      </c>
      <c r="D235" s="300"/>
      <c r="E235" s="457"/>
      <c r="F235" s="457"/>
      <c r="G235" s="457"/>
      <c r="H235" s="457"/>
      <c r="I235" s="457"/>
      <c r="J235" s="457"/>
      <c r="K235" s="457"/>
      <c r="L235" s="457"/>
      <c r="M235" s="457"/>
      <c r="N235" s="436"/>
      <c r="O235" s="436"/>
      <c r="P235" s="436"/>
      <c r="Q235" s="436"/>
      <c r="R235" s="436"/>
      <c r="S235" s="436"/>
      <c r="T235" s="436"/>
      <c r="U235" s="436"/>
      <c r="V235" s="436"/>
      <c r="W235" s="436"/>
      <c r="X235" s="436"/>
      <c r="Y235" s="436"/>
      <c r="Z235" s="436"/>
      <c r="AA235" s="436"/>
      <c r="AB235" s="436"/>
      <c r="AC235" s="436"/>
      <c r="AD235" s="436"/>
      <c r="AE235" s="436"/>
      <c r="AF235" s="436"/>
      <c r="AG235" s="436"/>
      <c r="AH235" s="436"/>
      <c r="AI235" s="436"/>
      <c r="AJ235" s="436"/>
      <c r="AK235" s="436"/>
      <c r="AL235" s="436"/>
      <c r="AM235" s="436"/>
      <c r="AN235" s="436"/>
      <c r="AO235" s="436"/>
      <c r="AP235" s="436"/>
      <c r="AQ235" s="436"/>
      <c r="AR235" s="436"/>
      <c r="AS235" s="436"/>
      <c r="AT235" s="37"/>
      <c r="AU235" s="24"/>
      <c r="AV235" s="347"/>
      <c r="AW235" s="347"/>
      <c r="AX235" s="347"/>
      <c r="AY235" s="347"/>
      <c r="AZ235" s="347"/>
      <c r="BA235" s="347"/>
      <c r="BB235" s="347"/>
      <c r="BC235" s="347"/>
      <c r="BD235" s="347"/>
      <c r="BE235" s="347"/>
      <c r="BF235" s="347"/>
      <c r="BG235" s="347"/>
      <c r="BH235" s="347"/>
      <c r="BI235" s="347"/>
      <c r="BJ235" s="347"/>
      <c r="BK235" s="347"/>
      <c r="BL235" s="347"/>
      <c r="BM235" s="347"/>
      <c r="BN235" s="347"/>
      <c r="BO235" s="347"/>
      <c r="BP235" s="347"/>
      <c r="BQ235" s="347"/>
      <c r="BR235" s="347"/>
      <c r="BS235" s="622"/>
      <c r="BT235" s="622"/>
      <c r="BU235" s="622"/>
      <c r="BV235" s="622"/>
      <c r="BW235" s="622"/>
      <c r="BX235" s="622"/>
      <c r="BY235" s="622"/>
      <c r="BZ235" s="622"/>
      <c r="CA235" s="622"/>
      <c r="CB235" s="622"/>
      <c r="CC235" s="622"/>
      <c r="CD235" s="622"/>
      <c r="CE235" s="622"/>
      <c r="CF235" s="622"/>
      <c r="CG235" s="622"/>
      <c r="CH235" s="622"/>
      <c r="CI235" s="622"/>
      <c r="CJ235" s="622"/>
      <c r="CK235" s="622"/>
      <c r="CL235" s="622"/>
      <c r="CM235" s="115"/>
      <c r="CN235" s="6"/>
    </row>
    <row r="236" spans="3:92" ht="14.25" customHeight="1" x14ac:dyDescent="0.35">
      <c r="C236" s="292">
        <v>27</v>
      </c>
      <c r="D236" s="300"/>
      <c r="E236" s="457"/>
      <c r="F236" s="457"/>
      <c r="G236" s="457"/>
      <c r="H236" s="457"/>
      <c r="I236" s="457"/>
      <c r="J236" s="457"/>
      <c r="K236" s="457"/>
      <c r="L236" s="457"/>
      <c r="M236" s="457"/>
      <c r="N236" s="436"/>
      <c r="O236" s="436"/>
      <c r="P236" s="436"/>
      <c r="Q236" s="436"/>
      <c r="R236" s="436"/>
      <c r="S236" s="436"/>
      <c r="T236" s="436"/>
      <c r="U236" s="436"/>
      <c r="V236" s="436"/>
      <c r="W236" s="436"/>
      <c r="X236" s="436"/>
      <c r="Y236" s="436"/>
      <c r="Z236" s="436"/>
      <c r="AA236" s="436"/>
      <c r="AB236" s="436"/>
      <c r="AC236" s="436"/>
      <c r="AD236" s="436"/>
      <c r="AE236" s="436"/>
      <c r="AF236" s="436"/>
      <c r="AG236" s="436"/>
      <c r="AH236" s="436"/>
      <c r="AI236" s="436"/>
      <c r="AJ236" s="436"/>
      <c r="AK236" s="436"/>
      <c r="AL236" s="436"/>
      <c r="AM236" s="436"/>
      <c r="AN236" s="436"/>
      <c r="AO236" s="436"/>
      <c r="AP236" s="436"/>
      <c r="AQ236" s="436"/>
      <c r="AR236" s="436"/>
      <c r="AS236" s="436"/>
      <c r="AT236" s="37"/>
      <c r="AU236" s="116"/>
      <c r="AV236" s="675">
        <f>+BC236+BK236</f>
        <v>297.90000000000003</v>
      </c>
      <c r="AW236" s="675"/>
      <c r="AX236" s="675"/>
      <c r="AY236" s="675"/>
      <c r="AZ236" s="675"/>
      <c r="BA236" s="675"/>
      <c r="BB236" s="675"/>
      <c r="BC236" s="629">
        <v>0.55000000000000004</v>
      </c>
      <c r="BD236" s="629"/>
      <c r="BE236" s="629"/>
      <c r="BF236" s="629"/>
      <c r="BG236" s="629"/>
      <c r="BH236" s="629"/>
      <c r="BI236" s="629"/>
      <c r="BJ236" s="629"/>
      <c r="BK236" s="629">
        <v>297.35000000000002</v>
      </c>
      <c r="BL236" s="629"/>
      <c r="BM236" s="629"/>
      <c r="BN236" s="629"/>
      <c r="BO236" s="629"/>
      <c r="BP236" s="629"/>
      <c r="BQ236" s="629"/>
      <c r="BR236" s="629"/>
      <c r="BS236" s="414">
        <v>7487</v>
      </c>
      <c r="BT236" s="414"/>
      <c r="BU236" s="414"/>
      <c r="BV236" s="414"/>
      <c r="BW236" s="414"/>
      <c r="BX236" s="414"/>
      <c r="BY236" s="414"/>
      <c r="BZ236" s="414"/>
      <c r="CA236" s="674">
        <f>+BS236/AV236</f>
        <v>25.132594830480024</v>
      </c>
      <c r="CB236" s="674"/>
      <c r="CC236" s="674"/>
      <c r="CD236" s="674"/>
      <c r="CE236" s="674"/>
      <c r="CF236" s="674"/>
      <c r="CG236" s="674"/>
      <c r="CH236" s="674"/>
      <c r="CI236" s="674"/>
      <c r="CJ236" s="674"/>
      <c r="CK236" s="674"/>
      <c r="CL236" s="674"/>
      <c r="CM236" s="115"/>
      <c r="CN236" s="6"/>
    </row>
    <row r="237" spans="3:92" ht="14.25" customHeight="1" x14ac:dyDescent="0.35">
      <c r="C237" s="292">
        <v>28</v>
      </c>
      <c r="D237" s="300"/>
      <c r="E237" s="457"/>
      <c r="F237" s="457"/>
      <c r="G237" s="457"/>
      <c r="H237" s="457"/>
      <c r="I237" s="457"/>
      <c r="J237" s="457"/>
      <c r="K237" s="457"/>
      <c r="L237" s="457"/>
      <c r="M237" s="457"/>
      <c r="N237" s="436"/>
      <c r="O237" s="436"/>
      <c r="P237" s="436"/>
      <c r="Q237" s="436"/>
      <c r="R237" s="436"/>
      <c r="S237" s="436"/>
      <c r="T237" s="436"/>
      <c r="U237" s="436"/>
      <c r="V237" s="436"/>
      <c r="W237" s="436"/>
      <c r="X237" s="436"/>
      <c r="Y237" s="436"/>
      <c r="Z237" s="436"/>
      <c r="AA237" s="436"/>
      <c r="AB237" s="436"/>
      <c r="AC237" s="436"/>
      <c r="AD237" s="436"/>
      <c r="AE237" s="436"/>
      <c r="AF237" s="436"/>
      <c r="AG237" s="436"/>
      <c r="AH237" s="436"/>
      <c r="AI237" s="436"/>
      <c r="AJ237" s="436"/>
      <c r="AK237" s="436"/>
      <c r="AL237" s="436"/>
      <c r="AM237" s="436"/>
      <c r="AN237" s="436"/>
      <c r="AO237" s="436"/>
      <c r="AP237" s="436"/>
      <c r="AQ237" s="436"/>
      <c r="AR237" s="436"/>
      <c r="AS237" s="436"/>
      <c r="AT237" s="37"/>
      <c r="AU237" s="24"/>
      <c r="AV237" s="675"/>
      <c r="AW237" s="675"/>
      <c r="AX237" s="675"/>
      <c r="AY237" s="675"/>
      <c r="AZ237" s="675"/>
      <c r="BA237" s="675"/>
      <c r="BB237" s="675"/>
      <c r="BC237" s="629"/>
      <c r="BD237" s="629"/>
      <c r="BE237" s="629"/>
      <c r="BF237" s="629"/>
      <c r="BG237" s="629"/>
      <c r="BH237" s="629"/>
      <c r="BI237" s="629"/>
      <c r="BJ237" s="629"/>
      <c r="BK237" s="629"/>
      <c r="BL237" s="629"/>
      <c r="BM237" s="629"/>
      <c r="BN237" s="629"/>
      <c r="BO237" s="629"/>
      <c r="BP237" s="629"/>
      <c r="BQ237" s="629"/>
      <c r="BR237" s="629"/>
      <c r="BS237" s="414"/>
      <c r="BT237" s="414"/>
      <c r="BU237" s="414"/>
      <c r="BV237" s="414"/>
      <c r="BW237" s="414"/>
      <c r="BX237" s="414"/>
      <c r="BY237" s="414"/>
      <c r="BZ237" s="414"/>
      <c r="CA237" s="674"/>
      <c r="CB237" s="674"/>
      <c r="CC237" s="674"/>
      <c r="CD237" s="674"/>
      <c r="CE237" s="674"/>
      <c r="CF237" s="674"/>
      <c r="CG237" s="674"/>
      <c r="CH237" s="674"/>
      <c r="CI237" s="674"/>
      <c r="CJ237" s="674"/>
      <c r="CK237" s="674"/>
      <c r="CL237" s="674"/>
      <c r="CM237" s="25"/>
    </row>
    <row r="238" spans="3:92" ht="14.25" customHeight="1" x14ac:dyDescent="0.35">
      <c r="C238" s="292">
        <v>29</v>
      </c>
      <c r="D238" s="300"/>
      <c r="E238" s="457"/>
      <c r="F238" s="457"/>
      <c r="G238" s="457"/>
      <c r="H238" s="457"/>
      <c r="I238" s="457"/>
      <c r="J238" s="457"/>
      <c r="K238" s="457"/>
      <c r="L238" s="457"/>
      <c r="M238" s="457"/>
      <c r="N238" s="436"/>
      <c r="O238" s="436"/>
      <c r="P238" s="436"/>
      <c r="Q238" s="436"/>
      <c r="R238" s="436"/>
      <c r="S238" s="436"/>
      <c r="T238" s="436"/>
      <c r="U238" s="436"/>
      <c r="V238" s="436"/>
      <c r="W238" s="436"/>
      <c r="X238" s="436"/>
      <c r="Y238" s="436"/>
      <c r="Z238" s="436"/>
      <c r="AA238" s="436"/>
      <c r="AB238" s="436"/>
      <c r="AC238" s="436"/>
      <c r="AD238" s="436"/>
      <c r="AE238" s="436"/>
      <c r="AF238" s="436"/>
      <c r="AG238" s="436"/>
      <c r="AH238" s="436"/>
      <c r="AI238" s="436"/>
      <c r="AJ238" s="436"/>
      <c r="AK238" s="436"/>
      <c r="AL238" s="436"/>
      <c r="AM238" s="436"/>
      <c r="AN238" s="436"/>
      <c r="AO238" s="436"/>
      <c r="AP238" s="436"/>
      <c r="AQ238" s="436"/>
      <c r="AR238" s="436"/>
      <c r="AS238" s="436"/>
      <c r="AT238" s="37"/>
      <c r="AU238" s="24"/>
      <c r="AV238" s="55" t="s">
        <v>359</v>
      </c>
      <c r="AW238" s="33"/>
      <c r="AX238" s="55"/>
      <c r="AY238" s="55"/>
      <c r="AZ238" s="55"/>
      <c r="BA238" s="55"/>
      <c r="BB238" s="55"/>
      <c r="BC238" s="55"/>
      <c r="BD238" s="55"/>
      <c r="BE238" s="55"/>
      <c r="BF238" s="55"/>
      <c r="BG238" s="55"/>
      <c r="BH238" s="55"/>
      <c r="BI238" s="55"/>
      <c r="BJ238" s="55"/>
      <c r="BK238" s="55"/>
      <c r="BL238" s="55"/>
      <c r="BM238" s="55"/>
      <c r="BN238" s="55"/>
      <c r="BO238" s="55"/>
      <c r="BP238" s="55"/>
      <c r="BQ238" s="55"/>
      <c r="BR238" s="55"/>
      <c r="BS238" s="55"/>
      <c r="BT238" s="55"/>
      <c r="BU238" s="55"/>
      <c r="BV238" s="55"/>
      <c r="BW238" s="55"/>
      <c r="BX238" s="55"/>
      <c r="BY238" s="55"/>
      <c r="BZ238" s="55"/>
      <c r="CA238" s="55"/>
      <c r="CB238" s="55"/>
      <c r="CC238" s="55"/>
      <c r="CD238" s="55"/>
      <c r="CE238" s="55"/>
      <c r="CF238" s="55"/>
      <c r="CG238" s="55"/>
      <c r="CH238" s="55"/>
      <c r="CI238" s="55"/>
      <c r="CJ238" s="55"/>
      <c r="CK238" s="55"/>
      <c r="CL238" s="55"/>
      <c r="CM238" s="53"/>
    </row>
    <row r="239" spans="3:92" ht="14.25" customHeight="1" x14ac:dyDescent="0.35">
      <c r="C239" s="292">
        <v>30</v>
      </c>
      <c r="D239" s="300"/>
      <c r="E239" s="457"/>
      <c r="F239" s="457"/>
      <c r="G239" s="457"/>
      <c r="H239" s="457"/>
      <c r="I239" s="457"/>
      <c r="J239" s="457"/>
      <c r="K239" s="457"/>
      <c r="L239" s="457"/>
      <c r="M239" s="457"/>
      <c r="N239" s="436"/>
      <c r="O239" s="436"/>
      <c r="P239" s="436"/>
      <c r="Q239" s="436"/>
      <c r="R239" s="436"/>
      <c r="S239" s="436"/>
      <c r="T239" s="436"/>
      <c r="U239" s="436"/>
      <c r="V239" s="436"/>
      <c r="W239" s="436"/>
      <c r="X239" s="436"/>
      <c r="Y239" s="436"/>
      <c r="Z239" s="436"/>
      <c r="AA239" s="436"/>
      <c r="AB239" s="436"/>
      <c r="AC239" s="436"/>
      <c r="AD239" s="436"/>
      <c r="AE239" s="436"/>
      <c r="AF239" s="436"/>
      <c r="AG239" s="436"/>
      <c r="AH239" s="436"/>
      <c r="AI239" s="436"/>
      <c r="AJ239" s="436"/>
      <c r="AK239" s="436"/>
      <c r="AL239" s="436"/>
      <c r="AM239" s="436"/>
      <c r="AN239" s="436"/>
      <c r="AO239" s="436"/>
      <c r="AP239" s="436"/>
      <c r="AQ239" s="436"/>
      <c r="AR239" s="436"/>
      <c r="AS239" s="436"/>
      <c r="AT239" s="37"/>
      <c r="AU239" s="42"/>
      <c r="AV239" s="43"/>
      <c r="AW239" s="43"/>
      <c r="AX239" s="43"/>
      <c r="AY239" s="43"/>
      <c r="AZ239" s="43"/>
      <c r="BA239" s="43"/>
      <c r="BB239" s="43"/>
      <c r="BC239" s="43"/>
      <c r="BD239" s="43"/>
      <c r="BE239" s="43"/>
      <c r="BF239" s="44"/>
      <c r="BG239" s="44"/>
      <c r="BH239" s="44"/>
      <c r="BI239" s="44"/>
      <c r="BJ239" s="44"/>
      <c r="BK239" s="44"/>
      <c r="BL239" s="44"/>
      <c r="BM239" s="44"/>
      <c r="BN239" s="44"/>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8"/>
    </row>
    <row r="240" spans="3:92" ht="14.25" customHeight="1" x14ac:dyDescent="0.35">
      <c r="C240" s="11" t="s">
        <v>46</v>
      </c>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row>
    <row r="241" spans="3:93" ht="14.25" customHeight="1" x14ac:dyDescent="0.3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5"/>
      <c r="AY241" s="95"/>
      <c r="AZ241" s="95"/>
      <c r="BA241" s="95"/>
    </row>
    <row r="242" spans="3:93" ht="14.25" customHeight="1" x14ac:dyDescent="0.35">
      <c r="C242" s="592" t="s">
        <v>90</v>
      </c>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2"/>
      <c r="AL242" s="592"/>
      <c r="AM242" s="592"/>
      <c r="AN242" s="592"/>
      <c r="AO242" s="592"/>
      <c r="AP242" s="592"/>
      <c r="AQ242" s="592"/>
      <c r="AR242" s="592"/>
      <c r="AS242" s="592"/>
      <c r="AT242" s="9"/>
      <c r="AU242" s="592" t="s">
        <v>92</v>
      </c>
      <c r="AV242" s="592"/>
      <c r="AW242" s="592"/>
      <c r="AX242" s="592"/>
      <c r="AY242" s="592"/>
      <c r="AZ242" s="592"/>
      <c r="BA242" s="592"/>
      <c r="BB242" s="592"/>
      <c r="BC242" s="592"/>
      <c r="BD242" s="592"/>
      <c r="BE242" s="592"/>
      <c r="BF242" s="592"/>
      <c r="BG242" s="592"/>
      <c r="BH242" s="592"/>
      <c r="BI242" s="592"/>
      <c r="BJ242" s="592"/>
      <c r="BK242" s="592"/>
      <c r="BL242" s="592"/>
      <c r="BM242" s="592"/>
      <c r="BN242" s="592"/>
      <c r="BO242" s="592"/>
      <c r="BP242" s="592"/>
      <c r="BQ242" s="592"/>
      <c r="BR242" s="592"/>
      <c r="BS242" s="592"/>
      <c r="BT242" s="592"/>
      <c r="BU242" s="592"/>
      <c r="BV242" s="592"/>
      <c r="BW242" s="592"/>
      <c r="BX242" s="592"/>
      <c r="BY242" s="592"/>
      <c r="BZ242" s="592"/>
      <c r="CA242" s="592"/>
      <c r="CB242" s="592"/>
      <c r="CC242" s="592"/>
      <c r="CD242" s="592"/>
      <c r="CE242" s="592"/>
      <c r="CF242" s="592"/>
      <c r="CG242" s="592"/>
      <c r="CH242" s="592"/>
      <c r="CI242" s="592"/>
      <c r="CJ242" s="592"/>
      <c r="CK242" s="592"/>
      <c r="CL242" s="592"/>
      <c r="CM242" s="592"/>
      <c r="CN242" s="9"/>
      <c r="CO242" s="102"/>
    </row>
    <row r="243" spans="3:93" ht="14.25" customHeight="1" x14ac:dyDescent="0.35">
      <c r="C243" s="461"/>
      <c r="D243" s="461"/>
      <c r="E243" s="461"/>
      <c r="F243" s="461"/>
      <c r="G243" s="461"/>
      <c r="H243" s="461"/>
      <c r="I243" s="461"/>
      <c r="J243" s="461"/>
      <c r="K243" s="461"/>
      <c r="L243" s="461"/>
      <c r="M243" s="461"/>
      <c r="N243" s="461"/>
      <c r="O243" s="461"/>
      <c r="P243" s="461"/>
      <c r="Q243" s="461"/>
      <c r="R243" s="461"/>
      <c r="S243" s="461"/>
      <c r="T243" s="461"/>
      <c r="U243" s="461"/>
      <c r="V243" s="461"/>
      <c r="W243" s="461"/>
      <c r="X243" s="461"/>
      <c r="Y243" s="461"/>
      <c r="Z243" s="461"/>
      <c r="AA243" s="461"/>
      <c r="AB243" s="461"/>
      <c r="AC243" s="461"/>
      <c r="AD243" s="461"/>
      <c r="AE243" s="461"/>
      <c r="AF243" s="461"/>
      <c r="AG243" s="461"/>
      <c r="AH243" s="461"/>
      <c r="AI243" s="461"/>
      <c r="AJ243" s="461"/>
      <c r="AK243" s="461"/>
      <c r="AL243" s="461"/>
      <c r="AM243" s="461"/>
      <c r="AN243" s="461"/>
      <c r="AO243" s="461"/>
      <c r="AP243" s="461"/>
      <c r="AQ243" s="461"/>
      <c r="AR243" s="461"/>
      <c r="AS243" s="461"/>
      <c r="AT243" s="14"/>
      <c r="AU243" s="592"/>
      <c r="AV243" s="592"/>
      <c r="AW243" s="592"/>
      <c r="AX243" s="592"/>
      <c r="AY243" s="592"/>
      <c r="AZ243" s="592"/>
      <c r="BA243" s="592"/>
      <c r="BB243" s="592"/>
      <c r="BC243" s="592"/>
      <c r="BD243" s="592"/>
      <c r="BE243" s="592"/>
      <c r="BF243" s="592"/>
      <c r="BG243" s="592"/>
      <c r="BH243" s="592"/>
      <c r="BI243" s="592"/>
      <c r="BJ243" s="592"/>
      <c r="BK243" s="592"/>
      <c r="BL243" s="592"/>
      <c r="BM243" s="592"/>
      <c r="BN243" s="592"/>
      <c r="BO243" s="592"/>
      <c r="BP243" s="592"/>
      <c r="BQ243" s="592"/>
      <c r="BR243" s="592"/>
      <c r="BS243" s="592"/>
      <c r="BT243" s="592"/>
      <c r="BU243" s="592"/>
      <c r="BV243" s="592"/>
      <c r="BW243" s="592"/>
      <c r="BX243" s="592"/>
      <c r="BY243" s="592"/>
      <c r="BZ243" s="592"/>
      <c r="CA243" s="592"/>
      <c r="CB243" s="592"/>
      <c r="CC243" s="592"/>
      <c r="CD243" s="592"/>
      <c r="CE243" s="592"/>
      <c r="CF243" s="592"/>
      <c r="CG243" s="592"/>
      <c r="CH243" s="592"/>
      <c r="CI243" s="592"/>
      <c r="CJ243" s="592"/>
      <c r="CK243" s="592"/>
      <c r="CL243" s="592"/>
      <c r="CM243" s="592"/>
      <c r="CN243" s="9"/>
      <c r="CO243" s="102"/>
    </row>
    <row r="244" spans="3:93" ht="14.25" customHeight="1" x14ac:dyDescent="0.35">
      <c r="C244" s="622" t="s">
        <v>44</v>
      </c>
      <c r="D244" s="622"/>
      <c r="E244" s="622"/>
      <c r="F244" s="622"/>
      <c r="G244" s="622"/>
      <c r="H244" s="622"/>
      <c r="I244" s="622"/>
      <c r="J244" s="622"/>
      <c r="K244" s="622"/>
      <c r="L244" s="622"/>
      <c r="M244" s="622"/>
      <c r="N244" s="622"/>
      <c r="O244" s="622"/>
      <c r="P244" s="622"/>
      <c r="Q244" s="622"/>
      <c r="R244" s="622"/>
      <c r="S244" s="622"/>
      <c r="T244" s="622"/>
      <c r="U244" s="347" t="s">
        <v>45</v>
      </c>
      <c r="V244" s="347"/>
      <c r="W244" s="347"/>
      <c r="X244" s="347"/>
      <c r="Y244" s="347"/>
      <c r="Z244" s="347"/>
      <c r="AA244" s="347"/>
      <c r="AB244" s="347"/>
      <c r="AC244" s="347"/>
      <c r="AD244" s="347"/>
      <c r="AE244" s="347"/>
      <c r="AF244" s="347"/>
      <c r="AG244" s="622" t="s">
        <v>37</v>
      </c>
      <c r="AH244" s="622"/>
      <c r="AI244" s="622"/>
      <c r="AJ244" s="622"/>
      <c r="AK244" s="622"/>
      <c r="AL244" s="622"/>
      <c r="AM244" s="622"/>
      <c r="AN244" s="622"/>
      <c r="AO244" s="622"/>
      <c r="AP244" s="622"/>
      <c r="AQ244" s="622"/>
      <c r="AR244" s="622"/>
      <c r="AS244" s="622"/>
      <c r="AT244" s="50"/>
      <c r="AU244" s="660" t="s">
        <v>50</v>
      </c>
      <c r="AV244" s="661"/>
      <c r="AW244" s="661"/>
      <c r="AX244" s="661"/>
      <c r="AY244" s="661"/>
      <c r="AZ244" s="661"/>
      <c r="BA244" s="661"/>
      <c r="BB244" s="661"/>
      <c r="BC244" s="661"/>
      <c r="BD244" s="661"/>
      <c r="BE244" s="661"/>
      <c r="BF244" s="661"/>
      <c r="BG244" s="661"/>
      <c r="BH244" s="661"/>
      <c r="BI244" s="661"/>
      <c r="BJ244" s="661"/>
      <c r="BK244" s="661"/>
      <c r="BL244" s="661"/>
      <c r="BM244" s="661"/>
      <c r="BN244" s="661"/>
      <c r="BO244" s="661"/>
      <c r="BP244" s="661"/>
      <c r="BQ244" s="661"/>
      <c r="BR244" s="661"/>
      <c r="BS244" s="347" t="s">
        <v>24</v>
      </c>
      <c r="BT244" s="347"/>
      <c r="BU244" s="347"/>
      <c r="BV244" s="347"/>
      <c r="BW244" s="347"/>
      <c r="BX244" s="347"/>
      <c r="BY244" s="347"/>
      <c r="BZ244" s="347"/>
      <c r="CA244" s="347"/>
      <c r="CB244" s="347"/>
      <c r="CC244" s="347"/>
      <c r="CD244" s="347"/>
      <c r="CE244" s="347"/>
      <c r="CF244" s="347"/>
      <c r="CG244" s="347"/>
      <c r="CH244" s="347"/>
      <c r="CI244" s="347"/>
      <c r="CJ244" s="347"/>
      <c r="CK244" s="347"/>
      <c r="CL244" s="347"/>
      <c r="CM244" s="347"/>
      <c r="CN244" s="7"/>
      <c r="CO244" s="103"/>
    </row>
    <row r="245" spans="3:93" ht="14.25" customHeight="1" x14ac:dyDescent="0.35">
      <c r="C245" s="622"/>
      <c r="D245" s="622"/>
      <c r="E245" s="622"/>
      <c r="F245" s="622"/>
      <c r="G245" s="622"/>
      <c r="H245" s="622"/>
      <c r="I245" s="622"/>
      <c r="J245" s="622"/>
      <c r="K245" s="622"/>
      <c r="L245" s="622"/>
      <c r="M245" s="622"/>
      <c r="N245" s="622"/>
      <c r="O245" s="622"/>
      <c r="P245" s="622"/>
      <c r="Q245" s="622"/>
      <c r="R245" s="622"/>
      <c r="S245" s="622"/>
      <c r="T245" s="622"/>
      <c r="U245" s="347"/>
      <c r="V245" s="347"/>
      <c r="W245" s="347"/>
      <c r="X245" s="347"/>
      <c r="Y245" s="347"/>
      <c r="Z245" s="347"/>
      <c r="AA245" s="347"/>
      <c r="AB245" s="347"/>
      <c r="AC245" s="347"/>
      <c r="AD245" s="347"/>
      <c r="AE245" s="347"/>
      <c r="AF245" s="347"/>
      <c r="AG245" s="622"/>
      <c r="AH245" s="622"/>
      <c r="AI245" s="622"/>
      <c r="AJ245" s="622"/>
      <c r="AK245" s="622"/>
      <c r="AL245" s="622"/>
      <c r="AM245" s="622"/>
      <c r="AN245" s="622"/>
      <c r="AO245" s="622"/>
      <c r="AP245" s="622"/>
      <c r="AQ245" s="622"/>
      <c r="AR245" s="622"/>
      <c r="AS245" s="622"/>
      <c r="AT245" s="50"/>
      <c r="AU245" s="347" t="s">
        <v>51</v>
      </c>
      <c r="AV245" s="347"/>
      <c r="AW245" s="347"/>
      <c r="AX245" s="347"/>
      <c r="AY245" s="347"/>
      <c r="AZ245" s="347"/>
      <c r="BA245" s="347"/>
      <c r="BB245" s="347"/>
      <c r="BC245" s="347"/>
      <c r="BD245" s="347"/>
      <c r="BE245" s="623" t="s">
        <v>115</v>
      </c>
      <c r="BF245" s="624"/>
      <c r="BG245" s="624"/>
      <c r="BH245" s="624"/>
      <c r="BI245" s="624"/>
      <c r="BJ245" s="624"/>
      <c r="BK245" s="624"/>
      <c r="BL245" s="624"/>
      <c r="BM245" s="624"/>
      <c r="BN245" s="624"/>
      <c r="BO245" s="624"/>
      <c r="BP245" s="624"/>
      <c r="BQ245" s="624"/>
      <c r="BR245" s="624"/>
      <c r="BS245" s="347"/>
      <c r="BT245" s="347"/>
      <c r="BU245" s="347"/>
      <c r="BV245" s="347"/>
      <c r="BW245" s="347"/>
      <c r="BX245" s="347"/>
      <c r="BY245" s="347"/>
      <c r="BZ245" s="347"/>
      <c r="CA245" s="347"/>
      <c r="CB245" s="347"/>
      <c r="CC245" s="347"/>
      <c r="CD245" s="347"/>
      <c r="CE245" s="347"/>
      <c r="CF245" s="347"/>
      <c r="CG245" s="347"/>
      <c r="CH245" s="347"/>
      <c r="CI245" s="347"/>
      <c r="CJ245" s="347"/>
      <c r="CK245" s="347"/>
      <c r="CL245" s="347"/>
      <c r="CM245" s="347"/>
      <c r="CN245" s="7"/>
      <c r="CO245" s="103"/>
    </row>
    <row r="246" spans="3:93" ht="14.25" customHeight="1" x14ac:dyDescent="0.35">
      <c r="C246" s="631" t="s">
        <v>664</v>
      </c>
      <c r="D246" s="631"/>
      <c r="E246" s="631"/>
      <c r="F246" s="631"/>
      <c r="G246" s="631"/>
      <c r="H246" s="631"/>
      <c r="I246" s="631"/>
      <c r="J246" s="631"/>
      <c r="K246" s="631"/>
      <c r="L246" s="631"/>
      <c r="M246" s="631"/>
      <c r="N246" s="631"/>
      <c r="O246" s="631"/>
      <c r="P246" s="631"/>
      <c r="Q246" s="631"/>
      <c r="R246" s="631"/>
      <c r="S246" s="631"/>
      <c r="T246" s="631"/>
      <c r="U246" s="631" t="s">
        <v>654</v>
      </c>
      <c r="V246" s="631"/>
      <c r="W246" s="631"/>
      <c r="X246" s="631"/>
      <c r="Y246" s="631"/>
      <c r="Z246" s="631"/>
      <c r="AA246" s="631"/>
      <c r="AB246" s="631"/>
      <c r="AC246" s="631"/>
      <c r="AD246" s="631"/>
      <c r="AE246" s="631"/>
      <c r="AF246" s="631"/>
      <c r="AG246" s="631">
        <v>920</v>
      </c>
      <c r="AH246" s="631"/>
      <c r="AI246" s="631"/>
      <c r="AJ246" s="631"/>
      <c r="AK246" s="631"/>
      <c r="AL246" s="631"/>
      <c r="AM246" s="631"/>
      <c r="AN246" s="631"/>
      <c r="AO246" s="631"/>
      <c r="AP246" s="631"/>
      <c r="AQ246" s="631"/>
      <c r="AR246" s="631"/>
      <c r="AS246" s="631"/>
      <c r="AT246" s="56"/>
      <c r="AU246" s="347"/>
      <c r="AV246" s="347"/>
      <c r="AW246" s="347"/>
      <c r="AX246" s="347"/>
      <c r="AY246" s="347"/>
      <c r="AZ246" s="347"/>
      <c r="BA246" s="347"/>
      <c r="BB246" s="347"/>
      <c r="BC246" s="347"/>
      <c r="BD246" s="347"/>
      <c r="BE246" s="626"/>
      <c r="BF246" s="627"/>
      <c r="BG246" s="627"/>
      <c r="BH246" s="627"/>
      <c r="BI246" s="627"/>
      <c r="BJ246" s="627"/>
      <c r="BK246" s="627"/>
      <c r="BL246" s="627"/>
      <c r="BM246" s="627"/>
      <c r="BN246" s="627"/>
      <c r="BO246" s="627"/>
      <c r="BP246" s="627"/>
      <c r="BQ246" s="627"/>
      <c r="BR246" s="627"/>
      <c r="BS246" s="347"/>
      <c r="BT246" s="347"/>
      <c r="BU246" s="347"/>
      <c r="BV246" s="347"/>
      <c r="BW246" s="347"/>
      <c r="BX246" s="347"/>
      <c r="BY246" s="347"/>
      <c r="BZ246" s="347"/>
      <c r="CA246" s="347"/>
      <c r="CB246" s="347"/>
      <c r="CC246" s="347"/>
      <c r="CD246" s="347"/>
      <c r="CE246" s="347"/>
      <c r="CF246" s="347"/>
      <c r="CG246" s="347"/>
      <c r="CH246" s="347"/>
      <c r="CI246" s="347"/>
      <c r="CJ246" s="347"/>
      <c r="CK246" s="347"/>
      <c r="CL246" s="347"/>
      <c r="CM246" s="347"/>
      <c r="CN246" s="7"/>
      <c r="CO246" s="103"/>
    </row>
    <row r="247" spans="3:93" ht="14.25" customHeight="1" x14ac:dyDescent="0.35">
      <c r="C247" s="631"/>
      <c r="D247" s="631"/>
      <c r="E247" s="631"/>
      <c r="F247" s="631"/>
      <c r="G247" s="631"/>
      <c r="H247" s="631"/>
      <c r="I247" s="631"/>
      <c r="J247" s="631"/>
      <c r="K247" s="631"/>
      <c r="L247" s="631"/>
      <c r="M247" s="631"/>
      <c r="N247" s="631"/>
      <c r="O247" s="631"/>
      <c r="P247" s="631"/>
      <c r="Q247" s="631"/>
      <c r="R247" s="631"/>
      <c r="S247" s="631"/>
      <c r="T247" s="631"/>
      <c r="U247" s="631"/>
      <c r="V247" s="631"/>
      <c r="W247" s="631"/>
      <c r="X247" s="631"/>
      <c r="Y247" s="631"/>
      <c r="Z247" s="631"/>
      <c r="AA247" s="631"/>
      <c r="AB247" s="631"/>
      <c r="AC247" s="631"/>
      <c r="AD247" s="631"/>
      <c r="AE247" s="631"/>
      <c r="AF247" s="631"/>
      <c r="AG247" s="631"/>
      <c r="AH247" s="631"/>
      <c r="AI247" s="631"/>
      <c r="AJ247" s="631"/>
      <c r="AK247" s="631"/>
      <c r="AL247" s="631"/>
      <c r="AM247" s="631"/>
      <c r="AN247" s="631"/>
      <c r="AO247" s="631"/>
      <c r="AP247" s="631"/>
      <c r="AQ247" s="631"/>
      <c r="AR247" s="631"/>
      <c r="AS247" s="631"/>
      <c r="AT247" s="56"/>
      <c r="AU247" s="417" t="s">
        <v>667</v>
      </c>
      <c r="AV247" s="417"/>
      <c r="AW247" s="417"/>
      <c r="AX247" s="417"/>
      <c r="AY247" s="417"/>
      <c r="AZ247" s="417"/>
      <c r="BA247" s="417"/>
      <c r="BB247" s="417"/>
      <c r="BC247" s="417"/>
      <c r="BD247" s="417"/>
      <c r="BE247" s="417">
        <v>5</v>
      </c>
      <c r="BF247" s="417"/>
      <c r="BG247" s="417"/>
      <c r="BH247" s="417"/>
      <c r="BI247" s="417"/>
      <c r="BJ247" s="417"/>
      <c r="BK247" s="417"/>
      <c r="BL247" s="417"/>
      <c r="BM247" s="417"/>
      <c r="BN247" s="417"/>
      <c r="BO247" s="417"/>
      <c r="BP247" s="417"/>
      <c r="BQ247" s="417"/>
      <c r="BR247" s="417"/>
      <c r="BS247" s="417" t="s">
        <v>652</v>
      </c>
      <c r="BT247" s="417"/>
      <c r="BU247" s="417"/>
      <c r="BV247" s="417"/>
      <c r="BW247" s="417"/>
      <c r="BX247" s="417"/>
      <c r="BY247" s="417"/>
      <c r="BZ247" s="417"/>
      <c r="CA247" s="417"/>
      <c r="CB247" s="417"/>
      <c r="CC247" s="417"/>
      <c r="CD247" s="417"/>
      <c r="CE247" s="417"/>
      <c r="CF247" s="417"/>
      <c r="CG247" s="417"/>
      <c r="CH247" s="417"/>
      <c r="CI247" s="417"/>
      <c r="CJ247" s="417"/>
      <c r="CK247" s="417"/>
      <c r="CL247" s="417"/>
      <c r="CM247" s="417"/>
      <c r="CN247" s="8"/>
      <c r="CO247" s="104"/>
    </row>
    <row r="248" spans="3:93" ht="14.25" customHeight="1" x14ac:dyDescent="0.35">
      <c r="C248" s="631" t="s">
        <v>665</v>
      </c>
      <c r="D248" s="631"/>
      <c r="E248" s="631"/>
      <c r="F248" s="631"/>
      <c r="G248" s="631"/>
      <c r="H248" s="631"/>
      <c r="I248" s="631"/>
      <c r="J248" s="631"/>
      <c r="K248" s="631"/>
      <c r="L248" s="631"/>
      <c r="M248" s="631"/>
      <c r="N248" s="631"/>
      <c r="O248" s="631"/>
      <c r="P248" s="631"/>
      <c r="Q248" s="631"/>
      <c r="R248" s="631"/>
      <c r="S248" s="631"/>
      <c r="T248" s="631"/>
      <c r="U248" s="631" t="s">
        <v>652</v>
      </c>
      <c r="V248" s="631"/>
      <c r="W248" s="631"/>
      <c r="X248" s="631"/>
      <c r="Y248" s="631"/>
      <c r="Z248" s="631"/>
      <c r="AA248" s="631"/>
      <c r="AB248" s="631"/>
      <c r="AC248" s="631"/>
      <c r="AD248" s="631"/>
      <c r="AE248" s="631"/>
      <c r="AF248" s="631"/>
      <c r="AG248" s="631">
        <v>4200</v>
      </c>
      <c r="AH248" s="631"/>
      <c r="AI248" s="631"/>
      <c r="AJ248" s="631"/>
      <c r="AK248" s="631"/>
      <c r="AL248" s="631"/>
      <c r="AM248" s="631"/>
      <c r="AN248" s="631"/>
      <c r="AO248" s="631"/>
      <c r="AP248" s="631"/>
      <c r="AQ248" s="631"/>
      <c r="AR248" s="631"/>
      <c r="AS248" s="631"/>
      <c r="AT248" s="56"/>
      <c r="AU248" s="417" t="s">
        <v>378</v>
      </c>
      <c r="AV248" s="417"/>
      <c r="AW248" s="417"/>
      <c r="AX248" s="417"/>
      <c r="AY248" s="417"/>
      <c r="AZ248" s="417"/>
      <c r="BA248" s="417"/>
      <c r="BB248" s="417"/>
      <c r="BC248" s="417"/>
      <c r="BD248" s="417"/>
      <c r="BE248" s="417">
        <v>5</v>
      </c>
      <c r="BF248" s="417"/>
      <c r="BG248" s="417"/>
      <c r="BH248" s="417"/>
      <c r="BI248" s="417"/>
      <c r="BJ248" s="417"/>
      <c r="BK248" s="417"/>
      <c r="BL248" s="417"/>
      <c r="BM248" s="417"/>
      <c r="BN248" s="417"/>
      <c r="BO248" s="417"/>
      <c r="BP248" s="417"/>
      <c r="BQ248" s="417"/>
      <c r="BR248" s="417"/>
      <c r="BS248" s="417" t="s">
        <v>651</v>
      </c>
      <c r="BT248" s="417"/>
      <c r="BU248" s="417"/>
      <c r="BV248" s="417"/>
      <c r="BW248" s="417"/>
      <c r="BX248" s="417"/>
      <c r="BY248" s="417"/>
      <c r="BZ248" s="417"/>
      <c r="CA248" s="417"/>
      <c r="CB248" s="417"/>
      <c r="CC248" s="417"/>
      <c r="CD248" s="417"/>
      <c r="CE248" s="417"/>
      <c r="CF248" s="417"/>
      <c r="CG248" s="417"/>
      <c r="CH248" s="417"/>
      <c r="CI248" s="417"/>
      <c r="CJ248" s="417"/>
      <c r="CK248" s="417"/>
      <c r="CL248" s="417"/>
      <c r="CM248" s="417"/>
      <c r="CN248" s="8"/>
      <c r="CO248" s="104"/>
    </row>
    <row r="249" spans="3:93" ht="14.25" customHeight="1" x14ac:dyDescent="0.35">
      <c r="C249" s="631"/>
      <c r="D249" s="631"/>
      <c r="E249" s="631"/>
      <c r="F249" s="631"/>
      <c r="G249" s="631"/>
      <c r="H249" s="631"/>
      <c r="I249" s="631"/>
      <c r="J249" s="631"/>
      <c r="K249" s="631"/>
      <c r="L249" s="631"/>
      <c r="M249" s="631"/>
      <c r="N249" s="631"/>
      <c r="O249" s="631"/>
      <c r="P249" s="631"/>
      <c r="Q249" s="631"/>
      <c r="R249" s="631"/>
      <c r="S249" s="631"/>
      <c r="T249" s="631"/>
      <c r="U249" s="631"/>
      <c r="V249" s="631"/>
      <c r="W249" s="631"/>
      <c r="X249" s="631"/>
      <c r="Y249" s="631"/>
      <c r="Z249" s="631"/>
      <c r="AA249" s="631"/>
      <c r="AB249" s="631"/>
      <c r="AC249" s="631"/>
      <c r="AD249" s="631"/>
      <c r="AE249" s="631"/>
      <c r="AF249" s="631"/>
      <c r="AG249" s="631"/>
      <c r="AH249" s="631"/>
      <c r="AI249" s="631"/>
      <c r="AJ249" s="631"/>
      <c r="AK249" s="631"/>
      <c r="AL249" s="631"/>
      <c r="AM249" s="631"/>
      <c r="AN249" s="631"/>
      <c r="AO249" s="631"/>
      <c r="AP249" s="631"/>
      <c r="AQ249" s="631"/>
      <c r="AR249" s="631"/>
      <c r="AS249" s="631"/>
      <c r="AT249" s="56"/>
      <c r="AU249" s="417" t="s">
        <v>668</v>
      </c>
      <c r="AV249" s="417"/>
      <c r="AW249" s="417"/>
      <c r="AX249" s="417"/>
      <c r="AY249" s="417"/>
      <c r="AZ249" s="417"/>
      <c r="BA249" s="417"/>
      <c r="BB249" s="417"/>
      <c r="BC249" s="417"/>
      <c r="BD249" s="417"/>
      <c r="BE249" s="417">
        <v>5</v>
      </c>
      <c r="BF249" s="417"/>
      <c r="BG249" s="417"/>
      <c r="BH249" s="417"/>
      <c r="BI249" s="417"/>
      <c r="BJ249" s="417"/>
      <c r="BK249" s="417"/>
      <c r="BL249" s="417"/>
      <c r="BM249" s="417"/>
      <c r="BN249" s="417"/>
      <c r="BO249" s="417"/>
      <c r="BP249" s="417"/>
      <c r="BQ249" s="417"/>
      <c r="BR249" s="417"/>
      <c r="BS249" s="417" t="s">
        <v>653</v>
      </c>
      <c r="BT249" s="417"/>
      <c r="BU249" s="417"/>
      <c r="BV249" s="417"/>
      <c r="BW249" s="417"/>
      <c r="BX249" s="417"/>
      <c r="BY249" s="417"/>
      <c r="BZ249" s="417"/>
      <c r="CA249" s="417"/>
      <c r="CB249" s="417"/>
      <c r="CC249" s="417"/>
      <c r="CD249" s="417"/>
      <c r="CE249" s="417"/>
      <c r="CF249" s="417"/>
      <c r="CG249" s="417"/>
      <c r="CH249" s="417"/>
      <c r="CI249" s="417"/>
      <c r="CJ249" s="417"/>
      <c r="CK249" s="417"/>
      <c r="CL249" s="417"/>
      <c r="CM249" s="417"/>
      <c r="CN249" s="8"/>
      <c r="CO249" s="104"/>
    </row>
    <row r="250" spans="3:93" ht="14.25" customHeight="1" x14ac:dyDescent="0.35">
      <c r="C250" s="11" t="s">
        <v>46</v>
      </c>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417"/>
      <c r="AV250" s="417"/>
      <c r="AW250" s="417"/>
      <c r="AX250" s="417"/>
      <c r="AY250" s="417"/>
      <c r="AZ250" s="417"/>
      <c r="BA250" s="417"/>
      <c r="BB250" s="417"/>
      <c r="BC250" s="417"/>
      <c r="BD250" s="417"/>
      <c r="BE250" s="417"/>
      <c r="BF250" s="417"/>
      <c r="BG250" s="417"/>
      <c r="BH250" s="417"/>
      <c r="BI250" s="417"/>
      <c r="BJ250" s="417"/>
      <c r="BK250" s="417"/>
      <c r="BL250" s="417"/>
      <c r="BM250" s="417"/>
      <c r="BN250" s="417"/>
      <c r="BO250" s="417"/>
      <c r="BP250" s="417"/>
      <c r="BQ250" s="417"/>
      <c r="BR250" s="417"/>
      <c r="BS250" s="417"/>
      <c r="BT250" s="417"/>
      <c r="BU250" s="417"/>
      <c r="BV250" s="417"/>
      <c r="BW250" s="417"/>
      <c r="BX250" s="417"/>
      <c r="BY250" s="417"/>
      <c r="BZ250" s="417"/>
      <c r="CA250" s="417"/>
      <c r="CB250" s="417"/>
      <c r="CC250" s="417"/>
      <c r="CD250" s="417"/>
      <c r="CE250" s="417"/>
      <c r="CF250" s="417"/>
      <c r="CG250" s="417"/>
      <c r="CH250" s="417"/>
      <c r="CI250" s="417"/>
      <c r="CJ250" s="417"/>
      <c r="CK250" s="417"/>
      <c r="CL250" s="417"/>
      <c r="CM250" s="417"/>
      <c r="CN250" s="8"/>
      <c r="CO250" s="104"/>
    </row>
    <row r="251" spans="3:93" ht="14.25" customHeight="1" x14ac:dyDescent="0.35">
      <c r="AU251" s="417"/>
      <c r="AV251" s="417"/>
      <c r="AW251" s="417"/>
      <c r="AX251" s="417"/>
      <c r="AY251" s="417"/>
      <c r="AZ251" s="417"/>
      <c r="BA251" s="417"/>
      <c r="BB251" s="417"/>
      <c r="BC251" s="417"/>
      <c r="BD251" s="417"/>
      <c r="BE251" s="417"/>
      <c r="BF251" s="417"/>
      <c r="BG251" s="417"/>
      <c r="BH251" s="417"/>
      <c r="BI251" s="417"/>
      <c r="BJ251" s="417"/>
      <c r="BK251" s="417"/>
      <c r="BL251" s="417"/>
      <c r="BM251" s="417"/>
      <c r="BN251" s="417"/>
      <c r="BO251" s="417"/>
      <c r="BP251" s="417"/>
      <c r="BQ251" s="417"/>
      <c r="BR251" s="417"/>
      <c r="BS251" s="417"/>
      <c r="BT251" s="417"/>
      <c r="BU251" s="417"/>
      <c r="BV251" s="417"/>
      <c r="BW251" s="417"/>
      <c r="BX251" s="417"/>
      <c r="BY251" s="417"/>
      <c r="BZ251" s="417"/>
      <c r="CA251" s="417"/>
      <c r="CB251" s="417"/>
      <c r="CC251" s="417"/>
      <c r="CD251" s="417"/>
      <c r="CE251" s="417"/>
      <c r="CF251" s="417"/>
      <c r="CG251" s="417"/>
      <c r="CH251" s="417"/>
      <c r="CI251" s="417"/>
      <c r="CJ251" s="417"/>
      <c r="CK251" s="417"/>
      <c r="CL251" s="417"/>
      <c r="CM251" s="417"/>
      <c r="CN251" s="8"/>
      <c r="CO251" s="104"/>
    </row>
    <row r="252" spans="3:93" ht="14.25" customHeight="1" x14ac:dyDescent="0.35">
      <c r="C252" s="592" t="s">
        <v>91</v>
      </c>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592"/>
      <c r="AL252" s="592"/>
      <c r="AM252" s="592"/>
      <c r="AN252" s="592"/>
      <c r="AO252" s="592"/>
      <c r="AP252" s="592"/>
      <c r="AQ252" s="592"/>
      <c r="AR252" s="592"/>
      <c r="AS252" s="592"/>
      <c r="AU252" s="417"/>
      <c r="AV252" s="417"/>
      <c r="AW252" s="417"/>
      <c r="AX252" s="417"/>
      <c r="AY252" s="417"/>
      <c r="AZ252" s="417"/>
      <c r="BA252" s="417"/>
      <c r="BB252" s="417"/>
      <c r="BC252" s="417"/>
      <c r="BD252" s="417"/>
      <c r="BE252" s="417"/>
      <c r="BF252" s="417"/>
      <c r="BG252" s="417"/>
      <c r="BH252" s="417"/>
      <c r="BI252" s="417"/>
      <c r="BJ252" s="417"/>
      <c r="BK252" s="417"/>
      <c r="BL252" s="417"/>
      <c r="BM252" s="417"/>
      <c r="BN252" s="417"/>
      <c r="BO252" s="417"/>
      <c r="BP252" s="417"/>
      <c r="BQ252" s="417"/>
      <c r="BR252" s="417"/>
      <c r="BS252" s="417"/>
      <c r="BT252" s="417"/>
      <c r="BU252" s="417"/>
      <c r="BV252" s="417"/>
      <c r="BW252" s="417"/>
      <c r="BX252" s="417"/>
      <c r="BY252" s="417"/>
      <c r="BZ252" s="417"/>
      <c r="CA252" s="417"/>
      <c r="CB252" s="417"/>
      <c r="CC252" s="417"/>
      <c r="CD252" s="417"/>
      <c r="CE252" s="417"/>
      <c r="CF252" s="417"/>
      <c r="CG252" s="417"/>
      <c r="CH252" s="417"/>
      <c r="CI252" s="417"/>
      <c r="CJ252" s="417"/>
      <c r="CK252" s="417"/>
      <c r="CL252" s="417"/>
      <c r="CM252" s="417"/>
      <c r="CN252" s="8"/>
      <c r="CO252" s="104"/>
    </row>
    <row r="253" spans="3:93" ht="14.25" customHeight="1" x14ac:dyDescent="0.35">
      <c r="C253" s="461"/>
      <c r="D253" s="461"/>
      <c r="E253" s="461"/>
      <c r="F253" s="461"/>
      <c r="G253" s="461"/>
      <c r="H253" s="461"/>
      <c r="I253" s="461"/>
      <c r="J253" s="461"/>
      <c r="K253" s="461"/>
      <c r="L253" s="461"/>
      <c r="M253" s="461"/>
      <c r="N253" s="461"/>
      <c r="O253" s="461"/>
      <c r="P253" s="461"/>
      <c r="Q253" s="461"/>
      <c r="R253" s="461"/>
      <c r="S253" s="461"/>
      <c r="T253" s="461"/>
      <c r="U253" s="461"/>
      <c r="V253" s="461"/>
      <c r="W253" s="461"/>
      <c r="X253" s="461"/>
      <c r="Y253" s="461"/>
      <c r="Z253" s="461"/>
      <c r="AA253" s="461"/>
      <c r="AB253" s="461"/>
      <c r="AC253" s="461"/>
      <c r="AD253" s="461"/>
      <c r="AE253" s="461"/>
      <c r="AF253" s="461"/>
      <c r="AG253" s="461"/>
      <c r="AH253" s="461"/>
      <c r="AI253" s="461"/>
      <c r="AJ253" s="461"/>
      <c r="AK253" s="461"/>
      <c r="AL253" s="461"/>
      <c r="AM253" s="461"/>
      <c r="AN253" s="461"/>
      <c r="AO253" s="461"/>
      <c r="AP253" s="461"/>
      <c r="AQ253" s="461"/>
      <c r="AR253" s="461"/>
      <c r="AS253" s="461"/>
      <c r="AU253" s="417"/>
      <c r="AV253" s="417"/>
      <c r="AW253" s="417"/>
      <c r="AX253" s="417"/>
      <c r="AY253" s="417"/>
      <c r="AZ253" s="417"/>
      <c r="BA253" s="417"/>
      <c r="BB253" s="417"/>
      <c r="BC253" s="417"/>
      <c r="BD253" s="417"/>
      <c r="BE253" s="417"/>
      <c r="BF253" s="417"/>
      <c r="BG253" s="417"/>
      <c r="BH253" s="417"/>
      <c r="BI253" s="417"/>
      <c r="BJ253" s="417"/>
      <c r="BK253" s="417"/>
      <c r="BL253" s="417"/>
      <c r="BM253" s="417"/>
      <c r="BN253" s="417"/>
      <c r="BO253" s="417"/>
      <c r="BP253" s="417"/>
      <c r="BQ253" s="417"/>
      <c r="BR253" s="417"/>
      <c r="BS253" s="417"/>
      <c r="BT253" s="417"/>
      <c r="BU253" s="417"/>
      <c r="BV253" s="417"/>
      <c r="BW253" s="417"/>
      <c r="BX253" s="417"/>
      <c r="BY253" s="417"/>
      <c r="BZ253" s="417"/>
      <c r="CA253" s="417"/>
      <c r="CB253" s="417"/>
      <c r="CC253" s="417"/>
      <c r="CD253" s="417"/>
      <c r="CE253" s="417"/>
      <c r="CF253" s="417"/>
      <c r="CG253" s="417"/>
      <c r="CH253" s="417"/>
      <c r="CI253" s="417"/>
      <c r="CJ253" s="417"/>
      <c r="CK253" s="417"/>
      <c r="CL253" s="417"/>
      <c r="CM253" s="417"/>
      <c r="CN253" s="8"/>
      <c r="CO253" s="104"/>
    </row>
    <row r="254" spans="3:93" ht="14.25" customHeight="1" x14ac:dyDescent="0.35">
      <c r="C254" s="669" t="s">
        <v>47</v>
      </c>
      <c r="D254" s="673"/>
      <c r="E254" s="673"/>
      <c r="F254" s="673"/>
      <c r="G254" s="673"/>
      <c r="H254" s="673"/>
      <c r="I254" s="673"/>
      <c r="J254" s="673"/>
      <c r="K254" s="673"/>
      <c r="L254" s="673"/>
      <c r="M254" s="673"/>
      <c r="N254" s="673"/>
      <c r="O254" s="673"/>
      <c r="P254" s="673"/>
      <c r="Q254" s="673"/>
      <c r="R254" s="673"/>
      <c r="S254" s="673"/>
      <c r="T254" s="673"/>
      <c r="U254" s="673"/>
      <c r="V254" s="673"/>
      <c r="W254" s="673"/>
      <c r="X254" s="673"/>
      <c r="Y254" s="673"/>
      <c r="Z254" s="673"/>
      <c r="AA254" s="673"/>
      <c r="AB254" s="673"/>
      <c r="AC254" s="673"/>
      <c r="AD254" s="673"/>
      <c r="AE254" s="673"/>
      <c r="AF254" s="673"/>
      <c r="AG254" s="673"/>
      <c r="AH254" s="673"/>
      <c r="AI254" s="622" t="s">
        <v>49</v>
      </c>
      <c r="AJ254" s="622"/>
      <c r="AK254" s="622"/>
      <c r="AL254" s="622"/>
      <c r="AM254" s="622"/>
      <c r="AN254" s="622"/>
      <c r="AO254" s="622"/>
      <c r="AP254" s="622"/>
      <c r="AQ254" s="622"/>
      <c r="AR254" s="622"/>
      <c r="AS254" s="622"/>
      <c r="AU254" s="417"/>
      <c r="AV254" s="417"/>
      <c r="AW254" s="417"/>
      <c r="AX254" s="417"/>
      <c r="AY254" s="417"/>
      <c r="AZ254" s="417"/>
      <c r="BA254" s="417"/>
      <c r="BB254" s="417"/>
      <c r="BC254" s="417"/>
      <c r="BD254" s="417"/>
      <c r="BE254" s="417"/>
      <c r="BF254" s="417"/>
      <c r="BG254" s="417"/>
      <c r="BH254" s="417"/>
      <c r="BI254" s="417"/>
      <c r="BJ254" s="417"/>
      <c r="BK254" s="417"/>
      <c r="BL254" s="417"/>
      <c r="BM254" s="417"/>
      <c r="BN254" s="417"/>
      <c r="BO254" s="417"/>
      <c r="BP254" s="417"/>
      <c r="BQ254" s="417"/>
      <c r="BR254" s="417"/>
      <c r="BS254" s="417"/>
      <c r="BT254" s="417"/>
      <c r="BU254" s="417"/>
      <c r="BV254" s="417"/>
      <c r="BW254" s="417"/>
      <c r="BX254" s="417"/>
      <c r="BY254" s="417"/>
      <c r="BZ254" s="417"/>
      <c r="CA254" s="417"/>
      <c r="CB254" s="417"/>
      <c r="CC254" s="417"/>
      <c r="CD254" s="417"/>
      <c r="CE254" s="417"/>
      <c r="CF254" s="417"/>
      <c r="CG254" s="417"/>
      <c r="CH254" s="417"/>
      <c r="CI254" s="417"/>
      <c r="CJ254" s="417"/>
      <c r="CK254" s="417"/>
      <c r="CL254" s="417"/>
      <c r="CM254" s="417"/>
      <c r="CN254" s="8"/>
      <c r="CO254" s="104"/>
    </row>
    <row r="255" spans="3:93" ht="14.25" customHeight="1" x14ac:dyDescent="0.35">
      <c r="C255" s="670" t="s">
        <v>45</v>
      </c>
      <c r="D255" s="670"/>
      <c r="E255" s="670"/>
      <c r="F255" s="670"/>
      <c r="G255" s="670"/>
      <c r="H255" s="670"/>
      <c r="I255" s="670"/>
      <c r="J255" s="670"/>
      <c r="K255" s="670"/>
      <c r="L255" s="670"/>
      <c r="M255" s="670"/>
      <c r="N255" s="670"/>
      <c r="O255" s="670"/>
      <c r="P255" s="670"/>
      <c r="Q255" s="622" t="s">
        <v>48</v>
      </c>
      <c r="R255" s="622"/>
      <c r="S255" s="622"/>
      <c r="T255" s="622"/>
      <c r="U255" s="622"/>
      <c r="V255" s="622"/>
      <c r="W255" s="622"/>
      <c r="X255" s="622"/>
      <c r="Y255" s="622"/>
      <c r="Z255" s="622"/>
      <c r="AA255" s="622"/>
      <c r="AB255" s="622"/>
      <c r="AC255" s="622"/>
      <c r="AD255" s="622"/>
      <c r="AE255" s="622"/>
      <c r="AF255" s="622"/>
      <c r="AG255" s="622"/>
      <c r="AH255" s="669"/>
      <c r="AI255" s="622"/>
      <c r="AJ255" s="622"/>
      <c r="AK255" s="622"/>
      <c r="AL255" s="622"/>
      <c r="AM255" s="622"/>
      <c r="AN255" s="622"/>
      <c r="AO255" s="622"/>
      <c r="AP255" s="622"/>
      <c r="AQ255" s="622"/>
      <c r="AR255" s="622"/>
      <c r="AS255" s="622"/>
      <c r="AU255" s="417"/>
      <c r="AV255" s="417"/>
      <c r="AW255" s="417"/>
      <c r="AX255" s="417"/>
      <c r="AY255" s="417"/>
      <c r="AZ255" s="417"/>
      <c r="BA255" s="417"/>
      <c r="BB255" s="417"/>
      <c r="BC255" s="417"/>
      <c r="BD255" s="417"/>
      <c r="BE255" s="417"/>
      <c r="BF255" s="417"/>
      <c r="BG255" s="417"/>
      <c r="BH255" s="417"/>
      <c r="BI255" s="417"/>
      <c r="BJ255" s="417"/>
      <c r="BK255" s="417"/>
      <c r="BL255" s="417"/>
      <c r="BM255" s="417"/>
      <c r="BN255" s="417"/>
      <c r="BO255" s="417"/>
      <c r="BP255" s="417"/>
      <c r="BQ255" s="417"/>
      <c r="BR255" s="417"/>
      <c r="BS255" s="417"/>
      <c r="BT255" s="417"/>
      <c r="BU255" s="417"/>
      <c r="BV255" s="417"/>
      <c r="BW255" s="417"/>
      <c r="BX255" s="417"/>
      <c r="BY255" s="417"/>
      <c r="BZ255" s="417"/>
      <c r="CA255" s="417"/>
      <c r="CB255" s="417"/>
      <c r="CC255" s="417"/>
      <c r="CD255" s="417"/>
      <c r="CE255" s="417"/>
      <c r="CF255" s="417"/>
      <c r="CG255" s="417"/>
      <c r="CH255" s="417"/>
      <c r="CI255" s="417"/>
      <c r="CJ255" s="417"/>
      <c r="CK255" s="417"/>
      <c r="CL255" s="417"/>
      <c r="CM255" s="417"/>
      <c r="CN255" s="8"/>
      <c r="CO255" s="104"/>
    </row>
    <row r="256" spans="3:93" ht="14.25" customHeight="1" x14ac:dyDescent="0.35">
      <c r="C256" s="670"/>
      <c r="D256" s="670"/>
      <c r="E256" s="670"/>
      <c r="F256" s="670"/>
      <c r="G256" s="670"/>
      <c r="H256" s="670"/>
      <c r="I256" s="670"/>
      <c r="J256" s="670"/>
      <c r="K256" s="670"/>
      <c r="L256" s="670"/>
      <c r="M256" s="670"/>
      <c r="N256" s="670"/>
      <c r="O256" s="670"/>
      <c r="P256" s="670"/>
      <c r="Q256" s="622"/>
      <c r="R256" s="622"/>
      <c r="S256" s="622"/>
      <c r="T256" s="622"/>
      <c r="U256" s="622"/>
      <c r="V256" s="622"/>
      <c r="W256" s="622"/>
      <c r="X256" s="622"/>
      <c r="Y256" s="622"/>
      <c r="Z256" s="622"/>
      <c r="AA256" s="622"/>
      <c r="AB256" s="622"/>
      <c r="AC256" s="622"/>
      <c r="AD256" s="622"/>
      <c r="AE256" s="622"/>
      <c r="AF256" s="622"/>
      <c r="AG256" s="622"/>
      <c r="AH256" s="669"/>
      <c r="AI256" s="622"/>
      <c r="AJ256" s="622"/>
      <c r="AK256" s="622"/>
      <c r="AL256" s="622"/>
      <c r="AM256" s="622"/>
      <c r="AN256" s="622"/>
      <c r="AO256" s="622"/>
      <c r="AP256" s="622"/>
      <c r="AQ256" s="622"/>
      <c r="AR256" s="622"/>
      <c r="AS256" s="622"/>
      <c r="AU256" s="417"/>
      <c r="AV256" s="417"/>
      <c r="AW256" s="417"/>
      <c r="AX256" s="417"/>
      <c r="AY256" s="417"/>
      <c r="AZ256" s="417"/>
      <c r="BA256" s="417"/>
      <c r="BB256" s="417"/>
      <c r="BC256" s="417"/>
      <c r="BD256" s="417"/>
      <c r="BE256" s="417"/>
      <c r="BF256" s="417"/>
      <c r="BG256" s="417"/>
      <c r="BH256" s="417"/>
      <c r="BI256" s="417"/>
      <c r="BJ256" s="417"/>
      <c r="BK256" s="417"/>
      <c r="BL256" s="417"/>
      <c r="BM256" s="417"/>
      <c r="BN256" s="417"/>
      <c r="BO256" s="417"/>
      <c r="BP256" s="417"/>
      <c r="BQ256" s="417"/>
      <c r="BR256" s="417"/>
      <c r="BS256" s="417"/>
      <c r="BT256" s="417"/>
      <c r="BU256" s="417"/>
      <c r="BV256" s="417"/>
      <c r="BW256" s="417"/>
      <c r="BX256" s="417"/>
      <c r="BY256" s="417"/>
      <c r="BZ256" s="417"/>
      <c r="CA256" s="417"/>
      <c r="CB256" s="417"/>
      <c r="CC256" s="417"/>
      <c r="CD256" s="417"/>
      <c r="CE256" s="417"/>
      <c r="CF256" s="417"/>
      <c r="CG256" s="417"/>
      <c r="CH256" s="417"/>
      <c r="CI256" s="417"/>
      <c r="CJ256" s="417"/>
      <c r="CK256" s="417"/>
      <c r="CL256" s="417"/>
      <c r="CM256" s="417"/>
      <c r="CN256" s="8"/>
      <c r="CO256" s="104"/>
    </row>
    <row r="257" spans="3:93" ht="14.25" customHeight="1" x14ac:dyDescent="0.35">
      <c r="C257" s="631" t="s">
        <v>652</v>
      </c>
      <c r="D257" s="631"/>
      <c r="E257" s="631"/>
      <c r="F257" s="631"/>
      <c r="G257" s="631"/>
      <c r="H257" s="631"/>
      <c r="I257" s="631"/>
      <c r="J257" s="631"/>
      <c r="K257" s="631"/>
      <c r="L257" s="631"/>
      <c r="M257" s="631"/>
      <c r="N257" s="631"/>
      <c r="O257" s="631"/>
      <c r="P257" s="631"/>
      <c r="Q257" s="631" t="s">
        <v>666</v>
      </c>
      <c r="R257" s="631"/>
      <c r="S257" s="631"/>
      <c r="T257" s="631"/>
      <c r="U257" s="631"/>
      <c r="V257" s="631"/>
      <c r="W257" s="631"/>
      <c r="X257" s="631"/>
      <c r="Y257" s="631"/>
      <c r="Z257" s="631"/>
      <c r="AA257" s="631"/>
      <c r="AB257" s="631"/>
      <c r="AC257" s="631"/>
      <c r="AD257" s="631"/>
      <c r="AE257" s="631"/>
      <c r="AF257" s="631"/>
      <c r="AG257" s="631"/>
      <c r="AH257" s="668"/>
      <c r="AI257" s="631" t="s">
        <v>656</v>
      </c>
      <c r="AJ257" s="631"/>
      <c r="AK257" s="631"/>
      <c r="AL257" s="631"/>
      <c r="AM257" s="631"/>
      <c r="AN257" s="631"/>
      <c r="AO257" s="631"/>
      <c r="AP257" s="631"/>
      <c r="AQ257" s="631"/>
      <c r="AR257" s="631"/>
      <c r="AS257" s="631"/>
      <c r="AU257" s="417"/>
      <c r="AV257" s="417"/>
      <c r="AW257" s="417"/>
      <c r="AX257" s="417"/>
      <c r="AY257" s="417"/>
      <c r="AZ257" s="417"/>
      <c r="BA257" s="417"/>
      <c r="BB257" s="417"/>
      <c r="BC257" s="417"/>
      <c r="BD257" s="417"/>
      <c r="BE257" s="417"/>
      <c r="BF257" s="417"/>
      <c r="BG257" s="417"/>
      <c r="BH257" s="417"/>
      <c r="BI257" s="417"/>
      <c r="BJ257" s="417"/>
      <c r="BK257" s="417"/>
      <c r="BL257" s="417"/>
      <c r="BM257" s="417"/>
      <c r="BN257" s="417"/>
      <c r="BO257" s="417"/>
      <c r="BP257" s="417"/>
      <c r="BQ257" s="417"/>
      <c r="BR257" s="417"/>
      <c r="BS257" s="417"/>
      <c r="BT257" s="417"/>
      <c r="BU257" s="417"/>
      <c r="BV257" s="417"/>
      <c r="BW257" s="417"/>
      <c r="BX257" s="417"/>
      <c r="BY257" s="417"/>
      <c r="BZ257" s="417"/>
      <c r="CA257" s="417"/>
      <c r="CB257" s="417"/>
      <c r="CC257" s="417"/>
      <c r="CD257" s="417"/>
      <c r="CE257" s="417"/>
      <c r="CF257" s="417"/>
      <c r="CG257" s="417"/>
      <c r="CH257" s="417"/>
      <c r="CI257" s="417"/>
      <c r="CJ257" s="417"/>
      <c r="CK257" s="417"/>
      <c r="CL257" s="417"/>
      <c r="CM257" s="417"/>
      <c r="CN257" s="8"/>
      <c r="CO257" s="104"/>
    </row>
    <row r="258" spans="3:93" ht="14.25" customHeight="1" x14ac:dyDescent="0.35">
      <c r="C258" s="631"/>
      <c r="D258" s="631"/>
      <c r="E258" s="631"/>
      <c r="F258" s="631"/>
      <c r="G258" s="631"/>
      <c r="H258" s="631"/>
      <c r="I258" s="631"/>
      <c r="J258" s="631"/>
      <c r="K258" s="631"/>
      <c r="L258" s="631"/>
      <c r="M258" s="631"/>
      <c r="N258" s="631"/>
      <c r="O258" s="631"/>
      <c r="P258" s="631"/>
      <c r="Q258" s="631"/>
      <c r="R258" s="631"/>
      <c r="S258" s="631"/>
      <c r="T258" s="631"/>
      <c r="U258" s="631"/>
      <c r="V258" s="631"/>
      <c r="W258" s="631"/>
      <c r="X258" s="631"/>
      <c r="Y258" s="631"/>
      <c r="Z258" s="631"/>
      <c r="AA258" s="631"/>
      <c r="AB258" s="631"/>
      <c r="AC258" s="631"/>
      <c r="AD258" s="631"/>
      <c r="AE258" s="631"/>
      <c r="AF258" s="631"/>
      <c r="AG258" s="631"/>
      <c r="AH258" s="668"/>
      <c r="AI258" s="631"/>
      <c r="AJ258" s="631"/>
      <c r="AK258" s="631"/>
      <c r="AL258" s="631"/>
      <c r="AM258" s="631"/>
      <c r="AN258" s="631"/>
      <c r="AO258" s="631"/>
      <c r="AP258" s="631"/>
      <c r="AQ258" s="631"/>
      <c r="AR258" s="631"/>
      <c r="AS258" s="631"/>
      <c r="AU258" s="417"/>
      <c r="AV258" s="417"/>
      <c r="AW258" s="417"/>
      <c r="AX258" s="417"/>
      <c r="AY258" s="417"/>
      <c r="AZ258" s="417"/>
      <c r="BA258" s="417"/>
      <c r="BB258" s="417"/>
      <c r="BC258" s="417"/>
      <c r="BD258" s="417"/>
      <c r="BE258" s="417"/>
      <c r="BF258" s="417"/>
      <c r="BG258" s="417"/>
      <c r="BH258" s="417"/>
      <c r="BI258" s="417"/>
      <c r="BJ258" s="417"/>
      <c r="BK258" s="417"/>
      <c r="BL258" s="417"/>
      <c r="BM258" s="417"/>
      <c r="BN258" s="417"/>
      <c r="BO258" s="417"/>
      <c r="BP258" s="417"/>
      <c r="BQ258" s="417"/>
      <c r="BR258" s="417"/>
      <c r="BS258" s="417"/>
      <c r="BT258" s="417"/>
      <c r="BU258" s="417"/>
      <c r="BV258" s="417"/>
      <c r="BW258" s="417"/>
      <c r="BX258" s="417"/>
      <c r="BY258" s="417"/>
      <c r="BZ258" s="417"/>
      <c r="CA258" s="417"/>
      <c r="CB258" s="417"/>
      <c r="CC258" s="417"/>
      <c r="CD258" s="417"/>
      <c r="CE258" s="417"/>
      <c r="CF258" s="417"/>
      <c r="CG258" s="417"/>
      <c r="CH258" s="417"/>
      <c r="CI258" s="417"/>
      <c r="CJ258" s="417"/>
      <c r="CK258" s="417"/>
      <c r="CL258" s="417"/>
      <c r="CM258" s="417"/>
      <c r="CN258" s="8"/>
      <c r="CO258" s="104"/>
    </row>
    <row r="259" spans="3:93" ht="14.25" customHeight="1" x14ac:dyDescent="0.35">
      <c r="C259" s="631"/>
      <c r="D259" s="631"/>
      <c r="E259" s="631"/>
      <c r="F259" s="631"/>
      <c r="G259" s="631"/>
      <c r="H259" s="631"/>
      <c r="I259" s="631"/>
      <c r="J259" s="631"/>
      <c r="K259" s="631"/>
      <c r="L259" s="631"/>
      <c r="M259" s="631"/>
      <c r="N259" s="631"/>
      <c r="O259" s="631"/>
      <c r="P259" s="631"/>
      <c r="Q259" s="631"/>
      <c r="R259" s="631"/>
      <c r="S259" s="631"/>
      <c r="T259" s="631"/>
      <c r="U259" s="631"/>
      <c r="V259" s="631"/>
      <c r="W259" s="631"/>
      <c r="X259" s="631"/>
      <c r="Y259" s="631"/>
      <c r="Z259" s="631"/>
      <c r="AA259" s="631"/>
      <c r="AB259" s="631"/>
      <c r="AC259" s="631"/>
      <c r="AD259" s="631"/>
      <c r="AE259" s="631"/>
      <c r="AF259" s="631"/>
      <c r="AG259" s="631"/>
      <c r="AH259" s="668"/>
      <c r="AI259" s="665"/>
      <c r="AJ259" s="665"/>
      <c r="AK259" s="665"/>
      <c r="AL259" s="665"/>
      <c r="AM259" s="665"/>
      <c r="AN259" s="665"/>
      <c r="AO259" s="665"/>
      <c r="AP259" s="665"/>
      <c r="AQ259" s="665"/>
      <c r="AR259" s="665"/>
      <c r="AS259" s="665"/>
      <c r="AU259" s="662"/>
      <c r="AV259" s="662"/>
      <c r="AW259" s="662"/>
      <c r="AX259" s="662"/>
      <c r="AY259" s="662"/>
      <c r="AZ259" s="662"/>
      <c r="BA259" s="662"/>
      <c r="BB259" s="662"/>
      <c r="BC259" s="662"/>
      <c r="BD259" s="662"/>
      <c r="BE259" s="417"/>
      <c r="BF259" s="417"/>
      <c r="BG259" s="417"/>
      <c r="BH259" s="417"/>
      <c r="BI259" s="417"/>
      <c r="BJ259" s="417"/>
      <c r="BK259" s="417"/>
      <c r="BL259" s="417"/>
      <c r="BM259" s="417"/>
      <c r="BN259" s="417"/>
      <c r="BO259" s="417"/>
      <c r="BP259" s="417"/>
      <c r="BQ259" s="417"/>
      <c r="BR259" s="417"/>
      <c r="BS259" s="417"/>
      <c r="BT259" s="417"/>
      <c r="BU259" s="417"/>
      <c r="BV259" s="417"/>
      <c r="BW259" s="417"/>
      <c r="BX259" s="417"/>
      <c r="BY259" s="417"/>
      <c r="BZ259" s="417"/>
      <c r="CA259" s="417"/>
      <c r="CB259" s="417"/>
      <c r="CC259" s="417"/>
      <c r="CD259" s="417"/>
      <c r="CE259" s="417"/>
      <c r="CF259" s="417"/>
      <c r="CG259" s="417"/>
      <c r="CH259" s="417"/>
      <c r="CI259" s="417"/>
      <c r="CJ259" s="417"/>
      <c r="CK259" s="417"/>
      <c r="CL259" s="417"/>
      <c r="CM259" s="417"/>
      <c r="CN259" s="8"/>
      <c r="CO259" s="104"/>
    </row>
    <row r="260" spans="3:93" ht="14.25" customHeight="1" x14ac:dyDescent="0.35">
      <c r="C260" s="631"/>
      <c r="D260" s="631"/>
      <c r="E260" s="631"/>
      <c r="F260" s="631"/>
      <c r="G260" s="631"/>
      <c r="H260" s="631"/>
      <c r="I260" s="631"/>
      <c r="J260" s="631"/>
      <c r="K260" s="631"/>
      <c r="L260" s="631"/>
      <c r="M260" s="631"/>
      <c r="N260" s="631"/>
      <c r="O260" s="631"/>
      <c r="P260" s="631"/>
      <c r="Q260" s="631"/>
      <c r="R260" s="631"/>
      <c r="S260" s="631"/>
      <c r="T260" s="631"/>
      <c r="U260" s="631"/>
      <c r="V260" s="631"/>
      <c r="W260" s="631"/>
      <c r="X260" s="631"/>
      <c r="Y260" s="631"/>
      <c r="Z260" s="631"/>
      <c r="AA260" s="631"/>
      <c r="AB260" s="631"/>
      <c r="AC260" s="631"/>
      <c r="AD260" s="631"/>
      <c r="AE260" s="631"/>
      <c r="AF260" s="631"/>
      <c r="AG260" s="631"/>
      <c r="AH260" s="668"/>
      <c r="AI260" s="665"/>
      <c r="AJ260" s="665"/>
      <c r="AK260" s="665"/>
      <c r="AL260" s="665"/>
      <c r="AM260" s="665"/>
      <c r="AN260" s="665"/>
      <c r="AO260" s="665"/>
      <c r="AP260" s="665"/>
      <c r="AQ260" s="665"/>
      <c r="AR260" s="665"/>
      <c r="AS260" s="665"/>
      <c r="AU260" s="662"/>
      <c r="AV260" s="662"/>
      <c r="AW260" s="662"/>
      <c r="AX260" s="662"/>
      <c r="AY260" s="662"/>
      <c r="AZ260" s="662"/>
      <c r="BA260" s="662"/>
      <c r="BB260" s="662"/>
      <c r="BC260" s="662"/>
      <c r="BD260" s="662"/>
      <c r="BE260" s="417"/>
      <c r="BF260" s="417"/>
      <c r="BG260" s="417"/>
      <c r="BH260" s="417"/>
      <c r="BI260" s="417"/>
      <c r="BJ260" s="417"/>
      <c r="BK260" s="417"/>
      <c r="BL260" s="417"/>
      <c r="BM260" s="417"/>
      <c r="BN260" s="417"/>
      <c r="BO260" s="417"/>
      <c r="BP260" s="417"/>
      <c r="BQ260" s="417"/>
      <c r="BR260" s="417"/>
      <c r="BS260" s="417"/>
      <c r="BT260" s="417"/>
      <c r="BU260" s="417"/>
      <c r="BV260" s="417"/>
      <c r="BW260" s="417"/>
      <c r="BX260" s="417"/>
      <c r="BY260" s="417"/>
      <c r="BZ260" s="417"/>
      <c r="CA260" s="417"/>
      <c r="CB260" s="417"/>
      <c r="CC260" s="417"/>
      <c r="CD260" s="417"/>
      <c r="CE260" s="417"/>
      <c r="CF260" s="417"/>
      <c r="CG260" s="417"/>
      <c r="CH260" s="417"/>
      <c r="CI260" s="417"/>
      <c r="CJ260" s="417"/>
      <c r="CK260" s="417"/>
      <c r="CL260" s="417"/>
      <c r="CM260" s="417"/>
      <c r="CN260" s="8"/>
      <c r="CO260" s="104"/>
    </row>
    <row r="261" spans="3:93" ht="14.25" customHeight="1" x14ac:dyDescent="0.35">
      <c r="C261" s="57" t="s">
        <v>46</v>
      </c>
      <c r="D261" s="3"/>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U261" s="57" t="s">
        <v>46</v>
      </c>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7"/>
      <c r="BY261" s="57"/>
      <c r="BZ261" s="57"/>
      <c r="CA261" s="57"/>
      <c r="CB261" s="57"/>
      <c r="CC261" s="57"/>
      <c r="CD261" s="57"/>
      <c r="CE261" s="57"/>
      <c r="CF261" s="57"/>
      <c r="CG261" s="57"/>
      <c r="CH261" s="57"/>
      <c r="CI261" s="57"/>
      <c r="CJ261" s="57"/>
      <c r="CK261" s="57"/>
      <c r="CL261" s="57"/>
      <c r="CM261" s="57"/>
      <c r="CN261" s="11"/>
      <c r="CO261" s="105"/>
    </row>
    <row r="262" spans="3:93" ht="14.25" customHeight="1" x14ac:dyDescent="0.35"/>
    <row r="263" spans="3:93" ht="14.25" customHeight="1" x14ac:dyDescent="0.35">
      <c r="C263" s="592" t="s">
        <v>93</v>
      </c>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592"/>
      <c r="AL263" s="592"/>
      <c r="AM263" s="592"/>
      <c r="AN263" s="592"/>
      <c r="AO263" s="592"/>
      <c r="AP263" s="592"/>
      <c r="AQ263" s="592"/>
      <c r="AR263" s="592"/>
      <c r="AS263" s="592"/>
      <c r="AT263" s="9"/>
      <c r="AU263" s="592" t="s">
        <v>95</v>
      </c>
      <c r="AV263" s="592"/>
      <c r="AW263" s="592"/>
      <c r="AX263" s="592"/>
      <c r="AY263" s="592"/>
      <c r="AZ263" s="592"/>
      <c r="BA263" s="592"/>
      <c r="BB263" s="592"/>
      <c r="BC263" s="592"/>
      <c r="BD263" s="592"/>
      <c r="BE263" s="592"/>
      <c r="BF263" s="592"/>
      <c r="BG263" s="592"/>
      <c r="BH263" s="592"/>
      <c r="BI263" s="592"/>
      <c r="BJ263" s="592"/>
      <c r="BK263" s="592"/>
      <c r="BL263" s="592"/>
      <c r="BM263" s="592"/>
      <c r="BN263" s="592"/>
      <c r="BO263" s="592"/>
      <c r="BP263" s="592"/>
      <c r="BQ263" s="592"/>
      <c r="BR263" s="592"/>
      <c r="BS263" s="592"/>
      <c r="BT263" s="592"/>
      <c r="BU263" s="592"/>
      <c r="BV263" s="592"/>
      <c r="BW263" s="592"/>
      <c r="BX263" s="592"/>
      <c r="BY263" s="592"/>
      <c r="BZ263" s="592"/>
      <c r="CA263" s="592"/>
      <c r="CB263" s="592"/>
      <c r="CC263" s="592"/>
      <c r="CD263" s="592"/>
      <c r="CE263" s="592"/>
      <c r="CF263" s="592"/>
      <c r="CG263" s="592"/>
      <c r="CH263" s="592"/>
      <c r="CI263" s="592"/>
      <c r="CJ263" s="592"/>
      <c r="CK263" s="592"/>
      <c r="CL263" s="592"/>
      <c r="CM263" s="592"/>
    </row>
    <row r="264" spans="3:93" ht="14.25" customHeight="1" x14ac:dyDescent="0.35">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592"/>
      <c r="AL264" s="592"/>
      <c r="AM264" s="592"/>
      <c r="AN264" s="592"/>
      <c r="AO264" s="592"/>
      <c r="AP264" s="592"/>
      <c r="AQ264" s="592"/>
      <c r="AR264" s="592"/>
      <c r="AS264" s="592"/>
      <c r="AT264" s="9"/>
      <c r="AU264" s="592"/>
      <c r="AV264" s="592"/>
      <c r="AW264" s="592"/>
      <c r="AX264" s="592"/>
      <c r="AY264" s="592"/>
      <c r="AZ264" s="592"/>
      <c r="BA264" s="592"/>
      <c r="BB264" s="592"/>
      <c r="BC264" s="592"/>
      <c r="BD264" s="592"/>
      <c r="BE264" s="592"/>
      <c r="BF264" s="592"/>
      <c r="BG264" s="592"/>
      <c r="BH264" s="592"/>
      <c r="BI264" s="592"/>
      <c r="BJ264" s="592"/>
      <c r="BK264" s="592"/>
      <c r="BL264" s="592"/>
      <c r="BM264" s="592"/>
      <c r="BN264" s="592"/>
      <c r="BO264" s="592"/>
      <c r="BP264" s="592"/>
      <c r="BQ264" s="592"/>
      <c r="BR264" s="592"/>
      <c r="BS264" s="592"/>
      <c r="BT264" s="592"/>
      <c r="BU264" s="592"/>
      <c r="BV264" s="592"/>
      <c r="BW264" s="592"/>
      <c r="BX264" s="592"/>
      <c r="BY264" s="592"/>
      <c r="BZ264" s="592"/>
      <c r="CA264" s="592"/>
      <c r="CB264" s="592"/>
      <c r="CC264" s="592"/>
      <c r="CD264" s="592"/>
      <c r="CE264" s="592"/>
      <c r="CF264" s="592"/>
      <c r="CG264" s="592"/>
      <c r="CH264" s="592"/>
      <c r="CI264" s="592"/>
      <c r="CJ264" s="592"/>
      <c r="CK264" s="592"/>
      <c r="CL264" s="592"/>
      <c r="CM264" s="592"/>
    </row>
    <row r="265" spans="3:93" ht="14.25" customHeight="1" x14ac:dyDescent="0.35">
      <c r="C265" s="622" t="s">
        <v>53</v>
      </c>
      <c r="D265" s="622"/>
      <c r="E265" s="622"/>
      <c r="F265" s="622"/>
      <c r="G265" s="622"/>
      <c r="H265" s="622"/>
      <c r="I265" s="622"/>
      <c r="J265" s="622"/>
      <c r="K265" s="622"/>
      <c r="L265" s="622"/>
      <c r="M265" s="622"/>
      <c r="N265" s="622"/>
      <c r="O265" s="622"/>
      <c r="P265" s="622"/>
      <c r="Q265" s="622"/>
      <c r="R265" s="622"/>
      <c r="S265" s="622"/>
      <c r="T265" s="622"/>
      <c r="U265" s="622"/>
      <c r="V265" s="622"/>
      <c r="W265" s="622"/>
      <c r="X265" s="622"/>
      <c r="Y265" s="622"/>
      <c r="Z265" s="622"/>
      <c r="AA265" s="622"/>
      <c r="AB265" s="622"/>
      <c r="AC265" s="622"/>
      <c r="AD265" s="622" t="s">
        <v>52</v>
      </c>
      <c r="AE265" s="622"/>
      <c r="AF265" s="622"/>
      <c r="AG265" s="622"/>
      <c r="AH265" s="622"/>
      <c r="AI265" s="622"/>
      <c r="AJ265" s="622"/>
      <c r="AK265" s="622"/>
      <c r="AL265" s="622"/>
      <c r="AM265" s="622"/>
      <c r="AN265" s="622"/>
      <c r="AO265" s="622"/>
      <c r="AP265" s="622"/>
      <c r="AQ265" s="622"/>
      <c r="AR265" s="622"/>
      <c r="AS265" s="622"/>
      <c r="AU265" s="347" t="s">
        <v>74</v>
      </c>
      <c r="AV265" s="347"/>
      <c r="AW265" s="347"/>
      <c r="AX265" s="347"/>
      <c r="AY265" s="347"/>
      <c r="AZ265" s="347"/>
      <c r="BA265" s="347"/>
      <c r="BB265" s="347"/>
      <c r="BC265" s="347"/>
      <c r="BD265" s="347"/>
      <c r="BE265" s="347"/>
      <c r="BF265" s="347"/>
      <c r="BG265" s="347"/>
      <c r="BH265" s="347"/>
      <c r="BI265" s="347"/>
      <c r="BJ265" s="347"/>
      <c r="BK265" s="347"/>
      <c r="BL265" s="347" t="s">
        <v>77</v>
      </c>
      <c r="BM265" s="347"/>
      <c r="BN265" s="347"/>
      <c r="BO265" s="347"/>
      <c r="BP265" s="347"/>
      <c r="BQ265" s="347"/>
      <c r="BR265" s="347"/>
      <c r="BS265" s="347"/>
      <c r="BT265" s="347"/>
      <c r="BU265" s="347"/>
      <c r="BV265" s="347"/>
      <c r="BW265" s="347" t="s">
        <v>79</v>
      </c>
      <c r="BX265" s="347"/>
      <c r="BY265" s="347"/>
      <c r="BZ265" s="347"/>
      <c r="CA265" s="347"/>
      <c r="CB265" s="347"/>
      <c r="CC265" s="347"/>
      <c r="CD265" s="347"/>
      <c r="CE265" s="347"/>
      <c r="CF265" s="347"/>
      <c r="CG265" s="347"/>
      <c r="CH265" s="347"/>
      <c r="CI265" s="347"/>
      <c r="CJ265" s="347"/>
      <c r="CK265" s="347"/>
      <c r="CL265" s="347"/>
      <c r="CM265" s="347"/>
      <c r="CN265" s="60"/>
    </row>
    <row r="266" spans="3:93" ht="14.25" customHeight="1" x14ac:dyDescent="0.35">
      <c r="C266" s="622"/>
      <c r="D266" s="622"/>
      <c r="E266" s="622"/>
      <c r="F266" s="622"/>
      <c r="G266" s="622"/>
      <c r="H266" s="622"/>
      <c r="I266" s="622"/>
      <c r="J266" s="622"/>
      <c r="K266" s="622"/>
      <c r="L266" s="622"/>
      <c r="M266" s="622"/>
      <c r="N266" s="622"/>
      <c r="O266" s="622"/>
      <c r="P266" s="622"/>
      <c r="Q266" s="622"/>
      <c r="R266" s="622"/>
      <c r="S266" s="622"/>
      <c r="T266" s="622"/>
      <c r="U266" s="622"/>
      <c r="V266" s="622"/>
      <c r="W266" s="622"/>
      <c r="X266" s="622"/>
      <c r="Y266" s="622"/>
      <c r="Z266" s="622"/>
      <c r="AA266" s="622"/>
      <c r="AB266" s="622"/>
      <c r="AC266" s="622"/>
      <c r="AD266" s="622"/>
      <c r="AE266" s="622"/>
      <c r="AF266" s="622"/>
      <c r="AG266" s="622"/>
      <c r="AH266" s="622"/>
      <c r="AI266" s="622"/>
      <c r="AJ266" s="622"/>
      <c r="AK266" s="622"/>
      <c r="AL266" s="622"/>
      <c r="AM266" s="622"/>
      <c r="AN266" s="622"/>
      <c r="AO266" s="622"/>
      <c r="AP266" s="622"/>
      <c r="AQ266" s="622"/>
      <c r="AR266" s="622"/>
      <c r="AS266" s="622"/>
      <c r="AU266" s="622" t="s">
        <v>75</v>
      </c>
      <c r="AV266" s="622"/>
      <c r="AW266" s="622"/>
      <c r="AX266" s="622"/>
      <c r="AY266" s="622"/>
      <c r="AZ266" s="622"/>
      <c r="BA266" s="622"/>
      <c r="BB266" s="622"/>
      <c r="BC266" s="622"/>
      <c r="BD266" s="622"/>
      <c r="BE266" s="622"/>
      <c r="BF266" s="347" t="s">
        <v>76</v>
      </c>
      <c r="BG266" s="347"/>
      <c r="BH266" s="347"/>
      <c r="BI266" s="347"/>
      <c r="BJ266" s="347"/>
      <c r="BK266" s="347"/>
      <c r="BL266" s="623" t="s">
        <v>78</v>
      </c>
      <c r="BM266" s="624"/>
      <c r="BN266" s="624"/>
      <c r="BO266" s="624"/>
      <c r="BP266" s="624"/>
      <c r="BQ266" s="624"/>
      <c r="BR266" s="624"/>
      <c r="BS266" s="624"/>
      <c r="BT266" s="624"/>
      <c r="BU266" s="624"/>
      <c r="BV266" s="624"/>
      <c r="BW266" s="347" t="s">
        <v>80</v>
      </c>
      <c r="BX266" s="347"/>
      <c r="BY266" s="347"/>
      <c r="BZ266" s="347"/>
      <c r="CA266" s="347"/>
      <c r="CB266" s="347"/>
      <c r="CC266" s="347"/>
      <c r="CD266" s="622" t="s">
        <v>81</v>
      </c>
      <c r="CE266" s="622"/>
      <c r="CF266" s="622"/>
      <c r="CG266" s="622"/>
      <c r="CH266" s="622"/>
      <c r="CI266" s="622"/>
      <c r="CJ266" s="622"/>
      <c r="CK266" s="622"/>
      <c r="CL266" s="622"/>
      <c r="CM266" s="622"/>
      <c r="CN266" s="61"/>
    </row>
    <row r="267" spans="3:93" ht="14.25" customHeight="1" x14ac:dyDescent="0.35">
      <c r="C267" s="417" t="s">
        <v>669</v>
      </c>
      <c r="D267" s="417"/>
      <c r="E267" s="417"/>
      <c r="F267" s="417"/>
      <c r="G267" s="417"/>
      <c r="H267" s="417"/>
      <c r="I267" s="417"/>
      <c r="J267" s="417"/>
      <c r="K267" s="417"/>
      <c r="L267" s="417"/>
      <c r="M267" s="417"/>
      <c r="N267" s="417"/>
      <c r="O267" s="417"/>
      <c r="P267" s="417"/>
      <c r="Q267" s="417"/>
      <c r="R267" s="417"/>
      <c r="S267" s="417"/>
      <c r="T267" s="417"/>
      <c r="U267" s="417"/>
      <c r="V267" s="417"/>
      <c r="W267" s="417"/>
      <c r="X267" s="417"/>
      <c r="Y267" s="417"/>
      <c r="Z267" s="417"/>
      <c r="AA267" s="417"/>
      <c r="AB267" s="417"/>
      <c r="AC267" s="417"/>
      <c r="AD267" s="360" t="s">
        <v>670</v>
      </c>
      <c r="AE267" s="360"/>
      <c r="AF267" s="360"/>
      <c r="AG267" s="360"/>
      <c r="AH267" s="360"/>
      <c r="AI267" s="360"/>
      <c r="AJ267" s="360"/>
      <c r="AK267" s="360"/>
      <c r="AL267" s="360"/>
      <c r="AM267" s="360"/>
      <c r="AN267" s="360"/>
      <c r="AO267" s="360"/>
      <c r="AP267" s="360"/>
      <c r="AQ267" s="360"/>
      <c r="AR267" s="360"/>
      <c r="AS267" s="360"/>
      <c r="AU267" s="622"/>
      <c r="AV267" s="622"/>
      <c r="AW267" s="622"/>
      <c r="AX267" s="622"/>
      <c r="AY267" s="622"/>
      <c r="AZ267" s="622"/>
      <c r="BA267" s="622"/>
      <c r="BB267" s="622"/>
      <c r="BC267" s="622"/>
      <c r="BD267" s="622"/>
      <c r="BE267" s="622"/>
      <c r="BF267" s="347"/>
      <c r="BG267" s="347"/>
      <c r="BH267" s="347"/>
      <c r="BI267" s="347"/>
      <c r="BJ267" s="347"/>
      <c r="BK267" s="347"/>
      <c r="BL267" s="626"/>
      <c r="BM267" s="627"/>
      <c r="BN267" s="627"/>
      <c r="BO267" s="627"/>
      <c r="BP267" s="627"/>
      <c r="BQ267" s="627"/>
      <c r="BR267" s="627"/>
      <c r="BS267" s="627"/>
      <c r="BT267" s="627"/>
      <c r="BU267" s="627"/>
      <c r="BV267" s="627"/>
      <c r="BW267" s="347"/>
      <c r="BX267" s="347"/>
      <c r="BY267" s="347"/>
      <c r="BZ267" s="347"/>
      <c r="CA267" s="347"/>
      <c r="CB267" s="347"/>
      <c r="CC267" s="347"/>
      <c r="CD267" s="622"/>
      <c r="CE267" s="622"/>
      <c r="CF267" s="622"/>
      <c r="CG267" s="622"/>
      <c r="CH267" s="622"/>
      <c r="CI267" s="622"/>
      <c r="CJ267" s="622"/>
      <c r="CK267" s="622"/>
      <c r="CL267" s="622"/>
      <c r="CM267" s="622"/>
      <c r="CN267" s="61"/>
    </row>
    <row r="268" spans="3:93" ht="14.25" customHeight="1" x14ac:dyDescent="0.35">
      <c r="C268" s="417" t="s">
        <v>671</v>
      </c>
      <c r="D268" s="417"/>
      <c r="E268" s="417"/>
      <c r="F268" s="417"/>
      <c r="G268" s="417"/>
      <c r="H268" s="417"/>
      <c r="I268" s="417"/>
      <c r="J268" s="417"/>
      <c r="K268" s="417"/>
      <c r="L268" s="417"/>
      <c r="M268" s="417"/>
      <c r="N268" s="417"/>
      <c r="O268" s="417"/>
      <c r="P268" s="417"/>
      <c r="Q268" s="417"/>
      <c r="R268" s="417"/>
      <c r="S268" s="417"/>
      <c r="T268" s="417"/>
      <c r="U268" s="417"/>
      <c r="V268" s="417"/>
      <c r="W268" s="417"/>
      <c r="X268" s="417"/>
      <c r="Y268" s="417"/>
      <c r="Z268" s="417"/>
      <c r="AA268" s="417"/>
      <c r="AB268" s="417"/>
      <c r="AC268" s="417"/>
      <c r="AD268" s="360" t="s">
        <v>672</v>
      </c>
      <c r="AE268" s="360"/>
      <c r="AF268" s="360"/>
      <c r="AG268" s="360"/>
      <c r="AH268" s="360"/>
      <c r="AI268" s="360"/>
      <c r="AJ268" s="360"/>
      <c r="AK268" s="360"/>
      <c r="AL268" s="360"/>
      <c r="AM268" s="360"/>
      <c r="AN268" s="360"/>
      <c r="AO268" s="360"/>
      <c r="AP268" s="360"/>
      <c r="AQ268" s="360"/>
      <c r="AR268" s="360"/>
      <c r="AS268" s="360"/>
      <c r="AU268" s="682" t="s">
        <v>120</v>
      </c>
      <c r="AV268" s="682"/>
      <c r="AW268" s="682"/>
      <c r="AX268" s="682"/>
      <c r="AY268" s="682"/>
      <c r="AZ268" s="682"/>
      <c r="BA268" s="682"/>
      <c r="BB268" s="682"/>
      <c r="BC268" s="682"/>
      <c r="BD268" s="682"/>
      <c r="BE268" s="682"/>
      <c r="BF268" s="682" t="s">
        <v>120</v>
      </c>
      <c r="BG268" s="682"/>
      <c r="BH268" s="682"/>
      <c r="BI268" s="682"/>
      <c r="BJ268" s="682"/>
      <c r="BK268" s="682"/>
      <c r="BL268" s="676" t="s">
        <v>120</v>
      </c>
      <c r="BM268" s="677"/>
      <c r="BN268" s="677"/>
      <c r="BO268" s="677"/>
      <c r="BP268" s="677"/>
      <c r="BQ268" s="677"/>
      <c r="BR268" s="677"/>
      <c r="BS268" s="677"/>
      <c r="BT268" s="677"/>
      <c r="BU268" s="677"/>
      <c r="BV268" s="677"/>
      <c r="BW268" s="682" t="s">
        <v>120</v>
      </c>
      <c r="BX268" s="682"/>
      <c r="BY268" s="682"/>
      <c r="BZ268" s="682"/>
      <c r="CA268" s="682"/>
      <c r="CB268" s="682"/>
      <c r="CC268" s="682"/>
      <c r="CD268" s="682" t="s">
        <v>120</v>
      </c>
      <c r="CE268" s="682"/>
      <c r="CF268" s="682"/>
      <c r="CG268" s="682"/>
      <c r="CH268" s="682"/>
      <c r="CI268" s="682"/>
      <c r="CJ268" s="682"/>
      <c r="CK268" s="682"/>
      <c r="CL268" s="682"/>
      <c r="CM268" s="682"/>
      <c r="CN268" s="62"/>
    </row>
    <row r="269" spans="3:93" ht="14.25" customHeight="1" x14ac:dyDescent="0.35">
      <c r="C269" s="417" t="s">
        <v>673</v>
      </c>
      <c r="D269" s="417"/>
      <c r="E269" s="417"/>
      <c r="F269" s="417"/>
      <c r="G269" s="417"/>
      <c r="H269" s="417"/>
      <c r="I269" s="417"/>
      <c r="J269" s="417"/>
      <c r="K269" s="417"/>
      <c r="L269" s="417"/>
      <c r="M269" s="417"/>
      <c r="N269" s="417"/>
      <c r="O269" s="417"/>
      <c r="P269" s="417"/>
      <c r="Q269" s="417"/>
      <c r="R269" s="417"/>
      <c r="S269" s="417"/>
      <c r="T269" s="417"/>
      <c r="U269" s="417"/>
      <c r="V269" s="417"/>
      <c r="W269" s="417"/>
      <c r="X269" s="417"/>
      <c r="Y269" s="417"/>
      <c r="Z269" s="417"/>
      <c r="AA269" s="417"/>
      <c r="AB269" s="417"/>
      <c r="AC269" s="417"/>
      <c r="AD269" s="360" t="s">
        <v>672</v>
      </c>
      <c r="AE269" s="360"/>
      <c r="AF269" s="360"/>
      <c r="AG269" s="360"/>
      <c r="AH269" s="360"/>
      <c r="AI269" s="360"/>
      <c r="AJ269" s="360"/>
      <c r="AK269" s="360"/>
      <c r="AL269" s="360"/>
      <c r="AM269" s="360"/>
      <c r="AN269" s="360"/>
      <c r="AO269" s="360"/>
      <c r="AP269" s="360"/>
      <c r="AQ269" s="360"/>
      <c r="AR269" s="360"/>
      <c r="AS269" s="360"/>
      <c r="AU269" s="682"/>
      <c r="AV269" s="682"/>
      <c r="AW269" s="682"/>
      <c r="AX269" s="682"/>
      <c r="AY269" s="682"/>
      <c r="AZ269" s="682"/>
      <c r="BA269" s="682"/>
      <c r="BB269" s="682"/>
      <c r="BC269" s="682"/>
      <c r="BD269" s="682"/>
      <c r="BE269" s="682"/>
      <c r="BF269" s="682"/>
      <c r="BG269" s="682"/>
      <c r="BH269" s="682"/>
      <c r="BI269" s="682"/>
      <c r="BJ269" s="682"/>
      <c r="BK269" s="682"/>
      <c r="BL269" s="678"/>
      <c r="BM269" s="679"/>
      <c r="BN269" s="679"/>
      <c r="BO269" s="679"/>
      <c r="BP269" s="679"/>
      <c r="BQ269" s="679"/>
      <c r="BR269" s="679"/>
      <c r="BS269" s="679"/>
      <c r="BT269" s="679"/>
      <c r="BU269" s="679"/>
      <c r="BV269" s="679"/>
      <c r="BW269" s="682"/>
      <c r="BX269" s="682"/>
      <c r="BY269" s="682"/>
      <c r="BZ269" s="682"/>
      <c r="CA269" s="682"/>
      <c r="CB269" s="682"/>
      <c r="CC269" s="682"/>
      <c r="CD269" s="682"/>
      <c r="CE269" s="682"/>
      <c r="CF269" s="682"/>
      <c r="CG269" s="682"/>
      <c r="CH269" s="682"/>
      <c r="CI269" s="682"/>
      <c r="CJ269" s="682"/>
      <c r="CK269" s="682"/>
      <c r="CL269" s="682"/>
      <c r="CM269" s="682"/>
      <c r="CN269" s="62"/>
    </row>
    <row r="270" spans="3:93" ht="14.25" customHeight="1" x14ac:dyDescent="0.35">
      <c r="C270" s="417" t="s">
        <v>674</v>
      </c>
      <c r="D270" s="417"/>
      <c r="E270" s="417"/>
      <c r="F270" s="417"/>
      <c r="G270" s="417"/>
      <c r="H270" s="417"/>
      <c r="I270" s="417"/>
      <c r="J270" s="417"/>
      <c r="K270" s="417"/>
      <c r="L270" s="417"/>
      <c r="M270" s="417"/>
      <c r="N270" s="417"/>
      <c r="O270" s="417"/>
      <c r="P270" s="417"/>
      <c r="Q270" s="417"/>
      <c r="R270" s="417"/>
      <c r="S270" s="417"/>
      <c r="T270" s="417"/>
      <c r="U270" s="417"/>
      <c r="V270" s="417"/>
      <c r="W270" s="417"/>
      <c r="X270" s="417"/>
      <c r="Y270" s="417"/>
      <c r="Z270" s="417"/>
      <c r="AA270" s="417"/>
      <c r="AB270" s="417"/>
      <c r="AC270" s="417"/>
      <c r="AD270" s="360" t="s">
        <v>672</v>
      </c>
      <c r="AE270" s="360"/>
      <c r="AF270" s="360"/>
      <c r="AG270" s="360"/>
      <c r="AH270" s="360"/>
      <c r="AI270" s="360"/>
      <c r="AJ270" s="360"/>
      <c r="AK270" s="360"/>
      <c r="AL270" s="360"/>
      <c r="AM270" s="360"/>
      <c r="AN270" s="360"/>
      <c r="AO270" s="360"/>
      <c r="AP270" s="360"/>
      <c r="AQ270" s="360"/>
      <c r="AR270" s="360"/>
      <c r="AS270" s="360"/>
      <c r="AU270" s="682"/>
      <c r="AV270" s="682"/>
      <c r="AW270" s="682"/>
      <c r="AX270" s="682"/>
      <c r="AY270" s="682"/>
      <c r="AZ270" s="682"/>
      <c r="BA270" s="682"/>
      <c r="BB270" s="682"/>
      <c r="BC270" s="682"/>
      <c r="BD270" s="682"/>
      <c r="BE270" s="682"/>
      <c r="BF270" s="682"/>
      <c r="BG270" s="682"/>
      <c r="BH270" s="682"/>
      <c r="BI270" s="682"/>
      <c r="BJ270" s="682"/>
      <c r="BK270" s="682"/>
      <c r="BL270" s="678"/>
      <c r="BM270" s="679"/>
      <c r="BN270" s="679"/>
      <c r="BO270" s="679"/>
      <c r="BP270" s="679"/>
      <c r="BQ270" s="679"/>
      <c r="BR270" s="679"/>
      <c r="BS270" s="679"/>
      <c r="BT270" s="679"/>
      <c r="BU270" s="679"/>
      <c r="BV270" s="679"/>
      <c r="BW270" s="682"/>
      <c r="BX270" s="682"/>
      <c r="BY270" s="682"/>
      <c r="BZ270" s="682"/>
      <c r="CA270" s="682"/>
      <c r="CB270" s="682"/>
      <c r="CC270" s="682"/>
      <c r="CD270" s="682"/>
      <c r="CE270" s="682"/>
      <c r="CF270" s="682"/>
      <c r="CG270" s="682"/>
      <c r="CH270" s="682"/>
      <c r="CI270" s="682"/>
      <c r="CJ270" s="682"/>
      <c r="CK270" s="682"/>
      <c r="CL270" s="682"/>
      <c r="CM270" s="682"/>
      <c r="CN270" s="62"/>
    </row>
    <row r="271" spans="3:93" ht="14.25" customHeight="1" x14ac:dyDescent="0.35">
      <c r="C271" s="417" t="s">
        <v>675</v>
      </c>
      <c r="D271" s="417"/>
      <c r="E271" s="417"/>
      <c r="F271" s="417"/>
      <c r="G271" s="417"/>
      <c r="H271" s="417"/>
      <c r="I271" s="417"/>
      <c r="J271" s="417"/>
      <c r="K271" s="417"/>
      <c r="L271" s="417"/>
      <c r="M271" s="417"/>
      <c r="N271" s="417"/>
      <c r="O271" s="417"/>
      <c r="P271" s="417"/>
      <c r="Q271" s="417"/>
      <c r="R271" s="417"/>
      <c r="S271" s="417"/>
      <c r="T271" s="417"/>
      <c r="U271" s="417"/>
      <c r="V271" s="417"/>
      <c r="W271" s="417"/>
      <c r="X271" s="417"/>
      <c r="Y271" s="417"/>
      <c r="Z271" s="417"/>
      <c r="AA271" s="417"/>
      <c r="AB271" s="417"/>
      <c r="AC271" s="417"/>
      <c r="AD271" s="360" t="s">
        <v>676</v>
      </c>
      <c r="AE271" s="360"/>
      <c r="AF271" s="360"/>
      <c r="AG271" s="360"/>
      <c r="AH271" s="360"/>
      <c r="AI271" s="360"/>
      <c r="AJ271" s="360"/>
      <c r="AK271" s="360"/>
      <c r="AL271" s="360"/>
      <c r="AM271" s="360"/>
      <c r="AN271" s="360"/>
      <c r="AO271" s="360"/>
      <c r="AP271" s="360"/>
      <c r="AQ271" s="360"/>
      <c r="AR271" s="360"/>
      <c r="AS271" s="360"/>
      <c r="AU271" s="682"/>
      <c r="AV271" s="682"/>
      <c r="AW271" s="682"/>
      <c r="AX271" s="682"/>
      <c r="AY271" s="682"/>
      <c r="AZ271" s="682"/>
      <c r="BA271" s="682"/>
      <c r="BB271" s="682"/>
      <c r="BC271" s="682"/>
      <c r="BD271" s="682"/>
      <c r="BE271" s="682"/>
      <c r="BF271" s="682"/>
      <c r="BG271" s="682"/>
      <c r="BH271" s="682"/>
      <c r="BI271" s="682"/>
      <c r="BJ271" s="682"/>
      <c r="BK271" s="682"/>
      <c r="BL271" s="678"/>
      <c r="BM271" s="679"/>
      <c r="BN271" s="679"/>
      <c r="BO271" s="679"/>
      <c r="BP271" s="679"/>
      <c r="BQ271" s="679"/>
      <c r="BR271" s="679"/>
      <c r="BS271" s="679"/>
      <c r="BT271" s="679"/>
      <c r="BU271" s="679"/>
      <c r="BV271" s="679"/>
      <c r="BW271" s="682"/>
      <c r="BX271" s="682"/>
      <c r="BY271" s="682"/>
      <c r="BZ271" s="682"/>
      <c r="CA271" s="682"/>
      <c r="CB271" s="682"/>
      <c r="CC271" s="682"/>
      <c r="CD271" s="682"/>
      <c r="CE271" s="682"/>
      <c r="CF271" s="682"/>
      <c r="CG271" s="682"/>
      <c r="CH271" s="682"/>
      <c r="CI271" s="682"/>
      <c r="CJ271" s="682"/>
      <c r="CK271" s="682"/>
      <c r="CL271" s="682"/>
      <c r="CM271" s="682"/>
      <c r="CN271" s="62"/>
    </row>
    <row r="272" spans="3:93" ht="14.25" customHeight="1" x14ac:dyDescent="0.35">
      <c r="C272" s="417" t="s">
        <v>677</v>
      </c>
      <c r="D272" s="417"/>
      <c r="E272" s="417"/>
      <c r="F272" s="417"/>
      <c r="G272" s="417"/>
      <c r="H272" s="417"/>
      <c r="I272" s="417"/>
      <c r="J272" s="417"/>
      <c r="K272" s="417"/>
      <c r="L272" s="417"/>
      <c r="M272" s="417"/>
      <c r="N272" s="417"/>
      <c r="O272" s="417"/>
      <c r="P272" s="417"/>
      <c r="Q272" s="417"/>
      <c r="R272" s="417"/>
      <c r="S272" s="417"/>
      <c r="T272" s="417"/>
      <c r="U272" s="417"/>
      <c r="V272" s="417"/>
      <c r="W272" s="417"/>
      <c r="X272" s="417"/>
      <c r="Y272" s="417"/>
      <c r="Z272" s="417"/>
      <c r="AA272" s="417"/>
      <c r="AB272" s="417"/>
      <c r="AC272" s="417"/>
      <c r="AD272" s="360" t="s">
        <v>678</v>
      </c>
      <c r="AE272" s="360"/>
      <c r="AF272" s="360"/>
      <c r="AG272" s="360"/>
      <c r="AH272" s="360"/>
      <c r="AI272" s="360"/>
      <c r="AJ272" s="360"/>
      <c r="AK272" s="360"/>
      <c r="AL272" s="360"/>
      <c r="AM272" s="360"/>
      <c r="AN272" s="360"/>
      <c r="AO272" s="360"/>
      <c r="AP272" s="360"/>
      <c r="AQ272" s="360"/>
      <c r="AR272" s="360"/>
      <c r="AS272" s="360"/>
      <c r="AU272" s="682"/>
      <c r="AV272" s="682"/>
      <c r="AW272" s="682"/>
      <c r="AX272" s="682"/>
      <c r="AY272" s="682"/>
      <c r="AZ272" s="682"/>
      <c r="BA272" s="682"/>
      <c r="BB272" s="682"/>
      <c r="BC272" s="682"/>
      <c r="BD272" s="682"/>
      <c r="BE272" s="682"/>
      <c r="BF272" s="682"/>
      <c r="BG272" s="682"/>
      <c r="BH272" s="682"/>
      <c r="BI272" s="682"/>
      <c r="BJ272" s="682"/>
      <c r="BK272" s="682"/>
      <c r="BL272" s="678"/>
      <c r="BM272" s="679"/>
      <c r="BN272" s="679"/>
      <c r="BO272" s="679"/>
      <c r="BP272" s="679"/>
      <c r="BQ272" s="679"/>
      <c r="BR272" s="679"/>
      <c r="BS272" s="679"/>
      <c r="BT272" s="679"/>
      <c r="BU272" s="679"/>
      <c r="BV272" s="679"/>
      <c r="BW272" s="682"/>
      <c r="BX272" s="682"/>
      <c r="BY272" s="682"/>
      <c r="BZ272" s="682"/>
      <c r="CA272" s="682"/>
      <c r="CB272" s="682"/>
      <c r="CC272" s="682"/>
      <c r="CD272" s="682"/>
      <c r="CE272" s="682"/>
      <c r="CF272" s="682"/>
      <c r="CG272" s="682"/>
      <c r="CH272" s="682"/>
      <c r="CI272" s="682"/>
      <c r="CJ272" s="682"/>
      <c r="CK272" s="682"/>
      <c r="CL272" s="682"/>
      <c r="CM272" s="682"/>
      <c r="CN272" s="62"/>
    </row>
    <row r="273" spans="3:93" ht="14.25" customHeight="1" x14ac:dyDescent="0.35">
      <c r="C273" s="417" t="s">
        <v>1169</v>
      </c>
      <c r="D273" s="417"/>
      <c r="E273" s="417"/>
      <c r="F273" s="417"/>
      <c r="G273" s="417"/>
      <c r="H273" s="417"/>
      <c r="I273" s="417"/>
      <c r="J273" s="417"/>
      <c r="K273" s="417"/>
      <c r="L273" s="417"/>
      <c r="M273" s="417"/>
      <c r="N273" s="417"/>
      <c r="O273" s="417"/>
      <c r="P273" s="417"/>
      <c r="Q273" s="417"/>
      <c r="R273" s="417"/>
      <c r="S273" s="417"/>
      <c r="T273" s="417"/>
      <c r="U273" s="417"/>
      <c r="V273" s="417"/>
      <c r="W273" s="417"/>
      <c r="X273" s="417"/>
      <c r="Y273" s="417"/>
      <c r="Z273" s="417"/>
      <c r="AA273" s="417"/>
      <c r="AB273" s="417"/>
      <c r="AC273" s="417"/>
      <c r="AD273" s="360" t="s">
        <v>672</v>
      </c>
      <c r="AE273" s="360"/>
      <c r="AF273" s="360"/>
      <c r="AG273" s="360"/>
      <c r="AH273" s="360"/>
      <c r="AI273" s="360"/>
      <c r="AJ273" s="360"/>
      <c r="AK273" s="360"/>
      <c r="AL273" s="360"/>
      <c r="AM273" s="360"/>
      <c r="AN273" s="360"/>
      <c r="AO273" s="360"/>
      <c r="AP273" s="360"/>
      <c r="AQ273" s="360"/>
      <c r="AR273" s="360"/>
      <c r="AS273" s="360"/>
      <c r="AU273" s="682"/>
      <c r="AV273" s="682"/>
      <c r="AW273" s="682"/>
      <c r="AX273" s="682"/>
      <c r="AY273" s="682"/>
      <c r="AZ273" s="682"/>
      <c r="BA273" s="682"/>
      <c r="BB273" s="682"/>
      <c r="BC273" s="682"/>
      <c r="BD273" s="682"/>
      <c r="BE273" s="682"/>
      <c r="BF273" s="682"/>
      <c r="BG273" s="682"/>
      <c r="BH273" s="682"/>
      <c r="BI273" s="682"/>
      <c r="BJ273" s="682"/>
      <c r="BK273" s="682"/>
      <c r="BL273" s="678"/>
      <c r="BM273" s="679"/>
      <c r="BN273" s="679"/>
      <c r="BO273" s="679"/>
      <c r="BP273" s="679"/>
      <c r="BQ273" s="679"/>
      <c r="BR273" s="679"/>
      <c r="BS273" s="679"/>
      <c r="BT273" s="679"/>
      <c r="BU273" s="679"/>
      <c r="BV273" s="679"/>
      <c r="BW273" s="682"/>
      <c r="BX273" s="682"/>
      <c r="BY273" s="682"/>
      <c r="BZ273" s="682"/>
      <c r="CA273" s="682"/>
      <c r="CB273" s="682"/>
      <c r="CC273" s="682"/>
      <c r="CD273" s="682"/>
      <c r="CE273" s="682"/>
      <c r="CF273" s="682"/>
      <c r="CG273" s="682"/>
      <c r="CH273" s="682"/>
      <c r="CI273" s="682"/>
      <c r="CJ273" s="682"/>
      <c r="CK273" s="682"/>
      <c r="CL273" s="682"/>
      <c r="CM273" s="682"/>
      <c r="CN273" s="62"/>
    </row>
    <row r="274" spans="3:93" ht="14.25" customHeight="1" x14ac:dyDescent="0.35">
      <c r="C274" s="417" t="s">
        <v>679</v>
      </c>
      <c r="D274" s="417"/>
      <c r="E274" s="417"/>
      <c r="F274" s="417"/>
      <c r="G274" s="417"/>
      <c r="H274" s="417"/>
      <c r="I274" s="417"/>
      <c r="J274" s="417"/>
      <c r="K274" s="417"/>
      <c r="L274" s="417"/>
      <c r="M274" s="417"/>
      <c r="N274" s="417"/>
      <c r="O274" s="417"/>
      <c r="P274" s="417"/>
      <c r="Q274" s="417"/>
      <c r="R274" s="417"/>
      <c r="S274" s="417"/>
      <c r="T274" s="417"/>
      <c r="U274" s="417"/>
      <c r="V274" s="417"/>
      <c r="W274" s="417"/>
      <c r="X274" s="417"/>
      <c r="Y274" s="417"/>
      <c r="Z274" s="417"/>
      <c r="AA274" s="417"/>
      <c r="AB274" s="417"/>
      <c r="AC274" s="417"/>
      <c r="AD274" s="360" t="s">
        <v>672</v>
      </c>
      <c r="AE274" s="360"/>
      <c r="AF274" s="360"/>
      <c r="AG274" s="360"/>
      <c r="AH274" s="360"/>
      <c r="AI274" s="360"/>
      <c r="AJ274" s="360"/>
      <c r="AK274" s="360"/>
      <c r="AL274" s="360"/>
      <c r="AM274" s="360"/>
      <c r="AN274" s="360"/>
      <c r="AO274" s="360"/>
      <c r="AP274" s="360"/>
      <c r="AQ274" s="360"/>
      <c r="AR274" s="360"/>
      <c r="AS274" s="360"/>
      <c r="AU274" s="682"/>
      <c r="AV274" s="682"/>
      <c r="AW274" s="682"/>
      <c r="AX274" s="682"/>
      <c r="AY274" s="682"/>
      <c r="AZ274" s="682"/>
      <c r="BA274" s="682"/>
      <c r="BB274" s="682"/>
      <c r="BC274" s="682"/>
      <c r="BD274" s="682"/>
      <c r="BE274" s="682"/>
      <c r="BF274" s="682"/>
      <c r="BG274" s="682"/>
      <c r="BH274" s="682"/>
      <c r="BI274" s="682"/>
      <c r="BJ274" s="682"/>
      <c r="BK274" s="682"/>
      <c r="BL274" s="680"/>
      <c r="BM274" s="681"/>
      <c r="BN274" s="681"/>
      <c r="BO274" s="681"/>
      <c r="BP274" s="681"/>
      <c r="BQ274" s="681"/>
      <c r="BR274" s="681"/>
      <c r="BS274" s="681"/>
      <c r="BT274" s="681"/>
      <c r="BU274" s="681"/>
      <c r="BV274" s="681"/>
      <c r="BW274" s="682"/>
      <c r="BX274" s="682"/>
      <c r="BY274" s="682"/>
      <c r="BZ274" s="682"/>
      <c r="CA274" s="682"/>
      <c r="CB274" s="682"/>
      <c r="CC274" s="682"/>
      <c r="CD274" s="682"/>
      <c r="CE274" s="682"/>
      <c r="CF274" s="682"/>
      <c r="CG274" s="682"/>
      <c r="CH274" s="682"/>
      <c r="CI274" s="682"/>
      <c r="CJ274" s="682"/>
      <c r="CK274" s="682"/>
      <c r="CL274" s="682"/>
      <c r="CM274" s="682"/>
      <c r="CN274" s="62"/>
    </row>
    <row r="275" spans="3:93" ht="14.25" customHeight="1" x14ac:dyDescent="0.35">
      <c r="C275" s="54" t="s">
        <v>360</v>
      </c>
      <c r="D275" s="58"/>
      <c r="E275" s="58"/>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5"/>
      <c r="AG275" s="55"/>
      <c r="AH275" s="55"/>
      <c r="AI275" s="55"/>
      <c r="AJ275" s="55"/>
      <c r="AK275" s="55"/>
      <c r="AL275" s="55"/>
      <c r="AM275" s="55"/>
      <c r="AN275" s="55"/>
      <c r="AO275" s="55"/>
      <c r="AU275" s="54" t="s">
        <v>361</v>
      </c>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57"/>
      <c r="BU275" s="57"/>
      <c r="BV275" s="57"/>
      <c r="BW275" s="57"/>
      <c r="BX275" s="57"/>
      <c r="BY275" s="57"/>
      <c r="BZ275" s="57"/>
      <c r="CA275" s="57"/>
      <c r="CB275" s="57"/>
      <c r="CC275" s="57"/>
      <c r="CD275" s="57"/>
      <c r="CE275" s="57"/>
      <c r="CF275" s="57"/>
      <c r="CG275" s="57"/>
      <c r="CH275" s="57"/>
      <c r="CI275" s="57"/>
      <c r="CJ275" s="57"/>
      <c r="CK275" s="57"/>
      <c r="CL275" s="57"/>
      <c r="CM275" s="57"/>
      <c r="CN275" s="63"/>
      <c r="CO275" s="106"/>
    </row>
    <row r="276" spans="3:93" ht="14.25" customHeight="1" x14ac:dyDescent="0.35"/>
    <row r="277" spans="3:93" ht="14.25" customHeight="1" x14ac:dyDescent="0.35">
      <c r="C277" s="592" t="s">
        <v>94</v>
      </c>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592"/>
      <c r="AL277" s="592"/>
      <c r="AM277" s="592"/>
      <c r="AN277" s="592"/>
      <c r="AO277" s="592"/>
      <c r="AP277" s="592"/>
      <c r="AQ277" s="592"/>
      <c r="AR277" s="592"/>
      <c r="AS277" s="592"/>
      <c r="AT277" s="9"/>
      <c r="AU277" s="339" t="s">
        <v>362</v>
      </c>
      <c r="AV277" s="339"/>
      <c r="AW277" s="339"/>
      <c r="AX277" s="339"/>
      <c r="AY277" s="339"/>
      <c r="AZ277" s="339"/>
      <c r="BA277" s="339"/>
      <c r="BB277" s="339"/>
      <c r="BC277" s="339"/>
      <c r="BD277" s="339"/>
      <c r="BE277" s="339"/>
      <c r="BF277" s="339"/>
      <c r="BG277" s="339"/>
      <c r="BH277" s="339"/>
      <c r="BI277" s="339"/>
      <c r="BJ277" s="339"/>
      <c r="BK277" s="339"/>
      <c r="BL277" s="339"/>
      <c r="BM277" s="339"/>
      <c r="BN277" s="339"/>
      <c r="BO277" s="339"/>
      <c r="BP277" s="339"/>
      <c r="BQ277" s="339"/>
      <c r="BR277" s="339"/>
      <c r="BS277" s="339"/>
      <c r="BT277" s="339"/>
      <c r="BU277" s="339"/>
      <c r="BV277" s="339"/>
      <c r="BW277" s="339"/>
      <c r="BX277" s="339"/>
      <c r="BY277" s="339"/>
      <c r="BZ277" s="339"/>
      <c r="CA277" s="339"/>
      <c r="CB277" s="339"/>
      <c r="CC277" s="339"/>
      <c r="CD277" s="339"/>
      <c r="CE277" s="339"/>
      <c r="CF277" s="339"/>
      <c r="CG277" s="339"/>
      <c r="CH277" s="339"/>
      <c r="CI277" s="339"/>
      <c r="CJ277" s="339"/>
      <c r="CK277" s="339"/>
      <c r="CL277" s="339"/>
      <c r="CM277" s="339"/>
    </row>
    <row r="278" spans="3:93" ht="14.25" customHeight="1" x14ac:dyDescent="0.35">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592"/>
      <c r="AL278" s="592"/>
      <c r="AM278" s="592"/>
      <c r="AN278" s="592"/>
      <c r="AO278" s="592"/>
      <c r="AP278" s="592"/>
      <c r="AQ278" s="592"/>
      <c r="AR278" s="592"/>
      <c r="AS278" s="592"/>
      <c r="AT278" s="14"/>
      <c r="AU278" s="339"/>
      <c r="AV278" s="339"/>
      <c r="AW278" s="339"/>
      <c r="AX278" s="339"/>
      <c r="AY278" s="339"/>
      <c r="AZ278" s="339"/>
      <c r="BA278" s="339"/>
      <c r="BB278" s="339"/>
      <c r="BC278" s="339"/>
      <c r="BD278" s="339"/>
      <c r="BE278" s="339"/>
      <c r="BF278" s="339"/>
      <c r="BG278" s="339"/>
      <c r="BH278" s="339"/>
      <c r="BI278" s="339"/>
      <c r="BJ278" s="339"/>
      <c r="BK278" s="339"/>
      <c r="BL278" s="339"/>
      <c r="BM278" s="339"/>
      <c r="BN278" s="339"/>
      <c r="BO278" s="339"/>
      <c r="BP278" s="339"/>
      <c r="BQ278" s="339"/>
      <c r="BR278" s="339"/>
      <c r="BS278" s="339"/>
      <c r="BT278" s="339"/>
      <c r="BU278" s="339"/>
      <c r="BV278" s="339"/>
      <c r="BW278" s="339"/>
      <c r="BX278" s="339"/>
      <c r="BY278" s="339"/>
      <c r="BZ278" s="339"/>
      <c r="CA278" s="339"/>
      <c r="CB278" s="339"/>
      <c r="CC278" s="339"/>
      <c r="CD278" s="339"/>
      <c r="CE278" s="339"/>
      <c r="CF278" s="339"/>
      <c r="CG278" s="339"/>
      <c r="CH278" s="339"/>
      <c r="CI278" s="339"/>
      <c r="CJ278" s="339"/>
      <c r="CK278" s="339"/>
      <c r="CL278" s="339"/>
      <c r="CM278" s="339"/>
    </row>
    <row r="279" spans="3:93" ht="14.25" customHeight="1" x14ac:dyDescent="0.35">
      <c r="C279" s="686" t="s">
        <v>73</v>
      </c>
      <c r="D279" s="686"/>
      <c r="E279" s="686"/>
      <c r="F279" s="686"/>
      <c r="G279" s="686"/>
      <c r="H279" s="686"/>
      <c r="I279" s="686"/>
      <c r="J279" s="686"/>
      <c r="K279" s="686"/>
      <c r="L279" s="686"/>
      <c r="M279" s="686"/>
      <c r="N279" s="686"/>
      <c r="O279" s="686"/>
      <c r="P279" s="686"/>
      <c r="Q279" s="686"/>
      <c r="R279" s="686"/>
      <c r="S279" s="686"/>
      <c r="T279" s="686"/>
      <c r="U279" s="686"/>
      <c r="V279" s="686"/>
      <c r="W279" s="686" t="s">
        <v>54</v>
      </c>
      <c r="X279" s="686"/>
      <c r="Y279" s="686"/>
      <c r="Z279" s="686"/>
      <c r="AA279" s="686"/>
      <c r="AB279" s="686"/>
      <c r="AC279" s="686"/>
      <c r="AD279" s="686"/>
      <c r="AE279" s="686"/>
      <c r="AF279" s="686"/>
      <c r="AG279" s="686"/>
      <c r="AH279" s="686"/>
      <c r="AI279" s="686"/>
      <c r="AJ279" s="686"/>
      <c r="AK279" s="686"/>
      <c r="AL279" s="686"/>
      <c r="AM279" s="686"/>
      <c r="AN279" s="686"/>
      <c r="AO279" s="663" t="s">
        <v>99</v>
      </c>
      <c r="AP279" s="663"/>
      <c r="AQ279" s="663"/>
      <c r="AR279" s="663"/>
      <c r="AS279" s="663"/>
      <c r="AT279" s="6"/>
      <c r="AU279" s="347" t="s">
        <v>82</v>
      </c>
      <c r="AV279" s="347"/>
      <c r="AW279" s="347"/>
      <c r="AX279" s="347"/>
      <c r="AY279" s="347"/>
      <c r="AZ279" s="347"/>
      <c r="BA279" s="347"/>
      <c r="BB279" s="347"/>
      <c r="BC279" s="347"/>
      <c r="BD279" s="347"/>
      <c r="BE279" s="347"/>
      <c r="BF279" s="347" t="s">
        <v>83</v>
      </c>
      <c r="BG279" s="347"/>
      <c r="BH279" s="347"/>
      <c r="BI279" s="347"/>
      <c r="BJ279" s="347"/>
      <c r="BK279" s="347"/>
      <c r="BL279" s="347"/>
      <c r="BM279" s="347"/>
      <c r="BN279" s="347"/>
      <c r="BO279" s="347"/>
      <c r="BP279" s="347"/>
      <c r="BQ279" s="347" t="s">
        <v>84</v>
      </c>
      <c r="BR279" s="347"/>
      <c r="BS279" s="347"/>
      <c r="BT279" s="347"/>
      <c r="BU279" s="347"/>
      <c r="BV279" s="347"/>
      <c r="BW279" s="347"/>
      <c r="BX279" s="347"/>
      <c r="BY279" s="347"/>
      <c r="BZ279" s="347"/>
      <c r="CA279" s="347"/>
      <c r="CB279" s="622" t="s">
        <v>85</v>
      </c>
      <c r="CC279" s="622"/>
      <c r="CD279" s="622"/>
      <c r="CE279" s="622"/>
      <c r="CF279" s="622"/>
      <c r="CG279" s="622"/>
      <c r="CH279" s="622"/>
      <c r="CI279" s="622"/>
      <c r="CJ279" s="622"/>
      <c r="CK279" s="622"/>
      <c r="CL279" s="622"/>
      <c r="CM279" s="622"/>
    </row>
    <row r="280" spans="3:93" ht="14.25" customHeight="1" x14ac:dyDescent="0.35">
      <c r="C280" s="686"/>
      <c r="D280" s="686"/>
      <c r="E280" s="686"/>
      <c r="F280" s="686"/>
      <c r="G280" s="686"/>
      <c r="H280" s="686"/>
      <c r="I280" s="686"/>
      <c r="J280" s="686"/>
      <c r="K280" s="686"/>
      <c r="L280" s="686"/>
      <c r="M280" s="686"/>
      <c r="N280" s="686"/>
      <c r="O280" s="686"/>
      <c r="P280" s="686"/>
      <c r="Q280" s="686"/>
      <c r="R280" s="686"/>
      <c r="S280" s="686"/>
      <c r="T280" s="686"/>
      <c r="U280" s="686"/>
      <c r="V280" s="686"/>
      <c r="W280" s="686"/>
      <c r="X280" s="686"/>
      <c r="Y280" s="686"/>
      <c r="Z280" s="686"/>
      <c r="AA280" s="686"/>
      <c r="AB280" s="686"/>
      <c r="AC280" s="686"/>
      <c r="AD280" s="686"/>
      <c r="AE280" s="686"/>
      <c r="AF280" s="686"/>
      <c r="AG280" s="686"/>
      <c r="AH280" s="686"/>
      <c r="AI280" s="686"/>
      <c r="AJ280" s="686"/>
      <c r="AK280" s="686"/>
      <c r="AL280" s="686"/>
      <c r="AM280" s="686"/>
      <c r="AN280" s="686"/>
      <c r="AO280" s="663"/>
      <c r="AP280" s="663"/>
      <c r="AQ280" s="663"/>
      <c r="AR280" s="663"/>
      <c r="AS280" s="663"/>
      <c r="AT280" s="6"/>
      <c r="AU280" s="347"/>
      <c r="AV280" s="347"/>
      <c r="AW280" s="347"/>
      <c r="AX280" s="347"/>
      <c r="AY280" s="347"/>
      <c r="AZ280" s="347"/>
      <c r="BA280" s="347"/>
      <c r="BB280" s="347"/>
      <c r="BC280" s="347"/>
      <c r="BD280" s="347"/>
      <c r="BE280" s="347"/>
      <c r="BF280" s="347"/>
      <c r="BG280" s="347"/>
      <c r="BH280" s="347"/>
      <c r="BI280" s="347"/>
      <c r="BJ280" s="347"/>
      <c r="BK280" s="347"/>
      <c r="BL280" s="347"/>
      <c r="BM280" s="347"/>
      <c r="BN280" s="347"/>
      <c r="BO280" s="347"/>
      <c r="BP280" s="347"/>
      <c r="BQ280" s="347"/>
      <c r="BR280" s="347"/>
      <c r="BS280" s="347"/>
      <c r="BT280" s="347"/>
      <c r="BU280" s="347"/>
      <c r="BV280" s="347"/>
      <c r="BW280" s="347"/>
      <c r="BX280" s="347"/>
      <c r="BY280" s="347"/>
      <c r="BZ280" s="347"/>
      <c r="CA280" s="347"/>
      <c r="CB280" s="622"/>
      <c r="CC280" s="622"/>
      <c r="CD280" s="622"/>
      <c r="CE280" s="622"/>
      <c r="CF280" s="622"/>
      <c r="CG280" s="622"/>
      <c r="CH280" s="622"/>
      <c r="CI280" s="622"/>
      <c r="CJ280" s="622"/>
      <c r="CK280" s="622"/>
      <c r="CL280" s="622"/>
      <c r="CM280" s="622"/>
    </row>
    <row r="281" spans="3:93" ht="14.25" customHeight="1" x14ac:dyDescent="0.35">
      <c r="C281" s="686"/>
      <c r="D281" s="686"/>
      <c r="E281" s="686"/>
      <c r="F281" s="686"/>
      <c r="G281" s="686"/>
      <c r="H281" s="686"/>
      <c r="I281" s="686"/>
      <c r="J281" s="686"/>
      <c r="K281" s="686"/>
      <c r="L281" s="686"/>
      <c r="M281" s="686"/>
      <c r="N281" s="686"/>
      <c r="O281" s="686"/>
      <c r="P281" s="686"/>
      <c r="Q281" s="686"/>
      <c r="R281" s="686"/>
      <c r="S281" s="686"/>
      <c r="T281" s="686"/>
      <c r="U281" s="686"/>
      <c r="V281" s="686"/>
      <c r="W281" s="686"/>
      <c r="X281" s="686"/>
      <c r="Y281" s="686"/>
      <c r="Z281" s="686"/>
      <c r="AA281" s="686"/>
      <c r="AB281" s="686"/>
      <c r="AC281" s="686"/>
      <c r="AD281" s="686"/>
      <c r="AE281" s="686"/>
      <c r="AF281" s="686"/>
      <c r="AG281" s="686"/>
      <c r="AH281" s="686"/>
      <c r="AI281" s="686"/>
      <c r="AJ281" s="686"/>
      <c r="AK281" s="686"/>
      <c r="AL281" s="686"/>
      <c r="AM281" s="686"/>
      <c r="AN281" s="686"/>
      <c r="AO281" s="663"/>
      <c r="AP281" s="663"/>
      <c r="AQ281" s="663"/>
      <c r="AR281" s="663"/>
      <c r="AS281" s="663"/>
      <c r="AT281" s="6"/>
      <c r="AU281" s="436">
        <v>97</v>
      </c>
      <c r="AV281" s="436"/>
      <c r="AW281" s="436"/>
      <c r="AX281" s="436"/>
      <c r="AY281" s="436"/>
      <c r="AZ281" s="436"/>
      <c r="BA281" s="436"/>
      <c r="BB281" s="436"/>
      <c r="BC281" s="436"/>
      <c r="BD281" s="436"/>
      <c r="BE281" s="436"/>
      <c r="BF281" s="436">
        <v>2</v>
      </c>
      <c r="BG281" s="436"/>
      <c r="BH281" s="436"/>
      <c r="BI281" s="436"/>
      <c r="BJ281" s="436"/>
      <c r="BK281" s="436"/>
      <c r="BL281" s="436"/>
      <c r="BM281" s="436"/>
      <c r="BN281" s="436"/>
      <c r="BO281" s="436"/>
      <c r="BP281" s="436"/>
      <c r="BQ281" s="436">
        <v>80</v>
      </c>
      <c r="BR281" s="436"/>
      <c r="BS281" s="436"/>
      <c r="BT281" s="436"/>
      <c r="BU281" s="436"/>
      <c r="BV281" s="436"/>
      <c r="BW281" s="436"/>
      <c r="BX281" s="436"/>
      <c r="BY281" s="436"/>
      <c r="BZ281" s="436"/>
      <c r="CA281" s="436"/>
      <c r="CB281" s="436">
        <v>1</v>
      </c>
      <c r="CC281" s="436"/>
      <c r="CD281" s="436"/>
      <c r="CE281" s="436"/>
      <c r="CF281" s="436"/>
      <c r="CG281" s="436"/>
      <c r="CH281" s="436"/>
      <c r="CI281" s="436"/>
      <c r="CJ281" s="436"/>
      <c r="CK281" s="436"/>
      <c r="CL281" s="436"/>
      <c r="CM281" s="436"/>
    </row>
    <row r="282" spans="3:93" ht="14.25" customHeight="1" x14ac:dyDescent="0.35">
      <c r="C282" s="683" t="s">
        <v>62</v>
      </c>
      <c r="D282" s="683"/>
      <c r="E282" s="663" t="s">
        <v>63</v>
      </c>
      <c r="F282" s="663"/>
      <c r="G282" s="663"/>
      <c r="H282" s="663" t="s">
        <v>64</v>
      </c>
      <c r="I282" s="663"/>
      <c r="J282" s="663" t="s">
        <v>65</v>
      </c>
      <c r="K282" s="663"/>
      <c r="L282" s="663"/>
      <c r="M282" s="663" t="s">
        <v>66</v>
      </c>
      <c r="N282" s="663"/>
      <c r="O282" s="663"/>
      <c r="P282" s="663"/>
      <c r="Q282" s="663" t="s">
        <v>67</v>
      </c>
      <c r="R282" s="663"/>
      <c r="S282" s="663" t="s">
        <v>68</v>
      </c>
      <c r="T282" s="663"/>
      <c r="U282" s="663" t="s">
        <v>69</v>
      </c>
      <c r="V282" s="663"/>
      <c r="W282" s="683" t="s">
        <v>62</v>
      </c>
      <c r="X282" s="683"/>
      <c r="Y282" s="663" t="s">
        <v>70</v>
      </c>
      <c r="Z282" s="663"/>
      <c r="AA282" s="663"/>
      <c r="AB282" s="663" t="s">
        <v>71</v>
      </c>
      <c r="AC282" s="663"/>
      <c r="AD282" s="663"/>
      <c r="AE282" s="663"/>
      <c r="AF282" s="663" t="s">
        <v>72</v>
      </c>
      <c r="AG282" s="663"/>
      <c r="AH282" s="663"/>
      <c r="AI282" s="663"/>
      <c r="AJ282" s="663" t="s">
        <v>55</v>
      </c>
      <c r="AK282" s="663"/>
      <c r="AL282" s="663"/>
      <c r="AM282" s="663" t="s">
        <v>69</v>
      </c>
      <c r="AN282" s="663"/>
      <c r="AO282" s="663"/>
      <c r="AP282" s="663"/>
      <c r="AQ282" s="663"/>
      <c r="AR282" s="663"/>
      <c r="AS282" s="663"/>
      <c r="AT282" s="6"/>
      <c r="AU282" s="436"/>
      <c r="AV282" s="436"/>
      <c r="AW282" s="436"/>
      <c r="AX282" s="436"/>
      <c r="AY282" s="436"/>
      <c r="AZ282" s="436"/>
      <c r="BA282" s="436"/>
      <c r="BB282" s="436"/>
      <c r="BC282" s="436"/>
      <c r="BD282" s="436"/>
      <c r="BE282" s="436"/>
      <c r="BF282" s="436"/>
      <c r="BG282" s="436"/>
      <c r="BH282" s="436"/>
      <c r="BI282" s="436"/>
      <c r="BJ282" s="436"/>
      <c r="BK282" s="436"/>
      <c r="BL282" s="436"/>
      <c r="BM282" s="436"/>
      <c r="BN282" s="436"/>
      <c r="BO282" s="436"/>
      <c r="BP282" s="436"/>
      <c r="BQ282" s="436"/>
      <c r="BR282" s="436"/>
      <c r="BS282" s="436"/>
      <c r="BT282" s="436"/>
      <c r="BU282" s="436"/>
      <c r="BV282" s="436"/>
      <c r="BW282" s="436"/>
      <c r="BX282" s="436"/>
      <c r="BY282" s="436"/>
      <c r="BZ282" s="436"/>
      <c r="CA282" s="436"/>
      <c r="CB282" s="436"/>
      <c r="CC282" s="436"/>
      <c r="CD282" s="436"/>
      <c r="CE282" s="436"/>
      <c r="CF282" s="436"/>
      <c r="CG282" s="436"/>
      <c r="CH282" s="436"/>
      <c r="CI282" s="436"/>
      <c r="CJ282" s="436"/>
      <c r="CK282" s="436"/>
      <c r="CL282" s="436"/>
      <c r="CM282" s="436"/>
    </row>
    <row r="283" spans="3:93" ht="14.25" customHeight="1" x14ac:dyDescent="0.35">
      <c r="C283" s="683"/>
      <c r="D283" s="683"/>
      <c r="E283" s="663"/>
      <c r="F283" s="663"/>
      <c r="G283" s="663"/>
      <c r="H283" s="663"/>
      <c r="I283" s="663"/>
      <c r="J283" s="663"/>
      <c r="K283" s="663"/>
      <c r="L283" s="663"/>
      <c r="M283" s="663"/>
      <c r="N283" s="663"/>
      <c r="O283" s="663"/>
      <c r="P283" s="663"/>
      <c r="Q283" s="663"/>
      <c r="R283" s="663"/>
      <c r="S283" s="663"/>
      <c r="T283" s="663"/>
      <c r="U283" s="663"/>
      <c r="V283" s="663"/>
      <c r="W283" s="683"/>
      <c r="X283" s="683"/>
      <c r="Y283" s="663"/>
      <c r="Z283" s="663"/>
      <c r="AA283" s="663"/>
      <c r="AB283" s="663"/>
      <c r="AC283" s="663"/>
      <c r="AD283" s="663"/>
      <c r="AE283" s="663"/>
      <c r="AF283" s="663"/>
      <c r="AG283" s="663"/>
      <c r="AH283" s="663"/>
      <c r="AI283" s="663"/>
      <c r="AJ283" s="663"/>
      <c r="AK283" s="663"/>
      <c r="AL283" s="663"/>
      <c r="AM283" s="663"/>
      <c r="AN283" s="663"/>
      <c r="AO283" s="663"/>
      <c r="AP283" s="663"/>
      <c r="AQ283" s="663"/>
      <c r="AR283" s="663"/>
      <c r="AS283" s="663"/>
      <c r="AT283" s="6"/>
      <c r="AU283" s="667" t="s">
        <v>363</v>
      </c>
      <c r="AV283" s="667"/>
      <c r="AW283" s="667"/>
      <c r="AX283" s="667"/>
      <c r="AY283" s="667"/>
      <c r="AZ283" s="667"/>
      <c r="BA283" s="667"/>
      <c r="BB283" s="667"/>
      <c r="BC283" s="667"/>
      <c r="BD283" s="667"/>
      <c r="BE283" s="667"/>
      <c r="BF283" s="667"/>
      <c r="BG283" s="667"/>
      <c r="BH283" s="667"/>
      <c r="BI283" s="667"/>
      <c r="BJ283" s="667"/>
      <c r="BK283" s="667"/>
      <c r="BL283" s="667"/>
      <c r="BM283" s="667"/>
      <c r="BN283" s="667"/>
      <c r="BO283" s="667"/>
      <c r="BP283" s="667"/>
      <c r="BQ283" s="667"/>
      <c r="BR283" s="667"/>
      <c r="BS283" s="667"/>
      <c r="BT283" s="667"/>
      <c r="BU283" s="667"/>
      <c r="BV283" s="667"/>
      <c r="BW283" s="667"/>
      <c r="BX283" s="667"/>
      <c r="BY283" s="667"/>
      <c r="BZ283" s="667"/>
      <c r="CA283" s="667"/>
      <c r="CB283" s="667"/>
      <c r="CC283" s="667"/>
      <c r="CD283" s="667"/>
      <c r="CE283" s="667"/>
      <c r="CF283" s="667"/>
      <c r="CG283" s="667"/>
      <c r="CH283" s="667"/>
      <c r="CI283" s="667"/>
      <c r="CJ283" s="667"/>
      <c r="CK283" s="667"/>
      <c r="CL283" s="667"/>
      <c r="CM283" s="667"/>
    </row>
    <row r="284" spans="3:93" ht="14.25" customHeight="1" x14ac:dyDescent="0.35">
      <c r="C284" s="683"/>
      <c r="D284" s="683"/>
      <c r="E284" s="663"/>
      <c r="F284" s="663"/>
      <c r="G284" s="663"/>
      <c r="H284" s="663"/>
      <c r="I284" s="663"/>
      <c r="J284" s="663"/>
      <c r="K284" s="663"/>
      <c r="L284" s="663"/>
      <c r="M284" s="663"/>
      <c r="N284" s="663"/>
      <c r="O284" s="663"/>
      <c r="P284" s="663"/>
      <c r="Q284" s="663"/>
      <c r="R284" s="663"/>
      <c r="S284" s="663"/>
      <c r="T284" s="663"/>
      <c r="U284" s="663"/>
      <c r="V284" s="663"/>
      <c r="W284" s="683"/>
      <c r="X284" s="683"/>
      <c r="Y284" s="663"/>
      <c r="Z284" s="663"/>
      <c r="AA284" s="663"/>
      <c r="AB284" s="663"/>
      <c r="AC284" s="663"/>
      <c r="AD284" s="663"/>
      <c r="AE284" s="663"/>
      <c r="AF284" s="663"/>
      <c r="AG284" s="663"/>
      <c r="AH284" s="663"/>
      <c r="AI284" s="663"/>
      <c r="AJ284" s="663"/>
      <c r="AK284" s="663"/>
      <c r="AL284" s="663"/>
      <c r="AM284" s="663"/>
      <c r="AN284" s="663"/>
      <c r="AO284" s="663"/>
      <c r="AP284" s="663"/>
      <c r="AQ284" s="663"/>
      <c r="AR284" s="663"/>
      <c r="AS284" s="663"/>
      <c r="AT284" s="6"/>
      <c r="AU284" s="59"/>
      <c r="AV284" s="6"/>
      <c r="AW284" s="6"/>
      <c r="AX284" s="6"/>
      <c r="AY284" s="6"/>
      <c r="AZ284" s="6"/>
      <c r="BA284" s="6"/>
      <c r="BB284" s="6"/>
      <c r="BC284" s="59"/>
      <c r="BD284" s="59"/>
      <c r="BE284" s="59"/>
      <c r="BF284" s="59"/>
      <c r="BG284" s="59"/>
      <c r="BH284" s="6"/>
      <c r="BI284" s="6"/>
      <c r="BJ284" s="6"/>
      <c r="BK284" s="6"/>
      <c r="BL284" s="59"/>
      <c r="BM284" s="59"/>
      <c r="BN284" s="59"/>
      <c r="BO284" s="59"/>
      <c r="BP284" s="59"/>
      <c r="BQ284" s="6"/>
      <c r="BR284" s="6"/>
      <c r="BS284" s="59"/>
      <c r="BT284" s="59"/>
      <c r="BU284" s="6"/>
      <c r="BV284" s="6"/>
    </row>
    <row r="285" spans="3:93" ht="14.25" customHeight="1" x14ac:dyDescent="0.35">
      <c r="C285" s="683"/>
      <c r="D285" s="683"/>
      <c r="E285" s="663"/>
      <c r="F285" s="663"/>
      <c r="G285" s="663"/>
      <c r="H285" s="663"/>
      <c r="I285" s="663"/>
      <c r="J285" s="663"/>
      <c r="K285" s="663"/>
      <c r="L285" s="663"/>
      <c r="M285" s="663"/>
      <c r="N285" s="663"/>
      <c r="O285" s="663"/>
      <c r="P285" s="663"/>
      <c r="Q285" s="663"/>
      <c r="R285" s="663"/>
      <c r="S285" s="663"/>
      <c r="T285" s="663"/>
      <c r="U285" s="663"/>
      <c r="V285" s="663"/>
      <c r="W285" s="683"/>
      <c r="X285" s="683"/>
      <c r="Y285" s="663"/>
      <c r="Z285" s="663"/>
      <c r="AA285" s="663"/>
      <c r="AB285" s="663"/>
      <c r="AC285" s="663"/>
      <c r="AD285" s="663"/>
      <c r="AE285" s="663"/>
      <c r="AF285" s="663"/>
      <c r="AG285" s="663"/>
      <c r="AH285" s="663"/>
      <c r="AI285" s="663"/>
      <c r="AJ285" s="663"/>
      <c r="AK285" s="663"/>
      <c r="AL285" s="663"/>
      <c r="AM285" s="663"/>
      <c r="AN285" s="663"/>
      <c r="AO285" s="663"/>
      <c r="AP285" s="663"/>
      <c r="AQ285" s="663"/>
      <c r="AR285" s="663"/>
      <c r="AS285" s="663"/>
      <c r="AT285" s="6"/>
      <c r="AU285" s="592" t="s">
        <v>96</v>
      </c>
      <c r="AV285" s="592"/>
      <c r="AW285" s="592"/>
      <c r="AX285" s="592"/>
      <c r="AY285" s="592"/>
      <c r="AZ285" s="592"/>
      <c r="BA285" s="592"/>
      <c r="BB285" s="592"/>
      <c r="BC285" s="592"/>
      <c r="BD285" s="592"/>
      <c r="BE285" s="592"/>
      <c r="BF285" s="592"/>
      <c r="BG285" s="592"/>
      <c r="BH285" s="592"/>
      <c r="BI285" s="592"/>
      <c r="BJ285" s="592"/>
      <c r="BK285" s="592"/>
      <c r="BL285" s="592"/>
      <c r="BM285" s="592"/>
      <c r="BN285" s="592"/>
      <c r="BO285" s="592"/>
      <c r="BP285" s="592"/>
      <c r="BQ285" s="592"/>
      <c r="BR285" s="592"/>
      <c r="BS285" s="592"/>
      <c r="BT285" s="592"/>
      <c r="BU285" s="592"/>
      <c r="BV285" s="592"/>
      <c r="BW285" s="592"/>
      <c r="BX285" s="592"/>
      <c r="BY285" s="592"/>
      <c r="BZ285" s="592"/>
      <c r="CA285" s="592"/>
      <c r="CB285" s="592"/>
      <c r="CC285" s="592"/>
      <c r="CD285" s="592"/>
      <c r="CE285" s="592"/>
      <c r="CF285" s="592"/>
      <c r="CG285" s="592"/>
      <c r="CH285" s="592"/>
      <c r="CI285" s="592"/>
      <c r="CJ285" s="592"/>
      <c r="CK285" s="592"/>
      <c r="CL285" s="592"/>
      <c r="CM285" s="592"/>
    </row>
    <row r="286" spans="3:93" ht="14.25" customHeight="1" x14ac:dyDescent="0.35">
      <c r="C286" s="683"/>
      <c r="D286" s="683"/>
      <c r="E286" s="663"/>
      <c r="F286" s="663"/>
      <c r="G286" s="663"/>
      <c r="H286" s="663"/>
      <c r="I286" s="663"/>
      <c r="J286" s="663"/>
      <c r="K286" s="663"/>
      <c r="L286" s="663"/>
      <c r="M286" s="663"/>
      <c r="N286" s="663"/>
      <c r="O286" s="663"/>
      <c r="P286" s="663"/>
      <c r="Q286" s="663"/>
      <c r="R286" s="663"/>
      <c r="S286" s="663"/>
      <c r="T286" s="663"/>
      <c r="U286" s="663"/>
      <c r="V286" s="663"/>
      <c r="W286" s="683"/>
      <c r="X286" s="683"/>
      <c r="Y286" s="663"/>
      <c r="Z286" s="663"/>
      <c r="AA286" s="663"/>
      <c r="AB286" s="663"/>
      <c r="AC286" s="663"/>
      <c r="AD286" s="663"/>
      <c r="AE286" s="663"/>
      <c r="AF286" s="663"/>
      <c r="AG286" s="663"/>
      <c r="AH286" s="663"/>
      <c r="AI286" s="663"/>
      <c r="AJ286" s="663"/>
      <c r="AK286" s="663"/>
      <c r="AL286" s="663"/>
      <c r="AM286" s="663"/>
      <c r="AN286" s="663"/>
      <c r="AO286" s="663"/>
      <c r="AP286" s="663"/>
      <c r="AQ286" s="663"/>
      <c r="AR286" s="663"/>
      <c r="AS286" s="663"/>
      <c r="AT286" s="6"/>
      <c r="AU286" s="592"/>
      <c r="AV286" s="592"/>
      <c r="AW286" s="592"/>
      <c r="AX286" s="592"/>
      <c r="AY286" s="592"/>
      <c r="AZ286" s="592"/>
      <c r="BA286" s="592"/>
      <c r="BB286" s="592"/>
      <c r="BC286" s="592"/>
      <c r="BD286" s="592"/>
      <c r="BE286" s="592"/>
      <c r="BF286" s="592"/>
      <c r="BG286" s="592"/>
      <c r="BH286" s="592"/>
      <c r="BI286" s="592"/>
      <c r="BJ286" s="592"/>
      <c r="BK286" s="592"/>
      <c r="BL286" s="592"/>
      <c r="BM286" s="592"/>
      <c r="BN286" s="592"/>
      <c r="BO286" s="592"/>
      <c r="BP286" s="592"/>
      <c r="BQ286" s="592"/>
      <c r="BR286" s="592"/>
      <c r="BS286" s="592"/>
      <c r="BT286" s="592"/>
      <c r="BU286" s="592"/>
      <c r="BV286" s="592"/>
      <c r="BW286" s="592"/>
      <c r="BX286" s="592"/>
      <c r="BY286" s="592"/>
      <c r="BZ286" s="592"/>
      <c r="CA286" s="592"/>
      <c r="CB286" s="592"/>
      <c r="CC286" s="592"/>
      <c r="CD286" s="592"/>
      <c r="CE286" s="592"/>
      <c r="CF286" s="592"/>
      <c r="CG286" s="592"/>
      <c r="CH286" s="592"/>
      <c r="CI286" s="592"/>
      <c r="CJ286" s="592"/>
      <c r="CK286" s="592"/>
      <c r="CL286" s="592"/>
      <c r="CM286" s="592"/>
    </row>
    <row r="287" spans="3:93" ht="14.25" customHeight="1" x14ac:dyDescent="0.35">
      <c r="C287" s="684"/>
      <c r="D287" s="684"/>
      <c r="E287" s="664"/>
      <c r="F287" s="664"/>
      <c r="G287" s="664"/>
      <c r="H287" s="664"/>
      <c r="I287" s="664"/>
      <c r="J287" s="664"/>
      <c r="K287" s="664"/>
      <c r="L287" s="664"/>
      <c r="M287" s="664"/>
      <c r="N287" s="664"/>
      <c r="O287" s="664"/>
      <c r="P287" s="664"/>
      <c r="Q287" s="664"/>
      <c r="R287" s="664"/>
      <c r="S287" s="664"/>
      <c r="T287" s="664"/>
      <c r="U287" s="664"/>
      <c r="V287" s="664"/>
      <c r="W287" s="684"/>
      <c r="X287" s="684"/>
      <c r="Y287" s="664"/>
      <c r="Z287" s="664"/>
      <c r="AA287" s="664"/>
      <c r="AB287" s="664"/>
      <c r="AC287" s="664"/>
      <c r="AD287" s="664"/>
      <c r="AE287" s="664"/>
      <c r="AF287" s="664"/>
      <c r="AG287" s="664"/>
      <c r="AH287" s="664"/>
      <c r="AI287" s="664"/>
      <c r="AJ287" s="664"/>
      <c r="AK287" s="664"/>
      <c r="AL287" s="664"/>
      <c r="AM287" s="664"/>
      <c r="AN287" s="664"/>
      <c r="AO287" s="663"/>
      <c r="AP287" s="663"/>
      <c r="AQ287" s="663"/>
      <c r="AR287" s="663"/>
      <c r="AS287" s="663"/>
      <c r="AT287" s="6"/>
      <c r="AU287" s="347" t="s">
        <v>97</v>
      </c>
      <c r="AV287" s="347"/>
      <c r="AW287" s="347"/>
      <c r="AX287" s="347"/>
      <c r="AY287" s="347"/>
      <c r="AZ287" s="347"/>
      <c r="BA287" s="347"/>
      <c r="BB287" s="347"/>
      <c r="BC287" s="347"/>
      <c r="BD287" s="347"/>
      <c r="BE287" s="347"/>
      <c r="BF287" s="622" t="s">
        <v>98</v>
      </c>
      <c r="BG287" s="622"/>
      <c r="BH287" s="622"/>
      <c r="BI287" s="622"/>
      <c r="BJ287" s="622"/>
      <c r="BK287" s="622"/>
      <c r="BL287" s="622"/>
      <c r="BM287" s="622"/>
      <c r="BN287" s="622"/>
      <c r="BO287" s="622"/>
      <c r="BP287" s="622"/>
      <c r="BQ287" s="622"/>
      <c r="BR287" s="622"/>
      <c r="BS287" s="622"/>
      <c r="BT287" s="622"/>
      <c r="BU287" s="622"/>
      <c r="BV287" s="622"/>
      <c r="BW287" s="622"/>
      <c r="BX287" s="622" t="s">
        <v>100</v>
      </c>
      <c r="BY287" s="622"/>
      <c r="BZ287" s="622"/>
      <c r="CA287" s="622"/>
      <c r="CB287" s="622"/>
      <c r="CC287" s="622"/>
      <c r="CD287" s="622"/>
      <c r="CE287" s="622"/>
      <c r="CF287" s="622"/>
      <c r="CG287" s="622"/>
      <c r="CH287" s="622"/>
      <c r="CI287" s="622"/>
      <c r="CJ287" s="622"/>
      <c r="CK287" s="622"/>
      <c r="CL287" s="622"/>
      <c r="CM287" s="622"/>
    </row>
    <row r="288" spans="3:93" ht="14.25" customHeight="1" x14ac:dyDescent="0.35">
      <c r="C288" s="417">
        <v>0</v>
      </c>
      <c r="D288" s="417"/>
      <c r="E288" s="662">
        <v>0</v>
      </c>
      <c r="F288" s="662"/>
      <c r="G288" s="662"/>
      <c r="H288" s="662">
        <v>0</v>
      </c>
      <c r="I288" s="662"/>
      <c r="J288" s="662">
        <v>0</v>
      </c>
      <c r="K288" s="662"/>
      <c r="L288" s="662"/>
      <c r="M288" s="662">
        <v>0</v>
      </c>
      <c r="N288" s="662"/>
      <c r="O288" s="662"/>
      <c r="P288" s="662"/>
      <c r="Q288" s="662">
        <v>0</v>
      </c>
      <c r="R288" s="662"/>
      <c r="S288" s="662">
        <v>0</v>
      </c>
      <c r="T288" s="662"/>
      <c r="U288" s="662">
        <v>0</v>
      </c>
      <c r="V288" s="662"/>
      <c r="W288" s="662">
        <v>0</v>
      </c>
      <c r="X288" s="662"/>
      <c r="Y288" s="662">
        <v>0</v>
      </c>
      <c r="Z288" s="662"/>
      <c r="AA288" s="662"/>
      <c r="AB288" s="662">
        <v>0</v>
      </c>
      <c r="AC288" s="662"/>
      <c r="AD288" s="662"/>
      <c r="AE288" s="662"/>
      <c r="AF288" s="662">
        <v>0</v>
      </c>
      <c r="AG288" s="662"/>
      <c r="AH288" s="662"/>
      <c r="AI288" s="662"/>
      <c r="AJ288" s="662">
        <v>1</v>
      </c>
      <c r="AK288" s="662"/>
      <c r="AL288" s="662"/>
      <c r="AM288" s="662">
        <v>0</v>
      </c>
      <c r="AN288" s="662"/>
      <c r="AO288" s="662">
        <v>1</v>
      </c>
      <c r="AP288" s="662"/>
      <c r="AQ288" s="662"/>
      <c r="AR288" s="662"/>
      <c r="AS288" s="662"/>
      <c r="AT288" s="11"/>
      <c r="AU288" s="347"/>
      <c r="AV288" s="347"/>
      <c r="AW288" s="347"/>
      <c r="AX288" s="347"/>
      <c r="AY288" s="347"/>
      <c r="AZ288" s="347"/>
      <c r="BA288" s="347"/>
      <c r="BB288" s="347"/>
      <c r="BC288" s="347"/>
      <c r="BD288" s="347"/>
      <c r="BE288" s="347"/>
      <c r="BF288" s="622"/>
      <c r="BG288" s="622"/>
      <c r="BH288" s="622"/>
      <c r="BI288" s="622"/>
      <c r="BJ288" s="622"/>
      <c r="BK288" s="622"/>
      <c r="BL288" s="622"/>
      <c r="BM288" s="622"/>
      <c r="BN288" s="622"/>
      <c r="BO288" s="622"/>
      <c r="BP288" s="622"/>
      <c r="BQ288" s="622"/>
      <c r="BR288" s="622"/>
      <c r="BS288" s="622"/>
      <c r="BT288" s="622"/>
      <c r="BU288" s="622"/>
      <c r="BV288" s="622"/>
      <c r="BW288" s="622"/>
      <c r="BX288" s="622"/>
      <c r="BY288" s="622"/>
      <c r="BZ288" s="622"/>
      <c r="CA288" s="622"/>
      <c r="CB288" s="622"/>
      <c r="CC288" s="622"/>
      <c r="CD288" s="622"/>
      <c r="CE288" s="622"/>
      <c r="CF288" s="622"/>
      <c r="CG288" s="622"/>
      <c r="CH288" s="622"/>
      <c r="CI288" s="622"/>
      <c r="CJ288" s="622"/>
      <c r="CK288" s="622"/>
      <c r="CL288" s="622"/>
      <c r="CM288" s="622"/>
    </row>
    <row r="289" spans="1:146" ht="14.25" customHeight="1" x14ac:dyDescent="0.35">
      <c r="C289" s="417"/>
      <c r="D289" s="417"/>
      <c r="E289" s="662"/>
      <c r="F289" s="662"/>
      <c r="G289" s="662"/>
      <c r="H289" s="662"/>
      <c r="I289" s="662"/>
      <c r="J289" s="662"/>
      <c r="K289" s="662"/>
      <c r="L289" s="662"/>
      <c r="M289" s="662"/>
      <c r="N289" s="662"/>
      <c r="O289" s="662"/>
      <c r="P289" s="662"/>
      <c r="Q289" s="662"/>
      <c r="R289" s="662"/>
      <c r="S289" s="662"/>
      <c r="T289" s="662"/>
      <c r="U289" s="662"/>
      <c r="V289" s="662"/>
      <c r="W289" s="662"/>
      <c r="X289" s="662"/>
      <c r="Y289" s="662"/>
      <c r="Z289" s="662"/>
      <c r="AA289" s="662"/>
      <c r="AB289" s="662"/>
      <c r="AC289" s="662"/>
      <c r="AD289" s="662"/>
      <c r="AE289" s="662"/>
      <c r="AF289" s="662"/>
      <c r="AG289" s="662"/>
      <c r="AH289" s="662"/>
      <c r="AI289" s="662"/>
      <c r="AJ289" s="662"/>
      <c r="AK289" s="662"/>
      <c r="AL289" s="662"/>
      <c r="AM289" s="662"/>
      <c r="AN289" s="662"/>
      <c r="AO289" s="662"/>
      <c r="AP289" s="662"/>
      <c r="AQ289" s="662"/>
      <c r="AR289" s="662"/>
      <c r="AS289" s="662"/>
      <c r="AT289" s="95"/>
      <c r="AU289" s="417">
        <v>1</v>
      </c>
      <c r="AV289" s="417"/>
      <c r="AW289" s="417"/>
      <c r="AX289" s="417"/>
      <c r="AY289" s="417"/>
      <c r="AZ289" s="417"/>
      <c r="BA289" s="417"/>
      <c r="BB289" s="417"/>
      <c r="BC289" s="417"/>
      <c r="BD289" s="417"/>
      <c r="BE289" s="417"/>
      <c r="BF289" s="417">
        <v>0</v>
      </c>
      <c r="BG289" s="417"/>
      <c r="BH289" s="417"/>
      <c r="BI289" s="417"/>
      <c r="BJ289" s="417"/>
      <c r="BK289" s="417"/>
      <c r="BL289" s="417"/>
      <c r="BM289" s="417"/>
      <c r="BN289" s="417"/>
      <c r="BO289" s="417"/>
      <c r="BP289" s="417"/>
      <c r="BQ289" s="417"/>
      <c r="BR289" s="417"/>
      <c r="BS289" s="417"/>
      <c r="BT289" s="417"/>
      <c r="BU289" s="417"/>
      <c r="BV289" s="417"/>
      <c r="BW289" s="417"/>
      <c r="BX289" s="685">
        <v>1</v>
      </c>
      <c r="BY289" s="685"/>
      <c r="BZ289" s="685"/>
      <c r="CA289" s="685"/>
      <c r="CB289" s="685"/>
      <c r="CC289" s="685"/>
      <c r="CD289" s="685"/>
      <c r="CE289" s="685"/>
      <c r="CF289" s="685"/>
      <c r="CG289" s="685"/>
      <c r="CH289" s="685"/>
      <c r="CI289" s="685"/>
      <c r="CJ289" s="685"/>
      <c r="CK289" s="685"/>
      <c r="CL289" s="685"/>
      <c r="CM289" s="685"/>
    </row>
    <row r="290" spans="1:146" ht="14.25" customHeight="1" x14ac:dyDescent="0.35">
      <c r="C290" s="417"/>
      <c r="D290" s="417"/>
      <c r="E290" s="662"/>
      <c r="F290" s="662"/>
      <c r="G290" s="662"/>
      <c r="H290" s="662"/>
      <c r="I290" s="662"/>
      <c r="J290" s="662"/>
      <c r="K290" s="662"/>
      <c r="L290" s="662"/>
      <c r="M290" s="662"/>
      <c r="N290" s="662"/>
      <c r="O290" s="662"/>
      <c r="P290" s="662"/>
      <c r="Q290" s="662"/>
      <c r="R290" s="662"/>
      <c r="S290" s="662"/>
      <c r="T290" s="662"/>
      <c r="U290" s="662"/>
      <c r="V290" s="662"/>
      <c r="W290" s="662"/>
      <c r="X290" s="662"/>
      <c r="Y290" s="662"/>
      <c r="Z290" s="662"/>
      <c r="AA290" s="662"/>
      <c r="AB290" s="662"/>
      <c r="AC290" s="662"/>
      <c r="AD290" s="662"/>
      <c r="AE290" s="662"/>
      <c r="AF290" s="662"/>
      <c r="AG290" s="662"/>
      <c r="AH290" s="662"/>
      <c r="AI290" s="662"/>
      <c r="AJ290" s="662"/>
      <c r="AK290" s="662"/>
      <c r="AL290" s="662"/>
      <c r="AM290" s="662"/>
      <c r="AN290" s="662"/>
      <c r="AO290" s="662"/>
      <c r="AP290" s="662"/>
      <c r="AQ290" s="662"/>
      <c r="AR290" s="662"/>
      <c r="AS290" s="662"/>
      <c r="AT290" s="95"/>
      <c r="AU290" s="417"/>
      <c r="AV290" s="417"/>
      <c r="AW290" s="417"/>
      <c r="AX290" s="417"/>
      <c r="AY290" s="417"/>
      <c r="AZ290" s="417"/>
      <c r="BA290" s="417"/>
      <c r="BB290" s="417"/>
      <c r="BC290" s="417"/>
      <c r="BD290" s="417"/>
      <c r="BE290" s="417"/>
      <c r="BF290" s="417"/>
      <c r="BG290" s="417"/>
      <c r="BH290" s="417"/>
      <c r="BI290" s="417"/>
      <c r="BJ290" s="417"/>
      <c r="BK290" s="417"/>
      <c r="BL290" s="417"/>
      <c r="BM290" s="417"/>
      <c r="BN290" s="417"/>
      <c r="BO290" s="417"/>
      <c r="BP290" s="417"/>
      <c r="BQ290" s="417"/>
      <c r="BR290" s="417"/>
      <c r="BS290" s="417"/>
      <c r="BT290" s="417"/>
      <c r="BU290" s="417"/>
      <c r="BV290" s="417"/>
      <c r="BW290" s="417"/>
      <c r="BX290" s="685"/>
      <c r="BY290" s="685"/>
      <c r="BZ290" s="685"/>
      <c r="CA290" s="685"/>
      <c r="CB290" s="685"/>
      <c r="CC290" s="685"/>
      <c r="CD290" s="685"/>
      <c r="CE290" s="685"/>
      <c r="CF290" s="685"/>
      <c r="CG290" s="685"/>
      <c r="CH290" s="685"/>
      <c r="CI290" s="685"/>
      <c r="CJ290" s="685"/>
      <c r="CK290" s="685"/>
      <c r="CL290" s="685"/>
      <c r="CM290" s="685"/>
    </row>
    <row r="291" spans="1:146" ht="14.25" customHeight="1" x14ac:dyDescent="0.35">
      <c r="C291" s="55" t="s">
        <v>361</v>
      </c>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c r="AT291" s="95"/>
      <c r="AU291" s="64" t="s">
        <v>364</v>
      </c>
      <c r="AV291" s="34"/>
      <c r="AW291" s="34"/>
      <c r="AX291" s="34"/>
      <c r="AY291" s="34"/>
      <c r="AZ291" s="34"/>
      <c r="BA291" s="34"/>
      <c r="BB291" s="34"/>
      <c r="BC291" s="34"/>
      <c r="BD291" s="34"/>
      <c r="BE291" s="34"/>
      <c r="BF291" s="34"/>
      <c r="BG291" s="34"/>
      <c r="BH291" s="34"/>
      <c r="BI291" s="34"/>
      <c r="BJ291" s="34"/>
      <c r="BK291" s="34"/>
      <c r="BL291" s="34"/>
      <c r="BM291" s="34"/>
      <c r="BN291" s="34"/>
      <c r="BO291" s="34"/>
      <c r="BP291" s="34"/>
      <c r="BQ291" s="34"/>
      <c r="BR291" s="34"/>
      <c r="BS291" s="34"/>
      <c r="BT291" s="34"/>
      <c r="BU291" s="34"/>
      <c r="BV291" s="34"/>
      <c r="BW291" s="34"/>
      <c r="BX291" s="34"/>
      <c r="BY291" s="34"/>
      <c r="BZ291" s="34"/>
      <c r="CA291" s="34"/>
      <c r="CB291" s="34"/>
      <c r="CC291" s="34"/>
      <c r="CD291" s="34"/>
      <c r="CE291" s="34"/>
      <c r="CF291" s="34"/>
      <c r="CG291" s="34"/>
      <c r="CH291" s="34"/>
      <c r="CI291" s="34"/>
      <c r="CJ291" s="34"/>
      <c r="CK291" s="34"/>
      <c r="CL291" s="34"/>
      <c r="CM291" s="34"/>
    </row>
    <row r="292" spans="1:146" ht="14.25" customHeight="1" x14ac:dyDescent="0.35">
      <c r="C292" s="3"/>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c r="AP292" s="95"/>
      <c r="AQ292" s="95"/>
      <c r="AR292" s="95"/>
      <c r="AS292" s="95"/>
      <c r="AT292" s="95"/>
      <c r="AU292" s="95"/>
      <c r="AV292" s="95"/>
    </row>
    <row r="293" spans="1:146" ht="14.25" customHeight="1" x14ac:dyDescent="0.35">
      <c r="C293" s="592" t="s">
        <v>327</v>
      </c>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592"/>
      <c r="AL293" s="592"/>
      <c r="AM293" s="592"/>
      <c r="AN293" s="592"/>
      <c r="AO293" s="592"/>
      <c r="AP293" s="592"/>
      <c r="AQ293" s="592"/>
      <c r="AR293" s="592"/>
      <c r="AS293" s="592"/>
      <c r="AU293" s="592" t="s">
        <v>116</v>
      </c>
      <c r="AV293" s="592"/>
      <c r="AW293" s="592"/>
      <c r="AX293" s="592"/>
      <c r="AY293" s="592"/>
      <c r="AZ293" s="592"/>
      <c r="BA293" s="592"/>
      <c r="BB293" s="592"/>
      <c r="BC293" s="592"/>
      <c r="BD293" s="592"/>
      <c r="BE293" s="592"/>
      <c r="BF293" s="592"/>
      <c r="BG293" s="592"/>
      <c r="BH293" s="592"/>
      <c r="BI293" s="592"/>
      <c r="BJ293" s="592"/>
      <c r="BK293" s="592"/>
      <c r="BL293" s="592"/>
      <c r="BM293" s="592"/>
      <c r="BN293" s="592"/>
      <c r="BO293" s="592"/>
      <c r="BP293" s="592"/>
      <c r="BQ293" s="592"/>
      <c r="BR293" s="592"/>
      <c r="BS293" s="592"/>
      <c r="BT293" s="592"/>
      <c r="BU293" s="592"/>
      <c r="BV293" s="592"/>
      <c r="BW293" s="592"/>
      <c r="BX293" s="592"/>
      <c r="BY293" s="592"/>
      <c r="BZ293" s="592"/>
      <c r="CA293" s="592"/>
      <c r="CB293" s="592"/>
      <c r="CC293" s="592"/>
      <c r="CD293" s="592"/>
      <c r="CE293" s="592"/>
      <c r="CF293" s="592"/>
      <c r="CG293" s="592"/>
      <c r="CH293" s="592"/>
      <c r="CI293" s="592"/>
      <c r="CJ293" s="592"/>
      <c r="CK293" s="592"/>
      <c r="CL293" s="592"/>
      <c r="CM293" s="592"/>
    </row>
    <row r="294" spans="1:146" ht="14.25" customHeight="1" x14ac:dyDescent="0.35">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592"/>
      <c r="AL294" s="592"/>
      <c r="AM294" s="592"/>
      <c r="AN294" s="592"/>
      <c r="AO294" s="592"/>
      <c r="AP294" s="592"/>
      <c r="AQ294" s="592"/>
      <c r="AR294" s="592"/>
      <c r="AS294" s="592"/>
      <c r="AT294" s="14"/>
      <c r="AU294" s="592"/>
      <c r="AV294" s="592"/>
      <c r="AW294" s="592"/>
      <c r="AX294" s="592"/>
      <c r="AY294" s="592"/>
      <c r="AZ294" s="592"/>
      <c r="BA294" s="592"/>
      <c r="BB294" s="592"/>
      <c r="BC294" s="592"/>
      <c r="BD294" s="592"/>
      <c r="BE294" s="592"/>
      <c r="BF294" s="592"/>
      <c r="BG294" s="592"/>
      <c r="BH294" s="592"/>
      <c r="BI294" s="592"/>
      <c r="BJ294" s="592"/>
      <c r="BK294" s="592"/>
      <c r="BL294" s="592"/>
      <c r="BM294" s="592"/>
      <c r="BN294" s="592"/>
      <c r="BO294" s="592"/>
      <c r="BP294" s="592"/>
      <c r="BQ294" s="592"/>
      <c r="BR294" s="592"/>
      <c r="BS294" s="592"/>
      <c r="BT294" s="592"/>
      <c r="BU294" s="592"/>
      <c r="BV294" s="592"/>
      <c r="BW294" s="592"/>
      <c r="BX294" s="592"/>
      <c r="BY294" s="592"/>
      <c r="BZ294" s="592"/>
      <c r="CA294" s="592"/>
      <c r="CB294" s="592"/>
      <c r="CC294" s="592"/>
      <c r="CD294" s="592"/>
      <c r="CE294" s="592"/>
      <c r="CF294" s="592"/>
      <c r="CG294" s="592"/>
      <c r="CH294" s="592"/>
      <c r="CI294" s="592"/>
      <c r="CJ294" s="592"/>
      <c r="CK294" s="592"/>
      <c r="CL294" s="592"/>
      <c r="CM294" s="592"/>
    </row>
    <row r="295" spans="1:146" ht="14.25" customHeight="1" x14ac:dyDescent="0.35">
      <c r="C295" s="347" t="s">
        <v>110</v>
      </c>
      <c r="D295" s="347"/>
      <c r="E295" s="347"/>
      <c r="F295" s="347"/>
      <c r="G295" s="347"/>
      <c r="H295" s="347"/>
      <c r="I295" s="347"/>
      <c r="J295" s="347"/>
      <c r="K295" s="347"/>
      <c r="L295" s="347"/>
      <c r="M295" s="347"/>
      <c r="N295" s="347"/>
      <c r="O295" s="347" t="s">
        <v>111</v>
      </c>
      <c r="P295" s="347"/>
      <c r="Q295" s="347"/>
      <c r="R295" s="347"/>
      <c r="S295" s="347"/>
      <c r="T295" s="347"/>
      <c r="U295" s="347"/>
      <c r="V295" s="347"/>
      <c r="W295" s="347"/>
      <c r="X295" s="347"/>
      <c r="Y295" s="347"/>
      <c r="Z295" s="347"/>
      <c r="AA295" s="347"/>
      <c r="AB295" s="347"/>
      <c r="AC295" s="347"/>
      <c r="AD295" s="347"/>
      <c r="AE295" s="347"/>
      <c r="AF295" s="347"/>
      <c r="AG295" s="623" t="s">
        <v>112</v>
      </c>
      <c r="AH295" s="624"/>
      <c r="AI295" s="624"/>
      <c r="AJ295" s="624"/>
      <c r="AK295" s="624"/>
      <c r="AL295" s="624"/>
      <c r="AM295" s="624"/>
      <c r="AN295" s="624"/>
      <c r="AO295" s="624"/>
      <c r="AP295" s="624"/>
      <c r="AQ295" s="624"/>
      <c r="AR295" s="624"/>
      <c r="AS295" s="625"/>
      <c r="AT295" s="33"/>
      <c r="AU295" s="347" t="s">
        <v>117</v>
      </c>
      <c r="AV295" s="347"/>
      <c r="AW295" s="347"/>
      <c r="AX295" s="347"/>
      <c r="AY295" s="347"/>
      <c r="AZ295" s="347"/>
      <c r="BA295" s="347"/>
      <c r="BB295" s="347"/>
      <c r="BC295" s="347"/>
      <c r="BD295" s="347"/>
      <c r="BE295" s="347"/>
      <c r="BF295" s="347"/>
      <c r="BG295" s="347"/>
      <c r="BH295" s="347"/>
      <c r="BI295" s="347" t="s">
        <v>118</v>
      </c>
      <c r="BJ295" s="347"/>
      <c r="BK295" s="347"/>
      <c r="BL295" s="347"/>
      <c r="BM295" s="347"/>
      <c r="BN295" s="347"/>
      <c r="BO295" s="347"/>
      <c r="BP295" s="347"/>
      <c r="BQ295" s="347"/>
      <c r="BR295" s="347"/>
      <c r="BS295" s="347"/>
      <c r="BT295" s="347"/>
      <c r="BU295" s="347"/>
      <c r="BV295" s="347"/>
      <c r="BW295" s="347" t="s">
        <v>111</v>
      </c>
      <c r="BX295" s="347"/>
      <c r="BY295" s="347"/>
      <c r="BZ295" s="347"/>
      <c r="CA295" s="347"/>
      <c r="CB295" s="347"/>
      <c r="CC295" s="347"/>
      <c r="CD295" s="347"/>
      <c r="CE295" s="347"/>
      <c r="CF295" s="347" t="s">
        <v>119</v>
      </c>
      <c r="CG295" s="347"/>
      <c r="CH295" s="347"/>
      <c r="CI295" s="347"/>
      <c r="CJ295" s="347"/>
      <c r="CK295" s="347"/>
      <c r="CL295" s="347"/>
      <c r="CM295" s="347"/>
    </row>
    <row r="296" spans="1:146" ht="14.25" customHeight="1" x14ac:dyDescent="0.35">
      <c r="C296" s="347"/>
      <c r="D296" s="347"/>
      <c r="E296" s="347"/>
      <c r="F296" s="347"/>
      <c r="G296" s="347"/>
      <c r="H296" s="347"/>
      <c r="I296" s="347"/>
      <c r="J296" s="347"/>
      <c r="K296" s="347"/>
      <c r="L296" s="347"/>
      <c r="M296" s="347"/>
      <c r="N296" s="347"/>
      <c r="O296" s="347"/>
      <c r="P296" s="347"/>
      <c r="Q296" s="347"/>
      <c r="R296" s="347"/>
      <c r="S296" s="347"/>
      <c r="T296" s="347"/>
      <c r="U296" s="347"/>
      <c r="V296" s="347"/>
      <c r="W296" s="347"/>
      <c r="X296" s="347"/>
      <c r="Y296" s="347"/>
      <c r="Z296" s="347"/>
      <c r="AA296" s="347"/>
      <c r="AB296" s="347"/>
      <c r="AC296" s="347"/>
      <c r="AD296" s="347"/>
      <c r="AE296" s="347"/>
      <c r="AF296" s="347"/>
      <c r="AG296" s="626"/>
      <c r="AH296" s="627"/>
      <c r="AI296" s="627"/>
      <c r="AJ296" s="627"/>
      <c r="AK296" s="627"/>
      <c r="AL296" s="627"/>
      <c r="AM296" s="627"/>
      <c r="AN296" s="627"/>
      <c r="AO296" s="627"/>
      <c r="AP296" s="627"/>
      <c r="AQ296" s="627"/>
      <c r="AR296" s="627"/>
      <c r="AS296" s="628"/>
      <c r="AT296" s="33"/>
      <c r="AU296" s="347"/>
      <c r="AV296" s="347"/>
      <c r="AW296" s="347"/>
      <c r="AX296" s="347"/>
      <c r="AY296" s="347"/>
      <c r="AZ296" s="347"/>
      <c r="BA296" s="347"/>
      <c r="BB296" s="347"/>
      <c r="BC296" s="347"/>
      <c r="BD296" s="347"/>
      <c r="BE296" s="347"/>
      <c r="BF296" s="347"/>
      <c r="BG296" s="347"/>
      <c r="BH296" s="347"/>
      <c r="BI296" s="347"/>
      <c r="BJ296" s="347"/>
      <c r="BK296" s="347"/>
      <c r="BL296" s="347"/>
      <c r="BM296" s="347"/>
      <c r="BN296" s="347"/>
      <c r="BO296" s="347"/>
      <c r="BP296" s="347"/>
      <c r="BQ296" s="347"/>
      <c r="BR296" s="347"/>
      <c r="BS296" s="347"/>
      <c r="BT296" s="347"/>
      <c r="BU296" s="347"/>
      <c r="BV296" s="347"/>
      <c r="BW296" s="347"/>
      <c r="BX296" s="347"/>
      <c r="BY296" s="347"/>
      <c r="BZ296" s="347"/>
      <c r="CA296" s="347"/>
      <c r="CB296" s="347"/>
      <c r="CC296" s="347"/>
      <c r="CD296" s="347"/>
      <c r="CE296" s="347"/>
      <c r="CF296" s="347"/>
      <c r="CG296" s="347"/>
      <c r="CH296" s="347"/>
      <c r="CI296" s="347"/>
      <c r="CJ296" s="347"/>
      <c r="CK296" s="347"/>
      <c r="CL296" s="347"/>
      <c r="CM296" s="347"/>
    </row>
    <row r="297" spans="1:146" ht="14.25" customHeight="1" x14ac:dyDescent="0.35">
      <c r="C297" s="662"/>
      <c r="D297" s="662"/>
      <c r="E297" s="662"/>
      <c r="F297" s="662"/>
      <c r="G297" s="662"/>
      <c r="H297" s="662"/>
      <c r="I297" s="662"/>
      <c r="J297" s="662"/>
      <c r="K297" s="662"/>
      <c r="L297" s="662"/>
      <c r="M297" s="662"/>
      <c r="N297" s="662"/>
      <c r="O297" s="662" t="s">
        <v>680</v>
      </c>
      <c r="P297" s="662"/>
      <c r="Q297" s="662"/>
      <c r="R297" s="662"/>
      <c r="S297" s="662"/>
      <c r="T297" s="662"/>
      <c r="U297" s="662"/>
      <c r="V297" s="662"/>
      <c r="W297" s="662"/>
      <c r="X297" s="662"/>
      <c r="Y297" s="662"/>
      <c r="Z297" s="662"/>
      <c r="AA297" s="662"/>
      <c r="AB297" s="662"/>
      <c r="AC297" s="662"/>
      <c r="AD297" s="662"/>
      <c r="AE297" s="662"/>
      <c r="AF297" s="662"/>
      <c r="AG297" s="692">
        <v>1</v>
      </c>
      <c r="AH297" s="693"/>
      <c r="AI297" s="693"/>
      <c r="AJ297" s="693"/>
      <c r="AK297" s="693"/>
      <c r="AL297" s="693"/>
      <c r="AM297" s="693"/>
      <c r="AN297" s="693"/>
      <c r="AO297" s="693"/>
      <c r="AP297" s="693"/>
      <c r="AQ297" s="693"/>
      <c r="AR297" s="693"/>
      <c r="AS297" s="694"/>
      <c r="AT297" s="33"/>
      <c r="AU297" s="662" t="s">
        <v>681</v>
      </c>
      <c r="AV297" s="662"/>
      <c r="AW297" s="662"/>
      <c r="AX297" s="662"/>
      <c r="AY297" s="662"/>
      <c r="AZ297" s="662"/>
      <c r="BA297" s="662"/>
      <c r="BB297" s="662"/>
      <c r="BC297" s="662"/>
      <c r="BD297" s="662"/>
      <c r="BE297" s="662"/>
      <c r="BF297" s="662"/>
      <c r="BG297" s="662"/>
      <c r="BH297" s="662"/>
      <c r="BI297" s="682" t="s">
        <v>682</v>
      </c>
      <c r="BJ297" s="682"/>
      <c r="BK297" s="682"/>
      <c r="BL297" s="682"/>
      <c r="BM297" s="682"/>
      <c r="BN297" s="682"/>
      <c r="BO297" s="682"/>
      <c r="BP297" s="682"/>
      <c r="BQ297" s="682"/>
      <c r="BR297" s="682"/>
      <c r="BS297" s="682"/>
      <c r="BT297" s="682"/>
      <c r="BU297" s="682"/>
      <c r="BV297" s="682"/>
      <c r="BW297" s="662" t="s">
        <v>120</v>
      </c>
      <c r="BX297" s="662"/>
      <c r="BY297" s="662"/>
      <c r="BZ297" s="662"/>
      <c r="CA297" s="662"/>
      <c r="CB297" s="662"/>
      <c r="CC297" s="662"/>
      <c r="CD297" s="662"/>
      <c r="CE297" s="662"/>
      <c r="CF297" s="662" t="s">
        <v>120</v>
      </c>
      <c r="CG297" s="662"/>
      <c r="CH297" s="662"/>
      <c r="CI297" s="662"/>
      <c r="CJ297" s="662"/>
      <c r="CK297" s="662"/>
      <c r="CL297" s="662"/>
      <c r="CM297" s="662"/>
    </row>
    <row r="298" spans="1:146" ht="14.25" customHeight="1" x14ac:dyDescent="0.35">
      <c r="C298" s="662"/>
      <c r="D298" s="662"/>
      <c r="E298" s="662"/>
      <c r="F298" s="662"/>
      <c r="G298" s="662"/>
      <c r="H298" s="662"/>
      <c r="I298" s="662"/>
      <c r="J298" s="662"/>
      <c r="K298" s="662"/>
      <c r="L298" s="662"/>
      <c r="M298" s="662"/>
      <c r="N298" s="662"/>
      <c r="O298" s="662"/>
      <c r="P298" s="662"/>
      <c r="Q298" s="662"/>
      <c r="R298" s="662"/>
      <c r="S298" s="662"/>
      <c r="T298" s="662"/>
      <c r="U298" s="662"/>
      <c r="V298" s="662"/>
      <c r="W298" s="662"/>
      <c r="X298" s="662"/>
      <c r="Y298" s="662"/>
      <c r="Z298" s="662"/>
      <c r="AA298" s="662"/>
      <c r="AB298" s="662"/>
      <c r="AC298" s="662"/>
      <c r="AD298" s="662"/>
      <c r="AE298" s="662"/>
      <c r="AF298" s="662"/>
      <c r="AG298" s="695"/>
      <c r="AH298" s="696"/>
      <c r="AI298" s="696"/>
      <c r="AJ298" s="696"/>
      <c r="AK298" s="696"/>
      <c r="AL298" s="696"/>
      <c r="AM298" s="696"/>
      <c r="AN298" s="696"/>
      <c r="AO298" s="696"/>
      <c r="AP298" s="696"/>
      <c r="AQ298" s="696"/>
      <c r="AR298" s="696"/>
      <c r="AS298" s="697"/>
      <c r="AT298" s="33"/>
      <c r="AU298" s="662"/>
      <c r="AV298" s="662"/>
      <c r="AW298" s="662"/>
      <c r="AX298" s="662"/>
      <c r="AY298" s="662"/>
      <c r="AZ298" s="662"/>
      <c r="BA298" s="662"/>
      <c r="BB298" s="662"/>
      <c r="BC298" s="662"/>
      <c r="BD298" s="662"/>
      <c r="BE298" s="662"/>
      <c r="BF298" s="662"/>
      <c r="BG298" s="662"/>
      <c r="BH298" s="662"/>
      <c r="BI298" s="682"/>
      <c r="BJ298" s="682"/>
      <c r="BK298" s="682"/>
      <c r="BL298" s="682"/>
      <c r="BM298" s="682"/>
      <c r="BN298" s="682"/>
      <c r="BO298" s="682"/>
      <c r="BP298" s="682"/>
      <c r="BQ298" s="682"/>
      <c r="BR298" s="682"/>
      <c r="BS298" s="682"/>
      <c r="BT298" s="682"/>
      <c r="BU298" s="682"/>
      <c r="BV298" s="682"/>
      <c r="BW298" s="662"/>
      <c r="BX298" s="662"/>
      <c r="BY298" s="662"/>
      <c r="BZ298" s="662"/>
      <c r="CA298" s="662"/>
      <c r="CB298" s="662"/>
      <c r="CC298" s="662"/>
      <c r="CD298" s="662"/>
      <c r="CE298" s="662"/>
      <c r="CF298" s="662"/>
      <c r="CG298" s="662"/>
      <c r="CH298" s="662"/>
      <c r="CI298" s="662"/>
      <c r="CJ298" s="662"/>
      <c r="CK298" s="662"/>
      <c r="CL298" s="662"/>
      <c r="CM298" s="662"/>
    </row>
    <row r="299" spans="1:146" ht="14.25" customHeight="1" x14ac:dyDescent="0.35">
      <c r="C299" s="64" t="s">
        <v>365</v>
      </c>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4"/>
      <c r="AB299" s="34"/>
      <c r="AC299" s="34"/>
      <c r="AD299" s="34"/>
      <c r="AE299" s="34"/>
      <c r="AF299" s="34"/>
      <c r="AG299" s="34"/>
      <c r="AH299" s="34"/>
      <c r="AI299" s="34"/>
      <c r="AJ299" s="34"/>
      <c r="AK299" s="34"/>
      <c r="AL299" s="34"/>
      <c r="AM299" s="34"/>
      <c r="AN299" s="34"/>
      <c r="AO299" s="34"/>
      <c r="AP299" s="34"/>
      <c r="AQ299" s="34"/>
      <c r="AR299" s="34"/>
      <c r="AS299" s="34"/>
      <c r="AT299" s="58"/>
      <c r="AU299" s="415" t="s">
        <v>366</v>
      </c>
      <c r="AV299" s="415"/>
      <c r="AW299" s="415"/>
      <c r="AX299" s="415"/>
      <c r="AY299" s="415"/>
      <c r="AZ299" s="415"/>
      <c r="BA299" s="415"/>
      <c r="BB299" s="415"/>
      <c r="BC299" s="415"/>
      <c r="BD299" s="415"/>
      <c r="BE299" s="415"/>
      <c r="BF299" s="415"/>
      <c r="BG299" s="415"/>
      <c r="BH299" s="415"/>
      <c r="BI299" s="415"/>
      <c r="BJ299" s="415"/>
      <c r="BK299" s="415"/>
      <c r="BL299" s="415"/>
      <c r="BM299" s="415"/>
      <c r="BN299" s="415"/>
      <c r="BO299" s="667"/>
      <c r="BP299" s="667"/>
      <c r="BQ299" s="667"/>
      <c r="BR299" s="667"/>
      <c r="BS299" s="667"/>
      <c r="BT299" s="667"/>
      <c r="BU299" s="667"/>
      <c r="BV299" s="34"/>
      <c r="BW299" s="34"/>
      <c r="BX299" s="34"/>
      <c r="BY299" s="34"/>
      <c r="BZ299" s="34"/>
      <c r="CA299" s="34"/>
      <c r="CB299" s="34"/>
      <c r="CC299" s="34"/>
      <c r="CD299" s="34"/>
      <c r="CE299" s="34"/>
      <c r="CF299" s="34"/>
      <c r="CG299" s="34"/>
      <c r="CH299" s="34"/>
      <c r="CI299" s="34"/>
      <c r="CJ299" s="34"/>
      <c r="CK299" s="34"/>
      <c r="CL299" s="34"/>
      <c r="CM299" s="34"/>
    </row>
    <row r="300" spans="1:146" ht="14.25" customHeight="1" x14ac:dyDescent="0.35">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row>
    <row r="301" spans="1:146" ht="14.25" customHeight="1" x14ac:dyDescent="0.35">
      <c r="A301" s="600"/>
      <c r="B301" s="600"/>
      <c r="C301" s="600"/>
      <c r="D301" s="600"/>
      <c r="E301" s="600"/>
      <c r="F301" s="600"/>
      <c r="G301" s="600"/>
      <c r="H301" s="600"/>
      <c r="I301" s="600"/>
      <c r="J301" s="600"/>
      <c r="K301" s="600"/>
      <c r="L301" s="600"/>
      <c r="M301" s="600"/>
      <c r="N301" s="600"/>
      <c r="O301" s="600"/>
      <c r="P301" s="600"/>
      <c r="Q301" s="600"/>
      <c r="R301" s="600"/>
      <c r="S301" s="600"/>
      <c r="T301" s="600"/>
      <c r="U301" s="600"/>
      <c r="V301" s="600"/>
      <c r="W301" s="600"/>
      <c r="X301" s="600"/>
      <c r="Y301" s="600"/>
      <c r="Z301" s="600"/>
      <c r="AA301" s="600"/>
      <c r="AB301" s="600"/>
      <c r="AC301" s="600"/>
      <c r="AD301" s="600"/>
      <c r="AE301" s="600"/>
      <c r="AF301" s="600"/>
      <c r="AG301" s="600"/>
      <c r="AH301" s="600"/>
      <c r="AI301" s="600"/>
      <c r="AJ301" s="600"/>
      <c r="AK301" s="600"/>
      <c r="AL301" s="600"/>
      <c r="AM301" s="600"/>
      <c r="AN301" s="600"/>
      <c r="AO301" s="600"/>
      <c r="AP301" s="600"/>
      <c r="AQ301" s="600"/>
      <c r="AR301" s="600"/>
      <c r="AS301" s="600"/>
      <c r="AT301" s="600"/>
      <c r="AU301" s="600"/>
      <c r="AV301" s="600"/>
      <c r="AW301" s="600"/>
      <c r="AX301" s="600"/>
      <c r="AY301" s="600"/>
      <c r="AZ301" s="600"/>
      <c r="BA301" s="600"/>
      <c r="BB301" s="600"/>
      <c r="BC301" s="600"/>
      <c r="BD301" s="600"/>
      <c r="BE301" s="600"/>
      <c r="BF301" s="600"/>
      <c r="BG301" s="600"/>
      <c r="BH301" s="600"/>
      <c r="BI301" s="600"/>
      <c r="BJ301" s="600"/>
      <c r="BK301" s="600"/>
      <c r="BL301" s="600"/>
      <c r="BM301" s="600"/>
      <c r="BN301" s="600"/>
      <c r="BO301" s="600"/>
      <c r="BP301" s="600"/>
      <c r="BQ301" s="600"/>
      <c r="BR301" s="600"/>
      <c r="BS301" s="600"/>
      <c r="BT301" s="600"/>
      <c r="BU301" s="600"/>
      <c r="BV301" s="600"/>
      <c r="BW301" s="600"/>
      <c r="BX301" s="600"/>
      <c r="BY301" s="600"/>
      <c r="BZ301" s="600"/>
      <c r="CA301" s="600"/>
      <c r="CB301" s="600"/>
      <c r="CC301" s="600"/>
      <c r="CD301" s="600"/>
      <c r="CE301" s="600"/>
      <c r="CF301" s="600"/>
      <c r="CG301" s="600"/>
      <c r="CH301" s="600"/>
      <c r="CI301" s="600"/>
      <c r="CJ301" s="600"/>
      <c r="CK301" s="600"/>
      <c r="CL301" s="600"/>
      <c r="CM301" s="600"/>
    </row>
    <row r="302" spans="1:146" ht="14.25" customHeight="1" x14ac:dyDescent="0.35">
      <c r="A302" s="600"/>
      <c r="B302" s="600"/>
      <c r="C302" s="600"/>
      <c r="D302" s="600"/>
      <c r="E302" s="600"/>
      <c r="F302" s="600"/>
      <c r="G302" s="600"/>
      <c r="H302" s="600"/>
      <c r="I302" s="600"/>
      <c r="J302" s="600"/>
      <c r="K302" s="600"/>
      <c r="L302" s="600"/>
      <c r="M302" s="600"/>
      <c r="N302" s="600"/>
      <c r="O302" s="600"/>
      <c r="P302" s="600"/>
      <c r="Q302" s="600"/>
      <c r="R302" s="600"/>
      <c r="S302" s="600"/>
      <c r="T302" s="600"/>
      <c r="U302" s="600"/>
      <c r="V302" s="600"/>
      <c r="W302" s="600"/>
      <c r="X302" s="600"/>
      <c r="Y302" s="600"/>
      <c r="Z302" s="600"/>
      <c r="AA302" s="600"/>
      <c r="AB302" s="600"/>
      <c r="AC302" s="600"/>
      <c r="AD302" s="600"/>
      <c r="AE302" s="600"/>
      <c r="AF302" s="600"/>
      <c r="AG302" s="600"/>
      <c r="AH302" s="600"/>
      <c r="AI302" s="600"/>
      <c r="AJ302" s="600"/>
      <c r="AK302" s="600"/>
      <c r="AL302" s="600"/>
      <c r="AM302" s="600"/>
      <c r="AN302" s="600"/>
      <c r="AO302" s="600"/>
      <c r="AP302" s="600"/>
      <c r="AQ302" s="600"/>
      <c r="AR302" s="600"/>
      <c r="AS302" s="600"/>
      <c r="AT302" s="600"/>
      <c r="AU302" s="600"/>
      <c r="AV302" s="600"/>
      <c r="AW302" s="600"/>
      <c r="AX302" s="600"/>
      <c r="AY302" s="600"/>
      <c r="AZ302" s="600"/>
      <c r="BA302" s="600"/>
      <c r="BB302" s="600"/>
      <c r="BC302" s="600"/>
      <c r="BD302" s="600"/>
      <c r="BE302" s="600"/>
      <c r="BF302" s="600"/>
      <c r="BG302" s="600"/>
      <c r="BH302" s="600"/>
      <c r="BI302" s="600"/>
      <c r="BJ302" s="600"/>
      <c r="BK302" s="600"/>
      <c r="BL302" s="600"/>
      <c r="BM302" s="600"/>
      <c r="BN302" s="600"/>
      <c r="BO302" s="600"/>
      <c r="BP302" s="600"/>
      <c r="BQ302" s="600"/>
      <c r="BR302" s="600"/>
      <c r="BS302" s="600"/>
      <c r="BT302" s="600"/>
      <c r="BU302" s="600"/>
      <c r="BV302" s="600"/>
      <c r="BW302" s="600"/>
      <c r="BX302" s="600"/>
      <c r="BY302" s="600"/>
      <c r="BZ302" s="600"/>
      <c r="CA302" s="600"/>
      <c r="CB302" s="600"/>
      <c r="CC302" s="600"/>
      <c r="CD302" s="600"/>
      <c r="CE302" s="600"/>
      <c r="CF302" s="600"/>
      <c r="CG302" s="600"/>
      <c r="CH302" s="600"/>
      <c r="CI302" s="600"/>
      <c r="CJ302" s="600"/>
      <c r="CK302" s="600"/>
      <c r="CL302" s="600"/>
      <c r="CM302" s="600"/>
    </row>
    <row r="303" spans="1:146" ht="14.25" customHeight="1" x14ac:dyDescent="0.35">
      <c r="EF303" s="182"/>
      <c r="EG303" s="182"/>
      <c r="EH303" s="182"/>
      <c r="EI303" s="182"/>
      <c r="EJ303" s="182"/>
      <c r="EK303" s="182"/>
      <c r="EL303" s="182"/>
      <c r="EM303" s="182"/>
      <c r="EN303" s="182"/>
      <c r="EO303" s="182"/>
      <c r="EP303" s="182"/>
    </row>
    <row r="304" spans="1:146" ht="14.25" customHeight="1" x14ac:dyDescent="0.35">
      <c r="C304" s="592" t="s">
        <v>121</v>
      </c>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2"/>
      <c r="AL304" s="592"/>
      <c r="AM304" s="592"/>
      <c r="AN304" s="592"/>
      <c r="AO304" s="592"/>
      <c r="AP304" s="592"/>
      <c r="AQ304" s="592"/>
      <c r="AR304" s="592"/>
      <c r="AS304" s="592"/>
      <c r="AT304" s="9"/>
      <c r="AU304" s="9"/>
      <c r="AV304" s="9"/>
      <c r="AW304" s="9"/>
      <c r="AX304" s="9"/>
      <c r="AY304" s="9"/>
      <c r="AZ304" s="9"/>
      <c r="BA304" s="9"/>
      <c r="BB304" s="9"/>
      <c r="BC304" s="9"/>
      <c r="BD304" s="9"/>
      <c r="BE304" s="9"/>
      <c r="BF304" s="9"/>
      <c r="BG304" s="9"/>
      <c r="BH304" s="9"/>
      <c r="BI304" s="9"/>
      <c r="BJ304" s="9"/>
      <c r="BK304" s="9"/>
      <c r="BL304" s="9"/>
      <c r="BM304" s="9"/>
      <c r="BN304" s="9"/>
      <c r="BO304" s="9"/>
      <c r="EF304" s="182"/>
      <c r="EG304" s="182" t="s">
        <v>326</v>
      </c>
      <c r="EH304" s="182"/>
      <c r="EI304" s="182"/>
      <c r="EJ304" s="182"/>
      <c r="EK304" s="182"/>
      <c r="EL304" s="182"/>
      <c r="EM304" s="182"/>
      <c r="EN304" s="182"/>
      <c r="EO304" s="182"/>
      <c r="EP304" s="182"/>
    </row>
    <row r="305" spans="3:149" ht="14.25" customHeight="1" x14ac:dyDescent="0.35">
      <c r="C305" s="461"/>
      <c r="D305" s="461"/>
      <c r="E305" s="461"/>
      <c r="F305" s="461"/>
      <c r="G305" s="461"/>
      <c r="H305" s="461"/>
      <c r="I305" s="461"/>
      <c r="J305" s="461"/>
      <c r="K305" s="461"/>
      <c r="L305" s="461"/>
      <c r="M305" s="461"/>
      <c r="N305" s="461"/>
      <c r="O305" s="461"/>
      <c r="P305" s="461"/>
      <c r="Q305" s="461"/>
      <c r="R305" s="461"/>
      <c r="S305" s="461"/>
      <c r="T305" s="461"/>
      <c r="U305" s="461"/>
      <c r="V305" s="461"/>
      <c r="W305" s="461"/>
      <c r="X305" s="461"/>
      <c r="Y305" s="461"/>
      <c r="Z305" s="461"/>
      <c r="AA305" s="461"/>
      <c r="AB305" s="461"/>
      <c r="AC305" s="461"/>
      <c r="AD305" s="461"/>
      <c r="AE305" s="461"/>
      <c r="AF305" s="461"/>
      <c r="AG305" s="461"/>
      <c r="AH305" s="461"/>
      <c r="AI305" s="461"/>
      <c r="AJ305" s="461"/>
      <c r="AK305" s="461"/>
      <c r="AL305" s="461"/>
      <c r="AM305" s="461"/>
      <c r="AN305" s="461"/>
      <c r="AO305" s="461"/>
      <c r="AP305" s="461"/>
      <c r="AQ305" s="461"/>
      <c r="AR305" s="461"/>
      <c r="AS305" s="461"/>
      <c r="AT305" s="9"/>
      <c r="AU305" s="9"/>
      <c r="AV305" s="9"/>
      <c r="AW305" s="9"/>
      <c r="AX305" s="9"/>
      <c r="AY305" s="9"/>
      <c r="AZ305" s="9"/>
      <c r="BA305" s="9"/>
      <c r="BB305" s="9"/>
      <c r="BC305" s="9"/>
      <c r="BD305" s="9"/>
      <c r="BE305" s="9"/>
      <c r="BF305" s="9"/>
      <c r="BG305" s="9"/>
      <c r="BH305" s="9"/>
      <c r="BI305" s="9"/>
      <c r="BJ305" s="9"/>
      <c r="BK305" s="9"/>
      <c r="BL305" s="9"/>
      <c r="BM305" s="9"/>
      <c r="BN305" s="9"/>
      <c r="BO305" s="9"/>
      <c r="EF305" s="182"/>
      <c r="EG305" s="200" t="s">
        <v>325</v>
      </c>
      <c r="EH305" s="200">
        <v>2005</v>
      </c>
      <c r="EI305" s="200" t="s">
        <v>958</v>
      </c>
      <c r="EJ305" s="201"/>
      <c r="EK305" s="201"/>
      <c r="EL305" s="201"/>
      <c r="EM305" s="201"/>
      <c r="EN305" s="201"/>
      <c r="EO305" s="201"/>
      <c r="EP305" s="201"/>
      <c r="EQ305" s="107"/>
      <c r="ER305" s="107"/>
      <c r="ES305" s="107"/>
    </row>
    <row r="306" spans="3:149" ht="14.25" customHeight="1" x14ac:dyDescent="0.35">
      <c r="C306" s="687">
        <v>1993</v>
      </c>
      <c r="D306" s="687"/>
      <c r="E306" s="687"/>
      <c r="F306" s="687"/>
      <c r="G306" s="687"/>
      <c r="H306" s="687"/>
      <c r="I306" s="687"/>
      <c r="J306" s="687"/>
      <c r="K306" s="687"/>
      <c r="L306" s="687"/>
      <c r="M306" s="687"/>
      <c r="N306" s="687"/>
      <c r="O306" s="687"/>
      <c r="P306" s="687"/>
      <c r="Q306" s="687">
        <v>2005</v>
      </c>
      <c r="R306" s="687"/>
      <c r="S306" s="687"/>
      <c r="T306" s="687"/>
      <c r="U306" s="687"/>
      <c r="V306" s="687"/>
      <c r="W306" s="687"/>
      <c r="X306" s="687"/>
      <c r="Y306" s="687"/>
      <c r="Z306" s="687"/>
      <c r="AA306" s="687"/>
      <c r="AB306" s="687"/>
      <c r="AC306" s="687"/>
      <c r="AD306" s="687"/>
      <c r="AE306" s="687" t="s">
        <v>958</v>
      </c>
      <c r="AF306" s="687"/>
      <c r="AG306" s="687"/>
      <c r="AH306" s="687"/>
      <c r="AI306" s="687"/>
      <c r="AJ306" s="687"/>
      <c r="AK306" s="687"/>
      <c r="AL306" s="687"/>
      <c r="AM306" s="687"/>
      <c r="AN306" s="687"/>
      <c r="AO306" s="687"/>
      <c r="AP306" s="687"/>
      <c r="AQ306" s="687"/>
      <c r="AR306" s="687"/>
      <c r="AS306" s="687"/>
      <c r="AT306" s="13"/>
      <c r="AU306" s="13"/>
      <c r="AV306" s="3"/>
      <c r="AW306" s="3"/>
      <c r="AX306" s="3"/>
      <c r="AY306" s="3"/>
      <c r="AZ306" s="3"/>
      <c r="BA306" s="3"/>
      <c r="BB306" s="3"/>
      <c r="BC306" s="3"/>
      <c r="BD306" s="3"/>
      <c r="BE306" s="3"/>
      <c r="BF306" s="3"/>
      <c r="BG306" s="3"/>
      <c r="BH306" s="3"/>
      <c r="EF306" s="182"/>
      <c r="EG306" s="186">
        <f>+M310</f>
        <v>9642</v>
      </c>
      <c r="EH306" s="186">
        <f>+AA310</f>
        <v>9628</v>
      </c>
      <c r="EI306" s="186">
        <f>+AO310</f>
        <v>7487</v>
      </c>
      <c r="EJ306" s="182"/>
      <c r="EK306" s="182"/>
      <c r="EL306" s="182"/>
      <c r="EM306" s="182"/>
      <c r="EN306" s="182"/>
      <c r="EO306" s="182"/>
      <c r="EP306" s="182"/>
    </row>
    <row r="307" spans="3:149" ht="14.25" customHeight="1" x14ac:dyDescent="0.35">
      <c r="C307" s="687"/>
      <c r="D307" s="687"/>
      <c r="E307" s="687"/>
      <c r="F307" s="687"/>
      <c r="G307" s="687"/>
      <c r="H307" s="687"/>
      <c r="I307" s="687"/>
      <c r="J307" s="687"/>
      <c r="K307" s="687"/>
      <c r="L307" s="687"/>
      <c r="M307" s="687"/>
      <c r="N307" s="687"/>
      <c r="O307" s="687"/>
      <c r="P307" s="687"/>
      <c r="Q307" s="687"/>
      <c r="R307" s="687"/>
      <c r="S307" s="687"/>
      <c r="T307" s="687"/>
      <c r="U307" s="687"/>
      <c r="V307" s="687"/>
      <c r="W307" s="687"/>
      <c r="X307" s="687"/>
      <c r="Y307" s="687"/>
      <c r="Z307" s="687"/>
      <c r="AA307" s="687"/>
      <c r="AB307" s="687"/>
      <c r="AC307" s="687"/>
      <c r="AD307" s="687"/>
      <c r="AE307" s="687"/>
      <c r="AF307" s="687"/>
      <c r="AG307" s="687"/>
      <c r="AH307" s="687"/>
      <c r="AI307" s="687"/>
      <c r="AJ307" s="687"/>
      <c r="AK307" s="687"/>
      <c r="AL307" s="687"/>
      <c r="AM307" s="687"/>
      <c r="AN307" s="687"/>
      <c r="AO307" s="687"/>
      <c r="AP307" s="687"/>
      <c r="AQ307" s="687"/>
      <c r="AR307" s="687"/>
      <c r="AS307" s="687"/>
      <c r="AT307" s="6"/>
      <c r="AU307" s="6"/>
      <c r="AV307" s="3"/>
      <c r="AW307" s="3"/>
      <c r="AX307" s="3"/>
      <c r="AY307" s="3"/>
      <c r="AZ307" s="3"/>
      <c r="BA307" s="3"/>
      <c r="BB307" s="3"/>
      <c r="BC307" s="3"/>
      <c r="BD307" s="3"/>
      <c r="BE307" s="3"/>
      <c r="BF307" s="3"/>
      <c r="BG307" s="3"/>
      <c r="BH307" s="3"/>
      <c r="EF307" s="182"/>
      <c r="EG307" s="182"/>
      <c r="EH307" s="182"/>
      <c r="EI307" s="182"/>
      <c r="EJ307" s="182"/>
      <c r="EK307" s="182"/>
      <c r="EL307" s="182"/>
      <c r="EM307" s="182"/>
      <c r="EN307" s="182"/>
      <c r="EO307" s="182"/>
      <c r="EP307" s="182"/>
    </row>
    <row r="308" spans="3:149" ht="14.25" customHeight="1" x14ac:dyDescent="0.35">
      <c r="C308" s="347" t="s">
        <v>122</v>
      </c>
      <c r="D308" s="347"/>
      <c r="E308" s="347"/>
      <c r="F308" s="347"/>
      <c r="G308" s="347"/>
      <c r="H308" s="347" t="s">
        <v>123</v>
      </c>
      <c r="I308" s="347"/>
      <c r="J308" s="347"/>
      <c r="K308" s="347"/>
      <c r="L308" s="347"/>
      <c r="M308" s="347" t="s">
        <v>124</v>
      </c>
      <c r="N308" s="347"/>
      <c r="O308" s="347"/>
      <c r="P308" s="347"/>
      <c r="Q308" s="347" t="s">
        <v>122</v>
      </c>
      <c r="R308" s="347"/>
      <c r="S308" s="347"/>
      <c r="T308" s="347"/>
      <c r="U308" s="347"/>
      <c r="V308" s="347" t="s">
        <v>123</v>
      </c>
      <c r="W308" s="347"/>
      <c r="X308" s="347"/>
      <c r="Y308" s="347"/>
      <c r="Z308" s="347"/>
      <c r="AA308" s="347" t="s">
        <v>124</v>
      </c>
      <c r="AB308" s="347"/>
      <c r="AC308" s="347"/>
      <c r="AD308" s="347"/>
      <c r="AE308" s="347" t="s">
        <v>122</v>
      </c>
      <c r="AF308" s="347"/>
      <c r="AG308" s="347"/>
      <c r="AH308" s="347"/>
      <c r="AI308" s="347"/>
      <c r="AJ308" s="347" t="s">
        <v>123</v>
      </c>
      <c r="AK308" s="347"/>
      <c r="AL308" s="347"/>
      <c r="AM308" s="347"/>
      <c r="AN308" s="347"/>
      <c r="AO308" s="347" t="s">
        <v>124</v>
      </c>
      <c r="AP308" s="347"/>
      <c r="AQ308" s="347"/>
      <c r="AR308" s="347"/>
      <c r="AS308" s="347"/>
      <c r="AT308" s="8"/>
      <c r="AU308" s="8"/>
      <c r="AV308" s="3"/>
      <c r="AW308" s="3"/>
      <c r="AX308" s="3"/>
      <c r="AY308" s="3"/>
      <c r="AZ308" s="3"/>
      <c r="BA308" s="3"/>
      <c r="BB308" s="3"/>
      <c r="BC308" s="3"/>
      <c r="BD308" s="3"/>
      <c r="BE308" s="3"/>
      <c r="BF308" s="3"/>
      <c r="BG308" s="3"/>
      <c r="BH308" s="3"/>
      <c r="EF308" s="182"/>
      <c r="EG308" s="190"/>
      <c r="EH308" s="190"/>
      <c r="EI308" s="190"/>
      <c r="EJ308" s="182"/>
      <c r="EK308" s="182"/>
      <c r="EL308" s="182"/>
      <c r="EM308" s="182"/>
      <c r="EN308" s="182"/>
      <c r="EO308" s="182"/>
      <c r="EP308" s="182"/>
    </row>
    <row r="309" spans="3:149" ht="14.25" customHeight="1" x14ac:dyDescent="0.35">
      <c r="C309" s="347"/>
      <c r="D309" s="347"/>
      <c r="E309" s="347"/>
      <c r="F309" s="347"/>
      <c r="G309" s="347"/>
      <c r="H309" s="347"/>
      <c r="I309" s="347"/>
      <c r="J309" s="347"/>
      <c r="K309" s="347"/>
      <c r="L309" s="347"/>
      <c r="M309" s="347"/>
      <c r="N309" s="347"/>
      <c r="O309" s="347"/>
      <c r="P309" s="347"/>
      <c r="Q309" s="347"/>
      <c r="R309" s="347"/>
      <c r="S309" s="347"/>
      <c r="T309" s="347"/>
      <c r="U309" s="347"/>
      <c r="V309" s="347"/>
      <c r="W309" s="347"/>
      <c r="X309" s="347"/>
      <c r="Y309" s="347"/>
      <c r="Z309" s="347"/>
      <c r="AA309" s="347"/>
      <c r="AB309" s="347"/>
      <c r="AC309" s="347"/>
      <c r="AD309" s="347"/>
      <c r="AE309" s="347"/>
      <c r="AF309" s="347"/>
      <c r="AG309" s="347"/>
      <c r="AH309" s="347"/>
      <c r="AI309" s="347"/>
      <c r="AJ309" s="347"/>
      <c r="AK309" s="347"/>
      <c r="AL309" s="347"/>
      <c r="AM309" s="347"/>
      <c r="AN309" s="347"/>
      <c r="AO309" s="347"/>
      <c r="AP309" s="347"/>
      <c r="AQ309" s="347"/>
      <c r="AR309" s="347"/>
      <c r="AS309" s="347"/>
      <c r="AT309" s="8"/>
      <c r="AU309" s="8"/>
      <c r="AV309" s="3"/>
      <c r="AW309" s="3"/>
      <c r="AX309" s="3"/>
      <c r="AY309" s="3"/>
      <c r="AZ309" s="3"/>
      <c r="BA309" s="3"/>
      <c r="BB309" s="3"/>
      <c r="BC309" s="3"/>
      <c r="BD309" s="3"/>
      <c r="BE309" s="3"/>
      <c r="BF309" s="3"/>
      <c r="BG309" s="3"/>
      <c r="BH309" s="3"/>
      <c r="CE309" s="3"/>
      <c r="CF309" s="3"/>
      <c r="CG309" s="3"/>
      <c r="CH309" s="3"/>
      <c r="CI309" s="3"/>
      <c r="CJ309" s="3"/>
      <c r="CK309" s="3"/>
      <c r="CL309" s="3"/>
      <c r="EF309" s="182"/>
      <c r="EG309" s="182"/>
      <c r="EH309" s="182"/>
      <c r="EI309" s="182"/>
      <c r="EJ309" s="182"/>
      <c r="EK309" s="182"/>
      <c r="EL309" s="182"/>
      <c r="EM309" s="182"/>
      <c r="EN309" s="182"/>
      <c r="EO309" s="182"/>
      <c r="EP309" s="182"/>
    </row>
    <row r="310" spans="3:149" ht="14.25" customHeight="1" x14ac:dyDescent="0.35">
      <c r="C310" s="414">
        <v>5309</v>
      </c>
      <c r="D310" s="417"/>
      <c r="E310" s="417"/>
      <c r="F310" s="417"/>
      <c r="G310" s="417"/>
      <c r="H310" s="414">
        <v>4333</v>
      </c>
      <c r="I310" s="417"/>
      <c r="J310" s="417"/>
      <c r="K310" s="417"/>
      <c r="L310" s="417"/>
      <c r="M310" s="688">
        <f>+C310+H310</f>
        <v>9642</v>
      </c>
      <c r="N310" s="689"/>
      <c r="O310" s="689"/>
      <c r="P310" s="689"/>
      <c r="Q310" s="414">
        <v>4929</v>
      </c>
      <c r="R310" s="417"/>
      <c r="S310" s="417"/>
      <c r="T310" s="417"/>
      <c r="U310" s="417"/>
      <c r="V310" s="414">
        <v>4699</v>
      </c>
      <c r="W310" s="417"/>
      <c r="X310" s="417"/>
      <c r="Y310" s="417"/>
      <c r="Z310" s="417"/>
      <c r="AA310" s="414">
        <f>+Q310+V310</f>
        <v>9628</v>
      </c>
      <c r="AB310" s="414"/>
      <c r="AC310" s="414"/>
      <c r="AD310" s="414"/>
      <c r="AE310" s="414">
        <v>3831</v>
      </c>
      <c r="AF310" s="417"/>
      <c r="AG310" s="417"/>
      <c r="AH310" s="417"/>
      <c r="AI310" s="417"/>
      <c r="AJ310" s="414">
        <v>3656</v>
      </c>
      <c r="AK310" s="417"/>
      <c r="AL310" s="417"/>
      <c r="AM310" s="417"/>
      <c r="AN310" s="417"/>
      <c r="AO310" s="414">
        <f>+AE310+AJ310</f>
        <v>7487</v>
      </c>
      <c r="AP310" s="414"/>
      <c r="AQ310" s="414"/>
      <c r="AR310" s="414"/>
      <c r="AS310" s="414"/>
      <c r="AT310" s="11"/>
      <c r="AU310" s="11"/>
      <c r="AV310" s="11"/>
      <c r="CE310" s="3"/>
      <c r="CF310" s="3"/>
      <c r="CG310" s="3"/>
      <c r="CH310" s="3"/>
      <c r="CI310" s="3"/>
      <c r="CJ310" s="3"/>
      <c r="CK310" s="3"/>
      <c r="CL310" s="3"/>
      <c r="EF310" s="182"/>
      <c r="EG310" s="182"/>
      <c r="EH310" s="182"/>
      <c r="EI310" s="182"/>
      <c r="EJ310" s="182"/>
      <c r="EK310" s="182"/>
      <c r="EL310" s="182"/>
      <c r="EM310" s="182"/>
      <c r="EN310" s="182"/>
      <c r="EO310" s="182"/>
      <c r="EP310" s="182"/>
    </row>
    <row r="311" spans="3:149" ht="14.25" customHeight="1" x14ac:dyDescent="0.35">
      <c r="C311" s="417"/>
      <c r="D311" s="417"/>
      <c r="E311" s="417"/>
      <c r="F311" s="417"/>
      <c r="G311" s="417"/>
      <c r="H311" s="417"/>
      <c r="I311" s="417"/>
      <c r="J311" s="417"/>
      <c r="K311" s="417"/>
      <c r="L311" s="417"/>
      <c r="M311" s="690"/>
      <c r="N311" s="691"/>
      <c r="O311" s="691"/>
      <c r="P311" s="691"/>
      <c r="Q311" s="417"/>
      <c r="R311" s="417"/>
      <c r="S311" s="417"/>
      <c r="T311" s="417"/>
      <c r="U311" s="417"/>
      <c r="V311" s="417"/>
      <c r="W311" s="417"/>
      <c r="X311" s="417"/>
      <c r="Y311" s="417"/>
      <c r="Z311" s="417"/>
      <c r="AA311" s="414"/>
      <c r="AB311" s="414"/>
      <c r="AC311" s="414"/>
      <c r="AD311" s="414"/>
      <c r="AE311" s="417"/>
      <c r="AF311" s="417"/>
      <c r="AG311" s="417"/>
      <c r="AH311" s="417"/>
      <c r="AI311" s="417"/>
      <c r="AJ311" s="417"/>
      <c r="AK311" s="417"/>
      <c r="AL311" s="417"/>
      <c r="AM311" s="417"/>
      <c r="AN311" s="417"/>
      <c r="AO311" s="414"/>
      <c r="AP311" s="414"/>
      <c r="AQ311" s="414"/>
      <c r="AR311" s="414"/>
      <c r="AS311" s="414"/>
      <c r="AT311" s="95"/>
      <c r="AU311" s="95"/>
      <c r="AV311" s="95"/>
      <c r="CE311" s="3"/>
      <c r="CF311" s="3"/>
      <c r="CG311" s="3"/>
      <c r="CH311" s="3"/>
      <c r="CI311" s="3"/>
      <c r="CJ311" s="3"/>
      <c r="CK311" s="3"/>
      <c r="CL311" s="3"/>
      <c r="EF311" s="182"/>
      <c r="EG311" s="182"/>
      <c r="EH311" s="182"/>
      <c r="EI311" s="182"/>
      <c r="EJ311" s="182"/>
      <c r="EK311" s="182"/>
      <c r="EL311" s="182"/>
      <c r="EM311" s="182"/>
      <c r="EN311" s="182"/>
      <c r="EO311" s="182"/>
      <c r="EP311" s="182"/>
    </row>
    <row r="312" spans="3:149" ht="14.25" customHeight="1" x14ac:dyDescent="0.35">
      <c r="C312" s="54" t="s">
        <v>367</v>
      </c>
      <c r="D312" s="98"/>
      <c r="E312" s="98"/>
      <c r="F312" s="98"/>
      <c r="G312" s="98"/>
      <c r="H312" s="98"/>
      <c r="I312" s="98"/>
      <c r="J312" s="98"/>
      <c r="K312" s="98"/>
      <c r="L312" s="98"/>
      <c r="M312" s="98"/>
      <c r="N312" s="98"/>
      <c r="O312" s="98"/>
      <c r="P312" s="98"/>
      <c r="Q312" s="98"/>
      <c r="R312" s="98"/>
      <c r="S312" s="34"/>
      <c r="T312" s="34"/>
      <c r="U312" s="34"/>
      <c r="V312" s="34"/>
      <c r="W312" s="34"/>
      <c r="X312" s="98"/>
      <c r="Y312" s="98"/>
      <c r="Z312" s="98"/>
      <c r="AA312" s="98"/>
      <c r="AB312" s="98"/>
      <c r="AC312" s="98"/>
      <c r="AD312" s="98"/>
      <c r="AE312" s="98"/>
      <c r="AF312" s="98"/>
      <c r="AG312" s="98"/>
      <c r="AH312" s="98"/>
      <c r="AI312" s="98"/>
      <c r="AJ312" s="98"/>
      <c r="AK312" s="98"/>
      <c r="AL312" s="98"/>
      <c r="AM312" s="98"/>
      <c r="AN312" s="98"/>
      <c r="AO312" s="98"/>
      <c r="AP312" s="98"/>
      <c r="AQ312" s="98"/>
      <c r="AR312" s="98"/>
      <c r="AS312" s="98"/>
      <c r="AT312" s="95"/>
      <c r="AU312" s="95"/>
      <c r="AV312" s="95"/>
      <c r="EF312" s="182"/>
      <c r="EG312" s="182"/>
      <c r="EH312" s="182"/>
      <c r="EI312" s="182"/>
      <c r="EJ312" s="182"/>
      <c r="EK312" s="182"/>
      <c r="EL312" s="182"/>
      <c r="EM312" s="182"/>
      <c r="EN312" s="182"/>
      <c r="EO312" s="182"/>
      <c r="EP312" s="182"/>
    </row>
    <row r="313" spans="3:149" ht="14.25" customHeight="1" x14ac:dyDescent="0.35">
      <c r="AU313" s="10" t="s">
        <v>142</v>
      </c>
      <c r="EF313" s="182"/>
      <c r="EG313" s="182"/>
      <c r="EH313" s="182"/>
      <c r="EI313" s="182"/>
      <c r="EJ313" s="182"/>
      <c r="EK313" s="182"/>
      <c r="EL313" s="182"/>
      <c r="EM313" s="182"/>
      <c r="EN313" s="182"/>
      <c r="EO313" s="182"/>
      <c r="EP313" s="182"/>
    </row>
    <row r="314" spans="3:149" ht="14.25" customHeight="1" x14ac:dyDescent="0.35">
      <c r="C314" s="592" t="s">
        <v>174</v>
      </c>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592"/>
      <c r="AL314" s="592"/>
      <c r="AM314" s="592"/>
      <c r="AN314" s="592"/>
      <c r="AO314" s="592"/>
      <c r="AP314" s="592"/>
      <c r="AQ314" s="592"/>
      <c r="AR314" s="592"/>
      <c r="AS314" s="592"/>
      <c r="AT314" s="9"/>
      <c r="AU314" s="9"/>
      <c r="AV314" s="9"/>
      <c r="AW314" s="9"/>
      <c r="AX314" s="9"/>
      <c r="AY314" s="9"/>
      <c r="AZ314" s="9"/>
      <c r="BA314" s="9"/>
      <c r="BB314" s="9"/>
      <c r="BC314" s="9"/>
      <c r="BD314" s="9"/>
      <c r="BE314" s="9"/>
      <c r="BF314" s="9"/>
      <c r="BG314" s="9"/>
      <c r="BH314" s="9"/>
      <c r="BI314" s="9"/>
      <c r="BJ314" s="9"/>
      <c r="BK314" s="9"/>
      <c r="BL314" s="9"/>
      <c r="BM314" s="9"/>
      <c r="BN314" s="9"/>
      <c r="BO314" s="9"/>
      <c r="EF314" s="182"/>
      <c r="EG314" s="182"/>
      <c r="EH314" s="182"/>
      <c r="EI314" s="182"/>
      <c r="EJ314" s="182"/>
      <c r="EK314" s="182"/>
      <c r="EL314" s="182"/>
      <c r="EM314" s="182"/>
      <c r="EN314" s="182"/>
      <c r="EO314" s="182"/>
      <c r="EP314" s="182"/>
    </row>
    <row r="315" spans="3:149" ht="14.25" customHeight="1" x14ac:dyDescent="0.35">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592"/>
      <c r="AL315" s="592"/>
      <c r="AM315" s="592"/>
      <c r="AN315" s="592"/>
      <c r="AO315" s="592"/>
      <c r="AP315" s="592"/>
      <c r="AQ315" s="592"/>
      <c r="AR315" s="592"/>
      <c r="AS315" s="592"/>
      <c r="AT315" s="9"/>
      <c r="AU315" s="9"/>
      <c r="AV315" s="9"/>
      <c r="AW315" s="9"/>
      <c r="AX315" s="9"/>
      <c r="AY315" s="9"/>
      <c r="AZ315" s="9"/>
      <c r="BA315" s="9"/>
      <c r="BB315" s="9"/>
      <c r="BC315" s="9"/>
      <c r="BD315" s="9"/>
      <c r="BE315" s="9"/>
      <c r="BF315" s="9"/>
      <c r="BG315" s="9"/>
      <c r="BH315" s="9"/>
      <c r="BI315" s="9"/>
      <c r="BJ315" s="9"/>
      <c r="BK315" s="9"/>
      <c r="BL315" s="9"/>
      <c r="BM315" s="9"/>
      <c r="BN315" s="9"/>
      <c r="BO315" s="9"/>
      <c r="EF315" s="182"/>
      <c r="EG315" s="182"/>
      <c r="EH315" s="182"/>
      <c r="EI315" s="182"/>
      <c r="EJ315" s="182"/>
      <c r="EK315" s="182"/>
      <c r="EL315" s="182"/>
      <c r="EM315" s="182"/>
      <c r="EN315" s="182"/>
      <c r="EO315" s="182"/>
      <c r="EP315" s="182"/>
    </row>
    <row r="316" spans="3:149" ht="14.25" customHeight="1" x14ac:dyDescent="0.35">
      <c r="C316" s="373" t="s">
        <v>125</v>
      </c>
      <c r="D316" s="373"/>
      <c r="E316" s="373"/>
      <c r="F316" s="373"/>
      <c r="G316" s="373"/>
      <c r="H316" s="373"/>
      <c r="I316" s="373"/>
      <c r="J316" s="373"/>
      <c r="K316" s="373"/>
      <c r="L316" s="373"/>
      <c r="M316" s="373"/>
      <c r="N316" s="373"/>
      <c r="O316" s="373" t="s">
        <v>124</v>
      </c>
      <c r="P316" s="373"/>
      <c r="Q316" s="373"/>
      <c r="R316" s="373"/>
      <c r="S316" s="373"/>
      <c r="T316" s="373"/>
      <c r="U316" s="373"/>
      <c r="V316" s="373"/>
      <c r="W316" s="373"/>
      <c r="X316" s="373"/>
      <c r="Y316" s="373" t="s">
        <v>126</v>
      </c>
      <c r="Z316" s="373"/>
      <c r="AA316" s="373"/>
      <c r="AB316" s="373"/>
      <c r="AC316" s="373"/>
      <c r="AD316" s="373"/>
      <c r="AE316" s="373"/>
      <c r="AF316" s="373"/>
      <c r="AG316" s="373"/>
      <c r="AH316" s="373"/>
      <c r="AI316" s="426" t="s">
        <v>127</v>
      </c>
      <c r="AJ316" s="427"/>
      <c r="AK316" s="427"/>
      <c r="AL316" s="427"/>
      <c r="AM316" s="427"/>
      <c r="AN316" s="427"/>
      <c r="AO316" s="427"/>
      <c r="AP316" s="427"/>
      <c r="AQ316" s="427"/>
      <c r="AR316" s="427"/>
      <c r="AS316" s="486"/>
      <c r="BT316" s="3"/>
      <c r="BU316" s="3"/>
      <c r="BV316" s="3"/>
      <c r="BW316" s="3"/>
      <c r="BX316" s="3"/>
      <c r="BY316" s="3"/>
      <c r="BZ316" s="3"/>
      <c r="CA316" s="3"/>
      <c r="CB316" s="3"/>
      <c r="CC316" s="3"/>
      <c r="CD316" s="3"/>
      <c r="CE316" s="3"/>
      <c r="CF316" s="3"/>
      <c r="CG316" s="3"/>
      <c r="CH316" s="3"/>
      <c r="CI316" s="3"/>
      <c r="CJ316" s="3"/>
      <c r="CK316" s="3"/>
      <c r="CL316" s="3"/>
      <c r="EF316" s="182"/>
      <c r="EG316" s="182"/>
      <c r="EH316" s="202"/>
      <c r="EI316" s="202"/>
      <c r="EJ316" s="202"/>
      <c r="EK316" s="202"/>
      <c r="EL316" s="182"/>
      <c r="EM316" s="202"/>
      <c r="EN316" s="202"/>
      <c r="EO316" s="202"/>
      <c r="EP316" s="202"/>
    </row>
    <row r="317" spans="3:149" ht="14.25" customHeight="1" x14ac:dyDescent="0.35">
      <c r="C317" s="373"/>
      <c r="D317" s="373"/>
      <c r="E317" s="373"/>
      <c r="F317" s="373"/>
      <c r="G317" s="373"/>
      <c r="H317" s="373"/>
      <c r="I317" s="373"/>
      <c r="J317" s="373"/>
      <c r="K317" s="373"/>
      <c r="L317" s="373"/>
      <c r="M317" s="373"/>
      <c r="N317" s="373"/>
      <c r="O317" s="373"/>
      <c r="P317" s="373"/>
      <c r="Q317" s="373"/>
      <c r="R317" s="373"/>
      <c r="S317" s="373"/>
      <c r="T317" s="373"/>
      <c r="U317" s="373"/>
      <c r="V317" s="373"/>
      <c r="W317" s="373"/>
      <c r="X317" s="373"/>
      <c r="Y317" s="373"/>
      <c r="Z317" s="373"/>
      <c r="AA317" s="373"/>
      <c r="AB317" s="373"/>
      <c r="AC317" s="373"/>
      <c r="AD317" s="373"/>
      <c r="AE317" s="373"/>
      <c r="AF317" s="373"/>
      <c r="AG317" s="373"/>
      <c r="AH317" s="373"/>
      <c r="AI317" s="430"/>
      <c r="AJ317" s="431"/>
      <c r="AK317" s="431"/>
      <c r="AL317" s="431"/>
      <c r="AM317" s="431"/>
      <c r="AN317" s="431"/>
      <c r="AO317" s="431"/>
      <c r="AP317" s="431"/>
      <c r="AQ317" s="431"/>
      <c r="AR317" s="431"/>
      <c r="AS317" s="487"/>
      <c r="BT317" s="3"/>
      <c r="BU317" s="3"/>
      <c r="BV317" s="3"/>
      <c r="BW317" s="3"/>
      <c r="BX317" s="3"/>
      <c r="BY317" s="3"/>
      <c r="BZ317" s="3"/>
      <c r="CA317" s="3"/>
      <c r="CB317" s="3"/>
      <c r="CC317" s="3"/>
      <c r="CD317" s="3"/>
      <c r="CE317" s="3"/>
      <c r="CF317" s="3"/>
      <c r="CG317" s="3"/>
      <c r="CH317" s="3"/>
      <c r="CI317" s="3"/>
      <c r="CJ317" s="3"/>
      <c r="CK317" s="3"/>
      <c r="CL317" s="3"/>
      <c r="EF317" s="182"/>
      <c r="EG317" s="202" t="s">
        <v>125</v>
      </c>
      <c r="EH317" s="202" t="s">
        <v>114</v>
      </c>
      <c r="EI317" s="182" t="s">
        <v>139</v>
      </c>
      <c r="EJ317" s="182" t="s">
        <v>141</v>
      </c>
      <c r="EK317" s="202"/>
      <c r="EL317" s="202"/>
      <c r="EM317" s="202"/>
      <c r="EN317" s="202"/>
      <c r="EO317" s="202"/>
      <c r="EP317" s="202"/>
    </row>
    <row r="318" spans="3:149" ht="14.25" customHeight="1" x14ac:dyDescent="0.35">
      <c r="C318" s="329">
        <v>2005</v>
      </c>
      <c r="D318" s="329"/>
      <c r="E318" s="329"/>
      <c r="F318" s="329"/>
      <c r="G318" s="329"/>
      <c r="H318" s="329"/>
      <c r="I318" s="329"/>
      <c r="J318" s="329"/>
      <c r="K318" s="329"/>
      <c r="L318" s="329"/>
      <c r="M318" s="329"/>
      <c r="N318" s="329"/>
      <c r="O318" s="330">
        <f>SUM(Y318:AS318)</f>
        <v>9628</v>
      </c>
      <c r="P318" s="331"/>
      <c r="Q318" s="331"/>
      <c r="R318" s="331"/>
      <c r="S318" s="331"/>
      <c r="T318" s="331"/>
      <c r="U318" s="331"/>
      <c r="V318" s="331"/>
      <c r="W318" s="331"/>
      <c r="X318" s="332"/>
      <c r="Y318" s="330">
        <v>4929</v>
      </c>
      <c r="Z318" s="331"/>
      <c r="AA318" s="331"/>
      <c r="AB318" s="331"/>
      <c r="AC318" s="331"/>
      <c r="AD318" s="331"/>
      <c r="AE318" s="331"/>
      <c r="AF318" s="331"/>
      <c r="AG318" s="331"/>
      <c r="AH318" s="332"/>
      <c r="AI318" s="330">
        <v>4699</v>
      </c>
      <c r="AJ318" s="331"/>
      <c r="AK318" s="331"/>
      <c r="AL318" s="331"/>
      <c r="AM318" s="331"/>
      <c r="AN318" s="331"/>
      <c r="AO318" s="331"/>
      <c r="AP318" s="331"/>
      <c r="AQ318" s="331"/>
      <c r="AR318" s="331"/>
      <c r="AS318" s="332"/>
      <c r="CF318" s="3"/>
      <c r="CG318" s="3"/>
      <c r="CH318" s="3"/>
      <c r="CI318" s="3"/>
      <c r="CJ318" s="3"/>
      <c r="CK318" s="3"/>
      <c r="CL318" s="3"/>
      <c r="EF318" s="182"/>
      <c r="EG318" s="190">
        <v>2005</v>
      </c>
      <c r="EH318" s="203">
        <f t="shared" ref="EH318:EH331" si="0">+O318</f>
        <v>9628</v>
      </c>
      <c r="EI318" s="203">
        <v>534506</v>
      </c>
      <c r="EJ318" s="203">
        <v>42888592</v>
      </c>
      <c r="EK318" s="183" t="s">
        <v>125</v>
      </c>
      <c r="EL318" s="183" t="s">
        <v>688</v>
      </c>
      <c r="EM318" s="204" t="s">
        <v>140</v>
      </c>
      <c r="EN318" s="204" t="s">
        <v>141</v>
      </c>
      <c r="EO318" s="203"/>
      <c r="EP318" s="203"/>
    </row>
    <row r="319" spans="3:149" ht="14.25" customHeight="1" x14ac:dyDescent="0.35">
      <c r="C319" s="329">
        <v>2006</v>
      </c>
      <c r="D319" s="329"/>
      <c r="E319" s="329"/>
      <c r="F319" s="329"/>
      <c r="G319" s="329"/>
      <c r="H319" s="329"/>
      <c r="I319" s="329"/>
      <c r="J319" s="329"/>
      <c r="K319" s="329"/>
      <c r="L319" s="329"/>
      <c r="M319" s="329"/>
      <c r="N319" s="329"/>
      <c r="O319" s="330">
        <f t="shared" ref="O319:O331" si="1">SUM(Y319:AS319)</f>
        <v>9436</v>
      </c>
      <c r="P319" s="331"/>
      <c r="Q319" s="331"/>
      <c r="R319" s="331"/>
      <c r="S319" s="331"/>
      <c r="T319" s="331"/>
      <c r="U319" s="331"/>
      <c r="V319" s="331"/>
      <c r="W319" s="331"/>
      <c r="X319" s="332"/>
      <c r="Y319" s="330">
        <v>4812</v>
      </c>
      <c r="Z319" s="331"/>
      <c r="AA319" s="331"/>
      <c r="AB319" s="331"/>
      <c r="AC319" s="331"/>
      <c r="AD319" s="331"/>
      <c r="AE319" s="331"/>
      <c r="AF319" s="331"/>
      <c r="AG319" s="331"/>
      <c r="AH319" s="332"/>
      <c r="AI319" s="330">
        <v>4624</v>
      </c>
      <c r="AJ319" s="331"/>
      <c r="AK319" s="331"/>
      <c r="AL319" s="331"/>
      <c r="AM319" s="331"/>
      <c r="AN319" s="331"/>
      <c r="AO319" s="331"/>
      <c r="AP319" s="331"/>
      <c r="AQ319" s="331"/>
      <c r="AR319" s="331"/>
      <c r="AS319" s="332"/>
      <c r="CF319" s="3"/>
      <c r="CG319" s="3"/>
      <c r="CH319" s="3"/>
      <c r="CI319" s="3"/>
      <c r="CJ319" s="3"/>
      <c r="CK319" s="3"/>
      <c r="CL319" s="3"/>
      <c r="EF319" s="182"/>
      <c r="EG319" s="190">
        <v>2006</v>
      </c>
      <c r="EH319" s="203">
        <f t="shared" si="0"/>
        <v>9436</v>
      </c>
      <c r="EI319" s="203">
        <v>537530</v>
      </c>
      <c r="EJ319" s="203">
        <v>43405956</v>
      </c>
      <c r="EK319" s="205" t="s">
        <v>128</v>
      </c>
      <c r="EL319" s="206">
        <f>+EH319/EH318-1</f>
        <v>-1.9941836310760297E-2</v>
      </c>
      <c r="EM319" s="206">
        <f>+EI319/EI318-1</f>
        <v>5.6575604389847989E-3</v>
      </c>
      <c r="EN319" s="206">
        <f>+EJ319/EJ318-1</f>
        <v>1.2062974694995843E-2</v>
      </c>
      <c r="EO319" s="203"/>
      <c r="EP319" s="203"/>
    </row>
    <row r="320" spans="3:149" ht="14.25" customHeight="1" x14ac:dyDescent="0.35">
      <c r="C320" s="329">
        <v>2007</v>
      </c>
      <c r="D320" s="329"/>
      <c r="E320" s="329"/>
      <c r="F320" s="329"/>
      <c r="G320" s="329"/>
      <c r="H320" s="329"/>
      <c r="I320" s="329"/>
      <c r="J320" s="329"/>
      <c r="K320" s="329"/>
      <c r="L320" s="329"/>
      <c r="M320" s="329"/>
      <c r="N320" s="329"/>
      <c r="O320" s="330">
        <f t="shared" si="1"/>
        <v>9251</v>
      </c>
      <c r="P320" s="331"/>
      <c r="Q320" s="331"/>
      <c r="R320" s="331"/>
      <c r="S320" s="331"/>
      <c r="T320" s="331"/>
      <c r="U320" s="331"/>
      <c r="V320" s="331"/>
      <c r="W320" s="331"/>
      <c r="X320" s="332"/>
      <c r="Y320" s="330">
        <v>4699</v>
      </c>
      <c r="Z320" s="331"/>
      <c r="AA320" s="331"/>
      <c r="AB320" s="331"/>
      <c r="AC320" s="331"/>
      <c r="AD320" s="331"/>
      <c r="AE320" s="331"/>
      <c r="AF320" s="331"/>
      <c r="AG320" s="331"/>
      <c r="AH320" s="332"/>
      <c r="AI320" s="330">
        <v>4552</v>
      </c>
      <c r="AJ320" s="331"/>
      <c r="AK320" s="331"/>
      <c r="AL320" s="331"/>
      <c r="AM320" s="331"/>
      <c r="AN320" s="331"/>
      <c r="AO320" s="331"/>
      <c r="AP320" s="331"/>
      <c r="AQ320" s="331"/>
      <c r="AR320" s="331"/>
      <c r="AS320" s="332"/>
      <c r="CF320" s="3"/>
      <c r="CG320" s="3"/>
      <c r="CH320" s="3"/>
      <c r="CI320" s="3"/>
      <c r="CJ320" s="3"/>
      <c r="CK320" s="3"/>
      <c r="CL320" s="3"/>
      <c r="EF320" s="182"/>
      <c r="EG320" s="190">
        <v>2007</v>
      </c>
      <c r="EH320" s="203">
        <f t="shared" si="0"/>
        <v>9251</v>
      </c>
      <c r="EI320" s="203">
        <v>540533</v>
      </c>
      <c r="EJ320" s="203">
        <v>43926929</v>
      </c>
      <c r="EK320" s="205" t="s">
        <v>129</v>
      </c>
      <c r="EL320" s="206">
        <f t="shared" ref="EL320:EL331" si="2">+EH320/EH319-1</f>
        <v>-1.9605765154726562E-2</v>
      </c>
      <c r="EM320" s="206">
        <f t="shared" ref="EM320:EM331" si="3">+EI320/EI319-1</f>
        <v>5.5866649303295546E-3</v>
      </c>
      <c r="EN320" s="206">
        <f t="shared" ref="EN320:EN331" si="4">+EJ320/EJ319-1</f>
        <v>1.2002339033841292E-2</v>
      </c>
      <c r="EO320" s="203"/>
      <c r="EP320" s="203"/>
    </row>
    <row r="321" spans="3:146" ht="14.25" customHeight="1" x14ac:dyDescent="0.35">
      <c r="C321" s="329">
        <v>2008</v>
      </c>
      <c r="D321" s="329"/>
      <c r="E321" s="329"/>
      <c r="F321" s="329"/>
      <c r="G321" s="329"/>
      <c r="H321" s="329"/>
      <c r="I321" s="329"/>
      <c r="J321" s="329"/>
      <c r="K321" s="329"/>
      <c r="L321" s="329"/>
      <c r="M321" s="329"/>
      <c r="N321" s="329"/>
      <c r="O321" s="330">
        <f t="shared" si="1"/>
        <v>9067</v>
      </c>
      <c r="P321" s="331"/>
      <c r="Q321" s="331"/>
      <c r="R321" s="331"/>
      <c r="S321" s="331"/>
      <c r="T321" s="331"/>
      <c r="U321" s="331"/>
      <c r="V321" s="331"/>
      <c r="W321" s="331"/>
      <c r="X321" s="332"/>
      <c r="Y321" s="330">
        <v>4587</v>
      </c>
      <c r="Z321" s="331"/>
      <c r="AA321" s="331"/>
      <c r="AB321" s="331"/>
      <c r="AC321" s="331"/>
      <c r="AD321" s="331"/>
      <c r="AE321" s="331"/>
      <c r="AF321" s="331"/>
      <c r="AG321" s="331"/>
      <c r="AH321" s="332"/>
      <c r="AI321" s="330">
        <v>4480</v>
      </c>
      <c r="AJ321" s="331"/>
      <c r="AK321" s="331"/>
      <c r="AL321" s="331"/>
      <c r="AM321" s="331"/>
      <c r="AN321" s="331"/>
      <c r="AO321" s="331"/>
      <c r="AP321" s="331"/>
      <c r="AQ321" s="331"/>
      <c r="AR321" s="331"/>
      <c r="AS321" s="332"/>
      <c r="EF321" s="182"/>
      <c r="EG321" s="190">
        <v>2008</v>
      </c>
      <c r="EH321" s="203">
        <f t="shared" si="0"/>
        <v>9067</v>
      </c>
      <c r="EI321" s="203">
        <v>543579</v>
      </c>
      <c r="EJ321" s="203">
        <v>44451147</v>
      </c>
      <c r="EK321" s="205" t="s">
        <v>130</v>
      </c>
      <c r="EL321" s="206">
        <f t="shared" si="2"/>
        <v>-1.9889741649551373E-2</v>
      </c>
      <c r="EM321" s="206">
        <f t="shared" si="3"/>
        <v>5.6351786107415869E-3</v>
      </c>
      <c r="EN321" s="206">
        <f t="shared" si="4"/>
        <v>1.1933864076862699E-2</v>
      </c>
      <c r="EO321" s="203"/>
      <c r="EP321" s="203"/>
    </row>
    <row r="322" spans="3:146" ht="14.25" customHeight="1" x14ac:dyDescent="0.35">
      <c r="C322" s="329">
        <v>2009</v>
      </c>
      <c r="D322" s="329"/>
      <c r="E322" s="329"/>
      <c r="F322" s="329"/>
      <c r="G322" s="329"/>
      <c r="H322" s="329"/>
      <c r="I322" s="329"/>
      <c r="J322" s="329"/>
      <c r="K322" s="329"/>
      <c r="L322" s="329"/>
      <c r="M322" s="329"/>
      <c r="N322" s="329"/>
      <c r="O322" s="330">
        <f t="shared" si="1"/>
        <v>8890</v>
      </c>
      <c r="P322" s="331"/>
      <c r="Q322" s="331"/>
      <c r="R322" s="331"/>
      <c r="S322" s="331"/>
      <c r="T322" s="331"/>
      <c r="U322" s="331"/>
      <c r="V322" s="331"/>
      <c r="W322" s="331"/>
      <c r="X322" s="332"/>
      <c r="Y322" s="330">
        <v>4483</v>
      </c>
      <c r="Z322" s="331"/>
      <c r="AA322" s="331"/>
      <c r="AB322" s="331"/>
      <c r="AC322" s="331"/>
      <c r="AD322" s="331"/>
      <c r="AE322" s="331"/>
      <c r="AF322" s="331"/>
      <c r="AG322" s="331"/>
      <c r="AH322" s="332"/>
      <c r="AI322" s="330">
        <v>4407</v>
      </c>
      <c r="AJ322" s="331"/>
      <c r="AK322" s="331"/>
      <c r="AL322" s="331"/>
      <c r="AM322" s="331"/>
      <c r="AN322" s="331"/>
      <c r="AO322" s="331"/>
      <c r="AP322" s="331"/>
      <c r="AQ322" s="331"/>
      <c r="AR322" s="331"/>
      <c r="AS322" s="332"/>
      <c r="EF322" s="182"/>
      <c r="EG322" s="190">
        <v>2009</v>
      </c>
      <c r="EH322" s="203">
        <f t="shared" si="0"/>
        <v>8890</v>
      </c>
      <c r="EI322" s="203">
        <v>546593</v>
      </c>
      <c r="EJ322" s="203">
        <v>44978832</v>
      </c>
      <c r="EK322" s="205" t="s">
        <v>131</v>
      </c>
      <c r="EL322" s="206">
        <f t="shared" si="2"/>
        <v>-1.9521341127164415E-2</v>
      </c>
      <c r="EM322" s="206">
        <f t="shared" si="3"/>
        <v>5.5447322284341016E-3</v>
      </c>
      <c r="EN322" s="206">
        <f t="shared" si="4"/>
        <v>1.1871122245731947E-2</v>
      </c>
      <c r="EO322" s="203"/>
      <c r="EP322" s="203"/>
    </row>
    <row r="323" spans="3:146" ht="14.25" customHeight="1" x14ac:dyDescent="0.35">
      <c r="C323" s="329">
        <v>2010</v>
      </c>
      <c r="D323" s="329"/>
      <c r="E323" s="329"/>
      <c r="F323" s="329"/>
      <c r="G323" s="329"/>
      <c r="H323" s="329"/>
      <c r="I323" s="329"/>
      <c r="J323" s="329"/>
      <c r="K323" s="329"/>
      <c r="L323" s="329"/>
      <c r="M323" s="329"/>
      <c r="N323" s="329"/>
      <c r="O323" s="330">
        <f t="shared" si="1"/>
        <v>8714</v>
      </c>
      <c r="P323" s="331"/>
      <c r="Q323" s="331"/>
      <c r="R323" s="331"/>
      <c r="S323" s="331"/>
      <c r="T323" s="331"/>
      <c r="U323" s="331"/>
      <c r="V323" s="331"/>
      <c r="W323" s="331"/>
      <c r="X323" s="332"/>
      <c r="Y323" s="330">
        <v>4382</v>
      </c>
      <c r="Z323" s="331"/>
      <c r="AA323" s="331"/>
      <c r="AB323" s="331"/>
      <c r="AC323" s="331"/>
      <c r="AD323" s="331"/>
      <c r="AE323" s="331"/>
      <c r="AF323" s="331"/>
      <c r="AG323" s="331"/>
      <c r="AH323" s="332"/>
      <c r="AI323" s="330">
        <v>4332</v>
      </c>
      <c r="AJ323" s="331"/>
      <c r="AK323" s="331"/>
      <c r="AL323" s="331"/>
      <c r="AM323" s="331"/>
      <c r="AN323" s="331"/>
      <c r="AO323" s="331"/>
      <c r="AP323" s="331"/>
      <c r="AQ323" s="331"/>
      <c r="AR323" s="331"/>
      <c r="AS323" s="332"/>
      <c r="EF323" s="182"/>
      <c r="EG323" s="190">
        <v>2010</v>
      </c>
      <c r="EH323" s="203">
        <f t="shared" si="0"/>
        <v>8714</v>
      </c>
      <c r="EI323" s="203">
        <v>549662</v>
      </c>
      <c r="EJ323" s="203">
        <v>45509584</v>
      </c>
      <c r="EK323" s="205" t="s">
        <v>132</v>
      </c>
      <c r="EL323" s="206">
        <f t="shared" si="2"/>
        <v>-1.9797525309336317E-2</v>
      </c>
      <c r="EM323" s="206">
        <f t="shared" si="3"/>
        <v>5.6147810162223699E-3</v>
      </c>
      <c r="EN323" s="206">
        <f t="shared" si="4"/>
        <v>1.1800039627529735E-2</v>
      </c>
      <c r="EO323" s="203"/>
      <c r="EP323" s="203"/>
    </row>
    <row r="324" spans="3:146" ht="14.25" customHeight="1" x14ac:dyDescent="0.35">
      <c r="C324" s="329">
        <v>2011</v>
      </c>
      <c r="D324" s="329"/>
      <c r="E324" s="329"/>
      <c r="F324" s="329"/>
      <c r="G324" s="329"/>
      <c r="H324" s="329"/>
      <c r="I324" s="329"/>
      <c r="J324" s="329"/>
      <c r="K324" s="329"/>
      <c r="L324" s="329"/>
      <c r="M324" s="329"/>
      <c r="N324" s="329"/>
      <c r="O324" s="330">
        <f t="shared" si="1"/>
        <v>8540</v>
      </c>
      <c r="P324" s="331"/>
      <c r="Q324" s="331"/>
      <c r="R324" s="331"/>
      <c r="S324" s="331"/>
      <c r="T324" s="331"/>
      <c r="U324" s="331"/>
      <c r="V324" s="331"/>
      <c r="W324" s="331"/>
      <c r="X324" s="332"/>
      <c r="Y324" s="330">
        <v>4291</v>
      </c>
      <c r="Z324" s="331"/>
      <c r="AA324" s="331"/>
      <c r="AB324" s="331"/>
      <c r="AC324" s="331"/>
      <c r="AD324" s="331"/>
      <c r="AE324" s="331"/>
      <c r="AF324" s="331"/>
      <c r="AG324" s="331"/>
      <c r="AH324" s="332"/>
      <c r="AI324" s="330">
        <v>4249</v>
      </c>
      <c r="AJ324" s="331"/>
      <c r="AK324" s="331"/>
      <c r="AL324" s="331"/>
      <c r="AM324" s="331"/>
      <c r="AN324" s="331"/>
      <c r="AO324" s="331"/>
      <c r="AP324" s="331"/>
      <c r="AQ324" s="331"/>
      <c r="AR324" s="331"/>
      <c r="AS324" s="332"/>
      <c r="EF324" s="182"/>
      <c r="EG324" s="190">
        <v>2011</v>
      </c>
      <c r="EH324" s="203">
        <f t="shared" si="0"/>
        <v>8540</v>
      </c>
      <c r="EI324" s="203">
        <v>552755</v>
      </c>
      <c r="EJ324" s="203">
        <v>46044601</v>
      </c>
      <c r="EK324" s="205" t="s">
        <v>133</v>
      </c>
      <c r="EL324" s="206">
        <f t="shared" si="2"/>
        <v>-1.9967867798944217E-2</v>
      </c>
      <c r="EM324" s="206">
        <f t="shared" si="3"/>
        <v>5.6270944689644775E-3</v>
      </c>
      <c r="EN324" s="206">
        <f t="shared" si="4"/>
        <v>1.1756139102480079E-2</v>
      </c>
      <c r="EO324" s="203"/>
      <c r="EP324" s="203"/>
    </row>
    <row r="325" spans="3:146" ht="14.25" customHeight="1" x14ac:dyDescent="0.35">
      <c r="C325" s="329">
        <v>2012</v>
      </c>
      <c r="D325" s="329"/>
      <c r="E325" s="329"/>
      <c r="F325" s="329"/>
      <c r="G325" s="329"/>
      <c r="H325" s="329"/>
      <c r="I325" s="329"/>
      <c r="J325" s="329"/>
      <c r="K325" s="329"/>
      <c r="L325" s="329"/>
      <c r="M325" s="329"/>
      <c r="N325" s="329"/>
      <c r="O325" s="330">
        <f t="shared" si="1"/>
        <v>8380</v>
      </c>
      <c r="P325" s="331"/>
      <c r="Q325" s="331"/>
      <c r="R325" s="331"/>
      <c r="S325" s="331"/>
      <c r="T325" s="331"/>
      <c r="U325" s="331"/>
      <c r="V325" s="331"/>
      <c r="W325" s="331"/>
      <c r="X325" s="332"/>
      <c r="Y325" s="330">
        <v>4206</v>
      </c>
      <c r="Z325" s="331"/>
      <c r="AA325" s="331"/>
      <c r="AB325" s="331"/>
      <c r="AC325" s="331"/>
      <c r="AD325" s="331"/>
      <c r="AE325" s="331"/>
      <c r="AF325" s="331"/>
      <c r="AG325" s="331"/>
      <c r="AH325" s="332"/>
      <c r="AI325" s="330">
        <v>4174</v>
      </c>
      <c r="AJ325" s="331"/>
      <c r="AK325" s="331"/>
      <c r="AL325" s="331"/>
      <c r="AM325" s="331"/>
      <c r="AN325" s="331"/>
      <c r="AO325" s="331"/>
      <c r="AP325" s="331"/>
      <c r="AQ325" s="331"/>
      <c r="AR325" s="331"/>
      <c r="AS325" s="332"/>
      <c r="EF325" s="182"/>
      <c r="EG325" s="190">
        <v>2012</v>
      </c>
      <c r="EH325" s="203">
        <f t="shared" si="0"/>
        <v>8380</v>
      </c>
      <c r="EI325" s="203">
        <v>555836</v>
      </c>
      <c r="EJ325" s="203">
        <v>46581823</v>
      </c>
      <c r="EK325" s="205" t="s">
        <v>134</v>
      </c>
      <c r="EL325" s="206">
        <f t="shared" si="2"/>
        <v>-1.87353629976581E-2</v>
      </c>
      <c r="EM325" s="206">
        <f t="shared" si="3"/>
        <v>5.5738980199184773E-3</v>
      </c>
      <c r="EN325" s="206">
        <f t="shared" si="4"/>
        <v>1.1667426545839854E-2</v>
      </c>
      <c r="EO325" s="203"/>
      <c r="EP325" s="203"/>
    </row>
    <row r="326" spans="3:146" ht="14.25" customHeight="1" x14ac:dyDescent="0.35">
      <c r="C326" s="329">
        <v>2013</v>
      </c>
      <c r="D326" s="329"/>
      <c r="E326" s="329"/>
      <c r="F326" s="329"/>
      <c r="G326" s="329"/>
      <c r="H326" s="329"/>
      <c r="I326" s="329"/>
      <c r="J326" s="329"/>
      <c r="K326" s="329"/>
      <c r="L326" s="329"/>
      <c r="M326" s="329"/>
      <c r="N326" s="329"/>
      <c r="O326" s="330">
        <f t="shared" si="1"/>
        <v>8225</v>
      </c>
      <c r="P326" s="331"/>
      <c r="Q326" s="331"/>
      <c r="R326" s="331"/>
      <c r="S326" s="331"/>
      <c r="T326" s="331"/>
      <c r="U326" s="331"/>
      <c r="V326" s="331"/>
      <c r="W326" s="331"/>
      <c r="X326" s="332"/>
      <c r="Y326" s="330">
        <v>4130</v>
      </c>
      <c r="Z326" s="331"/>
      <c r="AA326" s="331"/>
      <c r="AB326" s="331"/>
      <c r="AC326" s="331"/>
      <c r="AD326" s="331"/>
      <c r="AE326" s="331"/>
      <c r="AF326" s="331"/>
      <c r="AG326" s="331"/>
      <c r="AH326" s="332"/>
      <c r="AI326" s="330">
        <v>4095</v>
      </c>
      <c r="AJ326" s="331"/>
      <c r="AK326" s="331"/>
      <c r="AL326" s="331"/>
      <c r="AM326" s="331"/>
      <c r="AN326" s="331"/>
      <c r="AO326" s="331"/>
      <c r="AP326" s="331"/>
      <c r="AQ326" s="331"/>
      <c r="AR326" s="331"/>
      <c r="AS326" s="332"/>
      <c r="EF326" s="182"/>
      <c r="EG326" s="190">
        <v>2013</v>
      </c>
      <c r="EH326" s="203">
        <f t="shared" si="0"/>
        <v>8225</v>
      </c>
      <c r="EI326" s="203">
        <v>558969</v>
      </c>
      <c r="EJ326" s="203">
        <v>47121089</v>
      </c>
      <c r="EK326" s="205" t="s">
        <v>135</v>
      </c>
      <c r="EL326" s="206">
        <f t="shared" si="2"/>
        <v>-1.8496420047732665E-2</v>
      </c>
      <c r="EM326" s="206">
        <f t="shared" si="3"/>
        <v>5.6365546672039191E-3</v>
      </c>
      <c r="EN326" s="206">
        <f t="shared" si="4"/>
        <v>1.1576747436440993E-2</v>
      </c>
      <c r="EO326" s="203"/>
      <c r="EP326" s="203"/>
    </row>
    <row r="327" spans="3:146" ht="14.25" customHeight="1" x14ac:dyDescent="0.35">
      <c r="C327" s="329">
        <v>2014</v>
      </c>
      <c r="D327" s="329"/>
      <c r="E327" s="329"/>
      <c r="F327" s="329"/>
      <c r="G327" s="329"/>
      <c r="H327" s="329"/>
      <c r="I327" s="329"/>
      <c r="J327" s="329"/>
      <c r="K327" s="329"/>
      <c r="L327" s="329"/>
      <c r="M327" s="329"/>
      <c r="N327" s="329"/>
      <c r="O327" s="330">
        <f t="shared" si="1"/>
        <v>8074</v>
      </c>
      <c r="P327" s="331"/>
      <c r="Q327" s="331"/>
      <c r="R327" s="331"/>
      <c r="S327" s="331"/>
      <c r="T327" s="331"/>
      <c r="U327" s="331"/>
      <c r="V327" s="331"/>
      <c r="W327" s="331"/>
      <c r="X327" s="332"/>
      <c r="Y327" s="330">
        <v>4057</v>
      </c>
      <c r="Z327" s="331"/>
      <c r="AA327" s="331"/>
      <c r="AB327" s="331"/>
      <c r="AC327" s="331"/>
      <c r="AD327" s="331"/>
      <c r="AE327" s="331"/>
      <c r="AF327" s="331"/>
      <c r="AG327" s="331"/>
      <c r="AH327" s="332"/>
      <c r="AI327" s="330">
        <v>4017</v>
      </c>
      <c r="AJ327" s="331"/>
      <c r="AK327" s="331"/>
      <c r="AL327" s="331"/>
      <c r="AM327" s="331"/>
      <c r="AN327" s="331"/>
      <c r="AO327" s="331"/>
      <c r="AP327" s="331"/>
      <c r="AQ327" s="331"/>
      <c r="AR327" s="331"/>
      <c r="AS327" s="332"/>
      <c r="EF327" s="182"/>
      <c r="EG327" s="190">
        <v>2014</v>
      </c>
      <c r="EH327" s="203">
        <f t="shared" si="0"/>
        <v>8074</v>
      </c>
      <c r="EI327" s="203">
        <v>562114</v>
      </c>
      <c r="EJ327" s="203">
        <v>47661787</v>
      </c>
      <c r="EK327" s="205" t="s">
        <v>136</v>
      </c>
      <c r="EL327" s="206">
        <f t="shared" si="2"/>
        <v>-1.835866261398178E-2</v>
      </c>
      <c r="EM327" s="206">
        <f t="shared" si="3"/>
        <v>5.6264300882518103E-3</v>
      </c>
      <c r="EN327" s="206">
        <f t="shared" si="4"/>
        <v>1.1474649917365021E-2</v>
      </c>
      <c r="EO327" s="203"/>
      <c r="EP327" s="203"/>
    </row>
    <row r="328" spans="3:146" ht="14.25" customHeight="1" x14ac:dyDescent="0.35">
      <c r="C328" s="329">
        <v>2015</v>
      </c>
      <c r="D328" s="329"/>
      <c r="E328" s="329"/>
      <c r="F328" s="329"/>
      <c r="G328" s="329"/>
      <c r="H328" s="329"/>
      <c r="I328" s="329"/>
      <c r="J328" s="329"/>
      <c r="K328" s="329"/>
      <c r="L328" s="329"/>
      <c r="M328" s="329"/>
      <c r="N328" s="329"/>
      <c r="O328" s="330">
        <f t="shared" si="1"/>
        <v>7921</v>
      </c>
      <c r="P328" s="331"/>
      <c r="Q328" s="331"/>
      <c r="R328" s="331"/>
      <c r="S328" s="331"/>
      <c r="T328" s="331"/>
      <c r="U328" s="331"/>
      <c r="V328" s="331"/>
      <c r="W328" s="331"/>
      <c r="X328" s="332"/>
      <c r="Y328" s="330">
        <v>3989</v>
      </c>
      <c r="Z328" s="331"/>
      <c r="AA328" s="331"/>
      <c r="AB328" s="331"/>
      <c r="AC328" s="331"/>
      <c r="AD328" s="331"/>
      <c r="AE328" s="331"/>
      <c r="AF328" s="331"/>
      <c r="AG328" s="331"/>
      <c r="AH328" s="332"/>
      <c r="AI328" s="330">
        <v>3932</v>
      </c>
      <c r="AJ328" s="331"/>
      <c r="AK328" s="331"/>
      <c r="AL328" s="331"/>
      <c r="AM328" s="331"/>
      <c r="AN328" s="331"/>
      <c r="AO328" s="331"/>
      <c r="AP328" s="331"/>
      <c r="AQ328" s="331"/>
      <c r="AR328" s="331"/>
      <c r="AS328" s="332"/>
      <c r="EF328" s="182"/>
      <c r="EG328" s="190">
        <v>2015</v>
      </c>
      <c r="EH328" s="203">
        <f t="shared" si="0"/>
        <v>7921</v>
      </c>
      <c r="EI328" s="203">
        <v>565310</v>
      </c>
      <c r="EJ328" s="203">
        <v>48203405</v>
      </c>
      <c r="EK328" s="205" t="s">
        <v>137</v>
      </c>
      <c r="EL328" s="206">
        <f t="shared" si="2"/>
        <v>-1.8949715135001211E-2</v>
      </c>
      <c r="EM328" s="206">
        <f t="shared" si="3"/>
        <v>5.6856794173423264E-3</v>
      </c>
      <c r="EN328" s="206">
        <f t="shared" si="4"/>
        <v>1.1363778701793059E-2</v>
      </c>
      <c r="EO328" s="203"/>
      <c r="EP328" s="203"/>
    </row>
    <row r="329" spans="3:146" ht="14.25" customHeight="1" x14ac:dyDescent="0.35">
      <c r="C329" s="329">
        <v>2016</v>
      </c>
      <c r="D329" s="329"/>
      <c r="E329" s="329"/>
      <c r="F329" s="329"/>
      <c r="G329" s="329"/>
      <c r="H329" s="329"/>
      <c r="I329" s="329"/>
      <c r="J329" s="329"/>
      <c r="K329" s="329"/>
      <c r="L329" s="329"/>
      <c r="M329" s="329"/>
      <c r="N329" s="329"/>
      <c r="O329" s="330">
        <f t="shared" si="1"/>
        <v>7772</v>
      </c>
      <c r="P329" s="331"/>
      <c r="Q329" s="331"/>
      <c r="R329" s="331"/>
      <c r="S329" s="331"/>
      <c r="T329" s="331"/>
      <c r="U329" s="331"/>
      <c r="V329" s="331"/>
      <c r="W329" s="331"/>
      <c r="X329" s="332"/>
      <c r="Y329" s="330">
        <v>3928</v>
      </c>
      <c r="Z329" s="331"/>
      <c r="AA329" s="331"/>
      <c r="AB329" s="331"/>
      <c r="AC329" s="331"/>
      <c r="AD329" s="331"/>
      <c r="AE329" s="331"/>
      <c r="AF329" s="331"/>
      <c r="AG329" s="331"/>
      <c r="AH329" s="332"/>
      <c r="AI329" s="330">
        <v>3844</v>
      </c>
      <c r="AJ329" s="331"/>
      <c r="AK329" s="331"/>
      <c r="AL329" s="331"/>
      <c r="AM329" s="331"/>
      <c r="AN329" s="331"/>
      <c r="AO329" s="331"/>
      <c r="AP329" s="331"/>
      <c r="AQ329" s="331"/>
      <c r="AR329" s="331"/>
      <c r="AS329" s="332"/>
      <c r="EF329" s="182"/>
      <c r="EG329" s="190">
        <v>2016</v>
      </c>
      <c r="EH329" s="203">
        <f t="shared" si="0"/>
        <v>7772</v>
      </c>
      <c r="EI329" s="203">
        <v>568506</v>
      </c>
      <c r="EJ329" s="203">
        <v>48747708</v>
      </c>
      <c r="EK329" s="205" t="s">
        <v>138</v>
      </c>
      <c r="EL329" s="206">
        <f t="shared" si="2"/>
        <v>-1.8810756217649272E-2</v>
      </c>
      <c r="EM329" s="206">
        <f t="shared" si="3"/>
        <v>5.6535352284587947E-3</v>
      </c>
      <c r="EN329" s="206">
        <f t="shared" si="4"/>
        <v>1.1291795672940586E-2</v>
      </c>
      <c r="EO329" s="203"/>
      <c r="EP329" s="203"/>
    </row>
    <row r="330" spans="3:146" ht="14.25" customHeight="1" x14ac:dyDescent="0.35">
      <c r="C330" s="329">
        <v>2017</v>
      </c>
      <c r="D330" s="329"/>
      <c r="E330" s="329"/>
      <c r="F330" s="329"/>
      <c r="G330" s="329"/>
      <c r="H330" s="329"/>
      <c r="I330" s="329"/>
      <c r="J330" s="329"/>
      <c r="K330" s="329"/>
      <c r="L330" s="329"/>
      <c r="M330" s="329"/>
      <c r="N330" s="329"/>
      <c r="O330" s="330">
        <f t="shared" si="1"/>
        <v>7631</v>
      </c>
      <c r="P330" s="331"/>
      <c r="Q330" s="331"/>
      <c r="R330" s="331"/>
      <c r="S330" s="331"/>
      <c r="T330" s="331"/>
      <c r="U330" s="331"/>
      <c r="V330" s="331"/>
      <c r="W330" s="331"/>
      <c r="X330" s="332"/>
      <c r="Y330" s="330">
        <v>3880</v>
      </c>
      <c r="Z330" s="331"/>
      <c r="AA330" s="331"/>
      <c r="AB330" s="331"/>
      <c r="AC330" s="331"/>
      <c r="AD330" s="331"/>
      <c r="AE330" s="331"/>
      <c r="AF330" s="331"/>
      <c r="AG330" s="331"/>
      <c r="AH330" s="332"/>
      <c r="AI330" s="330">
        <v>3751</v>
      </c>
      <c r="AJ330" s="331"/>
      <c r="AK330" s="331"/>
      <c r="AL330" s="331"/>
      <c r="AM330" s="331"/>
      <c r="AN330" s="331"/>
      <c r="AO330" s="331"/>
      <c r="AP330" s="331"/>
      <c r="AQ330" s="331"/>
      <c r="AR330" s="331"/>
      <c r="AS330" s="332"/>
      <c r="EF330" s="182"/>
      <c r="EG330" s="190">
        <v>2017</v>
      </c>
      <c r="EH330" s="203">
        <f t="shared" si="0"/>
        <v>7631</v>
      </c>
      <c r="EI330" s="203">
        <v>571733</v>
      </c>
      <c r="EJ330" s="203">
        <v>49291609</v>
      </c>
      <c r="EK330" s="205" t="s">
        <v>882</v>
      </c>
      <c r="EL330" s="206">
        <f t="shared" si="2"/>
        <v>-1.8142048378795628E-2</v>
      </c>
      <c r="EM330" s="206">
        <f t="shared" si="3"/>
        <v>5.6762813409181323E-3</v>
      </c>
      <c r="EN330" s="206">
        <f t="shared" si="4"/>
        <v>1.1157468162400486E-2</v>
      </c>
      <c r="EO330" s="203"/>
      <c r="EP330" s="203"/>
    </row>
    <row r="331" spans="3:146" ht="14.25" customHeight="1" x14ac:dyDescent="0.35">
      <c r="C331" s="329">
        <v>2018</v>
      </c>
      <c r="D331" s="329"/>
      <c r="E331" s="329"/>
      <c r="F331" s="329"/>
      <c r="G331" s="329"/>
      <c r="H331" s="329"/>
      <c r="I331" s="329"/>
      <c r="J331" s="329"/>
      <c r="K331" s="329"/>
      <c r="L331" s="329"/>
      <c r="M331" s="329"/>
      <c r="N331" s="329"/>
      <c r="O331" s="330">
        <f t="shared" si="1"/>
        <v>7487</v>
      </c>
      <c r="P331" s="331"/>
      <c r="Q331" s="331"/>
      <c r="R331" s="331"/>
      <c r="S331" s="331"/>
      <c r="T331" s="331"/>
      <c r="U331" s="331"/>
      <c r="V331" s="331"/>
      <c r="W331" s="331"/>
      <c r="X331" s="332"/>
      <c r="Y331" s="330">
        <v>3831</v>
      </c>
      <c r="Z331" s="331"/>
      <c r="AA331" s="331"/>
      <c r="AB331" s="331"/>
      <c r="AC331" s="331"/>
      <c r="AD331" s="331"/>
      <c r="AE331" s="331"/>
      <c r="AF331" s="331"/>
      <c r="AG331" s="331"/>
      <c r="AH331" s="332"/>
      <c r="AI331" s="330">
        <v>3656</v>
      </c>
      <c r="AJ331" s="331"/>
      <c r="AK331" s="331"/>
      <c r="AL331" s="331"/>
      <c r="AM331" s="331"/>
      <c r="AN331" s="331"/>
      <c r="AO331" s="331"/>
      <c r="AP331" s="331"/>
      <c r="AQ331" s="331"/>
      <c r="AR331" s="331"/>
      <c r="AS331" s="332"/>
      <c r="EF331" s="182"/>
      <c r="EG331" s="190">
        <v>2018</v>
      </c>
      <c r="EH331" s="203">
        <f t="shared" si="0"/>
        <v>7487</v>
      </c>
      <c r="EI331" s="203">
        <v>575010</v>
      </c>
      <c r="EJ331" s="203">
        <v>49834240</v>
      </c>
      <c r="EK331" s="205" t="s">
        <v>963</v>
      </c>
      <c r="EL331" s="206">
        <f t="shared" si="2"/>
        <v>-1.8870397064604916E-2</v>
      </c>
      <c r="EM331" s="206">
        <f t="shared" si="3"/>
        <v>5.731696438722178E-3</v>
      </c>
      <c r="EN331" s="206">
        <f t="shared" si="4"/>
        <v>1.1008587688829508E-2</v>
      </c>
      <c r="EO331" s="203"/>
      <c r="EP331" s="203"/>
    </row>
    <row r="332" spans="3:146" ht="14.25" customHeight="1" x14ac:dyDescent="0.35">
      <c r="C332" s="57" t="s">
        <v>143</v>
      </c>
      <c r="E332" s="57"/>
      <c r="F332" s="57"/>
      <c r="G332" s="57"/>
      <c r="H332" s="57"/>
      <c r="I332" s="57"/>
      <c r="J332" s="57"/>
      <c r="K332" s="57"/>
      <c r="L332" s="57"/>
      <c r="M332" s="57"/>
      <c r="N332" s="57"/>
      <c r="O332" s="57"/>
      <c r="P332" s="57"/>
      <c r="Q332" s="57"/>
      <c r="R332" s="57"/>
      <c r="S332" s="57"/>
      <c r="T332" s="57"/>
      <c r="U332" s="11"/>
      <c r="V332" s="11"/>
      <c r="W332" s="11"/>
      <c r="AU332" s="10" t="s">
        <v>142</v>
      </c>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EF332" s="182"/>
      <c r="EG332" s="182"/>
      <c r="EH332" s="182"/>
      <c r="EI332" s="182"/>
      <c r="EJ332" s="182"/>
      <c r="EK332" s="182"/>
      <c r="EL332" s="182"/>
      <c r="EM332" s="182"/>
      <c r="EN332" s="182"/>
      <c r="EO332" s="182"/>
      <c r="EP332" s="182"/>
    </row>
    <row r="333" spans="3:146" ht="14.25" customHeight="1" x14ac:dyDescent="0.35">
      <c r="EF333" s="182"/>
      <c r="EG333" s="182"/>
      <c r="EH333" s="182"/>
      <c r="EI333" s="182"/>
      <c r="EJ333" s="182"/>
      <c r="EK333" s="182"/>
      <c r="EL333" s="182"/>
      <c r="EM333" s="182"/>
      <c r="EN333" s="182"/>
      <c r="EO333" s="182"/>
      <c r="EP333" s="182"/>
    </row>
    <row r="334" spans="3:146" ht="14.25" customHeight="1" x14ac:dyDescent="0.35">
      <c r="C334" s="666" t="s">
        <v>964</v>
      </c>
      <c r="D334" s="666"/>
      <c r="E334" s="666"/>
      <c r="F334" s="666"/>
      <c r="G334" s="666"/>
      <c r="H334" s="666"/>
      <c r="I334" s="666"/>
      <c r="J334" s="666"/>
      <c r="K334" s="666"/>
      <c r="L334" s="666"/>
      <c r="M334" s="666"/>
      <c r="N334" s="666"/>
      <c r="O334" s="666"/>
      <c r="P334" s="666"/>
      <c r="Q334" s="666"/>
      <c r="R334" s="666"/>
      <c r="S334" s="666"/>
      <c r="T334" s="666"/>
      <c r="U334" s="666"/>
      <c r="V334" s="666"/>
      <c r="W334" s="666"/>
      <c r="X334" s="666"/>
      <c r="Y334" s="666"/>
      <c r="Z334" s="666"/>
      <c r="AA334" s="666"/>
      <c r="AB334" s="666"/>
      <c r="AC334" s="666"/>
      <c r="AD334" s="666"/>
      <c r="AE334" s="666"/>
      <c r="AF334" s="666"/>
      <c r="AG334" s="666"/>
      <c r="AH334" s="666"/>
      <c r="AI334" s="666"/>
      <c r="AJ334" s="666"/>
      <c r="AK334" s="666"/>
      <c r="AL334" s="666"/>
      <c r="AM334" s="666"/>
      <c r="AN334" s="666"/>
      <c r="AO334" s="666"/>
      <c r="AP334" s="666"/>
      <c r="AQ334" s="666"/>
      <c r="AR334" s="666"/>
      <c r="AS334" s="666"/>
      <c r="AT334" s="9"/>
      <c r="AU334" s="9"/>
      <c r="AV334" s="9"/>
      <c r="AW334" s="9"/>
      <c r="AX334" s="9"/>
      <c r="AY334" s="9"/>
      <c r="AZ334" s="9"/>
      <c r="BA334" s="9"/>
      <c r="BB334" s="9"/>
      <c r="BC334" s="9"/>
      <c r="BD334" s="9"/>
      <c r="BE334" s="9"/>
      <c r="BF334" s="9"/>
      <c r="BG334" s="9"/>
      <c r="BH334" s="9"/>
      <c r="BI334" s="9"/>
      <c r="BJ334" s="9"/>
      <c r="BK334" s="9"/>
      <c r="BL334" s="9"/>
      <c r="BM334" s="9"/>
      <c r="BN334" s="9"/>
      <c r="BO334" s="9"/>
      <c r="EF334" s="182"/>
      <c r="EG334" s="569" t="s">
        <v>201</v>
      </c>
      <c r="EH334" s="569"/>
      <c r="EI334" s="569"/>
      <c r="EJ334" s="182"/>
      <c r="EK334" s="182"/>
      <c r="EL334" s="182"/>
      <c r="EM334" s="182"/>
      <c r="EN334" s="182"/>
      <c r="EO334" s="182"/>
      <c r="EP334" s="182"/>
    </row>
    <row r="335" spans="3:146" ht="14.25" customHeight="1" x14ac:dyDescent="0.35">
      <c r="C335" s="666"/>
      <c r="D335" s="666"/>
      <c r="E335" s="666"/>
      <c r="F335" s="666"/>
      <c r="G335" s="666"/>
      <c r="H335" s="666"/>
      <c r="I335" s="666"/>
      <c r="J335" s="666"/>
      <c r="K335" s="666"/>
      <c r="L335" s="666"/>
      <c r="M335" s="666"/>
      <c r="N335" s="666"/>
      <c r="O335" s="666"/>
      <c r="P335" s="666"/>
      <c r="Q335" s="666"/>
      <c r="R335" s="666"/>
      <c r="S335" s="666"/>
      <c r="T335" s="666"/>
      <c r="U335" s="666"/>
      <c r="V335" s="666"/>
      <c r="W335" s="666"/>
      <c r="X335" s="666"/>
      <c r="Y335" s="666"/>
      <c r="Z335" s="666"/>
      <c r="AA335" s="666"/>
      <c r="AB335" s="666"/>
      <c r="AC335" s="666"/>
      <c r="AD335" s="666"/>
      <c r="AE335" s="666"/>
      <c r="AF335" s="666"/>
      <c r="AG335" s="666"/>
      <c r="AH335" s="666"/>
      <c r="AI335" s="666"/>
      <c r="AJ335" s="666"/>
      <c r="AK335" s="666"/>
      <c r="AL335" s="666"/>
      <c r="AM335" s="666"/>
      <c r="AN335" s="666"/>
      <c r="AO335" s="666"/>
      <c r="AP335" s="666"/>
      <c r="AQ335" s="666"/>
      <c r="AR335" s="666"/>
      <c r="AS335" s="666"/>
      <c r="AT335" s="9"/>
      <c r="AU335" s="9"/>
      <c r="AV335" s="9"/>
      <c r="AW335" s="9"/>
      <c r="AX335" s="9"/>
      <c r="AY335" s="9"/>
      <c r="AZ335" s="9"/>
      <c r="BA335" s="9"/>
      <c r="BB335" s="9"/>
      <c r="BC335" s="9"/>
      <c r="BD335" s="9"/>
      <c r="BE335" s="9"/>
      <c r="BF335" s="9"/>
      <c r="BG335" s="9"/>
      <c r="BH335" s="9"/>
      <c r="BI335" s="9"/>
      <c r="BJ335" s="9"/>
      <c r="BK335" s="9"/>
      <c r="BL335" s="9"/>
      <c r="BM335" s="9"/>
      <c r="BN335" s="9"/>
      <c r="BO335" s="9"/>
      <c r="EF335" s="182"/>
      <c r="EG335" s="199" t="s">
        <v>164</v>
      </c>
      <c r="EH335" s="199" t="s">
        <v>165</v>
      </c>
      <c r="EI335" s="199" t="s">
        <v>166</v>
      </c>
      <c r="EJ335" s="182"/>
      <c r="EK335" s="182"/>
      <c r="EL335" s="182"/>
      <c r="EM335" s="182"/>
      <c r="EN335" s="182"/>
      <c r="EO335" s="182"/>
      <c r="EP335" s="182"/>
    </row>
    <row r="336" spans="3:146" ht="14.25" customHeight="1" x14ac:dyDescent="0.35">
      <c r="EF336" s="182"/>
      <c r="EG336" s="207" t="str">
        <f t="shared" ref="EG336:EG352" si="5">+C340</f>
        <v>0-4</v>
      </c>
      <c r="EH336" s="208">
        <f t="shared" ref="EH336:EH352" si="6">+AA340/$P$339</f>
        <v>4.19393615600374E-2</v>
      </c>
      <c r="EI336" s="208">
        <f t="shared" ref="EI336:EI352" si="7">-AK340/$P$339</f>
        <v>-3.993588887404835E-2</v>
      </c>
      <c r="EJ336" s="182"/>
      <c r="EK336" s="182"/>
      <c r="EL336" s="182"/>
      <c r="EM336" s="182"/>
      <c r="EN336" s="182"/>
      <c r="EO336" s="182"/>
      <c r="EP336" s="182"/>
    </row>
    <row r="337" spans="3:146" ht="14.25" customHeight="1" x14ac:dyDescent="0.35">
      <c r="C337" s="622" t="s">
        <v>161</v>
      </c>
      <c r="D337" s="622"/>
      <c r="E337" s="622"/>
      <c r="F337" s="622"/>
      <c r="G337" s="622"/>
      <c r="H337" s="622"/>
      <c r="I337" s="622"/>
      <c r="J337" s="622"/>
      <c r="K337" s="622"/>
      <c r="L337" s="622"/>
      <c r="M337" s="622"/>
      <c r="N337" s="622"/>
      <c r="O337" s="622"/>
      <c r="P337" s="347" t="s">
        <v>124</v>
      </c>
      <c r="Q337" s="347"/>
      <c r="R337" s="347"/>
      <c r="S337" s="347"/>
      <c r="T337" s="347"/>
      <c r="U337" s="347"/>
      <c r="V337" s="347"/>
      <c r="W337" s="347"/>
      <c r="X337" s="347"/>
      <c r="Y337" s="347"/>
      <c r="Z337" s="347"/>
      <c r="AA337" s="347" t="s">
        <v>162</v>
      </c>
      <c r="AB337" s="347"/>
      <c r="AC337" s="347"/>
      <c r="AD337" s="347"/>
      <c r="AE337" s="347"/>
      <c r="AF337" s="347"/>
      <c r="AG337" s="347"/>
      <c r="AH337" s="347"/>
      <c r="AI337" s="347"/>
      <c r="AJ337" s="347"/>
      <c r="AK337" s="347" t="s">
        <v>163</v>
      </c>
      <c r="AL337" s="347"/>
      <c r="AM337" s="347"/>
      <c r="AN337" s="347"/>
      <c r="AO337" s="347"/>
      <c r="AP337" s="347"/>
      <c r="AQ337" s="347"/>
      <c r="AR337" s="347"/>
      <c r="AS337" s="347"/>
      <c r="EF337" s="182"/>
      <c r="EG337" s="207" t="str">
        <f t="shared" si="5"/>
        <v>5-9</v>
      </c>
      <c r="EH337" s="208">
        <f t="shared" si="6"/>
        <v>4.1405102177106988E-2</v>
      </c>
      <c r="EI337" s="208">
        <f t="shared" si="7"/>
        <v>-3.9401629491117938E-2</v>
      </c>
      <c r="EJ337" s="182"/>
      <c r="EK337" s="182"/>
      <c r="EL337" s="182"/>
      <c r="EM337" s="182"/>
      <c r="EN337" s="182"/>
      <c r="EO337" s="182"/>
      <c r="EP337" s="182"/>
    </row>
    <row r="338" spans="3:146" ht="14.25" customHeight="1" x14ac:dyDescent="0.35">
      <c r="C338" s="622"/>
      <c r="D338" s="622"/>
      <c r="E338" s="622"/>
      <c r="F338" s="622"/>
      <c r="G338" s="622"/>
      <c r="H338" s="622"/>
      <c r="I338" s="622"/>
      <c r="J338" s="622"/>
      <c r="K338" s="622"/>
      <c r="L338" s="622"/>
      <c r="M338" s="622"/>
      <c r="N338" s="622"/>
      <c r="O338" s="622"/>
      <c r="P338" s="347"/>
      <c r="Q338" s="347"/>
      <c r="R338" s="347"/>
      <c r="S338" s="347"/>
      <c r="T338" s="347"/>
      <c r="U338" s="347"/>
      <c r="V338" s="347"/>
      <c r="W338" s="347"/>
      <c r="X338" s="347"/>
      <c r="Y338" s="347"/>
      <c r="Z338" s="347"/>
      <c r="AA338" s="347"/>
      <c r="AB338" s="347"/>
      <c r="AC338" s="347"/>
      <c r="AD338" s="347"/>
      <c r="AE338" s="347"/>
      <c r="AF338" s="347"/>
      <c r="AG338" s="347"/>
      <c r="AH338" s="347"/>
      <c r="AI338" s="347"/>
      <c r="AJ338" s="347"/>
      <c r="AK338" s="347"/>
      <c r="AL338" s="347"/>
      <c r="AM338" s="347"/>
      <c r="AN338" s="347"/>
      <c r="AO338" s="347"/>
      <c r="AP338" s="347"/>
      <c r="AQ338" s="347"/>
      <c r="AR338" s="347"/>
      <c r="AS338" s="347"/>
      <c r="EF338" s="182"/>
      <c r="EG338" s="207" t="str">
        <f t="shared" si="5"/>
        <v>10-14</v>
      </c>
      <c r="EH338" s="208">
        <f t="shared" si="6"/>
        <v>4.0870842794176576E-2</v>
      </c>
      <c r="EI338" s="208">
        <f t="shared" si="7"/>
        <v>-3.8466675570989713E-2</v>
      </c>
      <c r="EJ338" s="182"/>
      <c r="EK338" s="182"/>
      <c r="EL338" s="182"/>
      <c r="EM338" s="182"/>
      <c r="EN338" s="182"/>
      <c r="EO338" s="182"/>
      <c r="EP338" s="182"/>
    </row>
    <row r="339" spans="3:146" ht="14.25" customHeight="1" x14ac:dyDescent="0.35">
      <c r="C339" s="342" t="s">
        <v>124</v>
      </c>
      <c r="D339" s="342"/>
      <c r="E339" s="342"/>
      <c r="F339" s="342"/>
      <c r="G339" s="342"/>
      <c r="H339" s="342"/>
      <c r="I339" s="342"/>
      <c r="J339" s="342"/>
      <c r="K339" s="342"/>
      <c r="L339" s="342"/>
      <c r="M339" s="342"/>
      <c r="N339" s="342"/>
      <c r="O339" s="342"/>
      <c r="P339" s="613">
        <f>SUM(AA339:AS339)</f>
        <v>7487</v>
      </c>
      <c r="Q339" s="614"/>
      <c r="R339" s="614"/>
      <c r="S339" s="614"/>
      <c r="T339" s="614"/>
      <c r="U339" s="614"/>
      <c r="V339" s="614"/>
      <c r="W339" s="614"/>
      <c r="X339" s="614"/>
      <c r="Y339" s="614"/>
      <c r="Z339" s="615"/>
      <c r="AA339" s="613">
        <v>3711</v>
      </c>
      <c r="AB339" s="614"/>
      <c r="AC339" s="614"/>
      <c r="AD339" s="614"/>
      <c r="AE339" s="614"/>
      <c r="AF339" s="614"/>
      <c r="AG339" s="614"/>
      <c r="AH339" s="614"/>
      <c r="AI339" s="614"/>
      <c r="AJ339" s="615"/>
      <c r="AK339" s="613">
        <v>3776</v>
      </c>
      <c r="AL339" s="614"/>
      <c r="AM339" s="614"/>
      <c r="AN339" s="614"/>
      <c r="AO339" s="614"/>
      <c r="AP339" s="614"/>
      <c r="AQ339" s="614"/>
      <c r="AR339" s="614"/>
      <c r="AS339" s="615"/>
      <c r="EF339" s="182"/>
      <c r="EG339" s="207" t="str">
        <f t="shared" si="5"/>
        <v>15-19</v>
      </c>
      <c r="EH339" s="208">
        <f t="shared" si="6"/>
        <v>4.0336583411246157E-2</v>
      </c>
      <c r="EI339" s="208">
        <f t="shared" si="7"/>
        <v>-3.819954587952451E-2</v>
      </c>
      <c r="EJ339" s="182"/>
      <c r="EK339" s="182"/>
      <c r="EL339" s="182"/>
      <c r="EM339" s="182"/>
      <c r="EN339" s="182"/>
      <c r="EO339" s="182"/>
      <c r="EP339" s="182"/>
    </row>
    <row r="340" spans="3:146" ht="14.25" customHeight="1" x14ac:dyDescent="0.35">
      <c r="C340" s="342" t="s">
        <v>144</v>
      </c>
      <c r="D340" s="342"/>
      <c r="E340" s="342"/>
      <c r="F340" s="342"/>
      <c r="G340" s="342"/>
      <c r="H340" s="342"/>
      <c r="I340" s="342"/>
      <c r="J340" s="342"/>
      <c r="K340" s="342"/>
      <c r="L340" s="342"/>
      <c r="M340" s="342"/>
      <c r="N340" s="342"/>
      <c r="O340" s="342"/>
      <c r="P340" s="613">
        <f t="shared" ref="P340:P356" si="8">SUM(AA340:AS340)</f>
        <v>613</v>
      </c>
      <c r="Q340" s="614"/>
      <c r="R340" s="614"/>
      <c r="S340" s="614"/>
      <c r="T340" s="614"/>
      <c r="U340" s="614"/>
      <c r="V340" s="614"/>
      <c r="W340" s="614"/>
      <c r="X340" s="614"/>
      <c r="Y340" s="614"/>
      <c r="Z340" s="615"/>
      <c r="AA340" s="613">
        <v>314</v>
      </c>
      <c r="AB340" s="614"/>
      <c r="AC340" s="614"/>
      <c r="AD340" s="614"/>
      <c r="AE340" s="614"/>
      <c r="AF340" s="614"/>
      <c r="AG340" s="614"/>
      <c r="AH340" s="614"/>
      <c r="AI340" s="614"/>
      <c r="AJ340" s="615"/>
      <c r="AK340" s="613">
        <v>299</v>
      </c>
      <c r="AL340" s="614"/>
      <c r="AM340" s="614"/>
      <c r="AN340" s="614"/>
      <c r="AO340" s="614"/>
      <c r="AP340" s="614"/>
      <c r="AQ340" s="614"/>
      <c r="AR340" s="614"/>
      <c r="AS340" s="615"/>
      <c r="EF340" s="182"/>
      <c r="EG340" s="207" t="str">
        <f t="shared" si="5"/>
        <v>20-24</v>
      </c>
      <c r="EH340" s="208">
        <f t="shared" si="6"/>
        <v>4.3007880325898223E-2</v>
      </c>
      <c r="EI340" s="208">
        <f t="shared" si="7"/>
        <v>-4.0737277948443971E-2</v>
      </c>
      <c r="EJ340" s="182"/>
      <c r="EK340" s="182"/>
      <c r="EL340" s="182"/>
      <c r="EM340" s="182"/>
      <c r="EN340" s="182"/>
      <c r="EO340" s="182"/>
      <c r="EP340" s="182"/>
    </row>
    <row r="341" spans="3:146" ht="14.25" customHeight="1" x14ac:dyDescent="0.35">
      <c r="C341" s="342" t="s">
        <v>145</v>
      </c>
      <c r="D341" s="342"/>
      <c r="E341" s="342"/>
      <c r="F341" s="342"/>
      <c r="G341" s="342"/>
      <c r="H341" s="342"/>
      <c r="I341" s="342"/>
      <c r="J341" s="342"/>
      <c r="K341" s="342"/>
      <c r="L341" s="342"/>
      <c r="M341" s="342"/>
      <c r="N341" s="342"/>
      <c r="O341" s="342"/>
      <c r="P341" s="613">
        <f t="shared" si="8"/>
        <v>605</v>
      </c>
      <c r="Q341" s="614"/>
      <c r="R341" s="614"/>
      <c r="S341" s="614"/>
      <c r="T341" s="614"/>
      <c r="U341" s="614"/>
      <c r="V341" s="614"/>
      <c r="W341" s="614"/>
      <c r="X341" s="614"/>
      <c r="Y341" s="614"/>
      <c r="Z341" s="615"/>
      <c r="AA341" s="613">
        <v>310</v>
      </c>
      <c r="AB341" s="614"/>
      <c r="AC341" s="614"/>
      <c r="AD341" s="614"/>
      <c r="AE341" s="614"/>
      <c r="AF341" s="614"/>
      <c r="AG341" s="614"/>
      <c r="AH341" s="614"/>
      <c r="AI341" s="614"/>
      <c r="AJ341" s="615"/>
      <c r="AK341" s="613">
        <v>295</v>
      </c>
      <c r="AL341" s="614"/>
      <c r="AM341" s="614"/>
      <c r="AN341" s="614"/>
      <c r="AO341" s="614"/>
      <c r="AP341" s="614"/>
      <c r="AQ341" s="614"/>
      <c r="AR341" s="614"/>
      <c r="AS341" s="615"/>
      <c r="EF341" s="182"/>
      <c r="EG341" s="207" t="str">
        <f t="shared" si="5"/>
        <v>25-29</v>
      </c>
      <c r="EH341" s="208">
        <f t="shared" si="6"/>
        <v>4.1538667022839586E-2</v>
      </c>
      <c r="EI341" s="208">
        <f t="shared" si="7"/>
        <v>-3.993588887404835E-2</v>
      </c>
      <c r="EJ341" s="182"/>
      <c r="EK341" s="182"/>
      <c r="EL341" s="182"/>
      <c r="EM341" s="182"/>
      <c r="EN341" s="182"/>
      <c r="EO341" s="182"/>
      <c r="EP341" s="182"/>
    </row>
    <row r="342" spans="3:146" ht="14.25" customHeight="1" x14ac:dyDescent="0.35">
      <c r="C342" s="342" t="s">
        <v>146</v>
      </c>
      <c r="D342" s="342"/>
      <c r="E342" s="342"/>
      <c r="F342" s="342"/>
      <c r="G342" s="342"/>
      <c r="H342" s="342"/>
      <c r="I342" s="342"/>
      <c r="J342" s="342"/>
      <c r="K342" s="342"/>
      <c r="L342" s="342"/>
      <c r="M342" s="342"/>
      <c r="N342" s="342"/>
      <c r="O342" s="342"/>
      <c r="P342" s="613">
        <f t="shared" si="8"/>
        <v>594</v>
      </c>
      <c r="Q342" s="614"/>
      <c r="R342" s="614"/>
      <c r="S342" s="614"/>
      <c r="T342" s="614"/>
      <c r="U342" s="614"/>
      <c r="V342" s="614"/>
      <c r="W342" s="614"/>
      <c r="X342" s="614"/>
      <c r="Y342" s="614"/>
      <c r="Z342" s="615"/>
      <c r="AA342" s="613">
        <v>306</v>
      </c>
      <c r="AB342" s="614"/>
      <c r="AC342" s="614"/>
      <c r="AD342" s="614"/>
      <c r="AE342" s="614"/>
      <c r="AF342" s="614"/>
      <c r="AG342" s="614"/>
      <c r="AH342" s="614"/>
      <c r="AI342" s="614"/>
      <c r="AJ342" s="615"/>
      <c r="AK342" s="613">
        <v>288</v>
      </c>
      <c r="AL342" s="614"/>
      <c r="AM342" s="614"/>
      <c r="AN342" s="614"/>
      <c r="AO342" s="614"/>
      <c r="AP342" s="614"/>
      <c r="AQ342" s="614"/>
      <c r="AR342" s="614"/>
      <c r="AS342" s="615"/>
      <c r="EF342" s="182"/>
      <c r="EG342" s="207" t="str">
        <f t="shared" si="5"/>
        <v>30-34</v>
      </c>
      <c r="EH342" s="208">
        <f t="shared" si="6"/>
        <v>3.3524776278883395E-2</v>
      </c>
      <c r="EI342" s="208">
        <f t="shared" si="7"/>
        <v>-3.4192600507546411E-2</v>
      </c>
      <c r="EJ342" s="182"/>
      <c r="EK342" s="182"/>
      <c r="EL342" s="182"/>
      <c r="EM342" s="182"/>
      <c r="EN342" s="182"/>
      <c r="EO342" s="182"/>
      <c r="EP342" s="182"/>
    </row>
    <row r="343" spans="3:146" ht="14.25" customHeight="1" x14ac:dyDescent="0.35">
      <c r="C343" s="342" t="s">
        <v>147</v>
      </c>
      <c r="D343" s="342"/>
      <c r="E343" s="342"/>
      <c r="F343" s="342"/>
      <c r="G343" s="342"/>
      <c r="H343" s="342"/>
      <c r="I343" s="342"/>
      <c r="J343" s="342"/>
      <c r="K343" s="342"/>
      <c r="L343" s="342"/>
      <c r="M343" s="342"/>
      <c r="N343" s="342"/>
      <c r="O343" s="342"/>
      <c r="P343" s="613">
        <f t="shared" si="8"/>
        <v>588</v>
      </c>
      <c r="Q343" s="614"/>
      <c r="R343" s="614"/>
      <c r="S343" s="614"/>
      <c r="T343" s="614"/>
      <c r="U343" s="614"/>
      <c r="V343" s="614"/>
      <c r="W343" s="614"/>
      <c r="X343" s="614"/>
      <c r="Y343" s="614"/>
      <c r="Z343" s="615"/>
      <c r="AA343" s="613">
        <v>302</v>
      </c>
      <c r="AB343" s="614"/>
      <c r="AC343" s="614"/>
      <c r="AD343" s="614"/>
      <c r="AE343" s="614"/>
      <c r="AF343" s="614"/>
      <c r="AG343" s="614"/>
      <c r="AH343" s="614"/>
      <c r="AI343" s="614"/>
      <c r="AJ343" s="615"/>
      <c r="AK343" s="613">
        <v>286</v>
      </c>
      <c r="AL343" s="614"/>
      <c r="AM343" s="614"/>
      <c r="AN343" s="614"/>
      <c r="AO343" s="614"/>
      <c r="AP343" s="614"/>
      <c r="AQ343" s="614"/>
      <c r="AR343" s="614"/>
      <c r="AS343" s="615"/>
      <c r="EF343" s="182"/>
      <c r="EG343" s="207" t="str">
        <f t="shared" si="5"/>
        <v>35-39</v>
      </c>
      <c r="EH343" s="208">
        <f t="shared" si="6"/>
        <v>2.9784960598370509E-2</v>
      </c>
      <c r="EI343" s="208">
        <f t="shared" si="7"/>
        <v>-3.0987044209963937E-2</v>
      </c>
      <c r="EJ343" s="182"/>
      <c r="EK343" s="182"/>
      <c r="EL343" s="182"/>
      <c r="EM343" s="182"/>
      <c r="EN343" s="182"/>
      <c r="EO343" s="182"/>
      <c r="EP343" s="182"/>
    </row>
    <row r="344" spans="3:146" ht="14.25" customHeight="1" x14ac:dyDescent="0.35">
      <c r="C344" s="342" t="s">
        <v>148</v>
      </c>
      <c r="D344" s="342"/>
      <c r="E344" s="342"/>
      <c r="F344" s="342"/>
      <c r="G344" s="342"/>
      <c r="H344" s="342"/>
      <c r="I344" s="342"/>
      <c r="J344" s="342"/>
      <c r="K344" s="342"/>
      <c r="L344" s="342"/>
      <c r="M344" s="342"/>
      <c r="N344" s="342"/>
      <c r="O344" s="342"/>
      <c r="P344" s="613">
        <f t="shared" si="8"/>
        <v>627</v>
      </c>
      <c r="Q344" s="614"/>
      <c r="R344" s="614"/>
      <c r="S344" s="614"/>
      <c r="T344" s="614"/>
      <c r="U344" s="614"/>
      <c r="V344" s="614"/>
      <c r="W344" s="614"/>
      <c r="X344" s="614"/>
      <c r="Y344" s="614"/>
      <c r="Z344" s="615"/>
      <c r="AA344" s="613">
        <v>322</v>
      </c>
      <c r="AB344" s="614"/>
      <c r="AC344" s="614"/>
      <c r="AD344" s="614"/>
      <c r="AE344" s="614"/>
      <c r="AF344" s="614"/>
      <c r="AG344" s="614"/>
      <c r="AH344" s="614"/>
      <c r="AI344" s="614"/>
      <c r="AJ344" s="615"/>
      <c r="AK344" s="613">
        <v>305</v>
      </c>
      <c r="AL344" s="614"/>
      <c r="AM344" s="614"/>
      <c r="AN344" s="614"/>
      <c r="AO344" s="614"/>
      <c r="AP344" s="614"/>
      <c r="AQ344" s="614"/>
      <c r="AR344" s="614"/>
      <c r="AS344" s="615"/>
      <c r="EF344" s="182"/>
      <c r="EG344" s="207" t="str">
        <f t="shared" si="5"/>
        <v>40-44</v>
      </c>
      <c r="EH344" s="208">
        <f t="shared" si="6"/>
        <v>2.9384266061172698E-2</v>
      </c>
      <c r="EI344" s="208">
        <f t="shared" si="7"/>
        <v>-2.8850006678242286E-2</v>
      </c>
      <c r="EJ344" s="182"/>
      <c r="EK344" s="182"/>
      <c r="EL344" s="182"/>
      <c r="EM344" s="182"/>
      <c r="EN344" s="182"/>
      <c r="EO344" s="182"/>
      <c r="EP344" s="182"/>
    </row>
    <row r="345" spans="3:146" ht="14.25" customHeight="1" x14ac:dyDescent="0.35">
      <c r="C345" s="342" t="s">
        <v>149</v>
      </c>
      <c r="D345" s="342"/>
      <c r="E345" s="342"/>
      <c r="F345" s="342"/>
      <c r="G345" s="342"/>
      <c r="H345" s="342"/>
      <c r="I345" s="342"/>
      <c r="J345" s="342"/>
      <c r="K345" s="342"/>
      <c r="L345" s="342"/>
      <c r="M345" s="342"/>
      <c r="N345" s="342"/>
      <c r="O345" s="342"/>
      <c r="P345" s="613">
        <f t="shared" si="8"/>
        <v>610</v>
      </c>
      <c r="Q345" s="614"/>
      <c r="R345" s="614"/>
      <c r="S345" s="614"/>
      <c r="T345" s="614"/>
      <c r="U345" s="614"/>
      <c r="V345" s="614"/>
      <c r="W345" s="614"/>
      <c r="X345" s="614"/>
      <c r="Y345" s="614"/>
      <c r="Z345" s="615"/>
      <c r="AA345" s="613">
        <v>311</v>
      </c>
      <c r="AB345" s="614"/>
      <c r="AC345" s="614"/>
      <c r="AD345" s="614"/>
      <c r="AE345" s="614"/>
      <c r="AF345" s="614"/>
      <c r="AG345" s="614"/>
      <c r="AH345" s="614"/>
      <c r="AI345" s="614"/>
      <c r="AJ345" s="615"/>
      <c r="AK345" s="613">
        <v>299</v>
      </c>
      <c r="AL345" s="614"/>
      <c r="AM345" s="614"/>
      <c r="AN345" s="614"/>
      <c r="AO345" s="614"/>
      <c r="AP345" s="614"/>
      <c r="AQ345" s="614"/>
      <c r="AR345" s="614"/>
      <c r="AS345" s="615"/>
      <c r="EF345" s="182"/>
      <c r="EG345" s="207" t="str">
        <f t="shared" si="5"/>
        <v>45-49</v>
      </c>
      <c r="EH345" s="208">
        <f t="shared" si="6"/>
        <v>2.8983571523974891E-2</v>
      </c>
      <c r="EI345" s="208">
        <f t="shared" si="7"/>
        <v>-2.9784960598370509E-2</v>
      </c>
      <c r="EJ345" s="182"/>
      <c r="EK345" s="182"/>
      <c r="EL345" s="182"/>
      <c r="EM345" s="182"/>
      <c r="EN345" s="182"/>
      <c r="EO345" s="182"/>
      <c r="EP345" s="182"/>
    </row>
    <row r="346" spans="3:146" ht="14.25" customHeight="1" x14ac:dyDescent="0.35">
      <c r="C346" s="342" t="s">
        <v>150</v>
      </c>
      <c r="D346" s="342"/>
      <c r="E346" s="342"/>
      <c r="F346" s="342"/>
      <c r="G346" s="342"/>
      <c r="H346" s="342"/>
      <c r="I346" s="342"/>
      <c r="J346" s="342"/>
      <c r="K346" s="342"/>
      <c r="L346" s="342"/>
      <c r="M346" s="342"/>
      <c r="N346" s="342"/>
      <c r="O346" s="342"/>
      <c r="P346" s="613">
        <f t="shared" si="8"/>
        <v>507</v>
      </c>
      <c r="Q346" s="614"/>
      <c r="R346" s="614"/>
      <c r="S346" s="614"/>
      <c r="T346" s="614"/>
      <c r="U346" s="614"/>
      <c r="V346" s="614"/>
      <c r="W346" s="614"/>
      <c r="X346" s="614"/>
      <c r="Y346" s="614"/>
      <c r="Z346" s="615"/>
      <c r="AA346" s="613">
        <v>251</v>
      </c>
      <c r="AB346" s="614"/>
      <c r="AC346" s="614"/>
      <c r="AD346" s="614"/>
      <c r="AE346" s="614"/>
      <c r="AF346" s="614"/>
      <c r="AG346" s="614"/>
      <c r="AH346" s="614"/>
      <c r="AI346" s="614"/>
      <c r="AJ346" s="615"/>
      <c r="AK346" s="613">
        <v>256</v>
      </c>
      <c r="AL346" s="614"/>
      <c r="AM346" s="614"/>
      <c r="AN346" s="614"/>
      <c r="AO346" s="614"/>
      <c r="AP346" s="614"/>
      <c r="AQ346" s="614"/>
      <c r="AR346" s="614"/>
      <c r="AS346" s="615"/>
      <c r="EF346" s="182"/>
      <c r="EG346" s="207" t="str">
        <f t="shared" si="5"/>
        <v>50-54</v>
      </c>
      <c r="EH346" s="208">
        <f t="shared" si="6"/>
        <v>2.9384266061172698E-2</v>
      </c>
      <c r="EI346" s="208">
        <f t="shared" si="7"/>
        <v>-3.2055562975824764E-2</v>
      </c>
      <c r="EJ346" s="182"/>
      <c r="EK346" s="182"/>
      <c r="EL346" s="182"/>
      <c r="EM346" s="182"/>
      <c r="EN346" s="182"/>
      <c r="EO346" s="182"/>
      <c r="EP346" s="182"/>
    </row>
    <row r="347" spans="3:146" ht="14.25" customHeight="1" x14ac:dyDescent="0.35">
      <c r="C347" s="342" t="s">
        <v>151</v>
      </c>
      <c r="D347" s="342"/>
      <c r="E347" s="342"/>
      <c r="F347" s="342"/>
      <c r="G347" s="342"/>
      <c r="H347" s="342"/>
      <c r="I347" s="342"/>
      <c r="J347" s="342"/>
      <c r="K347" s="342"/>
      <c r="L347" s="342"/>
      <c r="M347" s="342"/>
      <c r="N347" s="342"/>
      <c r="O347" s="342"/>
      <c r="P347" s="613">
        <f t="shared" si="8"/>
        <v>455</v>
      </c>
      <c r="Q347" s="614"/>
      <c r="R347" s="614"/>
      <c r="S347" s="614"/>
      <c r="T347" s="614"/>
      <c r="U347" s="614"/>
      <c r="V347" s="614"/>
      <c r="W347" s="614"/>
      <c r="X347" s="614"/>
      <c r="Y347" s="614"/>
      <c r="Z347" s="615"/>
      <c r="AA347" s="613">
        <v>223</v>
      </c>
      <c r="AB347" s="614"/>
      <c r="AC347" s="614"/>
      <c r="AD347" s="614"/>
      <c r="AE347" s="614"/>
      <c r="AF347" s="614"/>
      <c r="AG347" s="614"/>
      <c r="AH347" s="614"/>
      <c r="AI347" s="614"/>
      <c r="AJ347" s="615"/>
      <c r="AK347" s="613">
        <v>232</v>
      </c>
      <c r="AL347" s="614"/>
      <c r="AM347" s="614"/>
      <c r="AN347" s="614"/>
      <c r="AO347" s="614"/>
      <c r="AP347" s="614"/>
      <c r="AQ347" s="614"/>
      <c r="AR347" s="614"/>
      <c r="AS347" s="615"/>
      <c r="EF347" s="182"/>
      <c r="EG347" s="207" t="str">
        <f t="shared" si="5"/>
        <v>55-59</v>
      </c>
      <c r="EH347" s="208">
        <f t="shared" si="6"/>
        <v>2.7113663683718446E-2</v>
      </c>
      <c r="EI347" s="208">
        <f t="shared" si="7"/>
        <v>-2.9784960598370509E-2</v>
      </c>
      <c r="EJ347" s="182"/>
      <c r="EK347" s="182"/>
      <c r="EL347" s="182"/>
      <c r="EM347" s="182"/>
      <c r="EN347" s="182"/>
      <c r="EO347" s="182"/>
      <c r="EP347" s="182"/>
    </row>
    <row r="348" spans="3:146" ht="14.25" customHeight="1" x14ac:dyDescent="0.35">
      <c r="C348" s="342" t="s">
        <v>152</v>
      </c>
      <c r="D348" s="342"/>
      <c r="E348" s="342"/>
      <c r="F348" s="342"/>
      <c r="G348" s="342"/>
      <c r="H348" s="342"/>
      <c r="I348" s="342"/>
      <c r="J348" s="342"/>
      <c r="K348" s="342"/>
      <c r="L348" s="342"/>
      <c r="M348" s="342"/>
      <c r="N348" s="342"/>
      <c r="O348" s="342"/>
      <c r="P348" s="613">
        <f t="shared" si="8"/>
        <v>436</v>
      </c>
      <c r="Q348" s="614"/>
      <c r="R348" s="614"/>
      <c r="S348" s="614"/>
      <c r="T348" s="614"/>
      <c r="U348" s="614"/>
      <c r="V348" s="614"/>
      <c r="W348" s="614"/>
      <c r="X348" s="614"/>
      <c r="Y348" s="614"/>
      <c r="Z348" s="615"/>
      <c r="AA348" s="613">
        <v>220</v>
      </c>
      <c r="AB348" s="614"/>
      <c r="AC348" s="614"/>
      <c r="AD348" s="614"/>
      <c r="AE348" s="614"/>
      <c r="AF348" s="614"/>
      <c r="AG348" s="614"/>
      <c r="AH348" s="614"/>
      <c r="AI348" s="614"/>
      <c r="AJ348" s="615"/>
      <c r="AK348" s="613">
        <v>216</v>
      </c>
      <c r="AL348" s="614"/>
      <c r="AM348" s="614"/>
      <c r="AN348" s="614"/>
      <c r="AO348" s="614"/>
      <c r="AP348" s="614"/>
      <c r="AQ348" s="614"/>
      <c r="AR348" s="614"/>
      <c r="AS348" s="615"/>
      <c r="EF348" s="182"/>
      <c r="EG348" s="207" t="str">
        <f t="shared" si="5"/>
        <v>60-64</v>
      </c>
      <c r="EH348" s="208">
        <f t="shared" si="6"/>
        <v>2.2438894083077334E-2</v>
      </c>
      <c r="EI348" s="208">
        <f t="shared" si="7"/>
        <v>-2.4709496460531589E-2</v>
      </c>
      <c r="EJ348" s="182"/>
      <c r="EK348" s="182"/>
      <c r="EL348" s="182"/>
      <c r="EM348" s="182"/>
      <c r="EN348" s="182"/>
      <c r="EO348" s="182"/>
      <c r="EP348" s="182"/>
    </row>
    <row r="349" spans="3:146" ht="14.25" customHeight="1" x14ac:dyDescent="0.35">
      <c r="C349" s="342" t="s">
        <v>153</v>
      </c>
      <c r="D349" s="342"/>
      <c r="E349" s="342"/>
      <c r="F349" s="342"/>
      <c r="G349" s="342"/>
      <c r="H349" s="342"/>
      <c r="I349" s="342"/>
      <c r="J349" s="342"/>
      <c r="K349" s="342"/>
      <c r="L349" s="342"/>
      <c r="M349" s="342"/>
      <c r="N349" s="342"/>
      <c r="O349" s="342"/>
      <c r="P349" s="613">
        <f t="shared" si="8"/>
        <v>440</v>
      </c>
      <c r="Q349" s="614"/>
      <c r="R349" s="614"/>
      <c r="S349" s="614"/>
      <c r="T349" s="614"/>
      <c r="U349" s="614"/>
      <c r="V349" s="614"/>
      <c r="W349" s="614"/>
      <c r="X349" s="614"/>
      <c r="Y349" s="614"/>
      <c r="Z349" s="615"/>
      <c r="AA349" s="613">
        <v>217</v>
      </c>
      <c r="AB349" s="614"/>
      <c r="AC349" s="614"/>
      <c r="AD349" s="614"/>
      <c r="AE349" s="614"/>
      <c r="AF349" s="614"/>
      <c r="AG349" s="614"/>
      <c r="AH349" s="614"/>
      <c r="AI349" s="614"/>
      <c r="AJ349" s="615"/>
      <c r="AK349" s="613">
        <v>223</v>
      </c>
      <c r="AL349" s="614"/>
      <c r="AM349" s="614"/>
      <c r="AN349" s="614"/>
      <c r="AO349" s="614"/>
      <c r="AP349" s="614"/>
      <c r="AQ349" s="614"/>
      <c r="AR349" s="614"/>
      <c r="AS349" s="615"/>
      <c r="EF349" s="182"/>
      <c r="EG349" s="207" t="str">
        <f t="shared" si="5"/>
        <v>65-69</v>
      </c>
      <c r="EH349" s="208">
        <f t="shared" si="6"/>
        <v>1.722986509950581E-2</v>
      </c>
      <c r="EI349" s="208">
        <f t="shared" si="7"/>
        <v>-1.9901162014157873E-2</v>
      </c>
      <c r="EJ349" s="182"/>
      <c r="EK349" s="182"/>
      <c r="EL349" s="182"/>
      <c r="EM349" s="182"/>
      <c r="EN349" s="182"/>
      <c r="EO349" s="182"/>
      <c r="EP349" s="182"/>
    </row>
    <row r="350" spans="3:146" ht="14.25" customHeight="1" x14ac:dyDescent="0.35">
      <c r="C350" s="342" t="s">
        <v>154</v>
      </c>
      <c r="D350" s="342"/>
      <c r="E350" s="342"/>
      <c r="F350" s="342"/>
      <c r="G350" s="342"/>
      <c r="H350" s="342"/>
      <c r="I350" s="342"/>
      <c r="J350" s="342"/>
      <c r="K350" s="342"/>
      <c r="L350" s="342"/>
      <c r="M350" s="342"/>
      <c r="N350" s="342"/>
      <c r="O350" s="342"/>
      <c r="P350" s="613">
        <f t="shared" si="8"/>
        <v>460</v>
      </c>
      <c r="Q350" s="614"/>
      <c r="R350" s="614"/>
      <c r="S350" s="614"/>
      <c r="T350" s="614"/>
      <c r="U350" s="614"/>
      <c r="V350" s="614"/>
      <c r="W350" s="614"/>
      <c r="X350" s="614"/>
      <c r="Y350" s="614"/>
      <c r="Z350" s="615"/>
      <c r="AA350" s="613">
        <v>220</v>
      </c>
      <c r="AB350" s="614"/>
      <c r="AC350" s="614"/>
      <c r="AD350" s="614"/>
      <c r="AE350" s="614"/>
      <c r="AF350" s="614"/>
      <c r="AG350" s="614"/>
      <c r="AH350" s="614"/>
      <c r="AI350" s="614"/>
      <c r="AJ350" s="615"/>
      <c r="AK350" s="613">
        <v>240</v>
      </c>
      <c r="AL350" s="614"/>
      <c r="AM350" s="614"/>
      <c r="AN350" s="614"/>
      <c r="AO350" s="614"/>
      <c r="AP350" s="614"/>
      <c r="AQ350" s="614"/>
      <c r="AR350" s="614"/>
      <c r="AS350" s="615"/>
      <c r="EF350" s="182"/>
      <c r="EG350" s="207" t="str">
        <f t="shared" si="5"/>
        <v>70-74</v>
      </c>
      <c r="EH350" s="208">
        <f t="shared" si="6"/>
        <v>1.1887271270201684E-2</v>
      </c>
      <c r="EI350" s="208">
        <f t="shared" si="7"/>
        <v>-1.4959262722051557E-2</v>
      </c>
      <c r="EJ350" s="182"/>
      <c r="EK350" s="182"/>
      <c r="EL350" s="182"/>
      <c r="EM350" s="182"/>
      <c r="EN350" s="182"/>
      <c r="EO350" s="182"/>
      <c r="EP350" s="182"/>
    </row>
    <row r="351" spans="3:146" ht="14.25" customHeight="1" x14ac:dyDescent="0.35">
      <c r="C351" s="342" t="s">
        <v>155</v>
      </c>
      <c r="D351" s="342"/>
      <c r="E351" s="342"/>
      <c r="F351" s="342"/>
      <c r="G351" s="342"/>
      <c r="H351" s="342"/>
      <c r="I351" s="342"/>
      <c r="J351" s="342"/>
      <c r="K351" s="342"/>
      <c r="L351" s="342"/>
      <c r="M351" s="342"/>
      <c r="N351" s="342"/>
      <c r="O351" s="342"/>
      <c r="P351" s="613">
        <f t="shared" si="8"/>
        <v>426</v>
      </c>
      <c r="Q351" s="614"/>
      <c r="R351" s="614"/>
      <c r="S351" s="614"/>
      <c r="T351" s="614"/>
      <c r="U351" s="614"/>
      <c r="V351" s="614"/>
      <c r="W351" s="614"/>
      <c r="X351" s="614"/>
      <c r="Y351" s="614"/>
      <c r="Z351" s="615"/>
      <c r="AA351" s="613">
        <v>203</v>
      </c>
      <c r="AB351" s="614"/>
      <c r="AC351" s="614"/>
      <c r="AD351" s="614"/>
      <c r="AE351" s="614"/>
      <c r="AF351" s="614"/>
      <c r="AG351" s="614"/>
      <c r="AH351" s="614"/>
      <c r="AI351" s="614"/>
      <c r="AJ351" s="615"/>
      <c r="AK351" s="613">
        <v>223</v>
      </c>
      <c r="AL351" s="614"/>
      <c r="AM351" s="614"/>
      <c r="AN351" s="614"/>
      <c r="AO351" s="614"/>
      <c r="AP351" s="614"/>
      <c r="AQ351" s="614"/>
      <c r="AR351" s="614"/>
      <c r="AS351" s="615"/>
      <c r="EF351" s="182"/>
      <c r="EG351" s="207" t="str">
        <f t="shared" si="5"/>
        <v>75-79</v>
      </c>
      <c r="EH351" s="208">
        <f t="shared" si="6"/>
        <v>8.2810204354213969E-3</v>
      </c>
      <c r="EI351" s="208">
        <f t="shared" si="7"/>
        <v>-1.0818752504340858E-2</v>
      </c>
      <c r="EJ351" s="182"/>
      <c r="EK351" s="182"/>
      <c r="EL351" s="182"/>
      <c r="EM351" s="182"/>
      <c r="EN351" s="182"/>
      <c r="EO351" s="182"/>
      <c r="EP351" s="182"/>
    </row>
    <row r="352" spans="3:146" ht="14.25" customHeight="1" x14ac:dyDescent="0.35">
      <c r="C352" s="342" t="s">
        <v>156</v>
      </c>
      <c r="D352" s="342"/>
      <c r="E352" s="342"/>
      <c r="F352" s="342"/>
      <c r="G352" s="342"/>
      <c r="H352" s="342"/>
      <c r="I352" s="342"/>
      <c r="J352" s="342"/>
      <c r="K352" s="342"/>
      <c r="L352" s="342"/>
      <c r="M352" s="342"/>
      <c r="N352" s="342"/>
      <c r="O352" s="342"/>
      <c r="P352" s="613">
        <f t="shared" si="8"/>
        <v>353</v>
      </c>
      <c r="Q352" s="614"/>
      <c r="R352" s="614"/>
      <c r="S352" s="614"/>
      <c r="T352" s="614"/>
      <c r="U352" s="614"/>
      <c r="V352" s="614"/>
      <c r="W352" s="614"/>
      <c r="X352" s="614"/>
      <c r="Y352" s="614"/>
      <c r="Z352" s="615"/>
      <c r="AA352" s="613">
        <v>168</v>
      </c>
      <c r="AB352" s="614"/>
      <c r="AC352" s="614"/>
      <c r="AD352" s="614"/>
      <c r="AE352" s="614"/>
      <c r="AF352" s="614"/>
      <c r="AG352" s="614"/>
      <c r="AH352" s="614"/>
      <c r="AI352" s="614"/>
      <c r="AJ352" s="615"/>
      <c r="AK352" s="613">
        <v>185</v>
      </c>
      <c r="AL352" s="614"/>
      <c r="AM352" s="614"/>
      <c r="AN352" s="614"/>
      <c r="AO352" s="614"/>
      <c r="AP352" s="614"/>
      <c r="AQ352" s="614"/>
      <c r="AR352" s="614"/>
      <c r="AS352" s="615"/>
      <c r="EF352" s="182"/>
      <c r="EG352" s="207" t="str">
        <f t="shared" si="5"/>
        <v>80 Y MÁS</v>
      </c>
      <c r="EH352" s="208">
        <f t="shared" si="6"/>
        <v>8.5481501268866028E-3</v>
      </c>
      <c r="EI352" s="208">
        <f t="shared" si="7"/>
        <v>-1.1620141578736476E-2</v>
      </c>
      <c r="EJ352" s="182"/>
      <c r="EK352" s="182"/>
      <c r="EL352" s="182"/>
      <c r="EM352" s="182"/>
      <c r="EN352" s="182"/>
      <c r="EO352" s="182"/>
      <c r="EP352" s="182"/>
    </row>
    <row r="353" spans="3:147" ht="14.25" customHeight="1" x14ac:dyDescent="0.35">
      <c r="C353" s="342" t="s">
        <v>157</v>
      </c>
      <c r="D353" s="342"/>
      <c r="E353" s="342"/>
      <c r="F353" s="342"/>
      <c r="G353" s="342"/>
      <c r="H353" s="342"/>
      <c r="I353" s="342"/>
      <c r="J353" s="342"/>
      <c r="K353" s="342"/>
      <c r="L353" s="342"/>
      <c r="M353" s="342"/>
      <c r="N353" s="342"/>
      <c r="O353" s="342"/>
      <c r="P353" s="613">
        <f t="shared" si="8"/>
        <v>278</v>
      </c>
      <c r="Q353" s="614"/>
      <c r="R353" s="614"/>
      <c r="S353" s="614"/>
      <c r="T353" s="614"/>
      <c r="U353" s="614"/>
      <c r="V353" s="614"/>
      <c r="W353" s="614"/>
      <c r="X353" s="614"/>
      <c r="Y353" s="614"/>
      <c r="Z353" s="615"/>
      <c r="AA353" s="613">
        <v>129</v>
      </c>
      <c r="AB353" s="614"/>
      <c r="AC353" s="614"/>
      <c r="AD353" s="614"/>
      <c r="AE353" s="614"/>
      <c r="AF353" s="614"/>
      <c r="AG353" s="614"/>
      <c r="AH353" s="614"/>
      <c r="AI353" s="614"/>
      <c r="AJ353" s="615"/>
      <c r="AK353" s="613">
        <v>149</v>
      </c>
      <c r="AL353" s="614"/>
      <c r="AM353" s="614"/>
      <c r="AN353" s="614"/>
      <c r="AO353" s="614"/>
      <c r="AP353" s="614"/>
      <c r="AQ353" s="614"/>
      <c r="AR353" s="614"/>
      <c r="AS353" s="615"/>
      <c r="EF353" s="182"/>
      <c r="EG353" s="182"/>
      <c r="EH353" s="182"/>
      <c r="EI353" s="182"/>
      <c r="EJ353" s="182"/>
      <c r="EK353" s="182"/>
      <c r="EL353" s="182"/>
      <c r="EM353" s="182"/>
      <c r="EN353" s="182"/>
      <c r="EO353" s="182"/>
      <c r="EP353" s="182"/>
    </row>
    <row r="354" spans="3:147" ht="14.25" customHeight="1" x14ac:dyDescent="0.35">
      <c r="C354" s="342" t="s">
        <v>158</v>
      </c>
      <c r="D354" s="342"/>
      <c r="E354" s="342"/>
      <c r="F354" s="342"/>
      <c r="G354" s="342"/>
      <c r="H354" s="342"/>
      <c r="I354" s="342"/>
      <c r="J354" s="342"/>
      <c r="K354" s="342"/>
      <c r="L354" s="342"/>
      <c r="M354" s="342"/>
      <c r="N354" s="342"/>
      <c r="O354" s="342"/>
      <c r="P354" s="613">
        <f t="shared" si="8"/>
        <v>201</v>
      </c>
      <c r="Q354" s="614"/>
      <c r="R354" s="614"/>
      <c r="S354" s="614"/>
      <c r="T354" s="614"/>
      <c r="U354" s="614"/>
      <c r="V354" s="614"/>
      <c r="W354" s="614"/>
      <c r="X354" s="614"/>
      <c r="Y354" s="614"/>
      <c r="Z354" s="615"/>
      <c r="AA354" s="613">
        <v>89</v>
      </c>
      <c r="AB354" s="614"/>
      <c r="AC354" s="614"/>
      <c r="AD354" s="614"/>
      <c r="AE354" s="614"/>
      <c r="AF354" s="614"/>
      <c r="AG354" s="614"/>
      <c r="AH354" s="614"/>
      <c r="AI354" s="614"/>
      <c r="AJ354" s="615"/>
      <c r="AK354" s="613">
        <v>112</v>
      </c>
      <c r="AL354" s="614"/>
      <c r="AM354" s="614"/>
      <c r="AN354" s="614"/>
      <c r="AO354" s="614"/>
      <c r="AP354" s="614"/>
      <c r="AQ354" s="614"/>
      <c r="AR354" s="614"/>
      <c r="AS354" s="615"/>
      <c r="AT354" s="10"/>
      <c r="AU354" s="10"/>
      <c r="AV354" s="3"/>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EF354" s="182"/>
      <c r="EG354" s="182"/>
      <c r="EH354" s="182"/>
      <c r="EI354" s="182"/>
      <c r="EJ354" s="182"/>
      <c r="EK354" s="182"/>
      <c r="EL354" s="182"/>
      <c r="EM354" s="182"/>
      <c r="EN354" s="182"/>
      <c r="EO354" s="182"/>
      <c r="EP354" s="182"/>
    </row>
    <row r="355" spans="3:147" ht="14.25" customHeight="1" x14ac:dyDescent="0.35">
      <c r="C355" s="342" t="s">
        <v>159</v>
      </c>
      <c r="D355" s="342"/>
      <c r="E355" s="342"/>
      <c r="F355" s="342"/>
      <c r="G355" s="342"/>
      <c r="H355" s="342"/>
      <c r="I355" s="342"/>
      <c r="J355" s="342"/>
      <c r="K355" s="342"/>
      <c r="L355" s="342"/>
      <c r="M355" s="342"/>
      <c r="N355" s="342"/>
      <c r="O355" s="342"/>
      <c r="P355" s="613">
        <f t="shared" si="8"/>
        <v>143</v>
      </c>
      <c r="Q355" s="614"/>
      <c r="R355" s="614"/>
      <c r="S355" s="614"/>
      <c r="T355" s="614"/>
      <c r="U355" s="614"/>
      <c r="V355" s="614"/>
      <c r="W355" s="614"/>
      <c r="X355" s="614"/>
      <c r="Y355" s="614"/>
      <c r="Z355" s="615"/>
      <c r="AA355" s="613">
        <v>62</v>
      </c>
      <c r="AB355" s="614"/>
      <c r="AC355" s="614"/>
      <c r="AD355" s="614"/>
      <c r="AE355" s="614"/>
      <c r="AF355" s="614"/>
      <c r="AG355" s="614"/>
      <c r="AH355" s="614"/>
      <c r="AI355" s="614"/>
      <c r="AJ355" s="615"/>
      <c r="AK355" s="613">
        <v>81</v>
      </c>
      <c r="AL355" s="614"/>
      <c r="AM355" s="614"/>
      <c r="AN355" s="614"/>
      <c r="AO355" s="614"/>
      <c r="AP355" s="614"/>
      <c r="AQ355" s="614"/>
      <c r="AR355" s="614"/>
      <c r="AS355" s="615"/>
    </row>
    <row r="356" spans="3:147" ht="14.25" customHeight="1" x14ac:dyDescent="0.35">
      <c r="C356" s="342" t="s">
        <v>160</v>
      </c>
      <c r="D356" s="342"/>
      <c r="E356" s="342"/>
      <c r="F356" s="342"/>
      <c r="G356" s="342"/>
      <c r="H356" s="342"/>
      <c r="I356" s="342"/>
      <c r="J356" s="342"/>
      <c r="K356" s="342"/>
      <c r="L356" s="342"/>
      <c r="M356" s="342"/>
      <c r="N356" s="342"/>
      <c r="O356" s="342"/>
      <c r="P356" s="613">
        <f t="shared" si="8"/>
        <v>151</v>
      </c>
      <c r="Q356" s="614"/>
      <c r="R356" s="614"/>
      <c r="S356" s="614"/>
      <c r="T356" s="614"/>
      <c r="U356" s="614"/>
      <c r="V356" s="614"/>
      <c r="W356" s="614"/>
      <c r="X356" s="614"/>
      <c r="Y356" s="614"/>
      <c r="Z356" s="615"/>
      <c r="AA356" s="613">
        <v>64</v>
      </c>
      <c r="AB356" s="614"/>
      <c r="AC356" s="614"/>
      <c r="AD356" s="614"/>
      <c r="AE356" s="614"/>
      <c r="AF356" s="614"/>
      <c r="AG356" s="614"/>
      <c r="AH356" s="614"/>
      <c r="AI356" s="614"/>
      <c r="AJ356" s="615"/>
      <c r="AK356" s="613">
        <v>87</v>
      </c>
      <c r="AL356" s="614"/>
      <c r="AM356" s="614"/>
      <c r="AN356" s="614"/>
      <c r="AO356" s="614"/>
      <c r="AP356" s="614"/>
      <c r="AQ356" s="614"/>
      <c r="AR356" s="614"/>
      <c r="AS356" s="615"/>
    </row>
    <row r="357" spans="3:147" ht="14.25" customHeight="1" x14ac:dyDescent="0.35">
      <c r="C357" s="415" t="s">
        <v>368</v>
      </c>
      <c r="D357" s="415"/>
      <c r="E357" s="415"/>
      <c r="F357" s="415"/>
      <c r="G357" s="415"/>
      <c r="H357" s="415"/>
      <c r="I357" s="415"/>
      <c r="J357" s="415"/>
      <c r="K357" s="415"/>
      <c r="L357" s="415"/>
      <c r="M357" s="415"/>
      <c r="N357" s="415"/>
      <c r="O357" s="415"/>
      <c r="P357" s="667"/>
      <c r="Q357" s="667"/>
      <c r="R357" s="667"/>
      <c r="S357" s="667"/>
      <c r="T357" s="667"/>
      <c r="U357" s="667"/>
      <c r="V357" s="667"/>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U357" s="10" t="s">
        <v>142</v>
      </c>
    </row>
    <row r="358" spans="3:147" ht="14.25" customHeight="1" x14ac:dyDescent="0.35">
      <c r="C358" s="95"/>
      <c r="D358" s="95"/>
      <c r="E358" s="95"/>
      <c r="F358" s="95"/>
      <c r="G358" s="95"/>
      <c r="H358" s="95"/>
      <c r="I358" s="95"/>
      <c r="J358" s="95"/>
      <c r="K358" s="95"/>
      <c r="L358" s="95"/>
      <c r="M358" s="95"/>
      <c r="N358" s="95"/>
      <c r="O358" s="95"/>
      <c r="P358" s="95"/>
      <c r="Q358" s="95"/>
      <c r="R358" s="95"/>
      <c r="S358" s="95"/>
      <c r="T358" s="95"/>
      <c r="U358" s="95"/>
      <c r="V358" s="95"/>
      <c r="AU358" s="10"/>
    </row>
    <row r="359" spans="3:147" ht="14.25" customHeight="1" x14ac:dyDescent="0.35">
      <c r="C359" s="592" t="s">
        <v>173</v>
      </c>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592"/>
      <c r="AL359" s="592"/>
      <c r="AM359" s="592"/>
      <c r="AN359" s="592"/>
      <c r="AO359" s="592"/>
      <c r="AP359" s="592"/>
      <c r="AQ359" s="592"/>
      <c r="AR359" s="592"/>
      <c r="AS359" s="592"/>
      <c r="AT359" s="9"/>
      <c r="AU359" s="592" t="s">
        <v>175</v>
      </c>
      <c r="AV359" s="592"/>
      <c r="AW359" s="592"/>
      <c r="AX359" s="592"/>
      <c r="AY359" s="592"/>
      <c r="AZ359" s="592"/>
      <c r="BA359" s="592"/>
      <c r="BB359" s="592"/>
      <c r="BC359" s="592"/>
      <c r="BD359" s="592"/>
      <c r="BE359" s="592"/>
      <c r="BF359" s="592"/>
      <c r="BG359" s="592"/>
      <c r="BH359" s="592"/>
      <c r="BI359" s="592"/>
      <c r="BJ359" s="592"/>
      <c r="BK359" s="9"/>
      <c r="BL359" s="9"/>
      <c r="BM359" s="9"/>
      <c r="BN359" s="9"/>
      <c r="BO359" s="9"/>
    </row>
    <row r="360" spans="3:147" ht="14.25" customHeight="1" x14ac:dyDescent="0.35">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2"/>
      <c r="AL360" s="592"/>
      <c r="AM360" s="592"/>
      <c r="AN360" s="592"/>
      <c r="AO360" s="592"/>
      <c r="AP360" s="592"/>
      <c r="AQ360" s="592"/>
      <c r="AR360" s="592"/>
      <c r="AS360" s="592"/>
      <c r="AT360" s="9"/>
      <c r="AU360" s="461"/>
      <c r="AV360" s="461"/>
      <c r="AW360" s="461"/>
      <c r="AX360" s="461"/>
      <c r="AY360" s="461"/>
      <c r="AZ360" s="461"/>
      <c r="BA360" s="461"/>
      <c r="BB360" s="461"/>
      <c r="BC360" s="461"/>
      <c r="BD360" s="461"/>
      <c r="BE360" s="461"/>
      <c r="BF360" s="461"/>
      <c r="BG360" s="461"/>
      <c r="BH360" s="461"/>
      <c r="BI360" s="461"/>
      <c r="BJ360" s="461"/>
      <c r="BK360" s="9"/>
      <c r="BL360" s="9"/>
      <c r="BM360" s="9"/>
      <c r="BW360" s="14" t="s">
        <v>184</v>
      </c>
    </row>
    <row r="361" spans="3:147" ht="14.25" customHeight="1" x14ac:dyDescent="0.35">
      <c r="C361" s="347" t="s">
        <v>167</v>
      </c>
      <c r="D361" s="347"/>
      <c r="E361" s="347"/>
      <c r="F361" s="347"/>
      <c r="G361" s="347"/>
      <c r="H361" s="347"/>
      <c r="I361" s="347"/>
      <c r="J361" s="347"/>
      <c r="K361" s="347"/>
      <c r="L361" s="347">
        <v>2010</v>
      </c>
      <c r="M361" s="347"/>
      <c r="N361" s="347"/>
      <c r="O361" s="347"/>
      <c r="P361" s="347">
        <v>2011</v>
      </c>
      <c r="Q361" s="347"/>
      <c r="R361" s="347"/>
      <c r="S361" s="347"/>
      <c r="T361" s="347">
        <v>2012</v>
      </c>
      <c r="U361" s="347"/>
      <c r="V361" s="347"/>
      <c r="W361" s="347"/>
      <c r="X361" s="347">
        <v>2013</v>
      </c>
      <c r="Y361" s="347"/>
      <c r="Z361" s="347"/>
      <c r="AA361" s="347">
        <v>2014</v>
      </c>
      <c r="AB361" s="347"/>
      <c r="AC361" s="347"/>
      <c r="AD361" s="347">
        <v>2015</v>
      </c>
      <c r="AE361" s="347"/>
      <c r="AF361" s="347"/>
      <c r="AG361" s="347"/>
      <c r="AH361" s="347">
        <v>2016</v>
      </c>
      <c r="AI361" s="347"/>
      <c r="AJ361" s="347"/>
      <c r="AK361" s="347"/>
      <c r="AL361" s="347">
        <v>2017</v>
      </c>
      <c r="AM361" s="347"/>
      <c r="AN361" s="347"/>
      <c r="AO361" s="347"/>
      <c r="AP361" s="347">
        <v>2018</v>
      </c>
      <c r="AQ361" s="347"/>
      <c r="AR361" s="347"/>
      <c r="AS361" s="347"/>
      <c r="AU361" s="717" t="s">
        <v>370</v>
      </c>
      <c r="AV361" s="717"/>
      <c r="AW361" s="717"/>
      <c r="AX361" s="717"/>
      <c r="AY361" s="717"/>
      <c r="AZ361" s="717"/>
      <c r="BA361" s="717"/>
      <c r="BB361" s="717"/>
      <c r="BC361" s="717"/>
      <c r="BD361" s="717"/>
      <c r="BE361" s="717"/>
      <c r="BF361" s="717"/>
      <c r="BG361" s="717"/>
      <c r="BH361" s="717"/>
      <c r="BI361" s="717"/>
      <c r="BJ361" s="717"/>
      <c r="BK361" s="717" t="s">
        <v>330</v>
      </c>
      <c r="BL361" s="717"/>
      <c r="BM361" s="717"/>
      <c r="BN361" s="717"/>
      <c r="BO361" s="717"/>
      <c r="BP361" s="717"/>
      <c r="BQ361" s="717"/>
      <c r="BR361" s="717"/>
      <c r="BS361" s="717"/>
      <c r="BU361" s="21"/>
      <c r="BV361" s="22"/>
      <c r="BW361" s="22"/>
      <c r="BX361" s="22"/>
      <c r="BY361" s="22"/>
      <c r="BZ361" s="22"/>
      <c r="CA361" s="22"/>
      <c r="CB361" s="22"/>
      <c r="CC361" s="22"/>
      <c r="CD361" s="22"/>
      <c r="CE361" s="22"/>
      <c r="CF361" s="22"/>
      <c r="CG361" s="22"/>
      <c r="CH361" s="22"/>
      <c r="CI361" s="22"/>
      <c r="CJ361" s="22"/>
      <c r="CK361" s="22"/>
      <c r="CL361" s="22"/>
      <c r="CM361" s="23"/>
    </row>
    <row r="362" spans="3:147" ht="14.25" customHeight="1" x14ac:dyDescent="0.35">
      <c r="C362" s="347"/>
      <c r="D362" s="347"/>
      <c r="E362" s="347"/>
      <c r="F362" s="347"/>
      <c r="G362" s="347"/>
      <c r="H362" s="347"/>
      <c r="I362" s="347"/>
      <c r="J362" s="347"/>
      <c r="K362" s="347"/>
      <c r="L362" s="347"/>
      <c r="M362" s="347"/>
      <c r="N362" s="347"/>
      <c r="O362" s="347"/>
      <c r="P362" s="347"/>
      <c r="Q362" s="347"/>
      <c r="R362" s="347"/>
      <c r="S362" s="347"/>
      <c r="T362" s="347"/>
      <c r="U362" s="347"/>
      <c r="V362" s="347"/>
      <c r="W362" s="347"/>
      <c r="X362" s="347"/>
      <c r="Y362" s="347"/>
      <c r="Z362" s="347"/>
      <c r="AA362" s="347"/>
      <c r="AB362" s="347"/>
      <c r="AC362" s="347"/>
      <c r="AD362" s="347"/>
      <c r="AE362" s="347"/>
      <c r="AF362" s="347"/>
      <c r="AG362" s="347"/>
      <c r="AH362" s="347"/>
      <c r="AI362" s="347"/>
      <c r="AJ362" s="347"/>
      <c r="AK362" s="347"/>
      <c r="AL362" s="347"/>
      <c r="AM362" s="347"/>
      <c r="AN362" s="347"/>
      <c r="AO362" s="347"/>
      <c r="AP362" s="347"/>
      <c r="AQ362" s="347"/>
      <c r="AR362" s="347"/>
      <c r="AS362" s="347"/>
      <c r="AU362" s="362" t="s">
        <v>176</v>
      </c>
      <c r="AV362" s="362"/>
      <c r="AW362" s="362"/>
      <c r="AX362" s="362"/>
      <c r="AY362" s="362"/>
      <c r="AZ362" s="362"/>
      <c r="BA362" s="362"/>
      <c r="BB362" s="362"/>
      <c r="BC362" s="362"/>
      <c r="BD362" s="362"/>
      <c r="BE362" s="362"/>
      <c r="BF362" s="362"/>
      <c r="BG362" s="362"/>
      <c r="BH362" s="362"/>
      <c r="BI362" s="362"/>
      <c r="BJ362" s="362"/>
      <c r="BK362" s="329">
        <v>9</v>
      </c>
      <c r="BL362" s="329"/>
      <c r="BM362" s="329"/>
      <c r="BN362" s="329"/>
      <c r="BO362" s="329"/>
      <c r="BP362" s="329"/>
      <c r="BQ362" s="329"/>
      <c r="BR362" s="329"/>
      <c r="BS362" s="329"/>
      <c r="BU362" s="24"/>
      <c r="BV362" s="348" t="s">
        <v>176</v>
      </c>
      <c r="BW362" s="348"/>
      <c r="BX362" s="348"/>
      <c r="BY362" s="348"/>
      <c r="BZ362" s="348"/>
      <c r="CA362" s="348"/>
      <c r="CB362" s="348"/>
      <c r="CC362" s="72"/>
      <c r="CD362" s="72"/>
      <c r="CE362" s="72"/>
      <c r="CF362" s="72"/>
      <c r="CG362" s="72"/>
      <c r="CH362" s="72"/>
      <c r="CI362" s="72"/>
      <c r="CJ362" s="72"/>
      <c r="CK362" s="6"/>
      <c r="CL362" s="6"/>
      <c r="CM362" s="25"/>
    </row>
    <row r="363" spans="3:147" ht="24.75" customHeight="1" x14ac:dyDescent="0.35">
      <c r="C363" s="671" t="s">
        <v>369</v>
      </c>
      <c r="D363" s="671"/>
      <c r="E363" s="671"/>
      <c r="F363" s="671"/>
      <c r="G363" s="671"/>
      <c r="H363" s="671"/>
      <c r="I363" s="671"/>
      <c r="J363" s="671"/>
      <c r="K363" s="671"/>
      <c r="L363" s="391">
        <v>744</v>
      </c>
      <c r="M363" s="392"/>
      <c r="N363" s="392"/>
      <c r="O363" s="393"/>
      <c r="P363" s="391">
        <v>728</v>
      </c>
      <c r="Q363" s="392"/>
      <c r="R363" s="392"/>
      <c r="S363" s="393"/>
      <c r="T363" s="391">
        <v>712</v>
      </c>
      <c r="U363" s="392"/>
      <c r="V363" s="392"/>
      <c r="W363" s="393"/>
      <c r="X363" s="391">
        <v>693</v>
      </c>
      <c r="Y363" s="392"/>
      <c r="Z363" s="393"/>
      <c r="AA363" s="391">
        <v>675</v>
      </c>
      <c r="AB363" s="392"/>
      <c r="AC363" s="393"/>
      <c r="AD363" s="391">
        <v>661</v>
      </c>
      <c r="AE363" s="392"/>
      <c r="AF363" s="392"/>
      <c r="AG363" s="393"/>
      <c r="AH363" s="391">
        <v>643</v>
      </c>
      <c r="AI363" s="392"/>
      <c r="AJ363" s="392"/>
      <c r="AK363" s="393"/>
      <c r="AL363" s="391">
        <v>755</v>
      </c>
      <c r="AM363" s="392"/>
      <c r="AN363" s="392"/>
      <c r="AO363" s="393"/>
      <c r="AP363" s="391">
        <v>735</v>
      </c>
      <c r="AQ363" s="392"/>
      <c r="AR363" s="392"/>
      <c r="AS363" s="393"/>
      <c r="AU363" s="362" t="s">
        <v>177</v>
      </c>
      <c r="AV363" s="362"/>
      <c r="AW363" s="362"/>
      <c r="AX363" s="362"/>
      <c r="AY363" s="362"/>
      <c r="AZ363" s="362"/>
      <c r="BA363" s="362"/>
      <c r="BB363" s="362"/>
      <c r="BC363" s="362"/>
      <c r="BD363" s="362"/>
      <c r="BE363" s="362"/>
      <c r="BF363" s="362"/>
      <c r="BG363" s="362"/>
      <c r="BH363" s="362"/>
      <c r="BI363" s="362"/>
      <c r="BJ363" s="362"/>
      <c r="BK363" s="360"/>
      <c r="BL363" s="360"/>
      <c r="BM363" s="360"/>
      <c r="BN363" s="360"/>
      <c r="BO363" s="360"/>
      <c r="BP363" s="360"/>
      <c r="BQ363" s="360"/>
      <c r="BR363" s="360"/>
      <c r="BS363" s="360"/>
      <c r="BU363" s="24"/>
      <c r="BV363" s="73"/>
      <c r="BW363" s="73"/>
      <c r="BX363" s="73"/>
      <c r="BY363" s="73"/>
      <c r="BZ363" s="73"/>
      <c r="CA363" s="73"/>
      <c r="CB363" s="73"/>
      <c r="CC363" s="72"/>
      <c r="CD363" s="72"/>
      <c r="CE363" s="359">
        <f>+BK362/BK368</f>
        <v>9.6847089206929943E-4</v>
      </c>
      <c r="CF363" s="359"/>
      <c r="CG363" s="359"/>
      <c r="CH363" s="359"/>
      <c r="CI363" s="359"/>
      <c r="CJ363" s="359"/>
      <c r="CK363" s="6"/>
      <c r="CL363" s="6"/>
      <c r="CM363" s="25"/>
    </row>
    <row r="364" spans="3:147" ht="19.5" customHeight="1" x14ac:dyDescent="0.35">
      <c r="C364" s="394" t="s">
        <v>168</v>
      </c>
      <c r="D364" s="394"/>
      <c r="E364" s="394"/>
      <c r="F364" s="394"/>
      <c r="G364" s="394"/>
      <c r="H364" s="394"/>
      <c r="I364" s="394"/>
      <c r="J364" s="394"/>
      <c r="K364" s="394"/>
      <c r="L364" s="391">
        <v>906</v>
      </c>
      <c r="M364" s="392"/>
      <c r="N364" s="392"/>
      <c r="O364" s="393"/>
      <c r="P364" s="391">
        <v>872</v>
      </c>
      <c r="Q364" s="392"/>
      <c r="R364" s="392"/>
      <c r="S364" s="393"/>
      <c r="T364" s="391">
        <v>842</v>
      </c>
      <c r="U364" s="392"/>
      <c r="V364" s="392"/>
      <c r="W364" s="393"/>
      <c r="X364" s="391">
        <v>821</v>
      </c>
      <c r="Y364" s="392"/>
      <c r="Z364" s="393"/>
      <c r="AA364" s="391">
        <v>799</v>
      </c>
      <c r="AB364" s="392"/>
      <c r="AC364" s="393"/>
      <c r="AD364" s="391">
        <v>774</v>
      </c>
      <c r="AE364" s="392"/>
      <c r="AF364" s="392"/>
      <c r="AG364" s="393"/>
      <c r="AH364" s="391">
        <v>758</v>
      </c>
      <c r="AI364" s="392"/>
      <c r="AJ364" s="392"/>
      <c r="AK364" s="393"/>
      <c r="AL364" s="391">
        <v>739</v>
      </c>
      <c r="AM364" s="392"/>
      <c r="AN364" s="392"/>
      <c r="AO364" s="393"/>
      <c r="AP364" s="391">
        <v>722</v>
      </c>
      <c r="AQ364" s="392"/>
      <c r="AR364" s="392"/>
      <c r="AS364" s="393"/>
      <c r="AU364" s="361" t="s">
        <v>178</v>
      </c>
      <c r="AV364" s="361"/>
      <c r="AW364" s="361"/>
      <c r="AX364" s="361"/>
      <c r="AY364" s="361"/>
      <c r="AZ364" s="361"/>
      <c r="BA364" s="361"/>
      <c r="BB364" s="361"/>
      <c r="BC364" s="361"/>
      <c r="BD364" s="361"/>
      <c r="BE364" s="361"/>
      <c r="BF364" s="361"/>
      <c r="BG364" s="361"/>
      <c r="BH364" s="361"/>
      <c r="BI364" s="361"/>
      <c r="BJ364" s="361"/>
      <c r="BK364" s="360"/>
      <c r="BL364" s="360"/>
      <c r="BM364" s="360"/>
      <c r="BN364" s="360"/>
      <c r="BO364" s="360"/>
      <c r="BP364" s="360"/>
      <c r="BQ364" s="360"/>
      <c r="BR364" s="360"/>
      <c r="BS364" s="360"/>
      <c r="BU364" s="24"/>
      <c r="BV364" s="611" t="s">
        <v>183</v>
      </c>
      <c r="BW364" s="611"/>
      <c r="BX364" s="611"/>
      <c r="BY364" s="611"/>
      <c r="BZ364" s="611"/>
      <c r="CA364" s="611"/>
      <c r="CB364" s="611"/>
      <c r="CC364" s="72"/>
      <c r="CD364" s="72"/>
      <c r="CE364" s="72"/>
      <c r="CF364" s="72"/>
      <c r="CG364" s="72"/>
      <c r="CH364" s="72"/>
      <c r="CI364" s="72"/>
      <c r="CJ364" s="72"/>
      <c r="CK364" s="6"/>
      <c r="CL364" s="6"/>
      <c r="CM364" s="25"/>
    </row>
    <row r="365" spans="3:147" ht="27.75" customHeight="1" x14ac:dyDescent="0.35">
      <c r="C365" s="671" t="s">
        <v>169</v>
      </c>
      <c r="D365" s="671"/>
      <c r="E365" s="671"/>
      <c r="F365" s="671"/>
      <c r="G365" s="671"/>
      <c r="H365" s="671"/>
      <c r="I365" s="671"/>
      <c r="J365" s="671"/>
      <c r="K365" s="671"/>
      <c r="L365" s="391">
        <v>984</v>
      </c>
      <c r="M365" s="392"/>
      <c r="N365" s="392"/>
      <c r="O365" s="393"/>
      <c r="P365" s="391">
        <v>946</v>
      </c>
      <c r="Q365" s="392"/>
      <c r="R365" s="392"/>
      <c r="S365" s="393"/>
      <c r="T365" s="391">
        <v>901</v>
      </c>
      <c r="U365" s="392"/>
      <c r="V365" s="392"/>
      <c r="W365" s="393"/>
      <c r="X365" s="391">
        <v>858</v>
      </c>
      <c r="Y365" s="392"/>
      <c r="Z365" s="393"/>
      <c r="AA365" s="391">
        <v>817</v>
      </c>
      <c r="AB365" s="392"/>
      <c r="AC365" s="393"/>
      <c r="AD365" s="391">
        <v>784</v>
      </c>
      <c r="AE365" s="392"/>
      <c r="AF365" s="392"/>
      <c r="AG365" s="393"/>
      <c r="AH365" s="391">
        <v>752</v>
      </c>
      <c r="AI365" s="392"/>
      <c r="AJ365" s="392"/>
      <c r="AK365" s="393"/>
      <c r="AL365" s="391">
        <v>727</v>
      </c>
      <c r="AM365" s="392"/>
      <c r="AN365" s="392"/>
      <c r="AO365" s="393"/>
      <c r="AP365" s="391">
        <v>704</v>
      </c>
      <c r="AQ365" s="392"/>
      <c r="AR365" s="392"/>
      <c r="AS365" s="393"/>
      <c r="AU365" s="362" t="s">
        <v>179</v>
      </c>
      <c r="AV365" s="362"/>
      <c r="AW365" s="362"/>
      <c r="AX365" s="362"/>
      <c r="AY365" s="362"/>
      <c r="AZ365" s="362"/>
      <c r="BA365" s="362"/>
      <c r="BB365" s="362"/>
      <c r="BC365" s="362"/>
      <c r="BD365" s="362"/>
      <c r="BE365" s="362"/>
      <c r="BF365" s="362"/>
      <c r="BG365" s="362"/>
      <c r="BH365" s="362"/>
      <c r="BI365" s="362"/>
      <c r="BJ365" s="362"/>
      <c r="BK365" s="329">
        <v>34</v>
      </c>
      <c r="BL365" s="329"/>
      <c r="BM365" s="329"/>
      <c r="BN365" s="329"/>
      <c r="BO365" s="329"/>
      <c r="BP365" s="329"/>
      <c r="BQ365" s="329"/>
      <c r="BR365" s="329"/>
      <c r="BS365" s="329"/>
      <c r="BU365" s="24"/>
      <c r="BV365" s="73"/>
      <c r="BW365" s="73"/>
      <c r="BX365" s="73"/>
      <c r="BY365" s="73"/>
      <c r="BZ365" s="73"/>
      <c r="CA365" s="73"/>
      <c r="CB365" s="73"/>
      <c r="CC365" s="72"/>
      <c r="CD365" s="72"/>
      <c r="CE365" s="620">
        <f>+BK365/BK368</f>
        <v>3.6586678144840202E-3</v>
      </c>
      <c r="CF365" s="620"/>
      <c r="CG365" s="620"/>
      <c r="CH365" s="620"/>
      <c r="CI365" s="620"/>
      <c r="CJ365" s="620"/>
      <c r="CK365" s="6"/>
      <c r="CL365" s="6"/>
      <c r="CM365" s="25"/>
    </row>
    <row r="366" spans="3:147" ht="20.25" customHeight="1" x14ac:dyDescent="0.35">
      <c r="C366" s="66" t="s">
        <v>170</v>
      </c>
      <c r="D366" s="66"/>
      <c r="E366" s="66"/>
      <c r="F366" s="66"/>
      <c r="G366" s="66"/>
      <c r="H366" s="66"/>
      <c r="I366" s="66"/>
      <c r="J366" s="66"/>
      <c r="K366" s="66"/>
      <c r="L366" s="391">
        <v>2199</v>
      </c>
      <c r="M366" s="392"/>
      <c r="N366" s="392"/>
      <c r="O366" s="393"/>
      <c r="P366" s="391">
        <v>2165</v>
      </c>
      <c r="Q366" s="392"/>
      <c r="R366" s="392"/>
      <c r="S366" s="393"/>
      <c r="T366" s="391">
        <v>2124</v>
      </c>
      <c r="U366" s="392"/>
      <c r="V366" s="392"/>
      <c r="W366" s="393"/>
      <c r="X366" s="391">
        <v>2083</v>
      </c>
      <c r="Y366" s="392"/>
      <c r="Z366" s="393"/>
      <c r="AA366" s="391">
        <v>2037</v>
      </c>
      <c r="AB366" s="392"/>
      <c r="AC366" s="393"/>
      <c r="AD366" s="391">
        <v>1988</v>
      </c>
      <c r="AE366" s="392"/>
      <c r="AF366" s="392"/>
      <c r="AG366" s="393"/>
      <c r="AH366" s="391">
        <v>1935</v>
      </c>
      <c r="AI366" s="392"/>
      <c r="AJ366" s="392"/>
      <c r="AK366" s="393"/>
      <c r="AL366" s="391">
        <v>1882</v>
      </c>
      <c r="AM366" s="392"/>
      <c r="AN366" s="392"/>
      <c r="AO366" s="393"/>
      <c r="AP366" s="391">
        <v>1828</v>
      </c>
      <c r="AQ366" s="392"/>
      <c r="AR366" s="392"/>
      <c r="AS366" s="393"/>
      <c r="AU366" s="362" t="s">
        <v>180</v>
      </c>
      <c r="AV366" s="362"/>
      <c r="AW366" s="362"/>
      <c r="AX366" s="362"/>
      <c r="AY366" s="362"/>
      <c r="AZ366" s="362"/>
      <c r="BA366" s="362"/>
      <c r="BB366" s="362"/>
      <c r="BC366" s="362"/>
      <c r="BD366" s="362"/>
      <c r="BE366" s="362"/>
      <c r="BF366" s="362"/>
      <c r="BG366" s="362"/>
      <c r="BH366" s="362"/>
      <c r="BI366" s="362"/>
      <c r="BJ366" s="362"/>
      <c r="BK366" s="452">
        <v>9185</v>
      </c>
      <c r="BL366" s="452"/>
      <c r="BM366" s="452"/>
      <c r="BN366" s="452"/>
      <c r="BO366" s="452"/>
      <c r="BP366" s="452"/>
      <c r="BQ366" s="452"/>
      <c r="BR366" s="452"/>
      <c r="BS366" s="452"/>
      <c r="BT366" s="50"/>
      <c r="BU366" s="24"/>
      <c r="BV366" s="621" t="s">
        <v>177</v>
      </c>
      <c r="BW366" s="621"/>
      <c r="BX366" s="621"/>
      <c r="BY366" s="621"/>
      <c r="BZ366" s="621"/>
      <c r="CA366" s="621"/>
      <c r="CB366" s="621"/>
      <c r="CC366" s="50"/>
      <c r="CD366" s="72"/>
      <c r="CE366" s="50"/>
      <c r="CF366" s="50"/>
      <c r="CG366" s="50"/>
      <c r="CH366" s="50"/>
      <c r="CI366" s="50"/>
      <c r="CJ366" s="50"/>
      <c r="CK366" s="6"/>
      <c r="CL366" s="7"/>
      <c r="CM366" s="68"/>
      <c r="CN366" s="7"/>
      <c r="CO366" s="103"/>
      <c r="CP366" s="103"/>
      <c r="CR366" s="103"/>
      <c r="CS366" s="103"/>
      <c r="CT366" s="103"/>
      <c r="CU366" s="103"/>
      <c r="CV366" s="103"/>
    </row>
    <row r="367" spans="3:147" ht="18" customHeight="1" x14ac:dyDescent="0.35">
      <c r="C367" s="394" t="s">
        <v>171</v>
      </c>
      <c r="D367" s="394"/>
      <c r="E367" s="394"/>
      <c r="F367" s="394"/>
      <c r="G367" s="394"/>
      <c r="H367" s="394"/>
      <c r="I367" s="394"/>
      <c r="J367" s="394"/>
      <c r="K367" s="394"/>
      <c r="L367" s="391">
        <v>3314</v>
      </c>
      <c r="M367" s="392"/>
      <c r="N367" s="392"/>
      <c r="O367" s="393"/>
      <c r="P367" s="391">
        <v>3242</v>
      </c>
      <c r="Q367" s="392"/>
      <c r="R367" s="392"/>
      <c r="S367" s="393"/>
      <c r="T367" s="391">
        <v>3185</v>
      </c>
      <c r="U367" s="392"/>
      <c r="V367" s="392"/>
      <c r="W367" s="393"/>
      <c r="X367" s="391">
        <v>3119</v>
      </c>
      <c r="Y367" s="392"/>
      <c r="Z367" s="393"/>
      <c r="AA367" s="391">
        <v>3059</v>
      </c>
      <c r="AB367" s="392"/>
      <c r="AC367" s="393"/>
      <c r="AD367" s="391">
        <v>2996</v>
      </c>
      <c r="AE367" s="392"/>
      <c r="AF367" s="392"/>
      <c r="AG367" s="393"/>
      <c r="AH367" s="391">
        <v>2942</v>
      </c>
      <c r="AI367" s="392"/>
      <c r="AJ367" s="392"/>
      <c r="AK367" s="393"/>
      <c r="AL367" s="391">
        <v>2888</v>
      </c>
      <c r="AM367" s="392"/>
      <c r="AN367" s="392"/>
      <c r="AO367" s="393"/>
      <c r="AP367" s="391">
        <v>2839</v>
      </c>
      <c r="AQ367" s="392"/>
      <c r="AR367" s="392"/>
      <c r="AS367" s="393"/>
      <c r="AU367" s="361" t="s">
        <v>181</v>
      </c>
      <c r="AV367" s="361"/>
      <c r="AW367" s="361"/>
      <c r="AX367" s="361"/>
      <c r="AY367" s="361"/>
      <c r="AZ367" s="361"/>
      <c r="BA367" s="361"/>
      <c r="BB367" s="361"/>
      <c r="BC367" s="361"/>
      <c r="BD367" s="361"/>
      <c r="BE367" s="361"/>
      <c r="BF367" s="361"/>
      <c r="BG367" s="361"/>
      <c r="BH367" s="361"/>
      <c r="BI367" s="361"/>
      <c r="BJ367" s="361"/>
      <c r="BK367" s="329">
        <v>65</v>
      </c>
      <c r="BL367" s="329"/>
      <c r="BM367" s="329"/>
      <c r="BN367" s="329"/>
      <c r="BO367" s="329"/>
      <c r="BP367" s="329"/>
      <c r="BQ367" s="329"/>
      <c r="BR367" s="329"/>
      <c r="BS367" s="329"/>
      <c r="BT367" s="50"/>
      <c r="BU367" s="69"/>
      <c r="BV367" s="50"/>
      <c r="BW367" s="50"/>
      <c r="BX367" s="50"/>
      <c r="BY367" s="50"/>
      <c r="BZ367" s="50"/>
      <c r="CA367" s="50"/>
      <c r="CB367" s="50"/>
      <c r="CC367" s="50"/>
      <c r="CD367" s="50"/>
      <c r="CE367" s="619">
        <f>+BK363/BK368</f>
        <v>0</v>
      </c>
      <c r="CF367" s="619"/>
      <c r="CG367" s="619"/>
      <c r="CH367" s="619"/>
      <c r="CI367" s="619"/>
      <c r="CJ367" s="619"/>
      <c r="CK367" s="7"/>
      <c r="CL367" s="7"/>
      <c r="CM367" s="68"/>
      <c r="CN367" s="7"/>
      <c r="CO367" s="103"/>
      <c r="CP367" s="103"/>
      <c r="CQ367" s="103"/>
      <c r="CR367" s="103"/>
      <c r="CS367" s="103"/>
      <c r="CT367" s="103"/>
      <c r="CU367" s="103"/>
      <c r="CV367" s="103"/>
      <c r="EF367" s="182"/>
      <c r="EG367" s="182"/>
      <c r="EH367" s="182"/>
      <c r="EI367" s="182"/>
      <c r="EJ367" s="182"/>
      <c r="EK367" s="182"/>
      <c r="EL367" s="182"/>
      <c r="EM367" s="182"/>
      <c r="EN367" s="182"/>
      <c r="EO367" s="182"/>
      <c r="EP367" s="182"/>
      <c r="EQ367" s="182"/>
    </row>
    <row r="368" spans="3:147" ht="18" customHeight="1" x14ac:dyDescent="0.35">
      <c r="C368" s="394" t="s">
        <v>172</v>
      </c>
      <c r="D368" s="394"/>
      <c r="E368" s="394"/>
      <c r="F368" s="394"/>
      <c r="G368" s="394"/>
      <c r="H368" s="394"/>
      <c r="I368" s="394"/>
      <c r="J368" s="394"/>
      <c r="K368" s="394"/>
      <c r="L368" s="391">
        <v>1081</v>
      </c>
      <c r="M368" s="392"/>
      <c r="N368" s="392"/>
      <c r="O368" s="393"/>
      <c r="P368" s="391">
        <v>1083</v>
      </c>
      <c r="Q368" s="392"/>
      <c r="R368" s="392"/>
      <c r="S368" s="393"/>
      <c r="T368" s="391">
        <v>1086</v>
      </c>
      <c r="U368" s="392"/>
      <c r="V368" s="392"/>
      <c r="W368" s="393"/>
      <c r="X368" s="391">
        <v>1093</v>
      </c>
      <c r="Y368" s="392"/>
      <c r="Z368" s="393"/>
      <c r="AA368" s="391">
        <v>1102</v>
      </c>
      <c r="AB368" s="392"/>
      <c r="AC368" s="393"/>
      <c r="AD368" s="391">
        <v>1110</v>
      </c>
      <c r="AE368" s="392"/>
      <c r="AF368" s="392"/>
      <c r="AG368" s="393"/>
      <c r="AH368" s="391">
        <v>1114</v>
      </c>
      <c r="AI368" s="392"/>
      <c r="AJ368" s="392"/>
      <c r="AK368" s="393"/>
      <c r="AL368" s="391">
        <v>1124</v>
      </c>
      <c r="AM368" s="392"/>
      <c r="AN368" s="392"/>
      <c r="AO368" s="393"/>
      <c r="AP368" s="391">
        <v>1126</v>
      </c>
      <c r="AQ368" s="392"/>
      <c r="AR368" s="392"/>
      <c r="AS368" s="393"/>
      <c r="AU368" s="716" t="s">
        <v>124</v>
      </c>
      <c r="AV368" s="716"/>
      <c r="AW368" s="716"/>
      <c r="AX368" s="716"/>
      <c r="AY368" s="716"/>
      <c r="AZ368" s="716"/>
      <c r="BA368" s="716"/>
      <c r="BB368" s="716"/>
      <c r="BC368" s="716"/>
      <c r="BD368" s="716"/>
      <c r="BE368" s="716"/>
      <c r="BF368" s="716"/>
      <c r="BG368" s="716"/>
      <c r="BH368" s="716"/>
      <c r="BI368" s="716"/>
      <c r="BJ368" s="716"/>
      <c r="BK368" s="453">
        <f>SUM(BK362:BS367)</f>
        <v>9293</v>
      </c>
      <c r="BL368" s="453"/>
      <c r="BM368" s="453"/>
      <c r="BN368" s="453"/>
      <c r="BO368" s="453"/>
      <c r="BP368" s="453"/>
      <c r="BQ368" s="453"/>
      <c r="BR368" s="453"/>
      <c r="BS368" s="453"/>
      <c r="BT368" s="8"/>
      <c r="BU368" s="26"/>
      <c r="BV368" s="70"/>
      <c r="BW368" s="70"/>
      <c r="BX368" s="70"/>
      <c r="BY368" s="70"/>
      <c r="BZ368" s="70"/>
      <c r="CA368" s="70"/>
      <c r="CB368" s="70"/>
      <c r="CC368" s="70"/>
      <c r="CD368" s="27"/>
      <c r="CE368" s="70"/>
      <c r="CF368" s="70"/>
      <c r="CG368" s="70"/>
      <c r="CH368" s="70"/>
      <c r="CI368" s="70"/>
      <c r="CJ368" s="70"/>
      <c r="CK368" s="27"/>
      <c r="CL368" s="70"/>
      <c r="CM368" s="71"/>
      <c r="CN368" s="8"/>
      <c r="CO368" s="104"/>
      <c r="CP368" s="104"/>
      <c r="CQ368" s="108"/>
      <c r="CR368" s="104"/>
      <c r="CS368" s="104"/>
      <c r="CT368" s="104"/>
      <c r="CU368" s="104"/>
      <c r="CV368" s="104"/>
      <c r="EF368" s="182"/>
      <c r="EG368" s="182"/>
      <c r="EH368" s="182"/>
      <c r="EI368" s="182"/>
      <c r="EJ368" s="182"/>
      <c r="EK368" s="182"/>
      <c r="EL368" s="182"/>
      <c r="EM368" s="182"/>
      <c r="EN368" s="182"/>
      <c r="EO368" s="182"/>
      <c r="EP368" s="182"/>
      <c r="EQ368" s="182"/>
    </row>
    <row r="369" spans="3:147" ht="14.25" customHeight="1" x14ac:dyDescent="0.35">
      <c r="C369" s="415" t="s">
        <v>368</v>
      </c>
      <c r="D369" s="415"/>
      <c r="E369" s="415"/>
      <c r="F369" s="415"/>
      <c r="G369" s="415"/>
      <c r="H369" s="415"/>
      <c r="I369" s="415"/>
      <c r="J369" s="415"/>
      <c r="K369" s="415"/>
      <c r="L369" s="415"/>
      <c r="M369" s="415"/>
      <c r="N369" s="415"/>
      <c r="O369" s="415"/>
      <c r="P369" s="415"/>
      <c r="Q369" s="415"/>
      <c r="R369" s="415"/>
      <c r="S369" s="415"/>
      <c r="T369" s="415"/>
      <c r="U369" s="415"/>
      <c r="V369" s="415"/>
      <c r="W369" s="415"/>
      <c r="X369" s="415"/>
      <c r="Y369" s="415"/>
      <c r="Z369" s="415"/>
      <c r="AA369" s="415"/>
      <c r="AB369" s="415"/>
      <c r="AC369" s="415"/>
      <c r="AD369" s="415"/>
      <c r="AE369" s="415"/>
      <c r="AF369" s="415"/>
      <c r="AG369" s="415"/>
      <c r="AH369" s="415"/>
      <c r="AI369" s="415"/>
      <c r="AJ369" s="415"/>
      <c r="AK369" s="415"/>
      <c r="AL369" s="415"/>
      <c r="AM369" s="415"/>
      <c r="AN369" s="415"/>
      <c r="AO369" s="415"/>
      <c r="AP369" s="415"/>
      <c r="AQ369" s="415"/>
      <c r="AR369" s="415"/>
      <c r="AS369" s="415"/>
      <c r="AT369" s="65"/>
      <c r="AU369" s="10" t="s">
        <v>182</v>
      </c>
      <c r="BE369" s="6"/>
      <c r="BF369" s="8"/>
      <c r="BG369" s="8"/>
      <c r="BH369" s="8"/>
      <c r="BI369" s="8"/>
      <c r="BJ369" s="8"/>
      <c r="BK369" s="8"/>
      <c r="BL369" s="8"/>
      <c r="BM369" s="8"/>
      <c r="BN369" s="8"/>
      <c r="BO369" s="8"/>
      <c r="BP369" s="8"/>
      <c r="BQ369" s="8"/>
      <c r="BR369" s="8"/>
      <c r="BS369" s="8"/>
      <c r="BT369" s="8"/>
      <c r="BU369" s="333" t="s">
        <v>185</v>
      </c>
      <c r="BV369" s="333"/>
      <c r="BW369" s="333"/>
      <c r="BX369" s="333"/>
      <c r="BY369" s="333"/>
      <c r="BZ369" s="333"/>
      <c r="CA369" s="333"/>
      <c r="CB369" s="333"/>
      <c r="CC369" s="333"/>
      <c r="CD369" s="333"/>
      <c r="CE369" s="333"/>
      <c r="CF369" s="333"/>
      <c r="CG369" s="333"/>
      <c r="CH369" s="333"/>
      <c r="CI369" s="333"/>
      <c r="CJ369" s="333"/>
      <c r="CK369" s="333"/>
      <c r="CL369" s="333"/>
      <c r="CM369" s="333"/>
      <c r="CN369" s="8"/>
      <c r="CO369" s="104"/>
      <c r="CP369" s="104"/>
      <c r="CQ369" s="104"/>
      <c r="CR369" s="104"/>
      <c r="CS369" s="104"/>
      <c r="CT369" s="104"/>
      <c r="CU369" s="104"/>
      <c r="CV369" s="104"/>
      <c r="EF369" s="182"/>
      <c r="EG369" s="182"/>
      <c r="EH369" s="182"/>
      <c r="EI369" s="182"/>
      <c r="EJ369" s="182"/>
      <c r="EK369" s="182"/>
      <c r="EL369" s="182"/>
      <c r="EM369" s="182"/>
      <c r="EN369" s="182"/>
      <c r="EO369" s="182"/>
      <c r="EP369" s="182"/>
      <c r="EQ369" s="182"/>
    </row>
    <row r="370" spans="3:147" ht="14.25" customHeight="1" x14ac:dyDescent="0.35">
      <c r="AJ370" s="3"/>
      <c r="AK370" s="67"/>
      <c r="AL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EF370" s="182"/>
      <c r="EG370" s="182"/>
      <c r="EH370" s="182"/>
      <c r="EI370" s="182"/>
      <c r="EJ370" s="182"/>
      <c r="EK370" s="182"/>
      <c r="EL370" s="182"/>
      <c r="EM370" s="182"/>
      <c r="EN370" s="182"/>
      <c r="EO370" s="182"/>
      <c r="EP370" s="182"/>
      <c r="EQ370" s="182"/>
    </row>
    <row r="371" spans="3:147" ht="14.25" customHeight="1" x14ac:dyDescent="0.35">
      <c r="C371" s="592" t="s">
        <v>189</v>
      </c>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592"/>
      <c r="AL371" s="592"/>
      <c r="AM371" s="592"/>
      <c r="AN371" s="592"/>
      <c r="AO371" s="592"/>
      <c r="AP371" s="592"/>
      <c r="AQ371" s="592"/>
      <c r="AR371" s="592"/>
      <c r="AS371" s="592"/>
      <c r="EF371" s="182"/>
      <c r="EG371" s="182"/>
      <c r="EH371" s="182"/>
      <c r="EI371" s="182"/>
      <c r="EJ371" s="182"/>
      <c r="EK371" s="182"/>
      <c r="EL371" s="182"/>
      <c r="EM371" s="182"/>
      <c r="EN371" s="182"/>
      <c r="EO371" s="182"/>
      <c r="EP371" s="182"/>
      <c r="EQ371" s="182"/>
    </row>
    <row r="372" spans="3:147" ht="14.25" customHeight="1" x14ac:dyDescent="0.35">
      <c r="C372" s="461"/>
      <c r="D372" s="461"/>
      <c r="E372" s="461"/>
      <c r="F372" s="461"/>
      <c r="G372" s="461"/>
      <c r="H372" s="461"/>
      <c r="I372" s="461"/>
      <c r="J372" s="461"/>
      <c r="K372" s="461"/>
      <c r="L372" s="461"/>
      <c r="M372" s="461"/>
      <c r="N372" s="461"/>
      <c r="O372" s="461"/>
      <c r="P372" s="461"/>
      <c r="Q372" s="461"/>
      <c r="R372" s="461"/>
      <c r="S372" s="461"/>
      <c r="T372" s="461"/>
      <c r="U372" s="461"/>
      <c r="V372" s="461"/>
      <c r="W372" s="461"/>
      <c r="X372" s="461"/>
      <c r="Y372" s="461"/>
      <c r="Z372" s="461"/>
      <c r="AA372" s="461"/>
      <c r="AB372" s="461"/>
      <c r="AC372" s="461"/>
      <c r="AD372" s="461"/>
      <c r="AE372" s="461"/>
      <c r="AF372" s="461"/>
      <c r="AG372" s="461"/>
      <c r="AH372" s="461"/>
      <c r="AI372" s="461"/>
      <c r="AJ372" s="461"/>
      <c r="AK372" s="461"/>
      <c r="AL372" s="461"/>
      <c r="AM372" s="461"/>
      <c r="AN372" s="461"/>
      <c r="AO372" s="461"/>
      <c r="AP372" s="461"/>
      <c r="AQ372" s="461"/>
      <c r="AR372" s="461"/>
      <c r="AS372" s="461"/>
      <c r="EF372" s="182"/>
      <c r="EG372" s="569" t="s">
        <v>200</v>
      </c>
      <c r="EH372" s="569"/>
      <c r="EI372" s="569"/>
      <c r="EJ372" s="569"/>
      <c r="EK372" s="182"/>
      <c r="EL372" s="569"/>
      <c r="EM372" s="569"/>
      <c r="EN372" s="569"/>
      <c r="EO372" s="569"/>
      <c r="EP372" s="182"/>
      <c r="EQ372" s="182"/>
    </row>
    <row r="373" spans="3:147" ht="14.25" customHeight="1" x14ac:dyDescent="0.35">
      <c r="C373" s="347" t="s">
        <v>212</v>
      </c>
      <c r="D373" s="347"/>
      <c r="E373" s="347"/>
      <c r="F373" s="347"/>
      <c r="G373" s="347"/>
      <c r="H373" s="347"/>
      <c r="I373" s="347"/>
      <c r="J373" s="347"/>
      <c r="K373" s="347"/>
      <c r="L373" s="347"/>
      <c r="M373" s="347"/>
      <c r="N373" s="347"/>
      <c r="O373" s="347"/>
      <c r="P373" s="347"/>
      <c r="Q373" s="347"/>
      <c r="R373" s="347"/>
      <c r="S373" s="347"/>
      <c r="T373" s="347"/>
      <c r="U373" s="347"/>
      <c r="V373" s="347">
        <v>2005</v>
      </c>
      <c r="W373" s="347"/>
      <c r="X373" s="347"/>
      <c r="Y373" s="347"/>
      <c r="Z373" s="347"/>
      <c r="AA373" s="347"/>
      <c r="AB373" s="347"/>
      <c r="AC373" s="347"/>
      <c r="AD373" s="347">
        <v>2018</v>
      </c>
      <c r="AE373" s="347"/>
      <c r="AF373" s="347"/>
      <c r="AG373" s="347"/>
      <c r="AH373" s="347"/>
      <c r="AI373" s="347"/>
      <c r="AJ373" s="347"/>
      <c r="AK373" s="347"/>
      <c r="AL373" s="347">
        <v>2020</v>
      </c>
      <c r="AM373" s="347"/>
      <c r="AN373" s="347"/>
      <c r="AO373" s="347"/>
      <c r="AP373" s="347"/>
      <c r="AQ373" s="347"/>
      <c r="AR373" s="347"/>
      <c r="AS373" s="347"/>
      <c r="EF373" s="182"/>
      <c r="EG373" s="183" t="s">
        <v>190</v>
      </c>
      <c r="EH373" s="183">
        <v>2005</v>
      </c>
      <c r="EI373" s="183">
        <v>2018</v>
      </c>
      <c r="EJ373" s="183">
        <v>2020</v>
      </c>
      <c r="EK373" s="182"/>
      <c r="EL373" s="184" t="s">
        <v>202</v>
      </c>
      <c r="EM373" s="183">
        <v>2005</v>
      </c>
      <c r="EN373" s="183">
        <v>2018</v>
      </c>
      <c r="EO373" s="183">
        <v>2020</v>
      </c>
      <c r="EP373" s="182"/>
      <c r="EQ373" s="182"/>
    </row>
    <row r="374" spans="3:147" ht="14.25" customHeight="1" x14ac:dyDescent="0.35">
      <c r="C374" s="347"/>
      <c r="D374" s="347"/>
      <c r="E374" s="347"/>
      <c r="F374" s="347"/>
      <c r="G374" s="347"/>
      <c r="H374" s="347"/>
      <c r="I374" s="347"/>
      <c r="J374" s="347"/>
      <c r="K374" s="347"/>
      <c r="L374" s="347"/>
      <c r="M374" s="347"/>
      <c r="N374" s="347"/>
      <c r="O374" s="347"/>
      <c r="P374" s="347"/>
      <c r="Q374" s="347"/>
      <c r="R374" s="347"/>
      <c r="S374" s="347"/>
      <c r="T374" s="347"/>
      <c r="U374" s="347"/>
      <c r="V374" s="347"/>
      <c r="W374" s="347"/>
      <c r="X374" s="347"/>
      <c r="Y374" s="347"/>
      <c r="Z374" s="347"/>
      <c r="AA374" s="347"/>
      <c r="AB374" s="347"/>
      <c r="AC374" s="347"/>
      <c r="AD374" s="347"/>
      <c r="AE374" s="347"/>
      <c r="AF374" s="347"/>
      <c r="AG374" s="347"/>
      <c r="AH374" s="347"/>
      <c r="AI374" s="347"/>
      <c r="AJ374" s="347"/>
      <c r="AK374" s="347"/>
      <c r="AL374" s="347"/>
      <c r="AM374" s="347"/>
      <c r="AN374" s="347"/>
      <c r="AO374" s="347"/>
      <c r="AP374" s="347"/>
      <c r="AQ374" s="347"/>
      <c r="AR374" s="347"/>
      <c r="AS374" s="347"/>
      <c r="EF374" s="182"/>
      <c r="EG374" s="185" t="s">
        <v>191</v>
      </c>
      <c r="EH374" s="186">
        <v>862</v>
      </c>
      <c r="EI374" s="186">
        <v>613</v>
      </c>
      <c r="EJ374" s="186">
        <v>575</v>
      </c>
      <c r="EK374" s="182"/>
      <c r="EL374" s="187" t="s">
        <v>203</v>
      </c>
      <c r="EM374" s="188">
        <f t="shared" ref="EM374:EM382" si="9">+V375</f>
        <v>58.043335521996063</v>
      </c>
      <c r="EN374" s="188">
        <f t="shared" ref="EN374:EN382" si="10">+AD375</f>
        <v>52.733578131374948</v>
      </c>
      <c r="EO374" s="188">
        <f t="shared" ref="EO374:EO382" si="11">+AL375</f>
        <v>53.04347826086957</v>
      </c>
      <c r="EP374" s="182"/>
      <c r="EQ374" s="182"/>
    </row>
    <row r="375" spans="3:147" ht="14.25" customHeight="1" x14ac:dyDescent="0.35">
      <c r="C375" s="616" t="s">
        <v>203</v>
      </c>
      <c r="D375" s="616"/>
      <c r="E375" s="616"/>
      <c r="F375" s="616"/>
      <c r="G375" s="616"/>
      <c r="H375" s="616"/>
      <c r="I375" s="616"/>
      <c r="J375" s="616"/>
      <c r="K375" s="616"/>
      <c r="L375" s="616"/>
      <c r="M375" s="616"/>
      <c r="N375" s="616"/>
      <c r="O375" s="616"/>
      <c r="P375" s="616"/>
      <c r="Q375" s="616"/>
      <c r="R375" s="616"/>
      <c r="S375" s="616"/>
      <c r="T375" s="616"/>
      <c r="U375" s="616"/>
      <c r="V375" s="387">
        <f>+((EH375+EH381)/EH378)*100</f>
        <v>58.043335521996063</v>
      </c>
      <c r="W375" s="387"/>
      <c r="X375" s="387"/>
      <c r="Y375" s="387"/>
      <c r="Z375" s="387"/>
      <c r="AA375" s="387"/>
      <c r="AB375" s="387"/>
      <c r="AC375" s="387"/>
      <c r="AD375" s="387">
        <f>+((EI375+EI381)/EI378)*100</f>
        <v>52.733578131374948</v>
      </c>
      <c r="AE375" s="387"/>
      <c r="AF375" s="387"/>
      <c r="AG375" s="387"/>
      <c r="AH375" s="387"/>
      <c r="AI375" s="387"/>
      <c r="AJ375" s="387"/>
      <c r="AK375" s="387"/>
      <c r="AL375" s="387">
        <f>+((EJ375+EJ381)/EJ378)*100</f>
        <v>53.04347826086957</v>
      </c>
      <c r="AM375" s="387"/>
      <c r="AN375" s="387"/>
      <c r="AO375" s="387"/>
      <c r="AP375" s="387"/>
      <c r="AQ375" s="387"/>
      <c r="AR375" s="387"/>
      <c r="AS375" s="387"/>
      <c r="EF375" s="182"/>
      <c r="EG375" s="189" t="s">
        <v>192</v>
      </c>
      <c r="EH375" s="186">
        <v>2761</v>
      </c>
      <c r="EI375" s="186">
        <v>1812</v>
      </c>
      <c r="EJ375" s="186">
        <v>1718</v>
      </c>
      <c r="EK375" s="182"/>
      <c r="EL375" s="190" t="s">
        <v>204</v>
      </c>
      <c r="EM375" s="188">
        <f t="shared" si="9"/>
        <v>45.321733420879845</v>
      </c>
      <c r="EN375" s="188">
        <f t="shared" si="10"/>
        <v>36.964504283965724</v>
      </c>
      <c r="EO375" s="188">
        <f t="shared" si="11"/>
        <v>36.436903499469778</v>
      </c>
      <c r="EP375" s="182"/>
      <c r="EQ375" s="182"/>
    </row>
    <row r="376" spans="3:147" ht="14.25" customHeight="1" x14ac:dyDescent="0.35">
      <c r="C376" s="616" t="s">
        <v>204</v>
      </c>
      <c r="D376" s="616"/>
      <c r="E376" s="616"/>
      <c r="F376" s="616"/>
      <c r="G376" s="616"/>
      <c r="H376" s="616"/>
      <c r="I376" s="616"/>
      <c r="J376" s="616"/>
      <c r="K376" s="616"/>
      <c r="L376" s="616"/>
      <c r="M376" s="616"/>
      <c r="N376" s="616"/>
      <c r="O376" s="616"/>
      <c r="P376" s="616"/>
      <c r="Q376" s="616"/>
      <c r="R376" s="616"/>
      <c r="S376" s="616"/>
      <c r="T376" s="616"/>
      <c r="U376" s="616"/>
      <c r="V376" s="387">
        <f>+(EH375/EH378)*100</f>
        <v>45.321733420879845</v>
      </c>
      <c r="W376" s="387"/>
      <c r="X376" s="387"/>
      <c r="Y376" s="387"/>
      <c r="Z376" s="387"/>
      <c r="AA376" s="387"/>
      <c r="AB376" s="387"/>
      <c r="AC376" s="387"/>
      <c r="AD376" s="387">
        <f>+(EI375/EI378)*100</f>
        <v>36.964504283965724</v>
      </c>
      <c r="AE376" s="387"/>
      <c r="AF376" s="387"/>
      <c r="AG376" s="387"/>
      <c r="AH376" s="387"/>
      <c r="AI376" s="387"/>
      <c r="AJ376" s="387"/>
      <c r="AK376" s="387"/>
      <c r="AL376" s="387">
        <f>+(EJ375/EJ378)*100</f>
        <v>36.436903499469778</v>
      </c>
      <c r="AM376" s="387"/>
      <c r="AN376" s="387"/>
      <c r="AO376" s="387"/>
      <c r="AP376" s="387"/>
      <c r="AQ376" s="387"/>
      <c r="AR376" s="387"/>
      <c r="AS376" s="387"/>
      <c r="EF376" s="182"/>
      <c r="EG376" s="189" t="s">
        <v>193</v>
      </c>
      <c r="EH376" s="186">
        <v>913</v>
      </c>
      <c r="EI376" s="186">
        <v>605</v>
      </c>
      <c r="EJ376" s="186">
        <v>578</v>
      </c>
      <c r="EK376" s="182"/>
      <c r="EL376" s="190" t="s">
        <v>205</v>
      </c>
      <c r="EM376" s="188">
        <f t="shared" si="9"/>
        <v>12.721602101116217</v>
      </c>
      <c r="EN376" s="188">
        <f t="shared" si="10"/>
        <v>15.769073847409221</v>
      </c>
      <c r="EO376" s="188">
        <f t="shared" si="11"/>
        <v>16.606574761399788</v>
      </c>
      <c r="EP376" s="182"/>
      <c r="EQ376" s="182"/>
    </row>
    <row r="377" spans="3:147" ht="14.25" customHeight="1" x14ac:dyDescent="0.35">
      <c r="C377" s="616" t="s">
        <v>205</v>
      </c>
      <c r="D377" s="616"/>
      <c r="E377" s="616"/>
      <c r="F377" s="616"/>
      <c r="G377" s="616"/>
      <c r="H377" s="616"/>
      <c r="I377" s="616"/>
      <c r="J377" s="616"/>
      <c r="K377" s="616"/>
      <c r="L377" s="616"/>
      <c r="M377" s="616"/>
      <c r="N377" s="616"/>
      <c r="O377" s="616"/>
      <c r="P377" s="616"/>
      <c r="Q377" s="616"/>
      <c r="R377" s="616"/>
      <c r="S377" s="616"/>
      <c r="T377" s="616"/>
      <c r="U377" s="616"/>
      <c r="V377" s="387">
        <f>+(EH381/EH378)*100</f>
        <v>12.721602101116217</v>
      </c>
      <c r="W377" s="387"/>
      <c r="X377" s="387"/>
      <c r="Y377" s="387"/>
      <c r="Z377" s="387"/>
      <c r="AA377" s="387"/>
      <c r="AB377" s="387"/>
      <c r="AC377" s="387"/>
      <c r="AD377" s="387">
        <f>+(EI381/EI378)*100</f>
        <v>15.769073847409221</v>
      </c>
      <c r="AE377" s="387"/>
      <c r="AF377" s="387"/>
      <c r="AG377" s="387"/>
      <c r="AH377" s="387"/>
      <c r="AI377" s="387"/>
      <c r="AJ377" s="387"/>
      <c r="AK377" s="387"/>
      <c r="AL377" s="387">
        <f>+(EJ381/EJ378)*100</f>
        <v>16.606574761399788</v>
      </c>
      <c r="AM377" s="387"/>
      <c r="AN377" s="387"/>
      <c r="AO377" s="387"/>
      <c r="AP377" s="387"/>
      <c r="AQ377" s="387"/>
      <c r="AR377" s="387"/>
      <c r="AS377" s="387"/>
      <c r="EF377" s="182"/>
      <c r="EG377" s="189" t="s">
        <v>194</v>
      </c>
      <c r="EH377" s="186">
        <v>1440</v>
      </c>
      <c r="EI377" s="186">
        <v>1237</v>
      </c>
      <c r="EJ377" s="186">
        <v>1172</v>
      </c>
      <c r="EK377" s="182"/>
      <c r="EL377" s="190" t="s">
        <v>206</v>
      </c>
      <c r="EM377" s="188">
        <f t="shared" si="9"/>
        <v>28.069540021731253</v>
      </c>
      <c r="EN377" s="188">
        <f t="shared" si="10"/>
        <v>42.66004415011038</v>
      </c>
      <c r="EO377" s="188">
        <f t="shared" si="11"/>
        <v>45.576251455180447</v>
      </c>
      <c r="EP377" s="182"/>
      <c r="EQ377" s="182"/>
    </row>
    <row r="378" spans="3:147" ht="14.25" customHeight="1" x14ac:dyDescent="0.35">
      <c r="C378" s="616" t="s">
        <v>206</v>
      </c>
      <c r="D378" s="616"/>
      <c r="E378" s="616"/>
      <c r="F378" s="616"/>
      <c r="G378" s="616"/>
      <c r="H378" s="616"/>
      <c r="I378" s="616"/>
      <c r="J378" s="616"/>
      <c r="K378" s="616"/>
      <c r="L378" s="616"/>
      <c r="M378" s="616"/>
      <c r="N378" s="616"/>
      <c r="O378" s="616"/>
      <c r="P378" s="616"/>
      <c r="Q378" s="616"/>
      <c r="R378" s="616"/>
      <c r="S378" s="616"/>
      <c r="T378" s="616"/>
      <c r="U378" s="616"/>
      <c r="V378" s="387">
        <f>+(EH381/EH375)*100</f>
        <v>28.069540021731253</v>
      </c>
      <c r="W378" s="387"/>
      <c r="X378" s="387"/>
      <c r="Y378" s="387"/>
      <c r="Z378" s="387"/>
      <c r="AA378" s="387"/>
      <c r="AB378" s="387"/>
      <c r="AC378" s="387"/>
      <c r="AD378" s="387">
        <f>+(EI381/EI375)*100</f>
        <v>42.66004415011038</v>
      </c>
      <c r="AE378" s="387"/>
      <c r="AF378" s="387"/>
      <c r="AG378" s="387"/>
      <c r="AH378" s="387"/>
      <c r="AI378" s="387"/>
      <c r="AJ378" s="387"/>
      <c r="AK378" s="387"/>
      <c r="AL378" s="387">
        <f>+(EJ381/EJ375)*100</f>
        <v>45.576251455180447</v>
      </c>
      <c r="AM378" s="387"/>
      <c r="AN378" s="387"/>
      <c r="AO378" s="387"/>
      <c r="AP378" s="387"/>
      <c r="AQ378" s="387"/>
      <c r="AR378" s="387"/>
      <c r="AS378" s="387"/>
      <c r="EF378" s="182"/>
      <c r="EG378" s="189" t="s">
        <v>195</v>
      </c>
      <c r="EH378" s="186">
        <v>6092</v>
      </c>
      <c r="EI378" s="186">
        <v>4902</v>
      </c>
      <c r="EJ378" s="186">
        <v>4715</v>
      </c>
      <c r="EK378" s="182"/>
      <c r="EL378" s="190" t="s">
        <v>207</v>
      </c>
      <c r="EM378" s="188">
        <f t="shared" si="9"/>
        <v>37.41935483870968</v>
      </c>
      <c r="EN378" s="188">
        <f t="shared" si="10"/>
        <v>38.033635187580856</v>
      </c>
      <c r="EO378" s="188">
        <f t="shared" si="11"/>
        <v>37.675606641123885</v>
      </c>
      <c r="EP378" s="182"/>
      <c r="EQ378" s="182"/>
    </row>
    <row r="379" spans="3:147" ht="14.25" customHeight="1" x14ac:dyDescent="0.35">
      <c r="C379" s="616" t="s">
        <v>207</v>
      </c>
      <c r="D379" s="616"/>
      <c r="E379" s="616"/>
      <c r="F379" s="616"/>
      <c r="G379" s="616"/>
      <c r="H379" s="616"/>
      <c r="I379" s="616"/>
      <c r="J379" s="616"/>
      <c r="K379" s="616"/>
      <c r="L379" s="616"/>
      <c r="M379" s="616"/>
      <c r="N379" s="616"/>
      <c r="O379" s="616"/>
      <c r="P379" s="616"/>
      <c r="Q379" s="616"/>
      <c r="R379" s="616"/>
      <c r="S379" s="616"/>
      <c r="T379" s="616"/>
      <c r="U379" s="616"/>
      <c r="V379" s="387">
        <f>+(EH380/EH381)*100</f>
        <v>37.41935483870968</v>
      </c>
      <c r="W379" s="387"/>
      <c r="X379" s="387"/>
      <c r="Y379" s="387"/>
      <c r="Z379" s="387"/>
      <c r="AA379" s="387"/>
      <c r="AB379" s="387"/>
      <c r="AC379" s="387"/>
      <c r="AD379" s="387">
        <f>+(EI380/EI381)*100</f>
        <v>38.033635187580856</v>
      </c>
      <c r="AE379" s="387"/>
      <c r="AF379" s="387"/>
      <c r="AG379" s="387"/>
      <c r="AH379" s="387"/>
      <c r="AI379" s="387"/>
      <c r="AJ379" s="387"/>
      <c r="AK379" s="387"/>
      <c r="AL379" s="387">
        <f>+(EJ380/EJ381)*100</f>
        <v>37.675606641123885</v>
      </c>
      <c r="AM379" s="387"/>
      <c r="AN379" s="387"/>
      <c r="AO379" s="387"/>
      <c r="AP379" s="387"/>
      <c r="AQ379" s="387"/>
      <c r="AR379" s="387"/>
      <c r="AS379" s="387"/>
      <c r="EF379" s="182"/>
      <c r="EG379" s="189" t="s">
        <v>196</v>
      </c>
      <c r="EH379" s="186">
        <v>708</v>
      </c>
      <c r="EI379" s="186">
        <v>779</v>
      </c>
      <c r="EJ379" s="186">
        <v>779</v>
      </c>
      <c r="EK379" s="182"/>
      <c r="EL379" s="190" t="s">
        <v>208</v>
      </c>
      <c r="EM379" s="188">
        <f t="shared" si="9"/>
        <v>34.576815082230247</v>
      </c>
      <c r="EN379" s="188">
        <f t="shared" si="10"/>
        <v>33.736929003852509</v>
      </c>
      <c r="EO379" s="188">
        <f t="shared" si="11"/>
        <v>33.045977011494251</v>
      </c>
      <c r="EP379" s="182"/>
      <c r="EQ379" s="182"/>
    </row>
    <row r="380" spans="3:147" ht="14.25" customHeight="1" x14ac:dyDescent="0.35">
      <c r="C380" s="616" t="s">
        <v>208</v>
      </c>
      <c r="D380" s="616"/>
      <c r="E380" s="616"/>
      <c r="F380" s="616"/>
      <c r="G380" s="616"/>
      <c r="H380" s="616"/>
      <c r="I380" s="616"/>
      <c r="J380" s="616"/>
      <c r="K380" s="616"/>
      <c r="L380" s="616"/>
      <c r="M380" s="616"/>
      <c r="N380" s="616"/>
      <c r="O380" s="616"/>
      <c r="P380" s="616"/>
      <c r="Q380" s="616"/>
      <c r="R380" s="616"/>
      <c r="S380" s="616"/>
      <c r="T380" s="616"/>
      <c r="U380" s="616"/>
      <c r="V380" s="387">
        <f>+(EH374/EH382)*100</f>
        <v>34.576815082230247</v>
      </c>
      <c r="W380" s="387"/>
      <c r="X380" s="387"/>
      <c r="Y380" s="387"/>
      <c r="Z380" s="387"/>
      <c r="AA380" s="387"/>
      <c r="AB380" s="387"/>
      <c r="AC380" s="387"/>
      <c r="AD380" s="387">
        <f>+(EI374/EI382)*100</f>
        <v>33.736929003852509</v>
      </c>
      <c r="AE380" s="387"/>
      <c r="AF380" s="387"/>
      <c r="AG380" s="387"/>
      <c r="AH380" s="387"/>
      <c r="AI380" s="387"/>
      <c r="AJ380" s="387"/>
      <c r="AK380" s="387"/>
      <c r="AL380" s="387">
        <f>+(EJ374/EJ382)*100</f>
        <v>33.045977011494251</v>
      </c>
      <c r="AM380" s="387"/>
      <c r="AN380" s="387"/>
      <c r="AO380" s="387"/>
      <c r="AP380" s="387"/>
      <c r="AQ380" s="387"/>
      <c r="AR380" s="387"/>
      <c r="AS380" s="387"/>
      <c r="EF380" s="182"/>
      <c r="EG380" s="189" t="s">
        <v>197</v>
      </c>
      <c r="EH380" s="186">
        <v>290</v>
      </c>
      <c r="EI380" s="186">
        <v>294</v>
      </c>
      <c r="EJ380" s="186">
        <v>295</v>
      </c>
      <c r="EK380" s="182"/>
      <c r="EL380" s="191" t="s">
        <v>209</v>
      </c>
      <c r="EM380" s="188">
        <f t="shared" si="9"/>
        <v>203.38983050847457</v>
      </c>
      <c r="EN380" s="188">
        <f t="shared" si="10"/>
        <v>158.79332477535303</v>
      </c>
      <c r="EO380" s="188">
        <f t="shared" si="11"/>
        <v>150.44929396662388</v>
      </c>
      <c r="EP380" s="182"/>
      <c r="EQ380" s="182"/>
    </row>
    <row r="381" spans="3:147" ht="14.25" customHeight="1" x14ac:dyDescent="0.35">
      <c r="C381" s="699" t="s">
        <v>209</v>
      </c>
      <c r="D381" s="699"/>
      <c r="E381" s="699"/>
      <c r="F381" s="699"/>
      <c r="G381" s="699"/>
      <c r="H381" s="699"/>
      <c r="I381" s="699"/>
      <c r="J381" s="699"/>
      <c r="K381" s="699"/>
      <c r="L381" s="699"/>
      <c r="M381" s="699"/>
      <c r="N381" s="699"/>
      <c r="O381" s="699"/>
      <c r="P381" s="699"/>
      <c r="Q381" s="699"/>
      <c r="R381" s="699"/>
      <c r="S381" s="699"/>
      <c r="T381" s="699"/>
      <c r="U381" s="699"/>
      <c r="V381" s="700">
        <f>+(EH377/EH379)*100</f>
        <v>203.38983050847457</v>
      </c>
      <c r="W381" s="701"/>
      <c r="X381" s="701"/>
      <c r="Y381" s="701"/>
      <c r="Z381" s="701"/>
      <c r="AA381" s="701"/>
      <c r="AB381" s="701"/>
      <c r="AC381" s="702"/>
      <c r="AD381" s="700">
        <f>+(EI377/EI379)*100</f>
        <v>158.79332477535303</v>
      </c>
      <c r="AE381" s="701"/>
      <c r="AF381" s="701"/>
      <c r="AG381" s="701"/>
      <c r="AH381" s="701"/>
      <c r="AI381" s="701"/>
      <c r="AJ381" s="701"/>
      <c r="AK381" s="702"/>
      <c r="AL381" s="700">
        <f>+(EJ377/EJ379)*100</f>
        <v>150.44929396662388</v>
      </c>
      <c r="AM381" s="701"/>
      <c r="AN381" s="701"/>
      <c r="AO381" s="701"/>
      <c r="AP381" s="701"/>
      <c r="AQ381" s="701"/>
      <c r="AR381" s="701"/>
      <c r="AS381" s="702"/>
      <c r="EF381" s="182"/>
      <c r="EG381" s="189" t="s">
        <v>198</v>
      </c>
      <c r="EH381" s="186">
        <v>775</v>
      </c>
      <c r="EI381" s="186">
        <v>773</v>
      </c>
      <c r="EJ381" s="186">
        <v>783</v>
      </c>
      <c r="EK381" s="182"/>
      <c r="EL381" s="190" t="s">
        <v>210</v>
      </c>
      <c r="EM381" s="188">
        <f t="shared" si="9"/>
        <v>94.414019715224541</v>
      </c>
      <c r="EN381" s="188">
        <f t="shared" si="10"/>
        <v>101.32231404958678</v>
      </c>
      <c r="EO381" s="188">
        <f t="shared" si="11"/>
        <v>99.48096885813149</v>
      </c>
      <c r="EP381" s="182"/>
      <c r="EQ381" s="182"/>
    </row>
    <row r="382" spans="3:147" ht="14.25" customHeight="1" x14ac:dyDescent="0.35">
      <c r="C382" s="616" t="s">
        <v>210</v>
      </c>
      <c r="D382" s="616"/>
      <c r="E382" s="616"/>
      <c r="F382" s="616"/>
      <c r="G382" s="616"/>
      <c r="H382" s="616"/>
      <c r="I382" s="616"/>
      <c r="J382" s="616"/>
      <c r="K382" s="616"/>
      <c r="L382" s="616"/>
      <c r="M382" s="616"/>
      <c r="N382" s="616"/>
      <c r="O382" s="616"/>
      <c r="P382" s="616"/>
      <c r="Q382" s="616"/>
      <c r="R382" s="616"/>
      <c r="S382" s="616"/>
      <c r="T382" s="616"/>
      <c r="U382" s="616"/>
      <c r="V382" s="388">
        <f>+(EH374/EH376)*100</f>
        <v>94.414019715224541</v>
      </c>
      <c r="W382" s="389"/>
      <c r="X382" s="389"/>
      <c r="Y382" s="389"/>
      <c r="Z382" s="389"/>
      <c r="AA382" s="389"/>
      <c r="AB382" s="389"/>
      <c r="AC382" s="390"/>
      <c r="AD382" s="388">
        <f>+(EI374/EI376)*100</f>
        <v>101.32231404958678</v>
      </c>
      <c r="AE382" s="389"/>
      <c r="AF382" s="389"/>
      <c r="AG382" s="389"/>
      <c r="AH382" s="389"/>
      <c r="AI382" s="389"/>
      <c r="AJ382" s="389"/>
      <c r="AK382" s="390"/>
      <c r="AL382" s="388">
        <f>+(EJ374/EJ376)*100</f>
        <v>99.48096885813149</v>
      </c>
      <c r="AM382" s="389"/>
      <c r="AN382" s="389"/>
      <c r="AO382" s="389"/>
      <c r="AP382" s="389"/>
      <c r="AQ382" s="389"/>
      <c r="AR382" s="389"/>
      <c r="AS382" s="390"/>
      <c r="EF382" s="182"/>
      <c r="EG382" s="189" t="s">
        <v>199</v>
      </c>
      <c r="EH382" s="186">
        <v>2493</v>
      </c>
      <c r="EI382" s="186">
        <v>1817</v>
      </c>
      <c r="EJ382" s="186">
        <v>1740</v>
      </c>
      <c r="EK382" s="182"/>
      <c r="EL382" s="190" t="s">
        <v>211</v>
      </c>
      <c r="EM382" s="188">
        <f t="shared" si="9"/>
        <v>97.295081967213122</v>
      </c>
      <c r="EN382" s="188">
        <f t="shared" si="10"/>
        <v>98.278601694915253</v>
      </c>
      <c r="EO382" s="188">
        <f t="shared" si="11"/>
        <v>98.078506725226461</v>
      </c>
      <c r="EP382" s="182"/>
      <c r="EQ382" s="182"/>
    </row>
    <row r="383" spans="3:147" ht="14.25" customHeight="1" x14ac:dyDescent="0.35">
      <c r="C383" s="616" t="s">
        <v>211</v>
      </c>
      <c r="D383" s="616"/>
      <c r="E383" s="616"/>
      <c r="F383" s="616"/>
      <c r="G383" s="616"/>
      <c r="H383" s="616"/>
      <c r="I383" s="616"/>
      <c r="J383" s="616"/>
      <c r="K383" s="616"/>
      <c r="L383" s="616"/>
      <c r="M383" s="616"/>
      <c r="N383" s="616"/>
      <c r="O383" s="616"/>
      <c r="P383" s="616"/>
      <c r="Q383" s="616"/>
      <c r="R383" s="616"/>
      <c r="S383" s="616"/>
      <c r="T383" s="616"/>
      <c r="U383" s="616"/>
      <c r="V383" s="387">
        <f>+(EH383/EH384)*100</f>
        <v>97.295081967213122</v>
      </c>
      <c r="W383" s="387"/>
      <c r="X383" s="387"/>
      <c r="Y383" s="387"/>
      <c r="Z383" s="387"/>
      <c r="AA383" s="387"/>
      <c r="AB383" s="387"/>
      <c r="AC383" s="387"/>
      <c r="AD383" s="387">
        <f>+(EI383/EI384)*100</f>
        <v>98.278601694915253</v>
      </c>
      <c r="AE383" s="387"/>
      <c r="AF383" s="387"/>
      <c r="AG383" s="387"/>
      <c r="AH383" s="387"/>
      <c r="AI383" s="387"/>
      <c r="AJ383" s="387"/>
      <c r="AK383" s="387"/>
      <c r="AL383" s="387">
        <f>+(EJ383/EJ384)*100</f>
        <v>98.078506725226461</v>
      </c>
      <c r="AM383" s="387"/>
      <c r="AN383" s="387"/>
      <c r="AO383" s="387"/>
      <c r="AP383" s="387"/>
      <c r="AQ383" s="387"/>
      <c r="AR383" s="387"/>
      <c r="AS383" s="387"/>
      <c r="EF383" s="182"/>
      <c r="EG383" s="189" t="s">
        <v>162</v>
      </c>
      <c r="EH383" s="186">
        <v>4748</v>
      </c>
      <c r="EI383" s="186">
        <v>3711</v>
      </c>
      <c r="EJ383" s="186">
        <v>3573</v>
      </c>
      <c r="EK383" s="182"/>
      <c r="EL383" s="182"/>
      <c r="EM383" s="182"/>
      <c r="EN383" s="182"/>
      <c r="EO383" s="182"/>
      <c r="EP383" s="182"/>
      <c r="EQ383" s="182"/>
    </row>
    <row r="384" spans="3:147" ht="14.25" customHeight="1" x14ac:dyDescent="0.35">
      <c r="C384" s="11" t="s">
        <v>213</v>
      </c>
      <c r="D384" s="3"/>
      <c r="E384" s="3"/>
      <c r="F384" s="3"/>
      <c r="G384" s="3"/>
      <c r="H384" s="3"/>
      <c r="I384" s="3"/>
      <c r="J384" s="3"/>
      <c r="K384" s="3"/>
      <c r="L384" s="3"/>
      <c r="M384" s="3"/>
      <c r="N384" s="3"/>
      <c r="O384" s="3"/>
      <c r="P384" s="3"/>
      <c r="Q384" s="3"/>
      <c r="R384" s="3"/>
      <c r="S384" s="3"/>
      <c r="T384" s="3"/>
      <c r="AU384" s="11" t="s">
        <v>213</v>
      </c>
      <c r="BC384" s="3"/>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EF384" s="182"/>
      <c r="EG384" s="189" t="s">
        <v>214</v>
      </c>
      <c r="EH384" s="186">
        <v>4880</v>
      </c>
      <c r="EI384" s="186">
        <v>3776</v>
      </c>
      <c r="EJ384" s="186">
        <v>3643</v>
      </c>
      <c r="EK384" s="182"/>
      <c r="EL384" s="182"/>
      <c r="EM384" s="182"/>
      <c r="EN384" s="182"/>
      <c r="EO384" s="182"/>
      <c r="EP384" s="182"/>
      <c r="EQ384" s="182"/>
    </row>
    <row r="385" spans="3:147" ht="14.25" customHeight="1" x14ac:dyDescent="0.35">
      <c r="C385" s="74"/>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3"/>
      <c r="CH385" s="11"/>
      <c r="CI385" s="11"/>
      <c r="EF385" s="182"/>
      <c r="EG385" s="189"/>
      <c r="EH385" s="186"/>
      <c r="EI385" s="186"/>
      <c r="EJ385" s="186"/>
      <c r="EK385" s="182"/>
      <c r="EL385" s="182"/>
      <c r="EM385" s="182"/>
      <c r="EN385" s="182"/>
      <c r="EO385" s="182"/>
      <c r="EP385" s="182"/>
      <c r="EQ385" s="182"/>
    </row>
    <row r="386" spans="3:147" ht="14.25" customHeight="1" x14ac:dyDescent="0.35">
      <c r="C386" s="339" t="s">
        <v>1170</v>
      </c>
      <c r="D386" s="339"/>
      <c r="E386" s="339"/>
      <c r="F386" s="339"/>
      <c r="G386" s="339"/>
      <c r="H386" s="339"/>
      <c r="I386" s="339"/>
      <c r="J386" s="339"/>
      <c r="K386" s="339"/>
      <c r="L386" s="339"/>
      <c r="M386" s="339"/>
      <c r="N386" s="339"/>
      <c r="O386" s="339"/>
      <c r="P386" s="339"/>
      <c r="Q386" s="339"/>
      <c r="R386" s="339"/>
      <c r="S386" s="339"/>
      <c r="T386" s="339"/>
      <c r="U386" s="339"/>
      <c r="V386" s="339"/>
      <c r="W386" s="339"/>
      <c r="X386" s="339"/>
      <c r="Y386" s="339"/>
      <c r="Z386" s="339"/>
      <c r="AA386" s="339"/>
      <c r="AB386" s="339"/>
      <c r="AC386" s="339"/>
      <c r="AD386" s="339"/>
      <c r="AE386" s="339"/>
      <c r="AF386" s="339"/>
      <c r="AG386" s="339"/>
      <c r="AH386" s="95"/>
      <c r="AI386" s="95"/>
      <c r="AJ386" s="95"/>
      <c r="AK386" s="95"/>
      <c r="AL386" s="95"/>
      <c r="AM386" s="95"/>
      <c r="AN386" s="95"/>
      <c r="AO386" s="95"/>
      <c r="AU386" s="339" t="s">
        <v>215</v>
      </c>
      <c r="AV386" s="339"/>
      <c r="AW386" s="339"/>
      <c r="AX386" s="339"/>
      <c r="AY386" s="339"/>
      <c r="AZ386" s="339"/>
      <c r="BA386" s="339"/>
      <c r="BB386" s="339"/>
      <c r="BC386" s="339"/>
      <c r="BD386" s="339"/>
      <c r="BE386" s="339"/>
      <c r="BF386" s="339"/>
      <c r="BG386" s="339"/>
      <c r="BH386" s="339"/>
      <c r="BI386" s="339"/>
      <c r="BJ386" s="339"/>
      <c r="BK386" s="339"/>
      <c r="BL386" s="339"/>
      <c r="BM386" s="339"/>
      <c r="BN386" s="339"/>
      <c r="BO386" s="339"/>
      <c r="BP386" s="339"/>
      <c r="BQ386" s="339"/>
      <c r="BR386" s="339"/>
      <c r="BS386" s="339"/>
      <c r="BT386" s="339"/>
      <c r="BU386" s="339"/>
      <c r="BV386" s="339"/>
      <c r="BW386" s="339"/>
      <c r="BX386" s="339"/>
      <c r="BY386" s="339"/>
      <c r="CH386" s="11"/>
      <c r="CI386" s="11"/>
      <c r="EF386" s="182"/>
      <c r="EG386" s="189"/>
      <c r="EH386" s="186"/>
      <c r="EI386" s="186"/>
      <c r="EJ386" s="186"/>
      <c r="EK386" s="182"/>
      <c r="EL386" s="182"/>
      <c r="EM386" s="182"/>
      <c r="EN386" s="182"/>
      <c r="EO386" s="182"/>
      <c r="EP386" s="182"/>
      <c r="EQ386" s="182"/>
    </row>
    <row r="387" spans="3:147" ht="14.25" customHeight="1" x14ac:dyDescent="0.35">
      <c r="C387" s="339"/>
      <c r="D387" s="339"/>
      <c r="E387" s="339"/>
      <c r="F387" s="339"/>
      <c r="G387" s="339"/>
      <c r="H387" s="339"/>
      <c r="I387" s="339"/>
      <c r="J387" s="339"/>
      <c r="K387" s="339"/>
      <c r="L387" s="339"/>
      <c r="M387" s="339"/>
      <c r="N387" s="339"/>
      <c r="O387" s="339"/>
      <c r="P387" s="339"/>
      <c r="Q387" s="339"/>
      <c r="R387" s="339"/>
      <c r="S387" s="339"/>
      <c r="T387" s="339"/>
      <c r="U387" s="339"/>
      <c r="V387" s="339"/>
      <c r="W387" s="339"/>
      <c r="X387" s="339"/>
      <c r="Y387" s="339"/>
      <c r="Z387" s="339"/>
      <c r="AA387" s="339"/>
      <c r="AB387" s="339"/>
      <c r="AC387" s="339"/>
      <c r="AD387" s="339"/>
      <c r="AE387" s="339"/>
      <c r="AF387" s="339"/>
      <c r="AG387" s="339"/>
      <c r="AU387" s="339"/>
      <c r="AV387" s="339"/>
      <c r="AW387" s="339"/>
      <c r="AX387" s="339"/>
      <c r="AY387" s="339"/>
      <c r="AZ387" s="339"/>
      <c r="BA387" s="339"/>
      <c r="BB387" s="339"/>
      <c r="BC387" s="339"/>
      <c r="BD387" s="339"/>
      <c r="BE387" s="339"/>
      <c r="BF387" s="339"/>
      <c r="BG387" s="339"/>
      <c r="BH387" s="339"/>
      <c r="BI387" s="339"/>
      <c r="BJ387" s="339"/>
      <c r="BK387" s="339"/>
      <c r="BL387" s="339"/>
      <c r="BM387" s="339"/>
      <c r="BN387" s="339"/>
      <c r="BO387" s="339"/>
      <c r="BP387" s="339"/>
      <c r="BQ387" s="339"/>
      <c r="BR387" s="339"/>
      <c r="BS387" s="339"/>
      <c r="BT387" s="339"/>
      <c r="BU387" s="339"/>
      <c r="BV387" s="339"/>
      <c r="BW387" s="339"/>
      <c r="BX387" s="339"/>
      <c r="BY387" s="339"/>
      <c r="EF387" s="182"/>
      <c r="EG387" s="182"/>
      <c r="EH387" s="182"/>
      <c r="EI387" s="182"/>
      <c r="EJ387" s="182"/>
      <c r="EK387" s="182"/>
      <c r="EL387" s="182"/>
      <c r="EM387" s="182"/>
      <c r="EN387" s="182"/>
      <c r="EO387" s="182"/>
      <c r="EP387" s="182"/>
      <c r="EQ387" s="182"/>
    </row>
    <row r="388" spans="3:147" ht="14.25" customHeight="1" x14ac:dyDescent="0.35">
      <c r="C388" s="317" t="s">
        <v>216</v>
      </c>
      <c r="D388" s="317"/>
      <c r="E388" s="317"/>
      <c r="F388" s="317"/>
      <c r="G388" s="317"/>
      <c r="H388" s="317"/>
      <c r="I388" s="317"/>
      <c r="J388" s="317"/>
      <c r="K388" s="317"/>
      <c r="L388" s="317"/>
      <c r="M388" s="317"/>
      <c r="N388" s="317"/>
      <c r="O388" s="317"/>
      <c r="P388" s="317"/>
      <c r="Q388" s="317" t="s">
        <v>217</v>
      </c>
      <c r="R388" s="317"/>
      <c r="S388" s="317"/>
      <c r="T388" s="317"/>
      <c r="U388" s="317"/>
      <c r="V388" s="317"/>
      <c r="W388" s="317"/>
      <c r="X388" s="317"/>
      <c r="Y388" s="317"/>
      <c r="Z388" s="317"/>
      <c r="AA388" s="317"/>
      <c r="AB388" s="317"/>
      <c r="AC388" s="317"/>
      <c r="AD388" s="317"/>
      <c r="AE388" s="317" t="s">
        <v>218</v>
      </c>
      <c r="AF388" s="317"/>
      <c r="AG388" s="317"/>
      <c r="AH388" s="317"/>
      <c r="AI388" s="317"/>
      <c r="AJ388" s="317"/>
      <c r="AK388" s="317"/>
      <c r="AL388" s="317"/>
      <c r="AM388" s="317"/>
      <c r="AN388" s="317"/>
      <c r="AO388" s="317"/>
      <c r="AP388" s="317"/>
      <c r="AQ388" s="317"/>
      <c r="AR388" s="317"/>
      <c r="AS388" s="317"/>
      <c r="AT388" s="215"/>
      <c r="AU388" s="458" t="s">
        <v>186</v>
      </c>
      <c r="AV388" s="458"/>
      <c r="AW388" s="458"/>
      <c r="AX388" s="458"/>
      <c r="AY388" s="458"/>
      <c r="AZ388" s="458"/>
      <c r="BA388" s="458"/>
      <c r="BB388" s="458"/>
      <c r="BC388" s="458"/>
      <c r="BD388" s="458"/>
      <c r="BE388" s="458"/>
      <c r="BF388" s="458"/>
      <c r="BG388" s="458"/>
      <c r="BH388" s="458"/>
      <c r="BI388" s="458"/>
      <c r="BJ388" s="458"/>
      <c r="BK388" s="317" t="s">
        <v>187</v>
      </c>
      <c r="BL388" s="317"/>
      <c r="BM388" s="317"/>
      <c r="BN388" s="317"/>
      <c r="BO388" s="317" t="s">
        <v>127</v>
      </c>
      <c r="BP388" s="317"/>
      <c r="BQ388" s="317"/>
      <c r="BR388" s="317"/>
      <c r="BS388" s="317"/>
      <c r="BT388" s="317"/>
      <c r="BU388" s="317"/>
      <c r="BV388" s="317"/>
      <c r="BW388" s="317"/>
      <c r="BX388" s="317"/>
      <c r="BY388" s="317" t="s">
        <v>187</v>
      </c>
      <c r="BZ388" s="317"/>
      <c r="CA388" s="317"/>
      <c r="CB388" s="317"/>
      <c r="CC388" s="317" t="s">
        <v>188</v>
      </c>
      <c r="CD388" s="317"/>
      <c r="CE388" s="317"/>
      <c r="CF388" s="317"/>
      <c r="CG388" s="317"/>
      <c r="CH388" s="317"/>
      <c r="CI388" s="317"/>
      <c r="CJ388" s="317"/>
      <c r="CK388" s="317"/>
      <c r="CL388" s="317"/>
      <c r="CM388" s="317"/>
      <c r="EF388" s="182"/>
      <c r="EG388" s="182"/>
      <c r="EH388" s="182"/>
      <c r="EI388" s="182"/>
      <c r="EJ388" s="182"/>
      <c r="EK388" s="182"/>
      <c r="EL388" s="182"/>
      <c r="EM388" s="182"/>
      <c r="EN388" s="182"/>
      <c r="EO388" s="182"/>
      <c r="EP388" s="182"/>
      <c r="EQ388" s="182"/>
    </row>
    <row r="389" spans="3:147" ht="14.25" customHeight="1" x14ac:dyDescent="0.35">
      <c r="C389" s="317"/>
      <c r="D389" s="317"/>
      <c r="E389" s="317"/>
      <c r="F389" s="317"/>
      <c r="G389" s="317"/>
      <c r="H389" s="317"/>
      <c r="I389" s="317"/>
      <c r="J389" s="317"/>
      <c r="K389" s="317"/>
      <c r="L389" s="317"/>
      <c r="M389" s="317"/>
      <c r="N389" s="317"/>
      <c r="O389" s="317"/>
      <c r="P389" s="317"/>
      <c r="Q389" s="317"/>
      <c r="R389" s="317"/>
      <c r="S389" s="317"/>
      <c r="T389" s="317"/>
      <c r="U389" s="317"/>
      <c r="V389" s="317"/>
      <c r="W389" s="317"/>
      <c r="X389" s="317"/>
      <c r="Y389" s="317"/>
      <c r="Z389" s="317"/>
      <c r="AA389" s="317"/>
      <c r="AB389" s="317"/>
      <c r="AC389" s="317"/>
      <c r="AD389" s="317"/>
      <c r="AE389" s="317"/>
      <c r="AF389" s="317"/>
      <c r="AG389" s="317"/>
      <c r="AH389" s="317"/>
      <c r="AI389" s="317"/>
      <c r="AJ389" s="317"/>
      <c r="AK389" s="317"/>
      <c r="AL389" s="317"/>
      <c r="AM389" s="317"/>
      <c r="AN389" s="317"/>
      <c r="AO389" s="317"/>
      <c r="AP389" s="317"/>
      <c r="AQ389" s="317"/>
      <c r="AR389" s="317"/>
      <c r="AS389" s="317"/>
      <c r="AT389" s="215"/>
      <c r="AU389" s="458"/>
      <c r="AV389" s="458"/>
      <c r="AW389" s="458"/>
      <c r="AX389" s="458"/>
      <c r="AY389" s="458"/>
      <c r="AZ389" s="458"/>
      <c r="BA389" s="458"/>
      <c r="BB389" s="458"/>
      <c r="BC389" s="458"/>
      <c r="BD389" s="458"/>
      <c r="BE389" s="458"/>
      <c r="BF389" s="458"/>
      <c r="BG389" s="458"/>
      <c r="BH389" s="458"/>
      <c r="BI389" s="458"/>
      <c r="BJ389" s="458"/>
      <c r="BK389" s="317"/>
      <c r="BL389" s="317"/>
      <c r="BM389" s="317"/>
      <c r="BN389" s="317"/>
      <c r="BO389" s="317"/>
      <c r="BP389" s="317"/>
      <c r="BQ389" s="317"/>
      <c r="BR389" s="317"/>
      <c r="BS389" s="317"/>
      <c r="BT389" s="317"/>
      <c r="BU389" s="317"/>
      <c r="BV389" s="317"/>
      <c r="BW389" s="317"/>
      <c r="BX389" s="317"/>
      <c r="BY389" s="317"/>
      <c r="BZ389" s="317"/>
      <c r="CA389" s="317"/>
      <c r="CB389" s="317"/>
      <c r="CC389" s="317"/>
      <c r="CD389" s="317"/>
      <c r="CE389" s="317"/>
      <c r="CF389" s="317"/>
      <c r="CG389" s="317"/>
      <c r="CH389" s="317"/>
      <c r="CI389" s="317"/>
      <c r="CJ389" s="317"/>
      <c r="CK389" s="317"/>
      <c r="CL389" s="317"/>
      <c r="CM389" s="317"/>
    </row>
    <row r="390" spans="3:147" ht="14.25" customHeight="1" x14ac:dyDescent="0.35">
      <c r="C390" s="292" t="s">
        <v>688</v>
      </c>
      <c r="D390" s="292"/>
      <c r="E390" s="292"/>
      <c r="F390" s="292"/>
      <c r="G390" s="292"/>
      <c r="H390" s="292"/>
      <c r="I390" s="292"/>
      <c r="J390" s="292"/>
      <c r="K390" s="292"/>
      <c r="L390" s="292"/>
      <c r="M390" s="292"/>
      <c r="N390" s="292"/>
      <c r="O390" s="292"/>
      <c r="P390" s="292"/>
      <c r="Q390" s="698">
        <v>0</v>
      </c>
      <c r="R390" s="698"/>
      <c r="S390" s="698"/>
      <c r="T390" s="698"/>
      <c r="U390" s="698"/>
      <c r="V390" s="698"/>
      <c r="W390" s="698"/>
      <c r="X390" s="698"/>
      <c r="Y390" s="698"/>
      <c r="Z390" s="698"/>
      <c r="AA390" s="698"/>
      <c r="AB390" s="698"/>
      <c r="AC390" s="698"/>
      <c r="AD390" s="698"/>
      <c r="AE390" s="698">
        <v>6</v>
      </c>
      <c r="AF390" s="698"/>
      <c r="AG390" s="698"/>
      <c r="AH390" s="698"/>
      <c r="AI390" s="698"/>
      <c r="AJ390" s="698"/>
      <c r="AK390" s="698"/>
      <c r="AL390" s="698"/>
      <c r="AM390" s="698"/>
      <c r="AN390" s="698"/>
      <c r="AO390" s="698"/>
      <c r="AP390" s="698"/>
      <c r="AQ390" s="698"/>
      <c r="AR390" s="698"/>
      <c r="AS390" s="698"/>
      <c r="AT390" s="215"/>
      <c r="AU390" s="292">
        <v>3941</v>
      </c>
      <c r="AV390" s="292"/>
      <c r="AW390" s="292"/>
      <c r="AX390" s="292"/>
      <c r="AY390" s="292"/>
      <c r="AZ390" s="292"/>
      <c r="BA390" s="292"/>
      <c r="BB390" s="292"/>
      <c r="BC390" s="292"/>
      <c r="BD390" s="292"/>
      <c r="BE390" s="292"/>
      <c r="BF390" s="292"/>
      <c r="BG390" s="292"/>
      <c r="BH390" s="292"/>
      <c r="BI390" s="292"/>
      <c r="BJ390" s="292"/>
      <c r="BK390" s="416"/>
      <c r="BL390" s="416"/>
      <c r="BM390" s="416"/>
      <c r="BN390" s="416"/>
      <c r="BO390" s="292">
        <v>3334</v>
      </c>
      <c r="BP390" s="292"/>
      <c r="BQ390" s="292"/>
      <c r="BR390" s="292"/>
      <c r="BS390" s="292"/>
      <c r="BT390" s="292"/>
      <c r="BU390" s="292"/>
      <c r="BV390" s="292"/>
      <c r="BW390" s="292"/>
      <c r="BX390" s="292"/>
      <c r="BY390" s="416"/>
      <c r="BZ390" s="416"/>
      <c r="CA390" s="416"/>
      <c r="CB390" s="416"/>
      <c r="CC390" s="292">
        <v>7275</v>
      </c>
      <c r="CD390" s="292"/>
      <c r="CE390" s="292"/>
      <c r="CF390" s="292"/>
      <c r="CG390" s="292"/>
      <c r="CH390" s="292"/>
      <c r="CI390" s="292"/>
      <c r="CJ390" s="292"/>
      <c r="CK390" s="292"/>
      <c r="CL390" s="292"/>
      <c r="CM390" s="292"/>
    </row>
    <row r="391" spans="3:147" ht="14.25" customHeight="1" x14ac:dyDescent="0.35">
      <c r="C391" s="292"/>
      <c r="D391" s="292"/>
      <c r="E391" s="292"/>
      <c r="F391" s="292"/>
      <c r="G391" s="292"/>
      <c r="H391" s="292"/>
      <c r="I391" s="292"/>
      <c r="J391" s="292"/>
      <c r="K391" s="292"/>
      <c r="L391" s="292"/>
      <c r="M391" s="292"/>
      <c r="N391" s="292"/>
      <c r="O391" s="292"/>
      <c r="P391" s="292"/>
      <c r="Q391" s="698"/>
      <c r="R391" s="698"/>
      <c r="S391" s="698"/>
      <c r="T391" s="698"/>
      <c r="U391" s="698"/>
      <c r="V391" s="698"/>
      <c r="W391" s="698"/>
      <c r="X391" s="698"/>
      <c r="Y391" s="698"/>
      <c r="Z391" s="698"/>
      <c r="AA391" s="698"/>
      <c r="AB391" s="698"/>
      <c r="AC391" s="698"/>
      <c r="AD391" s="698"/>
      <c r="AE391" s="698"/>
      <c r="AF391" s="698"/>
      <c r="AG391" s="698"/>
      <c r="AH391" s="698"/>
      <c r="AI391" s="698"/>
      <c r="AJ391" s="698"/>
      <c r="AK391" s="698"/>
      <c r="AL391" s="698"/>
      <c r="AM391" s="698"/>
      <c r="AN391" s="698"/>
      <c r="AO391" s="698"/>
      <c r="AP391" s="698"/>
      <c r="AQ391" s="698"/>
      <c r="AR391" s="698"/>
      <c r="AS391" s="698"/>
      <c r="AT391" s="215"/>
      <c r="AU391" s="292"/>
      <c r="AV391" s="292"/>
      <c r="AW391" s="292"/>
      <c r="AX391" s="292"/>
      <c r="AY391" s="292"/>
      <c r="AZ391" s="292"/>
      <c r="BA391" s="292"/>
      <c r="BB391" s="292"/>
      <c r="BC391" s="292"/>
      <c r="BD391" s="292"/>
      <c r="BE391" s="292"/>
      <c r="BF391" s="292"/>
      <c r="BG391" s="292"/>
      <c r="BH391" s="292"/>
      <c r="BI391" s="292"/>
      <c r="BJ391" s="292"/>
      <c r="BK391" s="416"/>
      <c r="BL391" s="416"/>
      <c r="BM391" s="416"/>
      <c r="BN391" s="416"/>
      <c r="BO391" s="292"/>
      <c r="BP391" s="292"/>
      <c r="BQ391" s="292"/>
      <c r="BR391" s="292"/>
      <c r="BS391" s="292"/>
      <c r="BT391" s="292"/>
      <c r="BU391" s="292"/>
      <c r="BV391" s="292"/>
      <c r="BW391" s="292"/>
      <c r="BX391" s="292"/>
      <c r="BY391" s="416"/>
      <c r="BZ391" s="416"/>
      <c r="CA391" s="416"/>
      <c r="CB391" s="416"/>
      <c r="CC391" s="292"/>
      <c r="CD391" s="292"/>
      <c r="CE391" s="292"/>
      <c r="CF391" s="292"/>
      <c r="CG391" s="292"/>
      <c r="CH391" s="292"/>
      <c r="CI391" s="292"/>
      <c r="CJ391" s="292"/>
      <c r="CK391" s="292"/>
      <c r="CL391" s="292"/>
      <c r="CM391" s="292"/>
    </row>
    <row r="392" spans="3:147" ht="14.25" customHeight="1" x14ac:dyDescent="0.35">
      <c r="C392" s="410" t="s">
        <v>683</v>
      </c>
      <c r="D392" s="410"/>
      <c r="E392" s="410"/>
      <c r="F392" s="410"/>
      <c r="G392" s="410"/>
      <c r="H392" s="410"/>
      <c r="I392" s="410"/>
      <c r="J392" s="410"/>
      <c r="K392" s="410"/>
      <c r="L392" s="410"/>
      <c r="M392" s="410"/>
      <c r="N392" s="410"/>
      <c r="O392" s="410"/>
      <c r="P392" s="410"/>
      <c r="Q392" s="410"/>
      <c r="R392" s="410"/>
      <c r="S392" s="410"/>
      <c r="T392" s="410"/>
      <c r="U392" s="410"/>
      <c r="V392" s="410"/>
      <c r="W392" s="410"/>
      <c r="X392" s="410"/>
      <c r="Y392" s="410"/>
      <c r="Z392" s="410"/>
      <c r="AA392" s="410"/>
      <c r="AB392" s="410"/>
      <c r="AC392" s="410"/>
      <c r="AD392" s="410"/>
      <c r="AE392" s="410"/>
      <c r="AF392" s="410"/>
      <c r="AG392" s="410"/>
      <c r="AH392" s="410"/>
      <c r="AI392" s="410"/>
      <c r="AJ392" s="410"/>
      <c r="AK392" s="410"/>
      <c r="AL392" s="410"/>
      <c r="AM392" s="410"/>
      <c r="AN392" s="410"/>
      <c r="AO392" s="410"/>
      <c r="AP392" s="410"/>
      <c r="AQ392" s="410"/>
      <c r="AR392" s="410"/>
      <c r="AS392" s="410"/>
      <c r="AU392" s="333" t="s">
        <v>1004</v>
      </c>
      <c r="AV392" s="333"/>
      <c r="AW392" s="333"/>
      <c r="AX392" s="333"/>
      <c r="AY392" s="333"/>
      <c r="AZ392" s="333"/>
      <c r="BA392" s="333"/>
      <c r="BB392" s="333"/>
      <c r="BC392" s="333"/>
      <c r="BD392" s="333"/>
      <c r="BE392" s="333"/>
      <c r="BF392" s="333"/>
      <c r="BG392" s="333"/>
      <c r="BH392" s="333"/>
      <c r="BI392" s="333"/>
      <c r="BJ392" s="333"/>
      <c r="BK392" s="333"/>
      <c r="BL392" s="333"/>
      <c r="BM392" s="333"/>
      <c r="BN392" s="333"/>
      <c r="BO392" s="333"/>
      <c r="BP392" s="333"/>
      <c r="BQ392" s="333"/>
      <c r="BR392" s="333"/>
      <c r="BS392" s="333"/>
      <c r="BT392" s="333"/>
      <c r="BU392" s="333"/>
      <c r="BV392" s="333"/>
      <c r="BW392" s="333"/>
      <c r="BX392" s="333"/>
      <c r="BY392" s="333"/>
      <c r="BZ392" s="333"/>
      <c r="CA392" s="333"/>
      <c r="CB392" s="333"/>
      <c r="CC392" s="333"/>
      <c r="CD392" s="333"/>
      <c r="CE392" s="333"/>
      <c r="CF392" s="333"/>
      <c r="CG392" s="333"/>
      <c r="CH392" s="333"/>
      <c r="CI392" s="333"/>
      <c r="CJ392" s="333"/>
      <c r="CK392" s="333"/>
      <c r="CL392" s="333"/>
      <c r="CM392" s="333"/>
    </row>
    <row r="393" spans="3:147" ht="14.25" customHeight="1" x14ac:dyDescent="0.35"/>
    <row r="394" spans="3:147" ht="14.25" customHeight="1" x14ac:dyDescent="0.35">
      <c r="C394" s="592" t="s">
        <v>240</v>
      </c>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592"/>
      <c r="AL394" s="592"/>
      <c r="AM394" s="592"/>
      <c r="AN394" s="592"/>
      <c r="AO394" s="592"/>
      <c r="AP394" s="592"/>
      <c r="AQ394" s="592"/>
      <c r="AR394" s="592"/>
      <c r="AS394" s="592"/>
    </row>
    <row r="395" spans="3:147" ht="14.25" customHeight="1" x14ac:dyDescent="0.35">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592"/>
      <c r="AL395" s="592"/>
      <c r="AM395" s="592"/>
      <c r="AN395" s="592"/>
      <c r="AO395" s="592"/>
      <c r="AP395" s="592"/>
      <c r="AQ395" s="592"/>
      <c r="AR395" s="592"/>
      <c r="AS395" s="592"/>
    </row>
    <row r="396" spans="3:147" ht="14.25" customHeight="1" x14ac:dyDescent="0.35">
      <c r="C396" s="373" t="s">
        <v>122</v>
      </c>
      <c r="D396" s="373"/>
      <c r="E396" s="373"/>
      <c r="F396" s="373"/>
      <c r="G396" s="373"/>
      <c r="H396" s="373"/>
      <c r="I396" s="373"/>
      <c r="J396" s="373"/>
      <c r="K396" s="373"/>
      <c r="L396" s="373"/>
      <c r="M396" s="373"/>
      <c r="N396" s="373"/>
      <c r="O396" s="373"/>
      <c r="P396" s="373"/>
      <c r="Q396" s="373" t="s">
        <v>123</v>
      </c>
      <c r="R396" s="373"/>
      <c r="S396" s="373"/>
      <c r="T396" s="373"/>
      <c r="U396" s="373"/>
      <c r="V396" s="373"/>
      <c r="W396" s="373"/>
      <c r="X396" s="373"/>
      <c r="Y396" s="373"/>
      <c r="Z396" s="373"/>
      <c r="AA396" s="373"/>
      <c r="AB396" s="373"/>
      <c r="AC396" s="373"/>
      <c r="AD396" s="373"/>
      <c r="AE396" s="373" t="s">
        <v>124</v>
      </c>
      <c r="AF396" s="373"/>
      <c r="AG396" s="373"/>
      <c r="AH396" s="373"/>
      <c r="AI396" s="373"/>
      <c r="AJ396" s="373"/>
      <c r="AK396" s="373"/>
      <c r="AL396" s="373"/>
      <c r="AM396" s="373"/>
      <c r="AN396" s="373"/>
      <c r="AO396" s="373"/>
      <c r="AP396" s="373"/>
      <c r="AQ396" s="373"/>
      <c r="AR396" s="373"/>
      <c r="AS396" s="373"/>
    </row>
    <row r="397" spans="3:147" ht="14.25" customHeight="1" x14ac:dyDescent="0.35">
      <c r="C397" s="400" t="s">
        <v>238</v>
      </c>
      <c r="D397" s="400"/>
      <c r="E397" s="400"/>
      <c r="F397" s="400"/>
      <c r="G397" s="400"/>
      <c r="H397" s="400"/>
      <c r="I397" s="400"/>
      <c r="J397" s="400" t="s">
        <v>239</v>
      </c>
      <c r="K397" s="400"/>
      <c r="L397" s="400"/>
      <c r="M397" s="400"/>
      <c r="N397" s="400"/>
      <c r="O397" s="400"/>
      <c r="P397" s="400"/>
      <c r="Q397" s="400" t="s">
        <v>238</v>
      </c>
      <c r="R397" s="400"/>
      <c r="S397" s="400"/>
      <c r="T397" s="400"/>
      <c r="U397" s="400"/>
      <c r="V397" s="400"/>
      <c r="W397" s="400"/>
      <c r="X397" s="400" t="s">
        <v>239</v>
      </c>
      <c r="Y397" s="400"/>
      <c r="Z397" s="400"/>
      <c r="AA397" s="400"/>
      <c r="AB397" s="400"/>
      <c r="AC397" s="400"/>
      <c r="AD397" s="400"/>
      <c r="AE397" s="400" t="s">
        <v>238</v>
      </c>
      <c r="AF397" s="400"/>
      <c r="AG397" s="400"/>
      <c r="AH397" s="400"/>
      <c r="AI397" s="400"/>
      <c r="AJ397" s="400"/>
      <c r="AK397" s="400"/>
      <c r="AL397" s="400" t="s">
        <v>239</v>
      </c>
      <c r="AM397" s="400"/>
      <c r="AN397" s="400"/>
      <c r="AO397" s="400"/>
      <c r="AP397" s="400"/>
      <c r="AQ397" s="400"/>
      <c r="AR397" s="400"/>
      <c r="AS397" s="400"/>
    </row>
    <row r="398" spans="3:147" ht="14.25" customHeight="1" x14ac:dyDescent="0.35">
      <c r="C398" s="400"/>
      <c r="D398" s="400"/>
      <c r="E398" s="400"/>
      <c r="F398" s="400"/>
      <c r="G398" s="400"/>
      <c r="H398" s="400"/>
      <c r="I398" s="400"/>
      <c r="J398" s="400"/>
      <c r="K398" s="400"/>
      <c r="L398" s="400"/>
      <c r="M398" s="400"/>
      <c r="N398" s="400"/>
      <c r="O398" s="400"/>
      <c r="P398" s="400"/>
      <c r="Q398" s="400"/>
      <c r="R398" s="400"/>
      <c r="S398" s="400"/>
      <c r="T398" s="400"/>
      <c r="U398" s="400"/>
      <c r="V398" s="400"/>
      <c r="W398" s="400"/>
      <c r="X398" s="400"/>
      <c r="Y398" s="400"/>
      <c r="Z398" s="400"/>
      <c r="AA398" s="400"/>
      <c r="AB398" s="400"/>
      <c r="AC398" s="400"/>
      <c r="AD398" s="400"/>
      <c r="AE398" s="400"/>
      <c r="AF398" s="400"/>
      <c r="AG398" s="400"/>
      <c r="AH398" s="400"/>
      <c r="AI398" s="400"/>
      <c r="AJ398" s="400"/>
      <c r="AK398" s="400"/>
      <c r="AL398" s="400"/>
      <c r="AM398" s="400"/>
      <c r="AN398" s="400"/>
      <c r="AO398" s="400"/>
      <c r="AP398" s="400"/>
      <c r="AQ398" s="400"/>
      <c r="AR398" s="400"/>
      <c r="AS398" s="400"/>
      <c r="EG398" s="451" t="s">
        <v>250</v>
      </c>
      <c r="EH398" s="451"/>
    </row>
    <row r="399" spans="3:147" ht="14.25" customHeight="1" x14ac:dyDescent="0.35">
      <c r="C399" s="398">
        <v>22.33</v>
      </c>
      <c r="D399" s="398"/>
      <c r="E399" s="398"/>
      <c r="F399" s="398"/>
      <c r="G399" s="398"/>
      <c r="H399" s="398"/>
      <c r="I399" s="398"/>
      <c r="J399" s="398">
        <v>6.3</v>
      </c>
      <c r="K399" s="398"/>
      <c r="L399" s="398"/>
      <c r="M399" s="398"/>
      <c r="N399" s="398"/>
      <c r="O399" s="398"/>
      <c r="P399" s="398"/>
      <c r="Q399" s="398">
        <v>28.74</v>
      </c>
      <c r="R399" s="398"/>
      <c r="S399" s="398"/>
      <c r="T399" s="398"/>
      <c r="U399" s="398"/>
      <c r="V399" s="398"/>
      <c r="W399" s="398"/>
      <c r="X399" s="398">
        <v>7.21</v>
      </c>
      <c r="Y399" s="398"/>
      <c r="Z399" s="398"/>
      <c r="AA399" s="398"/>
      <c r="AB399" s="398"/>
      <c r="AC399" s="398"/>
      <c r="AD399" s="398"/>
      <c r="AE399" s="398">
        <v>25.42</v>
      </c>
      <c r="AF399" s="398"/>
      <c r="AG399" s="398"/>
      <c r="AH399" s="398"/>
      <c r="AI399" s="398"/>
      <c r="AJ399" s="398"/>
      <c r="AK399" s="398"/>
      <c r="AL399" s="398">
        <v>4.87</v>
      </c>
      <c r="AM399" s="398"/>
      <c r="AN399" s="398"/>
      <c r="AO399" s="398"/>
      <c r="AP399" s="398"/>
      <c r="AQ399" s="398"/>
      <c r="AR399" s="398"/>
      <c r="AS399" s="398"/>
      <c r="EG399" s="101" t="s">
        <v>122</v>
      </c>
      <c r="EH399" s="101">
        <f>+C399</f>
        <v>22.33</v>
      </c>
    </row>
    <row r="400" spans="3:147" ht="14.25" customHeight="1" x14ac:dyDescent="0.35">
      <c r="C400" s="398"/>
      <c r="D400" s="398"/>
      <c r="E400" s="398"/>
      <c r="F400" s="398"/>
      <c r="G400" s="398"/>
      <c r="H400" s="398"/>
      <c r="I400" s="398"/>
      <c r="J400" s="398"/>
      <c r="K400" s="398"/>
      <c r="L400" s="398"/>
      <c r="M400" s="398"/>
      <c r="N400" s="398"/>
      <c r="O400" s="398"/>
      <c r="P400" s="398"/>
      <c r="Q400" s="398"/>
      <c r="R400" s="398"/>
      <c r="S400" s="398"/>
      <c r="T400" s="398"/>
      <c r="U400" s="398"/>
      <c r="V400" s="398"/>
      <c r="W400" s="398"/>
      <c r="X400" s="398"/>
      <c r="Y400" s="398"/>
      <c r="Z400" s="398"/>
      <c r="AA400" s="398"/>
      <c r="AB400" s="398"/>
      <c r="AC400" s="398"/>
      <c r="AD400" s="398"/>
      <c r="AE400" s="398"/>
      <c r="AF400" s="398"/>
      <c r="AG400" s="398"/>
      <c r="AH400" s="398"/>
      <c r="AI400" s="398"/>
      <c r="AJ400" s="398"/>
      <c r="AK400" s="398"/>
      <c r="AL400" s="398"/>
      <c r="AM400" s="398"/>
      <c r="AN400" s="398"/>
      <c r="AO400" s="398"/>
      <c r="AP400" s="398"/>
      <c r="AQ400" s="398"/>
      <c r="AR400" s="398"/>
      <c r="AS400" s="398"/>
      <c r="EG400" s="101" t="s">
        <v>123</v>
      </c>
      <c r="EH400" s="101">
        <f>+Q399</f>
        <v>28.74</v>
      </c>
    </row>
    <row r="401" spans="3:138" ht="14.25" customHeight="1" x14ac:dyDescent="0.35">
      <c r="C401" s="410" t="s">
        <v>241</v>
      </c>
      <c r="D401" s="410"/>
      <c r="E401" s="410"/>
      <c r="F401" s="410"/>
      <c r="G401" s="410"/>
      <c r="H401" s="410"/>
      <c r="I401" s="410"/>
      <c r="J401" s="410"/>
      <c r="K401" s="410"/>
      <c r="L401" s="410"/>
      <c r="M401" s="410"/>
      <c r="N401" s="410"/>
      <c r="O401" s="410"/>
      <c r="P401" s="410"/>
      <c r="Q401" s="410"/>
      <c r="R401" s="410"/>
      <c r="S401" s="410"/>
      <c r="T401" s="410"/>
      <c r="U401" s="410"/>
      <c r="V401" s="410"/>
      <c r="W401" s="410"/>
      <c r="X401" s="410"/>
      <c r="Y401" s="410"/>
      <c r="Z401" s="410"/>
      <c r="AA401" s="410"/>
      <c r="AB401" s="410"/>
      <c r="AC401" s="410"/>
      <c r="AD401" s="410"/>
      <c r="AE401" s="410"/>
      <c r="AF401" s="410"/>
      <c r="AG401" s="410"/>
      <c r="AH401" s="410"/>
      <c r="AI401" s="410"/>
      <c r="AJ401" s="410"/>
      <c r="AK401" s="410"/>
      <c r="AL401" s="410"/>
      <c r="AM401" s="410"/>
      <c r="AN401" s="410"/>
      <c r="AO401" s="410"/>
      <c r="AP401" s="410"/>
      <c r="AQ401" s="410"/>
      <c r="AR401" s="410"/>
      <c r="AS401" s="410"/>
      <c r="EG401" s="101" t="s">
        <v>124</v>
      </c>
      <c r="EH401" s="101">
        <f>+AE399</f>
        <v>25.42</v>
      </c>
    </row>
    <row r="402" spans="3:138" ht="14.25" customHeight="1" x14ac:dyDescent="0.35"/>
    <row r="403" spans="3:138" ht="14.25" customHeight="1" x14ac:dyDescent="0.35">
      <c r="C403" s="592" t="s">
        <v>242</v>
      </c>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592"/>
      <c r="AL403" s="592"/>
      <c r="AM403" s="592"/>
      <c r="AN403" s="592"/>
      <c r="AO403" s="592"/>
      <c r="AP403" s="592"/>
      <c r="AQ403" s="592"/>
      <c r="AR403" s="592"/>
      <c r="AS403" s="592"/>
    </row>
    <row r="404" spans="3:138" ht="14.25" customHeight="1" x14ac:dyDescent="0.35">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592"/>
      <c r="AL404" s="592"/>
      <c r="AM404" s="592"/>
      <c r="AN404" s="592"/>
      <c r="AO404" s="592"/>
      <c r="AP404" s="592"/>
      <c r="AQ404" s="592"/>
      <c r="AR404" s="592"/>
      <c r="AS404" s="592"/>
    </row>
    <row r="405" spans="3:138" ht="14.25" customHeight="1" x14ac:dyDescent="0.35">
      <c r="C405" s="612" t="s">
        <v>243</v>
      </c>
      <c r="D405" s="612"/>
      <c r="E405" s="612"/>
      <c r="F405" s="612"/>
      <c r="G405" s="612"/>
      <c r="H405" s="612"/>
      <c r="I405" s="612"/>
      <c r="J405" s="612"/>
      <c r="K405" s="612"/>
      <c r="L405" s="612"/>
      <c r="M405" s="612"/>
      <c r="N405" s="612"/>
      <c r="O405" s="612"/>
      <c r="P405" s="612"/>
      <c r="Q405" s="612"/>
      <c r="R405" s="612"/>
      <c r="S405" s="612"/>
      <c r="T405" s="612"/>
      <c r="U405" s="612"/>
      <c r="V405" s="612" t="s">
        <v>122</v>
      </c>
      <c r="W405" s="612"/>
      <c r="X405" s="612"/>
      <c r="Y405" s="612"/>
      <c r="Z405" s="612"/>
      <c r="AA405" s="612"/>
      <c r="AB405" s="612"/>
      <c r="AC405" s="612"/>
      <c r="AD405" s="612" t="s">
        <v>123</v>
      </c>
      <c r="AE405" s="612"/>
      <c r="AF405" s="612"/>
      <c r="AG405" s="612"/>
      <c r="AH405" s="612"/>
      <c r="AI405" s="612"/>
      <c r="AJ405" s="612"/>
      <c r="AK405" s="612"/>
      <c r="AL405" s="612" t="s">
        <v>124</v>
      </c>
      <c r="AM405" s="612"/>
      <c r="AN405" s="612"/>
      <c r="AO405" s="612"/>
      <c r="AP405" s="612"/>
      <c r="AQ405" s="612"/>
      <c r="AR405" s="612"/>
      <c r="AS405" s="612"/>
    </row>
    <row r="406" spans="3:138" ht="14.25" customHeight="1" x14ac:dyDescent="0.35">
      <c r="C406" s="612"/>
      <c r="D406" s="612"/>
      <c r="E406" s="612"/>
      <c r="F406" s="612"/>
      <c r="G406" s="612"/>
      <c r="H406" s="612"/>
      <c r="I406" s="612"/>
      <c r="J406" s="612"/>
      <c r="K406" s="612"/>
      <c r="L406" s="612"/>
      <c r="M406" s="612"/>
      <c r="N406" s="612"/>
      <c r="O406" s="612"/>
      <c r="P406" s="612"/>
      <c r="Q406" s="612"/>
      <c r="R406" s="612"/>
      <c r="S406" s="612"/>
      <c r="T406" s="612"/>
      <c r="U406" s="612"/>
      <c r="V406" s="612"/>
      <c r="W406" s="612"/>
      <c r="X406" s="612"/>
      <c r="Y406" s="612"/>
      <c r="Z406" s="612"/>
      <c r="AA406" s="612"/>
      <c r="AB406" s="612"/>
      <c r="AC406" s="612"/>
      <c r="AD406" s="612"/>
      <c r="AE406" s="612"/>
      <c r="AF406" s="612"/>
      <c r="AG406" s="612"/>
      <c r="AH406" s="612"/>
      <c r="AI406" s="612"/>
      <c r="AJ406" s="612"/>
      <c r="AK406" s="612"/>
      <c r="AL406" s="612"/>
      <c r="AM406" s="612"/>
      <c r="AN406" s="612"/>
      <c r="AO406" s="612"/>
      <c r="AP406" s="612"/>
      <c r="AQ406" s="612"/>
      <c r="AR406" s="612"/>
      <c r="AS406" s="612"/>
    </row>
    <row r="407" spans="3:138" ht="14.25" customHeight="1" x14ac:dyDescent="0.35">
      <c r="C407" s="399" t="s">
        <v>244</v>
      </c>
      <c r="D407" s="399"/>
      <c r="E407" s="399"/>
      <c r="F407" s="399"/>
      <c r="G407" s="399"/>
      <c r="H407" s="399"/>
      <c r="I407" s="399"/>
      <c r="J407" s="399"/>
      <c r="K407" s="399"/>
      <c r="L407" s="399"/>
      <c r="M407" s="399"/>
      <c r="N407" s="399"/>
      <c r="O407" s="399"/>
      <c r="P407" s="399"/>
      <c r="Q407" s="399"/>
      <c r="R407" s="399"/>
      <c r="S407" s="399"/>
      <c r="T407" s="399"/>
      <c r="U407" s="399"/>
      <c r="V407" s="329">
        <v>5.17</v>
      </c>
      <c r="W407" s="329"/>
      <c r="X407" s="329"/>
      <c r="Y407" s="329"/>
      <c r="Z407" s="329"/>
      <c r="AA407" s="329"/>
      <c r="AB407" s="329"/>
      <c r="AC407" s="329"/>
      <c r="AD407" s="329">
        <v>4.6180000000000003</v>
      </c>
      <c r="AE407" s="329"/>
      <c r="AF407" s="329"/>
      <c r="AG407" s="329"/>
      <c r="AH407" s="329"/>
      <c r="AI407" s="329"/>
      <c r="AJ407" s="329"/>
      <c r="AK407" s="329"/>
      <c r="AL407" s="329">
        <v>4.9000000000000004</v>
      </c>
      <c r="AM407" s="329"/>
      <c r="AN407" s="329"/>
      <c r="AO407" s="329"/>
      <c r="AP407" s="329"/>
      <c r="AQ407" s="329"/>
      <c r="AR407" s="329"/>
      <c r="AS407" s="329"/>
    </row>
    <row r="408" spans="3:138" ht="14.25" customHeight="1" x14ac:dyDescent="0.35">
      <c r="C408" s="399" t="s">
        <v>245</v>
      </c>
      <c r="D408" s="399"/>
      <c r="E408" s="399"/>
      <c r="F408" s="399"/>
      <c r="G408" s="399"/>
      <c r="H408" s="399"/>
      <c r="I408" s="399"/>
      <c r="J408" s="399"/>
      <c r="K408" s="399"/>
      <c r="L408" s="399"/>
      <c r="M408" s="399"/>
      <c r="N408" s="399"/>
      <c r="O408" s="399"/>
      <c r="P408" s="399"/>
      <c r="Q408" s="399"/>
      <c r="R408" s="399"/>
      <c r="S408" s="399"/>
      <c r="T408" s="399"/>
      <c r="U408" s="399"/>
      <c r="V408" s="329">
        <v>0.36</v>
      </c>
      <c r="W408" s="329"/>
      <c r="X408" s="329"/>
      <c r="Y408" s="329"/>
      <c r="Z408" s="329"/>
      <c r="AA408" s="329"/>
      <c r="AB408" s="329"/>
      <c r="AC408" s="329"/>
      <c r="AD408" s="329">
        <v>1.37</v>
      </c>
      <c r="AE408" s="329"/>
      <c r="AF408" s="329"/>
      <c r="AG408" s="329"/>
      <c r="AH408" s="329"/>
      <c r="AI408" s="329"/>
      <c r="AJ408" s="329"/>
      <c r="AK408" s="329"/>
      <c r="AL408" s="329">
        <v>0.85</v>
      </c>
      <c r="AM408" s="329"/>
      <c r="AN408" s="329"/>
      <c r="AO408" s="329"/>
      <c r="AP408" s="329"/>
      <c r="AQ408" s="329"/>
      <c r="AR408" s="329"/>
      <c r="AS408" s="329"/>
    </row>
    <row r="409" spans="3:138" ht="14.25" customHeight="1" x14ac:dyDescent="0.35">
      <c r="C409" s="399" t="s">
        <v>246</v>
      </c>
      <c r="D409" s="399"/>
      <c r="E409" s="399"/>
      <c r="F409" s="399"/>
      <c r="G409" s="399"/>
      <c r="H409" s="399"/>
      <c r="I409" s="399"/>
      <c r="J409" s="399"/>
      <c r="K409" s="399"/>
      <c r="L409" s="399"/>
      <c r="M409" s="399"/>
      <c r="N409" s="399"/>
      <c r="O409" s="399"/>
      <c r="P409" s="399"/>
      <c r="Q409" s="399"/>
      <c r="R409" s="399"/>
      <c r="S409" s="399"/>
      <c r="T409" s="399"/>
      <c r="U409" s="399"/>
      <c r="V409" s="329">
        <v>0.93</v>
      </c>
      <c r="W409" s="329"/>
      <c r="X409" s="329"/>
      <c r="Y409" s="329"/>
      <c r="Z409" s="329"/>
      <c r="AA409" s="329"/>
      <c r="AB409" s="329"/>
      <c r="AC409" s="329"/>
      <c r="AD409" s="329">
        <v>0.86499999999999999</v>
      </c>
      <c r="AE409" s="329"/>
      <c r="AF409" s="329"/>
      <c r="AG409" s="329"/>
      <c r="AH409" s="329"/>
      <c r="AI409" s="329"/>
      <c r="AJ409" s="329"/>
      <c r="AK409" s="329"/>
      <c r="AL409" s="329">
        <v>0.9</v>
      </c>
      <c r="AM409" s="329"/>
      <c r="AN409" s="329"/>
      <c r="AO409" s="329"/>
      <c r="AP409" s="329"/>
      <c r="AQ409" s="329"/>
      <c r="AR409" s="329"/>
      <c r="AS409" s="329"/>
    </row>
    <row r="410" spans="3:138" ht="14.25" customHeight="1" x14ac:dyDescent="0.35">
      <c r="C410" s="399" t="s">
        <v>247</v>
      </c>
      <c r="D410" s="399"/>
      <c r="E410" s="399"/>
      <c r="F410" s="399"/>
      <c r="G410" s="399"/>
      <c r="H410" s="399"/>
      <c r="I410" s="399"/>
      <c r="J410" s="399"/>
      <c r="K410" s="399"/>
      <c r="L410" s="399"/>
      <c r="M410" s="399"/>
      <c r="N410" s="399"/>
      <c r="O410" s="399"/>
      <c r="P410" s="399"/>
      <c r="Q410" s="399"/>
      <c r="R410" s="399"/>
      <c r="S410" s="399"/>
      <c r="T410" s="399"/>
      <c r="U410" s="399"/>
      <c r="V410" s="329">
        <v>9.65</v>
      </c>
      <c r="W410" s="329"/>
      <c r="X410" s="329"/>
      <c r="Y410" s="329"/>
      <c r="Z410" s="329"/>
      <c r="AA410" s="329"/>
      <c r="AB410" s="329"/>
      <c r="AC410" s="329"/>
      <c r="AD410" s="329">
        <v>8.9499999999999993</v>
      </c>
      <c r="AE410" s="329"/>
      <c r="AF410" s="329"/>
      <c r="AG410" s="329"/>
      <c r="AH410" s="329"/>
      <c r="AI410" s="329"/>
      <c r="AJ410" s="329"/>
      <c r="AK410" s="329"/>
      <c r="AL410" s="329">
        <v>9.31</v>
      </c>
      <c r="AM410" s="329"/>
      <c r="AN410" s="329"/>
      <c r="AO410" s="329"/>
      <c r="AP410" s="329"/>
      <c r="AQ410" s="329"/>
      <c r="AR410" s="329"/>
      <c r="AS410" s="329"/>
      <c r="AU410" s="3"/>
    </row>
    <row r="411" spans="3:138" ht="14.25" customHeight="1" x14ac:dyDescent="0.35">
      <c r="C411" s="399" t="s">
        <v>248</v>
      </c>
      <c r="D411" s="399"/>
      <c r="E411" s="399"/>
      <c r="F411" s="399"/>
      <c r="G411" s="399"/>
      <c r="H411" s="399"/>
      <c r="I411" s="399"/>
      <c r="J411" s="399"/>
      <c r="K411" s="399"/>
      <c r="L411" s="399"/>
      <c r="M411" s="399"/>
      <c r="N411" s="399"/>
      <c r="O411" s="399"/>
      <c r="P411" s="399"/>
      <c r="Q411" s="399"/>
      <c r="R411" s="399"/>
      <c r="S411" s="399"/>
      <c r="T411" s="399"/>
      <c r="U411" s="399"/>
      <c r="V411" s="329">
        <v>4.21</v>
      </c>
      <c r="W411" s="329"/>
      <c r="X411" s="329"/>
      <c r="Y411" s="329"/>
      <c r="Z411" s="329"/>
      <c r="AA411" s="329"/>
      <c r="AB411" s="329"/>
      <c r="AC411" s="329"/>
      <c r="AD411" s="329">
        <v>8.81</v>
      </c>
      <c r="AE411" s="329"/>
      <c r="AF411" s="329"/>
      <c r="AG411" s="329"/>
      <c r="AH411" s="329"/>
      <c r="AI411" s="329"/>
      <c r="AJ411" s="329"/>
      <c r="AK411" s="329"/>
      <c r="AL411" s="329">
        <v>6.43</v>
      </c>
      <c r="AM411" s="329"/>
      <c r="AN411" s="329"/>
      <c r="AO411" s="329"/>
      <c r="AP411" s="329"/>
      <c r="AQ411" s="329"/>
      <c r="AR411" s="329"/>
      <c r="AS411" s="329"/>
    </row>
    <row r="412" spans="3:138" ht="14.25" customHeight="1" x14ac:dyDescent="0.35">
      <c r="C412" s="399" t="s">
        <v>249</v>
      </c>
      <c r="D412" s="399"/>
      <c r="E412" s="399"/>
      <c r="F412" s="399"/>
      <c r="G412" s="399"/>
      <c r="H412" s="399"/>
      <c r="I412" s="399"/>
      <c r="J412" s="399"/>
      <c r="K412" s="399"/>
      <c r="L412" s="399"/>
      <c r="M412" s="399"/>
      <c r="N412" s="399"/>
      <c r="O412" s="399"/>
      <c r="P412" s="399"/>
      <c r="Q412" s="399"/>
      <c r="R412" s="399"/>
      <c r="S412" s="399"/>
      <c r="T412" s="399"/>
      <c r="U412" s="399"/>
      <c r="V412" s="329">
        <v>13.24</v>
      </c>
      <c r="W412" s="329"/>
      <c r="X412" s="329"/>
      <c r="Y412" s="329"/>
      <c r="Z412" s="329"/>
      <c r="AA412" s="329"/>
      <c r="AB412" s="329"/>
      <c r="AC412" s="329"/>
      <c r="AD412" s="617">
        <v>13.84</v>
      </c>
      <c r="AE412" s="617"/>
      <c r="AF412" s="617"/>
      <c r="AG412" s="617"/>
      <c r="AH412" s="617"/>
      <c r="AI412" s="617"/>
      <c r="AJ412" s="617"/>
      <c r="AK412" s="617"/>
      <c r="AL412" s="329">
        <v>13.53</v>
      </c>
      <c r="AM412" s="329"/>
      <c r="AN412" s="329"/>
      <c r="AO412" s="329"/>
      <c r="AP412" s="329"/>
      <c r="AQ412" s="329"/>
      <c r="AR412" s="329"/>
      <c r="AS412" s="329"/>
    </row>
    <row r="413" spans="3:138" ht="14.25" customHeight="1" x14ac:dyDescent="0.35">
      <c r="C413" s="410" t="s">
        <v>241</v>
      </c>
      <c r="D413" s="410"/>
      <c r="E413" s="410"/>
      <c r="F413" s="410"/>
      <c r="G413" s="410"/>
      <c r="H413" s="410"/>
      <c r="I413" s="410"/>
      <c r="J413" s="410"/>
      <c r="K413" s="410"/>
      <c r="L413" s="410"/>
      <c r="M413" s="410"/>
      <c r="N413" s="410"/>
      <c r="O413" s="410"/>
      <c r="P413" s="410"/>
      <c r="Q413" s="410"/>
      <c r="R413" s="410"/>
      <c r="S413" s="410"/>
      <c r="T413" s="410"/>
      <c r="U413" s="410"/>
      <c r="V413" s="410"/>
      <c r="W413" s="410"/>
      <c r="X413" s="410"/>
      <c r="Y413" s="410"/>
      <c r="Z413" s="410"/>
      <c r="AA413" s="410"/>
      <c r="AB413" s="410"/>
      <c r="AC413" s="410"/>
      <c r="AD413" s="410"/>
      <c r="AE413" s="410"/>
      <c r="AF413" s="410"/>
      <c r="AG413" s="410"/>
      <c r="AH413" s="410"/>
      <c r="AI413" s="410"/>
      <c r="AJ413" s="410"/>
      <c r="AK413" s="410"/>
      <c r="AL413" s="410"/>
      <c r="AM413" s="410"/>
      <c r="AN413" s="410"/>
      <c r="AO413" s="410"/>
      <c r="AP413" s="410"/>
      <c r="AQ413" s="410"/>
      <c r="AR413" s="410"/>
      <c r="AS413" s="410"/>
      <c r="AU413" s="363" t="s">
        <v>241</v>
      </c>
      <c r="AV413" s="363"/>
      <c r="AW413" s="363"/>
      <c r="AX413" s="363"/>
      <c r="AY413" s="363"/>
      <c r="AZ413" s="363"/>
      <c r="BA413" s="363"/>
      <c r="BB413" s="363"/>
      <c r="BC413" s="363"/>
      <c r="BD413" s="363"/>
      <c r="BE413" s="363"/>
      <c r="BF413" s="363"/>
      <c r="BG413" s="363"/>
      <c r="BH413" s="363"/>
      <c r="BI413" s="363"/>
      <c r="BJ413" s="363"/>
      <c r="BK413" s="363"/>
      <c r="BL413" s="363"/>
      <c r="BM413" s="363"/>
      <c r="BN413" s="363"/>
      <c r="BO413" s="363"/>
      <c r="BP413" s="363"/>
      <c r="BQ413" s="363"/>
      <c r="BR413" s="363"/>
      <c r="BS413" s="363"/>
      <c r="BT413" s="363"/>
      <c r="BU413" s="363"/>
      <c r="BV413" s="363"/>
      <c r="BW413" s="363"/>
      <c r="BX413" s="363"/>
      <c r="BY413" s="363"/>
      <c r="BZ413" s="363"/>
      <c r="CA413" s="363"/>
      <c r="CB413" s="363"/>
      <c r="CC413" s="363"/>
      <c r="CD413" s="363"/>
      <c r="CE413" s="363"/>
      <c r="CF413" s="363"/>
      <c r="CG413" s="363"/>
      <c r="CH413" s="363"/>
      <c r="CI413" s="363"/>
      <c r="CJ413" s="363"/>
      <c r="CK413" s="363"/>
      <c r="CL413" s="363"/>
      <c r="CM413" s="363"/>
    </row>
    <row r="414" spans="3:138" ht="14.25" customHeight="1" x14ac:dyDescent="0.35">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7"/>
      <c r="AL414" s="117"/>
      <c r="AM414" s="117"/>
      <c r="AN414" s="117"/>
      <c r="AO414" s="117"/>
      <c r="AP414" s="117"/>
      <c r="AQ414" s="117"/>
      <c r="AR414" s="117"/>
      <c r="AS414" s="117"/>
      <c r="AU414" s="117"/>
      <c r="AV414" s="117"/>
      <c r="AW414" s="117"/>
      <c r="AX414" s="117"/>
      <c r="AY414" s="117"/>
      <c r="AZ414" s="117"/>
      <c r="BA414" s="117"/>
      <c r="BB414" s="117"/>
      <c r="BC414" s="117"/>
      <c r="BD414" s="117"/>
      <c r="BE414" s="117"/>
      <c r="BF414" s="117"/>
      <c r="BG414" s="117"/>
      <c r="BH414" s="117"/>
      <c r="BI414" s="117"/>
      <c r="BJ414" s="117"/>
      <c r="BK414" s="117"/>
      <c r="BL414" s="117"/>
      <c r="BM414" s="117"/>
      <c r="BN414" s="117"/>
      <c r="BO414" s="117"/>
      <c r="BP414" s="117"/>
      <c r="BQ414" s="117"/>
      <c r="BR414" s="117"/>
    </row>
    <row r="415" spans="3:138" ht="14.25" customHeight="1" x14ac:dyDescent="0.35">
      <c r="C415" s="396" t="s">
        <v>1185</v>
      </c>
      <c r="D415" s="396"/>
      <c r="E415" s="396"/>
      <c r="F415" s="396"/>
      <c r="G415" s="396"/>
      <c r="H415" s="396"/>
      <c r="I415" s="396"/>
      <c r="J415" s="396"/>
      <c r="K415" s="396"/>
      <c r="L415" s="396"/>
      <c r="M415" s="396"/>
      <c r="N415" s="396"/>
      <c r="O415" s="396"/>
      <c r="P415" s="396"/>
      <c r="Q415" s="396"/>
      <c r="R415" s="396"/>
      <c r="S415" s="396"/>
      <c r="T415" s="396"/>
      <c r="U415" s="396"/>
      <c r="V415" s="396"/>
      <c r="W415" s="396"/>
      <c r="X415" s="396"/>
      <c r="Y415" s="396"/>
      <c r="Z415" s="396"/>
      <c r="AA415" s="396"/>
      <c r="AB415" s="396"/>
      <c r="AC415" s="396"/>
      <c r="AD415" s="396"/>
      <c r="AE415" s="396"/>
      <c r="AF415" s="396"/>
      <c r="AG415" s="396"/>
      <c r="AH415" s="396"/>
      <c r="AI415" s="396"/>
      <c r="AJ415" s="396"/>
      <c r="AK415" s="396"/>
      <c r="AL415" s="396"/>
      <c r="AM415" s="396"/>
      <c r="AN415" s="396"/>
      <c r="AO415" s="396"/>
      <c r="AP415" s="396"/>
      <c r="AQ415" s="396"/>
      <c r="AR415" s="396"/>
      <c r="AS415" s="396"/>
      <c r="AT415" s="396"/>
      <c r="AU415" s="396"/>
      <c r="AV415" s="396"/>
      <c r="AW415" s="396"/>
      <c r="AX415" s="396"/>
      <c r="AY415" s="396"/>
      <c r="AZ415" s="396"/>
      <c r="BA415" s="396"/>
      <c r="BB415" s="396"/>
      <c r="BC415" s="396"/>
      <c r="BD415" s="396"/>
      <c r="BE415" s="396"/>
      <c r="BF415" s="396"/>
      <c r="BG415" s="396"/>
      <c r="BH415" s="396"/>
      <c r="BI415" s="396"/>
      <c r="BJ415" s="396"/>
      <c r="BK415" s="396"/>
      <c r="BL415" s="396"/>
      <c r="BM415" s="396"/>
      <c r="BN415" s="396"/>
      <c r="BO415" s="396"/>
      <c r="BP415" s="396"/>
      <c r="BQ415" s="396"/>
      <c r="BR415" s="396"/>
      <c r="BS415" s="396"/>
      <c r="BT415" s="396"/>
      <c r="BU415" s="396"/>
      <c r="BV415" s="396"/>
      <c r="BW415" s="396"/>
      <c r="BX415" s="396"/>
      <c r="BY415" s="396"/>
      <c r="BZ415" s="396"/>
      <c r="CA415" s="396"/>
      <c r="CB415" s="396"/>
      <c r="CC415" s="396"/>
      <c r="CD415" s="396"/>
      <c r="CE415" s="396"/>
      <c r="CF415" s="396"/>
      <c r="CG415" s="396"/>
      <c r="CH415" s="396"/>
      <c r="CI415" s="396"/>
      <c r="CJ415" s="396"/>
      <c r="CK415" s="396"/>
      <c r="CL415" s="396"/>
      <c r="CM415" s="396"/>
      <c r="CN415" s="101"/>
    </row>
    <row r="416" spans="3:138" ht="14.25" customHeight="1" x14ac:dyDescent="0.35">
      <c r="C416" s="396"/>
      <c r="D416" s="396"/>
      <c r="E416" s="396"/>
      <c r="F416" s="396"/>
      <c r="G416" s="396"/>
      <c r="H416" s="396"/>
      <c r="I416" s="396"/>
      <c r="J416" s="396"/>
      <c r="K416" s="396"/>
      <c r="L416" s="396"/>
      <c r="M416" s="396"/>
      <c r="N416" s="396"/>
      <c r="O416" s="396"/>
      <c r="P416" s="396"/>
      <c r="Q416" s="396"/>
      <c r="R416" s="396"/>
      <c r="S416" s="396"/>
      <c r="T416" s="396"/>
      <c r="U416" s="396"/>
      <c r="V416" s="396"/>
      <c r="W416" s="396"/>
      <c r="X416" s="396"/>
      <c r="Y416" s="396"/>
      <c r="Z416" s="396"/>
      <c r="AA416" s="396"/>
      <c r="AB416" s="396"/>
      <c r="AC416" s="396"/>
      <c r="AD416" s="396"/>
      <c r="AE416" s="396"/>
      <c r="AF416" s="396"/>
      <c r="AG416" s="396"/>
      <c r="AH416" s="396"/>
      <c r="AI416" s="396"/>
      <c r="AJ416" s="396"/>
      <c r="AK416" s="396"/>
      <c r="AL416" s="396"/>
      <c r="AM416" s="396"/>
      <c r="AN416" s="396"/>
      <c r="AO416" s="396"/>
      <c r="AP416" s="396"/>
      <c r="AQ416" s="396"/>
      <c r="AR416" s="396"/>
      <c r="AS416" s="396"/>
      <c r="AT416" s="396"/>
      <c r="AU416" s="396"/>
      <c r="AV416" s="396"/>
      <c r="AW416" s="396"/>
      <c r="AX416" s="396"/>
      <c r="AY416" s="396"/>
      <c r="AZ416" s="396"/>
      <c r="BA416" s="396"/>
      <c r="BB416" s="396"/>
      <c r="BC416" s="396"/>
      <c r="BD416" s="396"/>
      <c r="BE416" s="396"/>
      <c r="BF416" s="396"/>
      <c r="BG416" s="396"/>
      <c r="BH416" s="396"/>
      <c r="BI416" s="396"/>
      <c r="BJ416" s="396"/>
      <c r="BK416" s="396"/>
      <c r="BL416" s="396"/>
      <c r="BM416" s="396"/>
      <c r="BN416" s="396"/>
      <c r="BO416" s="396"/>
      <c r="BP416" s="396"/>
      <c r="BQ416" s="396"/>
      <c r="BR416" s="396"/>
      <c r="BS416" s="396"/>
      <c r="BT416" s="396"/>
      <c r="BU416" s="396"/>
      <c r="BV416" s="396"/>
      <c r="BW416" s="396"/>
      <c r="BX416" s="396"/>
      <c r="BY416" s="396"/>
      <c r="BZ416" s="396"/>
      <c r="CA416" s="396"/>
      <c r="CB416" s="396"/>
      <c r="CC416" s="396"/>
      <c r="CD416" s="396"/>
      <c r="CE416" s="396"/>
      <c r="CF416" s="396"/>
      <c r="CG416" s="396"/>
      <c r="CH416" s="396"/>
      <c r="CI416" s="396"/>
      <c r="CJ416" s="396"/>
      <c r="CK416" s="396"/>
      <c r="CL416" s="396"/>
      <c r="CM416" s="396"/>
      <c r="CN416" s="101"/>
    </row>
    <row r="417" spans="3:93" ht="14.25" customHeight="1" x14ac:dyDescent="0.35">
      <c r="C417" s="715" t="s">
        <v>219</v>
      </c>
      <c r="D417" s="715"/>
      <c r="E417" s="715"/>
      <c r="F417" s="715"/>
      <c r="G417" s="715"/>
      <c r="H417" s="715"/>
      <c r="I417" s="715"/>
      <c r="J417" s="715"/>
      <c r="K417" s="715"/>
      <c r="L417" s="715"/>
      <c r="M417" s="715"/>
      <c r="N417" s="715"/>
      <c r="O417" s="715"/>
      <c r="P417" s="715"/>
      <c r="Q417" s="715"/>
      <c r="R417" s="715"/>
      <c r="S417" s="715"/>
      <c r="T417" s="317" t="s">
        <v>124</v>
      </c>
      <c r="U417" s="317"/>
      <c r="V417" s="317"/>
      <c r="W417" s="317"/>
      <c r="X417" s="317"/>
      <c r="Y417" s="317"/>
      <c r="Z417" s="317"/>
      <c r="AA417" s="317"/>
      <c r="AB417" s="317"/>
      <c r="AC417" s="317"/>
      <c r="AD417" s="317"/>
      <c r="AE417" s="317"/>
      <c r="AF417" s="317"/>
      <c r="AG417" s="317"/>
      <c r="AH417" s="317"/>
      <c r="AI417" s="317"/>
      <c r="AJ417" s="317"/>
      <c r="AK417" s="317"/>
      <c r="AL417" s="317" t="s">
        <v>237</v>
      </c>
      <c r="AM417" s="317"/>
      <c r="AN417" s="317"/>
      <c r="AO417" s="317"/>
      <c r="AP417" s="317"/>
      <c r="AQ417" s="317"/>
      <c r="AR417" s="317"/>
      <c r="AS417" s="317"/>
      <c r="AT417" s="317"/>
      <c r="AU417" s="317"/>
      <c r="AV417" s="317"/>
      <c r="AW417" s="317"/>
      <c r="AX417" s="317"/>
      <c r="AY417" s="317"/>
      <c r="AZ417" s="317"/>
      <c r="BA417" s="317"/>
      <c r="BB417" s="317"/>
      <c r="BC417" s="317"/>
      <c r="BD417" s="317" t="s">
        <v>109</v>
      </c>
      <c r="BE417" s="317"/>
      <c r="BF417" s="317"/>
      <c r="BG417" s="317"/>
      <c r="BH417" s="317"/>
      <c r="BI417" s="317"/>
      <c r="BJ417" s="317"/>
      <c r="BK417" s="317"/>
      <c r="BL417" s="317"/>
      <c r="BM417" s="317"/>
      <c r="BN417" s="317"/>
      <c r="BO417" s="317"/>
      <c r="BP417" s="317"/>
      <c r="BQ417" s="317"/>
      <c r="BR417" s="317"/>
      <c r="BS417" s="317"/>
      <c r="BT417" s="317"/>
      <c r="BU417" s="317"/>
      <c r="BV417" s="317" t="s">
        <v>236</v>
      </c>
      <c r="BW417" s="317"/>
      <c r="BX417" s="317"/>
      <c r="BY417" s="317"/>
      <c r="BZ417" s="317"/>
      <c r="CA417" s="317"/>
      <c r="CB417" s="317"/>
      <c r="CC417" s="317"/>
      <c r="CD417" s="317"/>
      <c r="CE417" s="317"/>
      <c r="CF417" s="317"/>
      <c r="CG417" s="317"/>
      <c r="CH417" s="317"/>
      <c r="CI417" s="317"/>
      <c r="CJ417" s="317"/>
      <c r="CK417" s="317"/>
      <c r="CL417" s="317"/>
      <c r="CM417" s="317"/>
    </row>
    <row r="418" spans="3:93" ht="14.25" customHeight="1" x14ac:dyDescent="0.35">
      <c r="C418" s="715"/>
      <c r="D418" s="715"/>
      <c r="E418" s="715"/>
      <c r="F418" s="715"/>
      <c r="G418" s="715"/>
      <c r="H418" s="715"/>
      <c r="I418" s="715"/>
      <c r="J418" s="715"/>
      <c r="K418" s="715"/>
      <c r="L418" s="715"/>
      <c r="M418" s="715"/>
      <c r="N418" s="715"/>
      <c r="O418" s="715"/>
      <c r="P418" s="715"/>
      <c r="Q418" s="715"/>
      <c r="R418" s="715"/>
      <c r="S418" s="715"/>
      <c r="T418" s="318" t="s">
        <v>124</v>
      </c>
      <c r="U418" s="319"/>
      <c r="V418" s="319"/>
      <c r="W418" s="319"/>
      <c r="X418" s="319"/>
      <c r="Y418" s="320"/>
      <c r="Z418" s="401" t="s">
        <v>162</v>
      </c>
      <c r="AA418" s="402"/>
      <c r="AB418" s="402"/>
      <c r="AC418" s="402"/>
      <c r="AD418" s="402"/>
      <c r="AE418" s="403"/>
      <c r="AF418" s="401" t="s">
        <v>163</v>
      </c>
      <c r="AG418" s="402"/>
      <c r="AH418" s="402"/>
      <c r="AI418" s="402"/>
      <c r="AJ418" s="402"/>
      <c r="AK418" s="403"/>
      <c r="AL418" s="318" t="s">
        <v>124</v>
      </c>
      <c r="AM418" s="319"/>
      <c r="AN418" s="319"/>
      <c r="AO418" s="319"/>
      <c r="AP418" s="319"/>
      <c r="AQ418" s="320"/>
      <c r="AR418" s="317" t="s">
        <v>162</v>
      </c>
      <c r="AS418" s="317"/>
      <c r="AT418" s="317"/>
      <c r="AU418" s="317"/>
      <c r="AV418" s="317"/>
      <c r="AW418" s="317"/>
      <c r="AX418" s="317" t="s">
        <v>163</v>
      </c>
      <c r="AY418" s="317"/>
      <c r="AZ418" s="317"/>
      <c r="BA418" s="317"/>
      <c r="BB418" s="317"/>
      <c r="BC418" s="317"/>
      <c r="BD418" s="317" t="s">
        <v>124</v>
      </c>
      <c r="BE418" s="317"/>
      <c r="BF418" s="317"/>
      <c r="BG418" s="317"/>
      <c r="BH418" s="317"/>
      <c r="BI418" s="317"/>
      <c r="BJ418" s="317" t="s">
        <v>162</v>
      </c>
      <c r="BK418" s="317"/>
      <c r="BL418" s="317"/>
      <c r="BM418" s="317"/>
      <c r="BN418" s="317"/>
      <c r="BO418" s="317"/>
      <c r="BP418" s="317" t="s">
        <v>163</v>
      </c>
      <c r="BQ418" s="317"/>
      <c r="BR418" s="317"/>
      <c r="BS418" s="317"/>
      <c r="BT418" s="317"/>
      <c r="BU418" s="317"/>
      <c r="BV418" s="317" t="s">
        <v>124</v>
      </c>
      <c r="BW418" s="317"/>
      <c r="BX418" s="317"/>
      <c r="BY418" s="317"/>
      <c r="BZ418" s="317"/>
      <c r="CA418" s="317"/>
      <c r="CB418" s="317" t="s">
        <v>162</v>
      </c>
      <c r="CC418" s="317"/>
      <c r="CD418" s="317"/>
      <c r="CE418" s="317"/>
      <c r="CF418" s="317"/>
      <c r="CG418" s="317"/>
      <c r="CH418" s="317" t="s">
        <v>163</v>
      </c>
      <c r="CI418" s="317"/>
      <c r="CJ418" s="317"/>
      <c r="CK418" s="317"/>
      <c r="CL418" s="317"/>
      <c r="CM418" s="317"/>
    </row>
    <row r="419" spans="3:93" ht="14.25" customHeight="1" x14ac:dyDescent="0.35">
      <c r="C419" s="292" t="s">
        <v>718</v>
      </c>
      <c r="D419" s="292"/>
      <c r="E419" s="292"/>
      <c r="F419" s="292"/>
      <c r="G419" s="292"/>
      <c r="H419" s="292"/>
      <c r="I419" s="292"/>
      <c r="J419" s="292"/>
      <c r="K419" s="292"/>
      <c r="L419" s="292"/>
      <c r="M419" s="292"/>
      <c r="N419" s="292"/>
      <c r="O419" s="292"/>
      <c r="P419" s="292"/>
      <c r="Q419" s="292"/>
      <c r="R419" s="292"/>
      <c r="S419" s="292"/>
      <c r="T419" s="292">
        <f>SUM(Z419:AK419)</f>
        <v>0</v>
      </c>
      <c r="U419" s="292"/>
      <c r="V419" s="292"/>
      <c r="W419" s="292"/>
      <c r="X419" s="292"/>
      <c r="Y419" s="292"/>
      <c r="Z419" s="292">
        <v>0</v>
      </c>
      <c r="AA419" s="292"/>
      <c r="AB419" s="292"/>
      <c r="AC419" s="292"/>
      <c r="AD419" s="292"/>
      <c r="AE419" s="292"/>
      <c r="AF419" s="292">
        <v>0</v>
      </c>
      <c r="AG419" s="292"/>
      <c r="AH419" s="292"/>
      <c r="AI419" s="292"/>
      <c r="AJ419" s="292"/>
      <c r="AK419" s="292"/>
      <c r="AL419" s="292">
        <f>SUM(AR419:BC419)</f>
        <v>0</v>
      </c>
      <c r="AM419" s="292"/>
      <c r="AN419" s="292"/>
      <c r="AO419" s="292"/>
      <c r="AP419" s="292"/>
      <c r="AQ419" s="292"/>
      <c r="AR419" s="292">
        <v>0</v>
      </c>
      <c r="AS419" s="292"/>
      <c r="AT419" s="292"/>
      <c r="AU419" s="292"/>
      <c r="AV419" s="292"/>
      <c r="AW419" s="292"/>
      <c r="AX419" s="310">
        <v>0</v>
      </c>
      <c r="AY419" s="310"/>
      <c r="AZ419" s="310"/>
      <c r="BA419" s="310"/>
      <c r="BB419" s="310"/>
      <c r="BC419" s="310"/>
      <c r="BD419" s="292">
        <f>SUM(BJ419:BU419)</f>
        <v>0</v>
      </c>
      <c r="BE419" s="292"/>
      <c r="BF419" s="292"/>
      <c r="BG419" s="292"/>
      <c r="BH419" s="292"/>
      <c r="BI419" s="292"/>
      <c r="BJ419" s="292">
        <v>0</v>
      </c>
      <c r="BK419" s="292"/>
      <c r="BL419" s="292"/>
      <c r="BM419" s="292"/>
      <c r="BN419" s="292"/>
      <c r="BO419" s="292"/>
      <c r="BP419" s="292">
        <v>0</v>
      </c>
      <c r="BQ419" s="292"/>
      <c r="BR419" s="292"/>
      <c r="BS419" s="292"/>
      <c r="BT419" s="292"/>
      <c r="BU419" s="292"/>
      <c r="BV419" s="292">
        <f>SUM(CB419:CM419)</f>
        <v>0</v>
      </c>
      <c r="BW419" s="292"/>
      <c r="BX419" s="292"/>
      <c r="BY419" s="292"/>
      <c r="BZ419" s="292"/>
      <c r="CA419" s="292"/>
      <c r="CB419" s="292">
        <v>0</v>
      </c>
      <c r="CC419" s="292"/>
      <c r="CD419" s="292"/>
      <c r="CE419" s="292"/>
      <c r="CF419" s="292"/>
      <c r="CG419" s="292"/>
      <c r="CH419" s="310">
        <v>0</v>
      </c>
      <c r="CI419" s="310"/>
      <c r="CJ419" s="310"/>
      <c r="CK419" s="310"/>
      <c r="CL419" s="310"/>
      <c r="CM419" s="310"/>
      <c r="CN419" s="2"/>
      <c r="CO419" s="109"/>
    </row>
    <row r="420" spans="3:93" ht="14.25" customHeight="1" x14ac:dyDescent="0.35">
      <c r="C420" s="292" t="s">
        <v>220</v>
      </c>
      <c r="D420" s="292"/>
      <c r="E420" s="292"/>
      <c r="F420" s="292"/>
      <c r="G420" s="292"/>
      <c r="H420" s="292"/>
      <c r="I420" s="292"/>
      <c r="J420" s="292"/>
      <c r="K420" s="292"/>
      <c r="L420" s="292"/>
      <c r="M420" s="292"/>
      <c r="N420" s="292"/>
      <c r="O420" s="292"/>
      <c r="P420" s="292"/>
      <c r="Q420" s="292"/>
      <c r="R420" s="292"/>
      <c r="S420" s="292"/>
      <c r="T420" s="292">
        <f t="shared" ref="T420:T436" si="12">SUM(Z420:AK420)</f>
        <v>6</v>
      </c>
      <c r="U420" s="292"/>
      <c r="V420" s="292"/>
      <c r="W420" s="292"/>
      <c r="X420" s="292"/>
      <c r="Y420" s="292"/>
      <c r="Z420" s="300">
        <v>4</v>
      </c>
      <c r="AA420" s="301"/>
      <c r="AB420" s="301"/>
      <c r="AC420" s="301"/>
      <c r="AD420" s="301"/>
      <c r="AE420" s="302"/>
      <c r="AF420" s="433">
        <v>2</v>
      </c>
      <c r="AG420" s="292"/>
      <c r="AH420" s="292"/>
      <c r="AI420" s="292"/>
      <c r="AJ420" s="292"/>
      <c r="AK420" s="292"/>
      <c r="AL420" s="292">
        <f>SUM(AR420:BC420)</f>
        <v>4</v>
      </c>
      <c r="AM420" s="292"/>
      <c r="AN420" s="292"/>
      <c r="AO420" s="292"/>
      <c r="AP420" s="292"/>
      <c r="AQ420" s="292"/>
      <c r="AR420" s="292">
        <v>2</v>
      </c>
      <c r="AS420" s="292"/>
      <c r="AT420" s="292"/>
      <c r="AU420" s="292"/>
      <c r="AV420" s="292"/>
      <c r="AW420" s="292"/>
      <c r="AX420" s="310">
        <v>2</v>
      </c>
      <c r="AY420" s="310"/>
      <c r="AZ420" s="310"/>
      <c r="BA420" s="310"/>
      <c r="BB420" s="310"/>
      <c r="BC420" s="310"/>
      <c r="BD420" s="292">
        <v>0</v>
      </c>
      <c r="BE420" s="292"/>
      <c r="BF420" s="292"/>
      <c r="BG420" s="292"/>
      <c r="BH420" s="292"/>
      <c r="BI420" s="292"/>
      <c r="BJ420" s="292">
        <v>0</v>
      </c>
      <c r="BK420" s="292"/>
      <c r="BL420" s="292"/>
      <c r="BM420" s="292"/>
      <c r="BN420" s="292"/>
      <c r="BO420" s="292"/>
      <c r="BP420" s="292">
        <v>0</v>
      </c>
      <c r="BQ420" s="292"/>
      <c r="BR420" s="292"/>
      <c r="BS420" s="292"/>
      <c r="BT420" s="292"/>
      <c r="BU420" s="292"/>
      <c r="BV420" s="292">
        <f>SUM(CB420:CM420)</f>
        <v>2</v>
      </c>
      <c r="BW420" s="292"/>
      <c r="BX420" s="292"/>
      <c r="BY420" s="292"/>
      <c r="BZ420" s="292"/>
      <c r="CA420" s="292"/>
      <c r="CB420" s="292">
        <v>2</v>
      </c>
      <c r="CC420" s="292"/>
      <c r="CD420" s="292"/>
      <c r="CE420" s="292"/>
      <c r="CF420" s="292"/>
      <c r="CG420" s="292"/>
      <c r="CH420" s="310">
        <v>0</v>
      </c>
      <c r="CI420" s="310"/>
      <c r="CJ420" s="310"/>
      <c r="CK420" s="310"/>
      <c r="CL420" s="310"/>
      <c r="CM420" s="310"/>
    </row>
    <row r="421" spans="3:93" ht="14.25" customHeight="1" x14ac:dyDescent="0.35">
      <c r="C421" s="292" t="s">
        <v>221</v>
      </c>
      <c r="D421" s="292"/>
      <c r="E421" s="292"/>
      <c r="F421" s="292"/>
      <c r="G421" s="292"/>
      <c r="H421" s="292"/>
      <c r="I421" s="292"/>
      <c r="J421" s="292"/>
      <c r="K421" s="292"/>
      <c r="L421" s="292"/>
      <c r="M421" s="292"/>
      <c r="N421" s="292"/>
      <c r="O421" s="292"/>
      <c r="P421" s="292"/>
      <c r="Q421" s="292"/>
      <c r="R421" s="292"/>
      <c r="S421" s="292"/>
      <c r="T421" s="292">
        <f t="shared" si="12"/>
        <v>24</v>
      </c>
      <c r="U421" s="292"/>
      <c r="V421" s="292"/>
      <c r="W421" s="292"/>
      <c r="X421" s="292"/>
      <c r="Y421" s="292"/>
      <c r="Z421" s="300">
        <v>12</v>
      </c>
      <c r="AA421" s="301"/>
      <c r="AB421" s="301"/>
      <c r="AC421" s="301"/>
      <c r="AD421" s="301"/>
      <c r="AE421" s="302"/>
      <c r="AF421" s="300">
        <v>12</v>
      </c>
      <c r="AG421" s="301"/>
      <c r="AH421" s="301"/>
      <c r="AI421" s="301"/>
      <c r="AJ421" s="301"/>
      <c r="AK421" s="302"/>
      <c r="AL421" s="292">
        <f t="shared" ref="AL421:AL435" si="13">SUM(AR421:BC421)</f>
        <v>10</v>
      </c>
      <c r="AM421" s="292"/>
      <c r="AN421" s="292"/>
      <c r="AO421" s="292"/>
      <c r="AP421" s="292"/>
      <c r="AQ421" s="292"/>
      <c r="AR421" s="292">
        <v>4</v>
      </c>
      <c r="AS421" s="292"/>
      <c r="AT421" s="292"/>
      <c r="AU421" s="292"/>
      <c r="AV421" s="292"/>
      <c r="AW421" s="292"/>
      <c r="AX421" s="310">
        <v>6</v>
      </c>
      <c r="AY421" s="310"/>
      <c r="AZ421" s="310"/>
      <c r="BA421" s="310"/>
      <c r="BB421" s="310"/>
      <c r="BC421" s="310"/>
      <c r="BD421" s="292">
        <v>0</v>
      </c>
      <c r="BE421" s="292"/>
      <c r="BF421" s="292"/>
      <c r="BG421" s="292"/>
      <c r="BH421" s="292"/>
      <c r="BI421" s="292"/>
      <c r="BJ421" s="292">
        <v>0</v>
      </c>
      <c r="BK421" s="292"/>
      <c r="BL421" s="292"/>
      <c r="BM421" s="292"/>
      <c r="BN421" s="292"/>
      <c r="BO421" s="292"/>
      <c r="BP421" s="292">
        <v>0</v>
      </c>
      <c r="BQ421" s="292"/>
      <c r="BR421" s="292"/>
      <c r="BS421" s="292"/>
      <c r="BT421" s="292"/>
      <c r="BU421" s="292"/>
      <c r="BV421" s="292">
        <f t="shared" ref="BV421:BV435" si="14">SUM(CB421:CM421)</f>
        <v>14</v>
      </c>
      <c r="BW421" s="292"/>
      <c r="BX421" s="292"/>
      <c r="BY421" s="292"/>
      <c r="BZ421" s="292"/>
      <c r="CA421" s="292"/>
      <c r="CB421" s="292">
        <v>8</v>
      </c>
      <c r="CC421" s="292"/>
      <c r="CD421" s="292"/>
      <c r="CE421" s="292"/>
      <c r="CF421" s="292"/>
      <c r="CG421" s="292"/>
      <c r="CH421" s="310">
        <v>6</v>
      </c>
      <c r="CI421" s="310"/>
      <c r="CJ421" s="310"/>
      <c r="CK421" s="310"/>
      <c r="CL421" s="310"/>
      <c r="CM421" s="310"/>
    </row>
    <row r="422" spans="3:93" ht="14.25" customHeight="1" x14ac:dyDescent="0.35">
      <c r="C422" s="292" t="s">
        <v>222</v>
      </c>
      <c r="D422" s="292"/>
      <c r="E422" s="292"/>
      <c r="F422" s="292"/>
      <c r="G422" s="292"/>
      <c r="H422" s="292"/>
      <c r="I422" s="292"/>
      <c r="J422" s="292"/>
      <c r="K422" s="292"/>
      <c r="L422" s="292"/>
      <c r="M422" s="292"/>
      <c r="N422" s="292"/>
      <c r="O422" s="292"/>
      <c r="P422" s="292"/>
      <c r="Q422" s="292"/>
      <c r="R422" s="292"/>
      <c r="S422" s="292"/>
      <c r="T422" s="292">
        <f t="shared" si="12"/>
        <v>22</v>
      </c>
      <c r="U422" s="292"/>
      <c r="V422" s="292"/>
      <c r="W422" s="292"/>
      <c r="X422" s="292"/>
      <c r="Y422" s="292"/>
      <c r="Z422" s="300">
        <v>16</v>
      </c>
      <c r="AA422" s="301"/>
      <c r="AB422" s="301"/>
      <c r="AC422" s="301"/>
      <c r="AD422" s="301"/>
      <c r="AE422" s="302"/>
      <c r="AF422" s="300">
        <v>6</v>
      </c>
      <c r="AG422" s="301"/>
      <c r="AH422" s="301"/>
      <c r="AI422" s="301"/>
      <c r="AJ422" s="301"/>
      <c r="AK422" s="302"/>
      <c r="AL422" s="292">
        <f t="shared" si="13"/>
        <v>13</v>
      </c>
      <c r="AM422" s="292"/>
      <c r="AN422" s="292"/>
      <c r="AO422" s="292"/>
      <c r="AP422" s="292"/>
      <c r="AQ422" s="292"/>
      <c r="AR422" s="292">
        <v>12</v>
      </c>
      <c r="AS422" s="292"/>
      <c r="AT422" s="292"/>
      <c r="AU422" s="292"/>
      <c r="AV422" s="292"/>
      <c r="AW422" s="292"/>
      <c r="AX422" s="310">
        <v>1</v>
      </c>
      <c r="AY422" s="310"/>
      <c r="AZ422" s="310"/>
      <c r="BA422" s="310"/>
      <c r="BB422" s="310"/>
      <c r="BC422" s="310"/>
      <c r="BD422" s="292">
        <v>0</v>
      </c>
      <c r="BE422" s="292"/>
      <c r="BF422" s="292"/>
      <c r="BG422" s="292"/>
      <c r="BH422" s="292"/>
      <c r="BI422" s="292"/>
      <c r="BJ422" s="292">
        <v>0</v>
      </c>
      <c r="BK422" s="292"/>
      <c r="BL422" s="292"/>
      <c r="BM422" s="292"/>
      <c r="BN422" s="292"/>
      <c r="BO422" s="292"/>
      <c r="BP422" s="292">
        <v>0</v>
      </c>
      <c r="BQ422" s="292"/>
      <c r="BR422" s="292"/>
      <c r="BS422" s="292"/>
      <c r="BT422" s="292"/>
      <c r="BU422" s="292"/>
      <c r="BV422" s="292">
        <f t="shared" si="14"/>
        <v>9</v>
      </c>
      <c r="BW422" s="292"/>
      <c r="BX422" s="292"/>
      <c r="BY422" s="292"/>
      <c r="BZ422" s="292"/>
      <c r="CA422" s="292"/>
      <c r="CB422" s="292">
        <v>4</v>
      </c>
      <c r="CC422" s="292"/>
      <c r="CD422" s="292"/>
      <c r="CE422" s="292"/>
      <c r="CF422" s="292"/>
      <c r="CG422" s="292"/>
      <c r="CH422" s="310">
        <v>5</v>
      </c>
      <c r="CI422" s="310"/>
      <c r="CJ422" s="310"/>
      <c r="CK422" s="310"/>
      <c r="CL422" s="310"/>
      <c r="CM422" s="310"/>
    </row>
    <row r="423" spans="3:93" ht="14.25" customHeight="1" x14ac:dyDescent="0.35">
      <c r="C423" s="292" t="s">
        <v>223</v>
      </c>
      <c r="D423" s="292"/>
      <c r="E423" s="292"/>
      <c r="F423" s="292"/>
      <c r="G423" s="292"/>
      <c r="H423" s="292"/>
      <c r="I423" s="292"/>
      <c r="J423" s="292"/>
      <c r="K423" s="292"/>
      <c r="L423" s="292"/>
      <c r="M423" s="292"/>
      <c r="N423" s="292"/>
      <c r="O423" s="292"/>
      <c r="P423" s="292"/>
      <c r="Q423" s="292"/>
      <c r="R423" s="292"/>
      <c r="S423" s="292"/>
      <c r="T423" s="292">
        <f t="shared" si="12"/>
        <v>33</v>
      </c>
      <c r="U423" s="292"/>
      <c r="V423" s="292"/>
      <c r="W423" s="292"/>
      <c r="X423" s="292"/>
      <c r="Y423" s="292"/>
      <c r="Z423" s="300">
        <v>16</v>
      </c>
      <c r="AA423" s="301"/>
      <c r="AB423" s="301"/>
      <c r="AC423" s="301"/>
      <c r="AD423" s="301"/>
      <c r="AE423" s="302"/>
      <c r="AF423" s="300">
        <v>17</v>
      </c>
      <c r="AG423" s="301"/>
      <c r="AH423" s="301"/>
      <c r="AI423" s="301"/>
      <c r="AJ423" s="301"/>
      <c r="AK423" s="302"/>
      <c r="AL423" s="292">
        <f t="shared" si="13"/>
        <v>21</v>
      </c>
      <c r="AM423" s="292"/>
      <c r="AN423" s="292"/>
      <c r="AO423" s="292"/>
      <c r="AP423" s="292"/>
      <c r="AQ423" s="292"/>
      <c r="AR423" s="292">
        <v>10</v>
      </c>
      <c r="AS423" s="292"/>
      <c r="AT423" s="292"/>
      <c r="AU423" s="292"/>
      <c r="AV423" s="292"/>
      <c r="AW423" s="292"/>
      <c r="AX423" s="310">
        <v>11</v>
      </c>
      <c r="AY423" s="310"/>
      <c r="AZ423" s="310"/>
      <c r="BA423" s="310"/>
      <c r="BB423" s="310"/>
      <c r="BC423" s="310"/>
      <c r="BD423" s="292">
        <v>0</v>
      </c>
      <c r="BE423" s="292"/>
      <c r="BF423" s="292"/>
      <c r="BG423" s="292"/>
      <c r="BH423" s="292"/>
      <c r="BI423" s="292"/>
      <c r="BJ423" s="292">
        <v>0</v>
      </c>
      <c r="BK423" s="292"/>
      <c r="BL423" s="292"/>
      <c r="BM423" s="292"/>
      <c r="BN423" s="292"/>
      <c r="BO423" s="292"/>
      <c r="BP423" s="292">
        <v>0</v>
      </c>
      <c r="BQ423" s="292"/>
      <c r="BR423" s="292"/>
      <c r="BS423" s="292"/>
      <c r="BT423" s="292"/>
      <c r="BU423" s="292"/>
      <c r="BV423" s="292">
        <f t="shared" si="14"/>
        <v>12</v>
      </c>
      <c r="BW423" s="292"/>
      <c r="BX423" s="292"/>
      <c r="BY423" s="292"/>
      <c r="BZ423" s="292"/>
      <c r="CA423" s="292"/>
      <c r="CB423" s="292">
        <v>6</v>
      </c>
      <c r="CC423" s="292"/>
      <c r="CD423" s="292"/>
      <c r="CE423" s="292"/>
      <c r="CF423" s="292"/>
      <c r="CG423" s="292"/>
      <c r="CH423" s="310">
        <v>6</v>
      </c>
      <c r="CI423" s="310"/>
      <c r="CJ423" s="310"/>
      <c r="CK423" s="310"/>
      <c r="CL423" s="310"/>
      <c r="CM423" s="310"/>
    </row>
    <row r="424" spans="3:93" ht="14.25" customHeight="1" x14ac:dyDescent="0.35">
      <c r="C424" s="292" t="s">
        <v>224</v>
      </c>
      <c r="D424" s="292"/>
      <c r="E424" s="292"/>
      <c r="F424" s="292"/>
      <c r="G424" s="292"/>
      <c r="H424" s="292"/>
      <c r="I424" s="292"/>
      <c r="J424" s="292"/>
      <c r="K424" s="292"/>
      <c r="L424" s="292"/>
      <c r="M424" s="292"/>
      <c r="N424" s="292"/>
      <c r="O424" s="292"/>
      <c r="P424" s="292"/>
      <c r="Q424" s="292"/>
      <c r="R424" s="292"/>
      <c r="S424" s="292"/>
      <c r="T424" s="292">
        <f t="shared" si="12"/>
        <v>20</v>
      </c>
      <c r="U424" s="292"/>
      <c r="V424" s="292"/>
      <c r="W424" s="292"/>
      <c r="X424" s="292"/>
      <c r="Y424" s="292"/>
      <c r="Z424" s="300">
        <v>9</v>
      </c>
      <c r="AA424" s="301"/>
      <c r="AB424" s="301"/>
      <c r="AC424" s="301"/>
      <c r="AD424" s="301"/>
      <c r="AE424" s="302"/>
      <c r="AF424" s="300">
        <v>11</v>
      </c>
      <c r="AG424" s="301"/>
      <c r="AH424" s="301"/>
      <c r="AI424" s="301"/>
      <c r="AJ424" s="301"/>
      <c r="AK424" s="302"/>
      <c r="AL424" s="292">
        <f t="shared" si="13"/>
        <v>14</v>
      </c>
      <c r="AM424" s="292"/>
      <c r="AN424" s="292"/>
      <c r="AO424" s="292"/>
      <c r="AP424" s="292"/>
      <c r="AQ424" s="292"/>
      <c r="AR424" s="292">
        <v>6</v>
      </c>
      <c r="AS424" s="292"/>
      <c r="AT424" s="292"/>
      <c r="AU424" s="292"/>
      <c r="AV424" s="292"/>
      <c r="AW424" s="292"/>
      <c r="AX424" s="310">
        <v>8</v>
      </c>
      <c r="AY424" s="310"/>
      <c r="AZ424" s="310"/>
      <c r="BA424" s="310"/>
      <c r="BB424" s="310"/>
      <c r="BC424" s="310"/>
      <c r="BD424" s="292">
        <v>0</v>
      </c>
      <c r="BE424" s="292"/>
      <c r="BF424" s="292"/>
      <c r="BG424" s="292"/>
      <c r="BH424" s="292"/>
      <c r="BI424" s="292"/>
      <c r="BJ424" s="292">
        <v>0</v>
      </c>
      <c r="BK424" s="292"/>
      <c r="BL424" s="292"/>
      <c r="BM424" s="292"/>
      <c r="BN424" s="292"/>
      <c r="BO424" s="292"/>
      <c r="BP424" s="292">
        <v>0</v>
      </c>
      <c r="BQ424" s="292"/>
      <c r="BR424" s="292"/>
      <c r="BS424" s="292"/>
      <c r="BT424" s="292"/>
      <c r="BU424" s="292"/>
      <c r="BV424" s="292">
        <f t="shared" si="14"/>
        <v>6</v>
      </c>
      <c r="BW424" s="292"/>
      <c r="BX424" s="292"/>
      <c r="BY424" s="292"/>
      <c r="BZ424" s="292"/>
      <c r="CA424" s="292"/>
      <c r="CB424" s="292">
        <v>3</v>
      </c>
      <c r="CC424" s="292"/>
      <c r="CD424" s="292"/>
      <c r="CE424" s="292"/>
      <c r="CF424" s="292"/>
      <c r="CG424" s="292"/>
      <c r="CH424" s="310">
        <v>3</v>
      </c>
      <c r="CI424" s="310"/>
      <c r="CJ424" s="310"/>
      <c r="CK424" s="310"/>
      <c r="CL424" s="310"/>
      <c r="CM424" s="310"/>
    </row>
    <row r="425" spans="3:93" ht="14.25" customHeight="1" x14ac:dyDescent="0.35">
      <c r="C425" s="292" t="s">
        <v>225</v>
      </c>
      <c r="D425" s="292"/>
      <c r="E425" s="292"/>
      <c r="F425" s="292"/>
      <c r="G425" s="292"/>
      <c r="H425" s="292"/>
      <c r="I425" s="292"/>
      <c r="J425" s="292"/>
      <c r="K425" s="292"/>
      <c r="L425" s="292"/>
      <c r="M425" s="292"/>
      <c r="N425" s="292"/>
      <c r="O425" s="292"/>
      <c r="P425" s="292"/>
      <c r="Q425" s="292"/>
      <c r="R425" s="292"/>
      <c r="S425" s="292"/>
      <c r="T425" s="292">
        <f t="shared" si="12"/>
        <v>14</v>
      </c>
      <c r="U425" s="292"/>
      <c r="V425" s="292"/>
      <c r="W425" s="292"/>
      <c r="X425" s="292"/>
      <c r="Y425" s="292"/>
      <c r="Z425" s="300">
        <v>11</v>
      </c>
      <c r="AA425" s="301"/>
      <c r="AB425" s="301"/>
      <c r="AC425" s="301"/>
      <c r="AD425" s="301"/>
      <c r="AE425" s="302"/>
      <c r="AF425" s="300">
        <v>3</v>
      </c>
      <c r="AG425" s="301"/>
      <c r="AH425" s="301"/>
      <c r="AI425" s="301"/>
      <c r="AJ425" s="301"/>
      <c r="AK425" s="302"/>
      <c r="AL425" s="292">
        <f t="shared" si="13"/>
        <v>10</v>
      </c>
      <c r="AM425" s="292"/>
      <c r="AN425" s="292"/>
      <c r="AO425" s="292"/>
      <c r="AP425" s="292"/>
      <c r="AQ425" s="292"/>
      <c r="AR425" s="292">
        <v>8</v>
      </c>
      <c r="AS425" s="292"/>
      <c r="AT425" s="292"/>
      <c r="AU425" s="292"/>
      <c r="AV425" s="292"/>
      <c r="AW425" s="292"/>
      <c r="AX425" s="310">
        <v>2</v>
      </c>
      <c r="AY425" s="310"/>
      <c r="AZ425" s="310"/>
      <c r="BA425" s="310"/>
      <c r="BB425" s="310"/>
      <c r="BC425" s="310"/>
      <c r="BD425" s="292">
        <v>0</v>
      </c>
      <c r="BE425" s="292"/>
      <c r="BF425" s="292"/>
      <c r="BG425" s="292"/>
      <c r="BH425" s="292"/>
      <c r="BI425" s="292"/>
      <c r="BJ425" s="292">
        <v>0</v>
      </c>
      <c r="BK425" s="292"/>
      <c r="BL425" s="292"/>
      <c r="BM425" s="292"/>
      <c r="BN425" s="292"/>
      <c r="BO425" s="292"/>
      <c r="BP425" s="292">
        <v>0</v>
      </c>
      <c r="BQ425" s="292"/>
      <c r="BR425" s="292"/>
      <c r="BS425" s="292"/>
      <c r="BT425" s="292"/>
      <c r="BU425" s="292"/>
      <c r="BV425" s="292">
        <f t="shared" si="14"/>
        <v>4</v>
      </c>
      <c r="BW425" s="292"/>
      <c r="BX425" s="292"/>
      <c r="BY425" s="292"/>
      <c r="BZ425" s="292"/>
      <c r="CA425" s="292"/>
      <c r="CB425" s="292">
        <v>3</v>
      </c>
      <c r="CC425" s="292"/>
      <c r="CD425" s="292"/>
      <c r="CE425" s="292"/>
      <c r="CF425" s="292"/>
      <c r="CG425" s="292"/>
      <c r="CH425" s="310">
        <v>1</v>
      </c>
      <c r="CI425" s="310"/>
      <c r="CJ425" s="310"/>
      <c r="CK425" s="310"/>
      <c r="CL425" s="310"/>
      <c r="CM425" s="310"/>
    </row>
    <row r="426" spans="3:93" ht="14.25" customHeight="1" x14ac:dyDescent="0.35">
      <c r="C426" s="292" t="s">
        <v>226</v>
      </c>
      <c r="D426" s="292"/>
      <c r="E426" s="292"/>
      <c r="F426" s="292"/>
      <c r="G426" s="292"/>
      <c r="H426" s="292"/>
      <c r="I426" s="292"/>
      <c r="J426" s="292"/>
      <c r="K426" s="292"/>
      <c r="L426" s="292"/>
      <c r="M426" s="292"/>
      <c r="N426" s="292"/>
      <c r="O426" s="292"/>
      <c r="P426" s="292"/>
      <c r="Q426" s="292"/>
      <c r="R426" s="292"/>
      <c r="S426" s="292"/>
      <c r="T426" s="292">
        <f t="shared" si="12"/>
        <v>17</v>
      </c>
      <c r="U426" s="292"/>
      <c r="V426" s="292"/>
      <c r="W426" s="292"/>
      <c r="X426" s="292"/>
      <c r="Y426" s="292"/>
      <c r="Z426" s="300">
        <v>4</v>
      </c>
      <c r="AA426" s="301"/>
      <c r="AB426" s="301"/>
      <c r="AC426" s="301"/>
      <c r="AD426" s="301"/>
      <c r="AE426" s="302"/>
      <c r="AF426" s="300">
        <v>13</v>
      </c>
      <c r="AG426" s="301"/>
      <c r="AH426" s="301"/>
      <c r="AI426" s="301"/>
      <c r="AJ426" s="301"/>
      <c r="AK426" s="302"/>
      <c r="AL426" s="292">
        <f t="shared" si="13"/>
        <v>10</v>
      </c>
      <c r="AM426" s="292"/>
      <c r="AN426" s="292"/>
      <c r="AO426" s="292"/>
      <c r="AP426" s="292"/>
      <c r="AQ426" s="292"/>
      <c r="AR426" s="292">
        <v>3</v>
      </c>
      <c r="AS426" s="292"/>
      <c r="AT426" s="292"/>
      <c r="AU426" s="292"/>
      <c r="AV426" s="292"/>
      <c r="AW426" s="292"/>
      <c r="AX426" s="310">
        <v>7</v>
      </c>
      <c r="AY426" s="310"/>
      <c r="AZ426" s="310"/>
      <c r="BA426" s="310"/>
      <c r="BB426" s="310"/>
      <c r="BC426" s="310"/>
      <c r="BD426" s="292">
        <v>0</v>
      </c>
      <c r="BE426" s="292"/>
      <c r="BF426" s="292"/>
      <c r="BG426" s="292"/>
      <c r="BH426" s="292"/>
      <c r="BI426" s="292"/>
      <c r="BJ426" s="292">
        <v>0</v>
      </c>
      <c r="BK426" s="292"/>
      <c r="BL426" s="292"/>
      <c r="BM426" s="292"/>
      <c r="BN426" s="292"/>
      <c r="BO426" s="292"/>
      <c r="BP426" s="292">
        <v>0</v>
      </c>
      <c r="BQ426" s="292"/>
      <c r="BR426" s="292"/>
      <c r="BS426" s="292"/>
      <c r="BT426" s="292"/>
      <c r="BU426" s="292"/>
      <c r="BV426" s="292">
        <f t="shared" si="14"/>
        <v>7</v>
      </c>
      <c r="BW426" s="292"/>
      <c r="BX426" s="292"/>
      <c r="BY426" s="292"/>
      <c r="BZ426" s="292"/>
      <c r="CA426" s="292"/>
      <c r="CB426" s="292">
        <v>1</v>
      </c>
      <c r="CC426" s="292"/>
      <c r="CD426" s="292"/>
      <c r="CE426" s="292"/>
      <c r="CF426" s="292"/>
      <c r="CG426" s="292"/>
      <c r="CH426" s="310">
        <v>6</v>
      </c>
      <c r="CI426" s="310"/>
      <c r="CJ426" s="310"/>
      <c r="CK426" s="310"/>
      <c r="CL426" s="310"/>
      <c r="CM426" s="310"/>
    </row>
    <row r="427" spans="3:93" ht="14.25" customHeight="1" x14ac:dyDescent="0.35">
      <c r="C427" s="292" t="s">
        <v>227</v>
      </c>
      <c r="D427" s="292"/>
      <c r="E427" s="292"/>
      <c r="F427" s="292"/>
      <c r="G427" s="292"/>
      <c r="H427" s="292"/>
      <c r="I427" s="292"/>
      <c r="J427" s="292"/>
      <c r="K427" s="292"/>
      <c r="L427" s="292"/>
      <c r="M427" s="292"/>
      <c r="N427" s="292"/>
      <c r="O427" s="292"/>
      <c r="P427" s="292"/>
      <c r="Q427" s="292"/>
      <c r="R427" s="292"/>
      <c r="S427" s="292"/>
      <c r="T427" s="292">
        <f t="shared" si="12"/>
        <v>16</v>
      </c>
      <c r="U427" s="292"/>
      <c r="V427" s="292"/>
      <c r="W427" s="292"/>
      <c r="X427" s="292"/>
      <c r="Y427" s="292"/>
      <c r="Z427" s="300">
        <v>12</v>
      </c>
      <c r="AA427" s="301"/>
      <c r="AB427" s="301"/>
      <c r="AC427" s="301"/>
      <c r="AD427" s="301"/>
      <c r="AE427" s="302"/>
      <c r="AF427" s="300">
        <v>4</v>
      </c>
      <c r="AG427" s="301"/>
      <c r="AH427" s="301"/>
      <c r="AI427" s="301"/>
      <c r="AJ427" s="301"/>
      <c r="AK427" s="302"/>
      <c r="AL427" s="292">
        <f t="shared" si="13"/>
        <v>13</v>
      </c>
      <c r="AM427" s="292"/>
      <c r="AN427" s="292"/>
      <c r="AO427" s="292"/>
      <c r="AP427" s="292"/>
      <c r="AQ427" s="292"/>
      <c r="AR427" s="292">
        <v>10</v>
      </c>
      <c r="AS427" s="292"/>
      <c r="AT427" s="292"/>
      <c r="AU427" s="292"/>
      <c r="AV427" s="292"/>
      <c r="AW427" s="292"/>
      <c r="AX427" s="310">
        <v>3</v>
      </c>
      <c r="AY427" s="310"/>
      <c r="AZ427" s="310"/>
      <c r="BA427" s="310"/>
      <c r="BB427" s="310"/>
      <c r="BC427" s="310"/>
      <c r="BD427" s="292">
        <v>0</v>
      </c>
      <c r="BE427" s="292"/>
      <c r="BF427" s="292"/>
      <c r="BG427" s="292"/>
      <c r="BH427" s="292"/>
      <c r="BI427" s="292"/>
      <c r="BJ427" s="292">
        <v>0</v>
      </c>
      <c r="BK427" s="292"/>
      <c r="BL427" s="292"/>
      <c r="BM427" s="292"/>
      <c r="BN427" s="292"/>
      <c r="BO427" s="292"/>
      <c r="BP427" s="292">
        <v>0</v>
      </c>
      <c r="BQ427" s="292"/>
      <c r="BR427" s="292"/>
      <c r="BS427" s="292"/>
      <c r="BT427" s="292"/>
      <c r="BU427" s="292"/>
      <c r="BV427" s="292">
        <f t="shared" si="14"/>
        <v>3</v>
      </c>
      <c r="BW427" s="292"/>
      <c r="BX427" s="292"/>
      <c r="BY427" s="292"/>
      <c r="BZ427" s="292"/>
      <c r="CA427" s="292"/>
      <c r="CB427" s="292">
        <v>2</v>
      </c>
      <c r="CC427" s="292"/>
      <c r="CD427" s="292"/>
      <c r="CE427" s="292"/>
      <c r="CF427" s="292"/>
      <c r="CG427" s="292"/>
      <c r="CH427" s="310">
        <v>1</v>
      </c>
      <c r="CI427" s="310"/>
      <c r="CJ427" s="310"/>
      <c r="CK427" s="310"/>
      <c r="CL427" s="310"/>
      <c r="CM427" s="310"/>
    </row>
    <row r="428" spans="3:93" ht="14.25" customHeight="1" x14ac:dyDescent="0.35">
      <c r="C428" s="292" t="s">
        <v>228</v>
      </c>
      <c r="D428" s="292"/>
      <c r="E428" s="292"/>
      <c r="F428" s="292"/>
      <c r="G428" s="292"/>
      <c r="H428" s="292"/>
      <c r="I428" s="292"/>
      <c r="J428" s="292"/>
      <c r="K428" s="292"/>
      <c r="L428" s="292"/>
      <c r="M428" s="292"/>
      <c r="N428" s="292"/>
      <c r="O428" s="292"/>
      <c r="P428" s="292"/>
      <c r="Q428" s="292"/>
      <c r="R428" s="292"/>
      <c r="S428" s="292"/>
      <c r="T428" s="292">
        <f t="shared" si="12"/>
        <v>8</v>
      </c>
      <c r="U428" s="292"/>
      <c r="V428" s="292"/>
      <c r="W428" s="292"/>
      <c r="X428" s="292"/>
      <c r="Y428" s="292"/>
      <c r="Z428" s="300">
        <v>4</v>
      </c>
      <c r="AA428" s="301"/>
      <c r="AB428" s="301"/>
      <c r="AC428" s="301"/>
      <c r="AD428" s="301"/>
      <c r="AE428" s="302"/>
      <c r="AF428" s="300">
        <v>4</v>
      </c>
      <c r="AG428" s="301"/>
      <c r="AH428" s="301"/>
      <c r="AI428" s="301"/>
      <c r="AJ428" s="301"/>
      <c r="AK428" s="302"/>
      <c r="AL428" s="292">
        <f t="shared" si="13"/>
        <v>5</v>
      </c>
      <c r="AM428" s="292"/>
      <c r="AN428" s="292"/>
      <c r="AO428" s="292"/>
      <c r="AP428" s="292"/>
      <c r="AQ428" s="292"/>
      <c r="AR428" s="292">
        <v>2</v>
      </c>
      <c r="AS428" s="292"/>
      <c r="AT428" s="292"/>
      <c r="AU428" s="292"/>
      <c r="AV428" s="292"/>
      <c r="AW428" s="292"/>
      <c r="AX428" s="310">
        <v>3</v>
      </c>
      <c r="AY428" s="310"/>
      <c r="AZ428" s="310"/>
      <c r="BA428" s="310"/>
      <c r="BB428" s="310"/>
      <c r="BC428" s="310"/>
      <c r="BD428" s="292">
        <v>0</v>
      </c>
      <c r="BE428" s="292"/>
      <c r="BF428" s="292"/>
      <c r="BG428" s="292"/>
      <c r="BH428" s="292"/>
      <c r="BI428" s="292"/>
      <c r="BJ428" s="292">
        <v>0</v>
      </c>
      <c r="BK428" s="292"/>
      <c r="BL428" s="292"/>
      <c r="BM428" s="292"/>
      <c r="BN428" s="292"/>
      <c r="BO428" s="292"/>
      <c r="BP428" s="292">
        <v>0</v>
      </c>
      <c r="BQ428" s="292"/>
      <c r="BR428" s="292"/>
      <c r="BS428" s="292"/>
      <c r="BT428" s="292"/>
      <c r="BU428" s="292"/>
      <c r="BV428" s="292">
        <f t="shared" si="14"/>
        <v>3</v>
      </c>
      <c r="BW428" s="292"/>
      <c r="BX428" s="292"/>
      <c r="BY428" s="292"/>
      <c r="BZ428" s="292"/>
      <c r="CA428" s="292"/>
      <c r="CB428" s="292">
        <v>2</v>
      </c>
      <c r="CC428" s="292"/>
      <c r="CD428" s="292"/>
      <c r="CE428" s="292"/>
      <c r="CF428" s="292"/>
      <c r="CG428" s="292"/>
      <c r="CH428" s="310">
        <v>1</v>
      </c>
      <c r="CI428" s="310"/>
      <c r="CJ428" s="310"/>
      <c r="CK428" s="310"/>
      <c r="CL428" s="310"/>
      <c r="CM428" s="310"/>
    </row>
    <row r="429" spans="3:93" ht="14.25" customHeight="1" x14ac:dyDescent="0.35">
      <c r="C429" s="292" t="s">
        <v>229</v>
      </c>
      <c r="D429" s="292"/>
      <c r="E429" s="292"/>
      <c r="F429" s="292"/>
      <c r="G429" s="292"/>
      <c r="H429" s="292"/>
      <c r="I429" s="292"/>
      <c r="J429" s="292"/>
      <c r="K429" s="292"/>
      <c r="L429" s="292"/>
      <c r="M429" s="292"/>
      <c r="N429" s="292"/>
      <c r="O429" s="292"/>
      <c r="P429" s="292"/>
      <c r="Q429" s="292"/>
      <c r="R429" s="292"/>
      <c r="S429" s="292"/>
      <c r="T429" s="292">
        <f t="shared" si="12"/>
        <v>23</v>
      </c>
      <c r="U429" s="292"/>
      <c r="V429" s="292"/>
      <c r="W429" s="292"/>
      <c r="X429" s="292"/>
      <c r="Y429" s="292"/>
      <c r="Z429" s="300">
        <v>13</v>
      </c>
      <c r="AA429" s="301"/>
      <c r="AB429" s="301"/>
      <c r="AC429" s="301"/>
      <c r="AD429" s="301"/>
      <c r="AE429" s="302"/>
      <c r="AF429" s="300">
        <v>10</v>
      </c>
      <c r="AG429" s="301"/>
      <c r="AH429" s="301"/>
      <c r="AI429" s="301"/>
      <c r="AJ429" s="301"/>
      <c r="AK429" s="302"/>
      <c r="AL429" s="292">
        <f t="shared" si="13"/>
        <v>14</v>
      </c>
      <c r="AM429" s="292"/>
      <c r="AN429" s="292"/>
      <c r="AO429" s="292"/>
      <c r="AP429" s="292"/>
      <c r="AQ429" s="292"/>
      <c r="AR429" s="292">
        <v>9</v>
      </c>
      <c r="AS429" s="292"/>
      <c r="AT429" s="292"/>
      <c r="AU429" s="292"/>
      <c r="AV429" s="292"/>
      <c r="AW429" s="292"/>
      <c r="AX429" s="310">
        <v>5</v>
      </c>
      <c r="AY429" s="310"/>
      <c r="AZ429" s="310"/>
      <c r="BA429" s="310"/>
      <c r="BB429" s="310"/>
      <c r="BC429" s="310"/>
      <c r="BD429" s="292">
        <v>0</v>
      </c>
      <c r="BE429" s="292"/>
      <c r="BF429" s="292"/>
      <c r="BG429" s="292"/>
      <c r="BH429" s="292"/>
      <c r="BI429" s="292"/>
      <c r="BJ429" s="292">
        <v>0</v>
      </c>
      <c r="BK429" s="292"/>
      <c r="BL429" s="292"/>
      <c r="BM429" s="292"/>
      <c r="BN429" s="292"/>
      <c r="BO429" s="292"/>
      <c r="BP429" s="292">
        <v>0</v>
      </c>
      <c r="BQ429" s="292"/>
      <c r="BR429" s="292"/>
      <c r="BS429" s="292"/>
      <c r="BT429" s="292"/>
      <c r="BU429" s="292"/>
      <c r="BV429" s="292">
        <f t="shared" si="14"/>
        <v>9</v>
      </c>
      <c r="BW429" s="292"/>
      <c r="BX429" s="292"/>
      <c r="BY429" s="292"/>
      <c r="BZ429" s="292"/>
      <c r="CA429" s="292"/>
      <c r="CB429" s="292">
        <v>4</v>
      </c>
      <c r="CC429" s="292"/>
      <c r="CD429" s="292"/>
      <c r="CE429" s="292"/>
      <c r="CF429" s="292"/>
      <c r="CG429" s="292"/>
      <c r="CH429" s="310">
        <v>5</v>
      </c>
      <c r="CI429" s="310"/>
      <c r="CJ429" s="310"/>
      <c r="CK429" s="310"/>
      <c r="CL429" s="310"/>
      <c r="CM429" s="310"/>
    </row>
    <row r="430" spans="3:93" ht="14.25" customHeight="1" x14ac:dyDescent="0.35">
      <c r="C430" s="292" t="s">
        <v>230</v>
      </c>
      <c r="D430" s="292"/>
      <c r="E430" s="292"/>
      <c r="F430" s="292"/>
      <c r="G430" s="292"/>
      <c r="H430" s="292"/>
      <c r="I430" s="292"/>
      <c r="J430" s="292"/>
      <c r="K430" s="292"/>
      <c r="L430" s="292"/>
      <c r="M430" s="292"/>
      <c r="N430" s="292"/>
      <c r="O430" s="292"/>
      <c r="P430" s="292"/>
      <c r="Q430" s="292"/>
      <c r="R430" s="292"/>
      <c r="S430" s="292"/>
      <c r="T430" s="292">
        <f t="shared" si="12"/>
        <v>18</v>
      </c>
      <c r="U430" s="292"/>
      <c r="V430" s="292"/>
      <c r="W430" s="292"/>
      <c r="X430" s="292"/>
      <c r="Y430" s="292"/>
      <c r="Z430" s="300">
        <v>10</v>
      </c>
      <c r="AA430" s="301"/>
      <c r="AB430" s="301"/>
      <c r="AC430" s="301"/>
      <c r="AD430" s="301"/>
      <c r="AE430" s="302"/>
      <c r="AF430" s="300">
        <v>8</v>
      </c>
      <c r="AG430" s="301"/>
      <c r="AH430" s="301"/>
      <c r="AI430" s="301"/>
      <c r="AJ430" s="301"/>
      <c r="AK430" s="302"/>
      <c r="AL430" s="292">
        <f t="shared" si="13"/>
        <v>13</v>
      </c>
      <c r="AM430" s="292"/>
      <c r="AN430" s="292"/>
      <c r="AO430" s="292"/>
      <c r="AP430" s="292"/>
      <c r="AQ430" s="292"/>
      <c r="AR430" s="292">
        <v>6</v>
      </c>
      <c r="AS430" s="292"/>
      <c r="AT430" s="292"/>
      <c r="AU430" s="292"/>
      <c r="AV430" s="292"/>
      <c r="AW430" s="292"/>
      <c r="AX430" s="310">
        <v>7</v>
      </c>
      <c r="AY430" s="310"/>
      <c r="AZ430" s="310"/>
      <c r="BA430" s="310"/>
      <c r="BB430" s="310"/>
      <c r="BC430" s="310"/>
      <c r="BD430" s="292">
        <v>0</v>
      </c>
      <c r="BE430" s="292"/>
      <c r="BF430" s="292"/>
      <c r="BG430" s="292"/>
      <c r="BH430" s="292"/>
      <c r="BI430" s="292"/>
      <c r="BJ430" s="292">
        <v>0</v>
      </c>
      <c r="BK430" s="292"/>
      <c r="BL430" s="292"/>
      <c r="BM430" s="292"/>
      <c r="BN430" s="292"/>
      <c r="BO430" s="292"/>
      <c r="BP430" s="292">
        <v>0</v>
      </c>
      <c r="BQ430" s="292"/>
      <c r="BR430" s="292"/>
      <c r="BS430" s="292"/>
      <c r="BT430" s="292"/>
      <c r="BU430" s="292"/>
      <c r="BV430" s="292">
        <f t="shared" si="14"/>
        <v>5</v>
      </c>
      <c r="BW430" s="292"/>
      <c r="BX430" s="292"/>
      <c r="BY430" s="292"/>
      <c r="BZ430" s="292"/>
      <c r="CA430" s="292"/>
      <c r="CB430" s="292">
        <v>4</v>
      </c>
      <c r="CC430" s="292"/>
      <c r="CD430" s="292"/>
      <c r="CE430" s="292"/>
      <c r="CF430" s="292"/>
      <c r="CG430" s="292"/>
      <c r="CH430" s="310">
        <v>1</v>
      </c>
      <c r="CI430" s="310"/>
      <c r="CJ430" s="310"/>
      <c r="CK430" s="310"/>
      <c r="CL430" s="310"/>
      <c r="CM430" s="310"/>
    </row>
    <row r="431" spans="3:93" ht="14.25" customHeight="1" x14ac:dyDescent="0.35">
      <c r="C431" s="292" t="s">
        <v>231</v>
      </c>
      <c r="D431" s="292"/>
      <c r="E431" s="292"/>
      <c r="F431" s="292"/>
      <c r="G431" s="292"/>
      <c r="H431" s="292"/>
      <c r="I431" s="292"/>
      <c r="J431" s="292"/>
      <c r="K431" s="292"/>
      <c r="L431" s="292"/>
      <c r="M431" s="292"/>
      <c r="N431" s="292"/>
      <c r="O431" s="292"/>
      <c r="P431" s="292"/>
      <c r="Q431" s="292"/>
      <c r="R431" s="292"/>
      <c r="S431" s="292"/>
      <c r="T431" s="292">
        <f t="shared" si="12"/>
        <v>29</v>
      </c>
      <c r="U431" s="292"/>
      <c r="V431" s="292"/>
      <c r="W431" s="292"/>
      <c r="X431" s="292"/>
      <c r="Y431" s="292"/>
      <c r="Z431" s="300">
        <v>10</v>
      </c>
      <c r="AA431" s="301"/>
      <c r="AB431" s="301"/>
      <c r="AC431" s="301"/>
      <c r="AD431" s="301"/>
      <c r="AE431" s="302"/>
      <c r="AF431" s="300">
        <v>19</v>
      </c>
      <c r="AG431" s="301"/>
      <c r="AH431" s="301"/>
      <c r="AI431" s="301"/>
      <c r="AJ431" s="301"/>
      <c r="AK431" s="302"/>
      <c r="AL431" s="292">
        <f t="shared" si="13"/>
        <v>17</v>
      </c>
      <c r="AM431" s="292"/>
      <c r="AN431" s="292"/>
      <c r="AO431" s="292"/>
      <c r="AP431" s="292"/>
      <c r="AQ431" s="292"/>
      <c r="AR431" s="292">
        <v>7</v>
      </c>
      <c r="AS431" s="292"/>
      <c r="AT431" s="292"/>
      <c r="AU431" s="292"/>
      <c r="AV431" s="292"/>
      <c r="AW431" s="292"/>
      <c r="AX431" s="310">
        <v>10</v>
      </c>
      <c r="AY431" s="310"/>
      <c r="AZ431" s="310"/>
      <c r="BA431" s="310"/>
      <c r="BB431" s="310"/>
      <c r="BC431" s="310"/>
      <c r="BD431" s="292">
        <v>0</v>
      </c>
      <c r="BE431" s="292"/>
      <c r="BF431" s="292"/>
      <c r="BG431" s="292"/>
      <c r="BH431" s="292"/>
      <c r="BI431" s="292"/>
      <c r="BJ431" s="292">
        <v>0</v>
      </c>
      <c r="BK431" s="292"/>
      <c r="BL431" s="292"/>
      <c r="BM431" s="292"/>
      <c r="BN431" s="292"/>
      <c r="BO431" s="292"/>
      <c r="BP431" s="292">
        <v>0</v>
      </c>
      <c r="BQ431" s="292"/>
      <c r="BR431" s="292"/>
      <c r="BS431" s="292"/>
      <c r="BT431" s="292"/>
      <c r="BU431" s="292"/>
      <c r="BV431" s="292">
        <f t="shared" si="14"/>
        <v>12</v>
      </c>
      <c r="BW431" s="292"/>
      <c r="BX431" s="292"/>
      <c r="BY431" s="292"/>
      <c r="BZ431" s="292"/>
      <c r="CA431" s="292"/>
      <c r="CB431" s="292">
        <v>3</v>
      </c>
      <c r="CC431" s="292"/>
      <c r="CD431" s="292"/>
      <c r="CE431" s="292"/>
      <c r="CF431" s="292"/>
      <c r="CG431" s="292"/>
      <c r="CH431" s="310">
        <v>9</v>
      </c>
      <c r="CI431" s="310"/>
      <c r="CJ431" s="310"/>
      <c r="CK431" s="310"/>
      <c r="CL431" s="310"/>
      <c r="CM431" s="310"/>
    </row>
    <row r="432" spans="3:93" ht="14.25" customHeight="1" x14ac:dyDescent="0.35">
      <c r="C432" s="292" t="s">
        <v>232</v>
      </c>
      <c r="D432" s="292"/>
      <c r="E432" s="292"/>
      <c r="F432" s="292"/>
      <c r="G432" s="292"/>
      <c r="H432" s="292"/>
      <c r="I432" s="292"/>
      <c r="J432" s="292"/>
      <c r="K432" s="292"/>
      <c r="L432" s="292"/>
      <c r="M432" s="292"/>
      <c r="N432" s="292"/>
      <c r="O432" s="292"/>
      <c r="P432" s="292"/>
      <c r="Q432" s="292"/>
      <c r="R432" s="292"/>
      <c r="S432" s="292"/>
      <c r="T432" s="292">
        <f t="shared" si="12"/>
        <v>20</v>
      </c>
      <c r="U432" s="292"/>
      <c r="V432" s="292"/>
      <c r="W432" s="292"/>
      <c r="X432" s="292"/>
      <c r="Y432" s="292"/>
      <c r="Z432" s="300">
        <v>8</v>
      </c>
      <c r="AA432" s="301"/>
      <c r="AB432" s="301"/>
      <c r="AC432" s="301"/>
      <c r="AD432" s="301"/>
      <c r="AE432" s="302"/>
      <c r="AF432" s="300">
        <v>12</v>
      </c>
      <c r="AG432" s="301"/>
      <c r="AH432" s="301"/>
      <c r="AI432" s="301"/>
      <c r="AJ432" s="301"/>
      <c r="AK432" s="302"/>
      <c r="AL432" s="292">
        <f t="shared" si="13"/>
        <v>14</v>
      </c>
      <c r="AM432" s="292"/>
      <c r="AN432" s="292"/>
      <c r="AO432" s="292"/>
      <c r="AP432" s="292"/>
      <c r="AQ432" s="292"/>
      <c r="AR432" s="292">
        <v>6</v>
      </c>
      <c r="AS432" s="292"/>
      <c r="AT432" s="292"/>
      <c r="AU432" s="292"/>
      <c r="AV432" s="292"/>
      <c r="AW432" s="292"/>
      <c r="AX432" s="310">
        <v>8</v>
      </c>
      <c r="AY432" s="310"/>
      <c r="AZ432" s="310"/>
      <c r="BA432" s="310"/>
      <c r="BB432" s="310"/>
      <c r="BC432" s="310"/>
      <c r="BD432" s="292">
        <v>0</v>
      </c>
      <c r="BE432" s="292"/>
      <c r="BF432" s="292"/>
      <c r="BG432" s="292"/>
      <c r="BH432" s="292"/>
      <c r="BI432" s="292"/>
      <c r="BJ432" s="292">
        <v>0</v>
      </c>
      <c r="BK432" s="292"/>
      <c r="BL432" s="292"/>
      <c r="BM432" s="292"/>
      <c r="BN432" s="292"/>
      <c r="BO432" s="292"/>
      <c r="BP432" s="292">
        <v>0</v>
      </c>
      <c r="BQ432" s="292"/>
      <c r="BR432" s="292"/>
      <c r="BS432" s="292"/>
      <c r="BT432" s="292"/>
      <c r="BU432" s="292"/>
      <c r="BV432" s="292">
        <f t="shared" si="14"/>
        <v>6</v>
      </c>
      <c r="BW432" s="292"/>
      <c r="BX432" s="292"/>
      <c r="BY432" s="292"/>
      <c r="BZ432" s="292"/>
      <c r="CA432" s="292"/>
      <c r="CB432" s="292">
        <v>2</v>
      </c>
      <c r="CC432" s="292"/>
      <c r="CD432" s="292"/>
      <c r="CE432" s="292"/>
      <c r="CF432" s="292"/>
      <c r="CG432" s="292"/>
      <c r="CH432" s="310">
        <v>4</v>
      </c>
      <c r="CI432" s="310"/>
      <c r="CJ432" s="310"/>
      <c r="CK432" s="310"/>
      <c r="CL432" s="310"/>
      <c r="CM432" s="310"/>
    </row>
    <row r="433" spans="3:91" ht="14.25" customHeight="1" x14ac:dyDescent="0.35">
      <c r="C433" s="292" t="s">
        <v>233</v>
      </c>
      <c r="D433" s="292"/>
      <c r="E433" s="292"/>
      <c r="F433" s="292"/>
      <c r="G433" s="292"/>
      <c r="H433" s="292"/>
      <c r="I433" s="292"/>
      <c r="J433" s="292"/>
      <c r="K433" s="292"/>
      <c r="L433" s="292"/>
      <c r="M433" s="292"/>
      <c r="N433" s="292"/>
      <c r="O433" s="292"/>
      <c r="P433" s="292"/>
      <c r="Q433" s="292"/>
      <c r="R433" s="292"/>
      <c r="S433" s="292"/>
      <c r="T433" s="292">
        <f t="shared" si="12"/>
        <v>28</v>
      </c>
      <c r="U433" s="292"/>
      <c r="V433" s="292"/>
      <c r="W433" s="292"/>
      <c r="X433" s="292"/>
      <c r="Y433" s="292"/>
      <c r="Z433" s="300">
        <v>12</v>
      </c>
      <c r="AA433" s="301"/>
      <c r="AB433" s="301"/>
      <c r="AC433" s="301"/>
      <c r="AD433" s="301"/>
      <c r="AE433" s="302"/>
      <c r="AF433" s="300">
        <v>16</v>
      </c>
      <c r="AG433" s="301"/>
      <c r="AH433" s="301"/>
      <c r="AI433" s="301"/>
      <c r="AJ433" s="301"/>
      <c r="AK433" s="302"/>
      <c r="AL433" s="292">
        <f t="shared" si="13"/>
        <v>23</v>
      </c>
      <c r="AM433" s="292"/>
      <c r="AN433" s="292"/>
      <c r="AO433" s="292"/>
      <c r="AP433" s="292"/>
      <c r="AQ433" s="292"/>
      <c r="AR433" s="292">
        <v>11</v>
      </c>
      <c r="AS433" s="292"/>
      <c r="AT433" s="292"/>
      <c r="AU433" s="292"/>
      <c r="AV433" s="292"/>
      <c r="AW433" s="292"/>
      <c r="AX433" s="310">
        <v>12</v>
      </c>
      <c r="AY433" s="310"/>
      <c r="AZ433" s="310"/>
      <c r="BA433" s="310"/>
      <c r="BB433" s="310"/>
      <c r="BC433" s="310"/>
      <c r="BD433" s="292">
        <v>0</v>
      </c>
      <c r="BE433" s="292"/>
      <c r="BF433" s="292"/>
      <c r="BG433" s="292"/>
      <c r="BH433" s="292"/>
      <c r="BI433" s="292"/>
      <c r="BJ433" s="292">
        <v>0</v>
      </c>
      <c r="BK433" s="292"/>
      <c r="BL433" s="292"/>
      <c r="BM433" s="292"/>
      <c r="BN433" s="292"/>
      <c r="BO433" s="292"/>
      <c r="BP433" s="292">
        <v>0</v>
      </c>
      <c r="BQ433" s="292"/>
      <c r="BR433" s="292"/>
      <c r="BS433" s="292"/>
      <c r="BT433" s="292"/>
      <c r="BU433" s="292"/>
      <c r="BV433" s="292">
        <f t="shared" si="14"/>
        <v>5</v>
      </c>
      <c r="BW433" s="292"/>
      <c r="BX433" s="292"/>
      <c r="BY433" s="292"/>
      <c r="BZ433" s="292"/>
      <c r="CA433" s="292"/>
      <c r="CB433" s="292">
        <v>1</v>
      </c>
      <c r="CC433" s="292"/>
      <c r="CD433" s="292"/>
      <c r="CE433" s="292"/>
      <c r="CF433" s="292"/>
      <c r="CG433" s="292"/>
      <c r="CH433" s="310">
        <v>4</v>
      </c>
      <c r="CI433" s="310"/>
      <c r="CJ433" s="310"/>
      <c r="CK433" s="310"/>
      <c r="CL433" s="310"/>
      <c r="CM433" s="310"/>
    </row>
    <row r="434" spans="3:91" ht="14.25" customHeight="1" x14ac:dyDescent="0.35">
      <c r="C434" s="292" t="s">
        <v>234</v>
      </c>
      <c r="D434" s="292"/>
      <c r="E434" s="292"/>
      <c r="F434" s="292"/>
      <c r="G434" s="292"/>
      <c r="H434" s="292"/>
      <c r="I434" s="292"/>
      <c r="J434" s="292"/>
      <c r="K434" s="292"/>
      <c r="L434" s="292"/>
      <c r="M434" s="292"/>
      <c r="N434" s="292"/>
      <c r="O434" s="292"/>
      <c r="P434" s="292"/>
      <c r="Q434" s="292"/>
      <c r="R434" s="292"/>
      <c r="S434" s="292"/>
      <c r="T434" s="292">
        <f t="shared" si="12"/>
        <v>17</v>
      </c>
      <c r="U434" s="292"/>
      <c r="V434" s="292"/>
      <c r="W434" s="292"/>
      <c r="X434" s="292"/>
      <c r="Y434" s="292"/>
      <c r="Z434" s="300">
        <v>11</v>
      </c>
      <c r="AA434" s="301"/>
      <c r="AB434" s="301"/>
      <c r="AC434" s="301"/>
      <c r="AD434" s="301"/>
      <c r="AE434" s="302"/>
      <c r="AF434" s="300">
        <v>6</v>
      </c>
      <c r="AG434" s="301"/>
      <c r="AH434" s="301"/>
      <c r="AI434" s="301"/>
      <c r="AJ434" s="301"/>
      <c r="AK434" s="302"/>
      <c r="AL434" s="292">
        <f t="shared" si="13"/>
        <v>12</v>
      </c>
      <c r="AM434" s="292"/>
      <c r="AN434" s="292"/>
      <c r="AO434" s="292"/>
      <c r="AP434" s="292"/>
      <c r="AQ434" s="292"/>
      <c r="AR434" s="292">
        <v>7</v>
      </c>
      <c r="AS434" s="292"/>
      <c r="AT434" s="292"/>
      <c r="AU434" s="292"/>
      <c r="AV434" s="292"/>
      <c r="AW434" s="292"/>
      <c r="AX434" s="310">
        <v>5</v>
      </c>
      <c r="AY434" s="310"/>
      <c r="AZ434" s="310"/>
      <c r="BA434" s="310"/>
      <c r="BB434" s="310"/>
      <c r="BC434" s="310"/>
      <c r="BD434" s="292">
        <v>0</v>
      </c>
      <c r="BE434" s="292"/>
      <c r="BF434" s="292"/>
      <c r="BG434" s="292"/>
      <c r="BH434" s="292"/>
      <c r="BI434" s="292"/>
      <c r="BJ434" s="292">
        <v>0</v>
      </c>
      <c r="BK434" s="292"/>
      <c r="BL434" s="292"/>
      <c r="BM434" s="292"/>
      <c r="BN434" s="292"/>
      <c r="BO434" s="292"/>
      <c r="BP434" s="292">
        <v>0</v>
      </c>
      <c r="BQ434" s="292"/>
      <c r="BR434" s="292"/>
      <c r="BS434" s="292"/>
      <c r="BT434" s="292"/>
      <c r="BU434" s="292"/>
      <c r="BV434" s="292">
        <f t="shared" si="14"/>
        <v>5</v>
      </c>
      <c r="BW434" s="292"/>
      <c r="BX434" s="292"/>
      <c r="BY434" s="292"/>
      <c r="BZ434" s="292"/>
      <c r="CA434" s="292"/>
      <c r="CB434" s="292">
        <v>4</v>
      </c>
      <c r="CC434" s="292"/>
      <c r="CD434" s="292"/>
      <c r="CE434" s="292"/>
      <c r="CF434" s="292"/>
      <c r="CG434" s="292"/>
      <c r="CH434" s="310">
        <v>1</v>
      </c>
      <c r="CI434" s="310"/>
      <c r="CJ434" s="310"/>
      <c r="CK434" s="310"/>
      <c r="CL434" s="310"/>
      <c r="CM434" s="310"/>
    </row>
    <row r="435" spans="3:91" ht="14.25" customHeight="1" x14ac:dyDescent="0.35">
      <c r="C435" s="292" t="s">
        <v>331</v>
      </c>
      <c r="D435" s="292"/>
      <c r="E435" s="292"/>
      <c r="F435" s="292"/>
      <c r="G435" s="292"/>
      <c r="H435" s="292"/>
      <c r="I435" s="292"/>
      <c r="J435" s="292"/>
      <c r="K435" s="292"/>
      <c r="L435" s="292"/>
      <c r="M435" s="292"/>
      <c r="N435" s="292"/>
      <c r="O435" s="292"/>
      <c r="P435" s="292"/>
      <c r="Q435" s="292"/>
      <c r="R435" s="292"/>
      <c r="S435" s="292"/>
      <c r="T435" s="292">
        <f t="shared" si="12"/>
        <v>42</v>
      </c>
      <c r="U435" s="292"/>
      <c r="V435" s="292"/>
      <c r="W435" s="292"/>
      <c r="X435" s="292"/>
      <c r="Y435" s="292"/>
      <c r="Z435" s="300">
        <v>31</v>
      </c>
      <c r="AA435" s="301"/>
      <c r="AB435" s="301"/>
      <c r="AC435" s="301"/>
      <c r="AD435" s="301"/>
      <c r="AE435" s="302"/>
      <c r="AF435" s="300">
        <v>11</v>
      </c>
      <c r="AG435" s="301"/>
      <c r="AH435" s="301"/>
      <c r="AI435" s="301"/>
      <c r="AJ435" s="301"/>
      <c r="AK435" s="302"/>
      <c r="AL435" s="292">
        <f t="shared" si="13"/>
        <v>32</v>
      </c>
      <c r="AM435" s="292"/>
      <c r="AN435" s="292"/>
      <c r="AO435" s="292"/>
      <c r="AP435" s="292"/>
      <c r="AQ435" s="292"/>
      <c r="AR435" s="292">
        <v>24</v>
      </c>
      <c r="AS435" s="292"/>
      <c r="AT435" s="292"/>
      <c r="AU435" s="292"/>
      <c r="AV435" s="292"/>
      <c r="AW435" s="292"/>
      <c r="AX435" s="310">
        <v>8</v>
      </c>
      <c r="AY435" s="310"/>
      <c r="AZ435" s="310"/>
      <c r="BA435" s="310"/>
      <c r="BB435" s="310"/>
      <c r="BC435" s="310"/>
      <c r="BD435" s="292">
        <v>0</v>
      </c>
      <c r="BE435" s="292"/>
      <c r="BF435" s="292"/>
      <c r="BG435" s="292"/>
      <c r="BH435" s="292"/>
      <c r="BI435" s="292"/>
      <c r="BJ435" s="292">
        <v>0</v>
      </c>
      <c r="BK435" s="292"/>
      <c r="BL435" s="292"/>
      <c r="BM435" s="292"/>
      <c r="BN435" s="292"/>
      <c r="BO435" s="292"/>
      <c r="BP435" s="292">
        <v>0</v>
      </c>
      <c r="BQ435" s="292"/>
      <c r="BR435" s="292"/>
      <c r="BS435" s="292"/>
      <c r="BT435" s="292"/>
      <c r="BU435" s="292"/>
      <c r="BV435" s="292">
        <f t="shared" si="14"/>
        <v>10</v>
      </c>
      <c r="BW435" s="292"/>
      <c r="BX435" s="292"/>
      <c r="BY435" s="292"/>
      <c r="BZ435" s="292"/>
      <c r="CA435" s="292"/>
      <c r="CB435" s="292">
        <v>7</v>
      </c>
      <c r="CC435" s="292"/>
      <c r="CD435" s="292"/>
      <c r="CE435" s="292"/>
      <c r="CF435" s="292"/>
      <c r="CG435" s="292"/>
      <c r="CH435" s="310">
        <v>3</v>
      </c>
      <c r="CI435" s="310"/>
      <c r="CJ435" s="310"/>
      <c r="CK435" s="310"/>
      <c r="CL435" s="310"/>
      <c r="CM435" s="310"/>
    </row>
    <row r="436" spans="3:91" ht="14.25" customHeight="1" x14ac:dyDescent="0.35">
      <c r="C436" s="292" t="s">
        <v>235</v>
      </c>
      <c r="D436" s="292"/>
      <c r="E436" s="292"/>
      <c r="F436" s="292"/>
      <c r="G436" s="292"/>
      <c r="H436" s="292"/>
      <c r="I436" s="292"/>
      <c r="J436" s="292"/>
      <c r="K436" s="292"/>
      <c r="L436" s="292"/>
      <c r="M436" s="292"/>
      <c r="N436" s="292"/>
      <c r="O436" s="292"/>
      <c r="P436" s="292"/>
      <c r="Q436" s="292"/>
      <c r="R436" s="292"/>
      <c r="S436" s="292"/>
      <c r="T436" s="292">
        <f t="shared" si="12"/>
        <v>0</v>
      </c>
      <c r="U436" s="292"/>
      <c r="V436" s="292"/>
      <c r="W436" s="292"/>
      <c r="X436" s="292"/>
      <c r="Y436" s="292"/>
      <c r="Z436" s="300">
        <v>0</v>
      </c>
      <c r="AA436" s="301"/>
      <c r="AB436" s="301"/>
      <c r="AC436" s="301"/>
      <c r="AD436" s="301"/>
      <c r="AE436" s="302"/>
      <c r="AF436" s="300">
        <v>0</v>
      </c>
      <c r="AG436" s="301"/>
      <c r="AH436" s="301"/>
      <c r="AI436" s="301"/>
      <c r="AJ436" s="301"/>
      <c r="AK436" s="302"/>
      <c r="AL436" s="292">
        <v>0</v>
      </c>
      <c r="AM436" s="292"/>
      <c r="AN436" s="292"/>
      <c r="AO436" s="292"/>
      <c r="AP436" s="292"/>
      <c r="AQ436" s="292"/>
      <c r="AR436" s="292">
        <v>0</v>
      </c>
      <c r="AS436" s="292"/>
      <c r="AT436" s="292"/>
      <c r="AU436" s="292"/>
      <c r="AV436" s="292"/>
      <c r="AW436" s="292"/>
      <c r="AX436" s="310">
        <v>0</v>
      </c>
      <c r="AY436" s="310"/>
      <c r="AZ436" s="310"/>
      <c r="BA436" s="310"/>
      <c r="BB436" s="310"/>
      <c r="BC436" s="310"/>
      <c r="BD436" s="292">
        <v>0</v>
      </c>
      <c r="BE436" s="292"/>
      <c r="BF436" s="292"/>
      <c r="BG436" s="292"/>
      <c r="BH436" s="292"/>
      <c r="BI436" s="292"/>
      <c r="BJ436" s="292">
        <v>0</v>
      </c>
      <c r="BK436" s="292"/>
      <c r="BL436" s="292"/>
      <c r="BM436" s="292"/>
      <c r="BN436" s="292"/>
      <c r="BO436" s="292"/>
      <c r="BP436" s="292">
        <v>0</v>
      </c>
      <c r="BQ436" s="292"/>
      <c r="BR436" s="292"/>
      <c r="BS436" s="292"/>
      <c r="BT436" s="292"/>
      <c r="BU436" s="292"/>
      <c r="BV436" s="292">
        <v>0</v>
      </c>
      <c r="BW436" s="292"/>
      <c r="BX436" s="292"/>
      <c r="BY436" s="292"/>
      <c r="BZ436" s="292"/>
      <c r="CA436" s="292"/>
      <c r="CB436" s="292"/>
      <c r="CC436" s="292"/>
      <c r="CD436" s="292"/>
      <c r="CE436" s="292"/>
      <c r="CF436" s="292"/>
      <c r="CG436" s="292"/>
      <c r="CH436" s="310"/>
      <c r="CI436" s="310"/>
      <c r="CJ436" s="310"/>
      <c r="CK436" s="310"/>
      <c r="CL436" s="310"/>
      <c r="CM436" s="310"/>
    </row>
    <row r="437" spans="3:91" ht="14.25" customHeight="1" x14ac:dyDescent="0.35">
      <c r="C437" s="317" t="s">
        <v>124</v>
      </c>
      <c r="D437" s="317"/>
      <c r="E437" s="317"/>
      <c r="F437" s="317"/>
      <c r="G437" s="317"/>
      <c r="H437" s="317"/>
      <c r="I437" s="317"/>
      <c r="J437" s="317"/>
      <c r="K437" s="317"/>
      <c r="L437" s="317"/>
      <c r="M437" s="317"/>
      <c r="N437" s="317"/>
      <c r="O437" s="317"/>
      <c r="P437" s="317"/>
      <c r="Q437" s="317"/>
      <c r="R437" s="317"/>
      <c r="S437" s="317"/>
      <c r="T437" s="317">
        <f>SUM(T419:Y436)</f>
        <v>337</v>
      </c>
      <c r="U437" s="317"/>
      <c r="V437" s="317"/>
      <c r="W437" s="317"/>
      <c r="X437" s="317"/>
      <c r="Y437" s="317"/>
      <c r="Z437" s="317">
        <f t="shared" ref="Z437" si="15">SUM(Z419:AE436)</f>
        <v>183</v>
      </c>
      <c r="AA437" s="317"/>
      <c r="AB437" s="317"/>
      <c r="AC437" s="317"/>
      <c r="AD437" s="317"/>
      <c r="AE437" s="317"/>
      <c r="AF437" s="317">
        <f t="shared" ref="AF437" si="16">SUM(AF419:AK436)</f>
        <v>154</v>
      </c>
      <c r="AG437" s="317"/>
      <c r="AH437" s="317"/>
      <c r="AI437" s="317"/>
      <c r="AJ437" s="317"/>
      <c r="AK437" s="317"/>
      <c r="AL437" s="317">
        <f>SUM(AL419:AQ436)</f>
        <v>225</v>
      </c>
      <c r="AM437" s="317"/>
      <c r="AN437" s="317"/>
      <c r="AO437" s="317"/>
      <c r="AP437" s="317"/>
      <c r="AQ437" s="317"/>
      <c r="AR437" s="317">
        <f>SUM(AR419:AW436)</f>
        <v>127</v>
      </c>
      <c r="AS437" s="317"/>
      <c r="AT437" s="317"/>
      <c r="AU437" s="317"/>
      <c r="AV437" s="317"/>
      <c r="AW437" s="317"/>
      <c r="AX437" s="317">
        <f>SUM(AX419:BC436)</f>
        <v>98</v>
      </c>
      <c r="AY437" s="317"/>
      <c r="AZ437" s="317"/>
      <c r="BA437" s="317"/>
      <c r="BB437" s="317"/>
      <c r="BC437" s="317"/>
      <c r="BD437" s="292">
        <v>0</v>
      </c>
      <c r="BE437" s="292"/>
      <c r="BF437" s="292"/>
      <c r="BG437" s="292"/>
      <c r="BH437" s="292"/>
      <c r="BI437" s="292"/>
      <c r="BJ437" s="317">
        <v>0</v>
      </c>
      <c r="BK437" s="317"/>
      <c r="BL437" s="317"/>
      <c r="BM437" s="317"/>
      <c r="BN437" s="317"/>
      <c r="BO437" s="317"/>
      <c r="BP437" s="317">
        <f t="shared" ref="BP437" si="17">SUM(BP419:BU436)</f>
        <v>0</v>
      </c>
      <c r="BQ437" s="317"/>
      <c r="BR437" s="317"/>
      <c r="BS437" s="317"/>
      <c r="BT437" s="317"/>
      <c r="BU437" s="317"/>
      <c r="BV437" s="317">
        <f>SUM(BV419:CA436)</f>
        <v>112</v>
      </c>
      <c r="BW437" s="317"/>
      <c r="BX437" s="317"/>
      <c r="BY437" s="317"/>
      <c r="BZ437" s="317"/>
      <c r="CA437" s="317"/>
      <c r="CB437" s="317">
        <f t="shared" ref="CB437" si="18">SUM(CB419:CG436)</f>
        <v>56</v>
      </c>
      <c r="CC437" s="317"/>
      <c r="CD437" s="317"/>
      <c r="CE437" s="317"/>
      <c r="CF437" s="317"/>
      <c r="CG437" s="317"/>
      <c r="CH437" s="317">
        <f t="shared" ref="CH437" si="19">SUM(CH419:CM436)</f>
        <v>56</v>
      </c>
      <c r="CI437" s="317"/>
      <c r="CJ437" s="317"/>
      <c r="CK437" s="317"/>
      <c r="CL437" s="317"/>
      <c r="CM437" s="317"/>
    </row>
    <row r="438" spans="3:91" ht="14.25" customHeight="1" x14ac:dyDescent="0.35">
      <c r="C438" s="718" t="s">
        <v>1005</v>
      </c>
      <c r="D438" s="718"/>
      <c r="E438" s="718"/>
      <c r="F438" s="718"/>
      <c r="G438" s="718"/>
      <c r="H438" s="718"/>
      <c r="I438" s="718"/>
      <c r="J438" s="718"/>
      <c r="K438" s="718"/>
      <c r="L438" s="718"/>
      <c r="M438" s="718"/>
      <c r="N438" s="718"/>
      <c r="O438" s="718"/>
      <c r="P438" s="718"/>
      <c r="Q438" s="718"/>
      <c r="R438" s="718"/>
      <c r="S438" s="718"/>
      <c r="T438" s="718"/>
      <c r="U438" s="718"/>
      <c r="V438" s="718"/>
      <c r="W438" s="718"/>
      <c r="X438" s="718"/>
      <c r="Y438" s="718"/>
      <c r="Z438" s="718"/>
      <c r="AA438" s="718"/>
      <c r="AB438" s="718"/>
      <c r="AC438" s="718"/>
      <c r="AD438" s="718"/>
      <c r="AE438" s="718"/>
      <c r="AF438" s="718"/>
      <c r="AG438" s="718"/>
      <c r="AH438" s="718"/>
      <c r="AI438" s="718"/>
      <c r="AJ438" s="718"/>
      <c r="AK438" s="718"/>
      <c r="AL438" s="718"/>
      <c r="AM438" s="718"/>
      <c r="AN438" s="718"/>
      <c r="AO438" s="718"/>
      <c r="AP438" s="718"/>
      <c r="AQ438" s="718"/>
      <c r="AR438" s="718"/>
      <c r="AS438" s="718"/>
      <c r="AT438" s="718"/>
      <c r="AU438" s="718"/>
      <c r="AV438" s="718"/>
      <c r="AW438" s="718"/>
      <c r="AX438" s="718"/>
      <c r="AY438" s="718"/>
      <c r="AZ438" s="718"/>
      <c r="BA438" s="718"/>
      <c r="BB438" s="718"/>
      <c r="BC438" s="718"/>
      <c r="BD438" s="718"/>
      <c r="BE438" s="718"/>
      <c r="BF438" s="718"/>
      <c r="BG438" s="718"/>
      <c r="BH438" s="718"/>
      <c r="BI438" s="718"/>
      <c r="BJ438" s="718"/>
      <c r="BK438" s="718"/>
      <c r="BL438" s="718"/>
      <c r="BM438" s="718"/>
      <c r="BN438" s="718"/>
      <c r="BO438" s="718"/>
      <c r="BP438" s="718"/>
      <c r="BQ438" s="718"/>
      <c r="BR438" s="718"/>
      <c r="BS438" s="718"/>
      <c r="BT438" s="718"/>
      <c r="BU438" s="718"/>
      <c r="BV438" s="718"/>
      <c r="BW438" s="718"/>
      <c r="BX438" s="718"/>
      <c r="BY438" s="718"/>
      <c r="BZ438" s="718"/>
      <c r="CA438" s="718"/>
      <c r="CB438" s="385"/>
      <c r="CC438" s="385"/>
      <c r="CD438" s="385"/>
      <c r="CE438" s="385"/>
      <c r="CF438" s="385"/>
      <c r="CG438" s="385"/>
      <c r="CH438" s="594"/>
      <c r="CI438" s="594"/>
      <c r="CJ438" s="594"/>
      <c r="CK438" s="594"/>
      <c r="CL438" s="594"/>
      <c r="CM438" s="594"/>
    </row>
    <row r="439" spans="3:91" ht="14.25" customHeight="1" x14ac:dyDescent="0.35">
      <c r="C439" s="385"/>
      <c r="D439" s="385"/>
      <c r="E439" s="385"/>
      <c r="F439" s="385"/>
      <c r="G439" s="385"/>
      <c r="H439" s="385"/>
      <c r="I439" s="385"/>
      <c r="J439" s="385"/>
      <c r="K439" s="385"/>
      <c r="L439" s="385"/>
      <c r="M439" s="385"/>
      <c r="N439" s="385"/>
      <c r="O439" s="385"/>
      <c r="P439" s="385"/>
      <c r="Q439" s="385"/>
      <c r="R439" s="385"/>
      <c r="S439" s="385"/>
      <c r="T439" s="385"/>
      <c r="U439" s="385"/>
      <c r="V439" s="385"/>
      <c r="W439" s="385"/>
      <c r="X439" s="385"/>
      <c r="Y439" s="385"/>
      <c r="Z439" s="385"/>
      <c r="AA439" s="385"/>
      <c r="AB439" s="385"/>
      <c r="AC439" s="385"/>
      <c r="AD439" s="385"/>
      <c r="AE439" s="385"/>
      <c r="AF439" s="385"/>
      <c r="AG439" s="385"/>
      <c r="AH439" s="385"/>
      <c r="AI439" s="385"/>
      <c r="AJ439" s="385"/>
      <c r="AK439" s="385"/>
      <c r="AL439" s="385"/>
      <c r="AM439" s="385"/>
      <c r="AN439" s="385"/>
      <c r="AO439" s="385"/>
      <c r="AP439" s="385"/>
      <c r="AQ439" s="385"/>
      <c r="AR439" s="385"/>
      <c r="AS439" s="385"/>
      <c r="AT439" s="385"/>
      <c r="AU439" s="385"/>
      <c r="AV439" s="385"/>
      <c r="AW439" s="385"/>
      <c r="AX439" s="594"/>
      <c r="AY439" s="594"/>
      <c r="AZ439" s="594"/>
      <c r="BA439" s="594"/>
      <c r="BB439" s="594"/>
      <c r="BC439" s="594"/>
      <c r="BD439" s="385"/>
      <c r="BE439" s="385"/>
      <c r="BF439" s="385"/>
      <c r="BG439" s="385"/>
      <c r="BH439" s="385"/>
      <c r="BI439" s="385"/>
      <c r="BJ439" s="385"/>
      <c r="BK439" s="385"/>
      <c r="BL439" s="385"/>
      <c r="BM439" s="385"/>
      <c r="BN439" s="385"/>
      <c r="BO439" s="385"/>
      <c r="BP439" s="594"/>
      <c r="BQ439" s="594"/>
      <c r="BR439" s="594"/>
      <c r="BS439" s="594"/>
      <c r="BT439" s="594"/>
      <c r="BU439" s="594"/>
      <c r="BV439" s="385"/>
      <c r="BW439" s="385"/>
      <c r="BX439" s="385"/>
      <c r="BY439" s="385"/>
      <c r="BZ439" s="385"/>
      <c r="CA439" s="385"/>
      <c r="CB439" s="385"/>
      <c r="CC439" s="385"/>
      <c r="CD439" s="385"/>
      <c r="CE439" s="385"/>
      <c r="CF439" s="385"/>
      <c r="CG439" s="385"/>
      <c r="CH439" s="594"/>
      <c r="CI439" s="594"/>
      <c r="CJ439" s="594"/>
      <c r="CK439" s="594"/>
      <c r="CL439" s="594"/>
      <c r="CM439" s="594"/>
    </row>
    <row r="440" spans="3:91" ht="14.25" customHeight="1" x14ac:dyDescent="0.35">
      <c r="C440" s="666" t="s">
        <v>259</v>
      </c>
      <c r="D440" s="666"/>
      <c r="E440" s="666"/>
      <c r="F440" s="666"/>
      <c r="G440" s="666"/>
      <c r="H440" s="666"/>
      <c r="I440" s="666"/>
      <c r="J440" s="666"/>
      <c r="K440" s="666"/>
      <c r="L440" s="666"/>
      <c r="M440" s="666"/>
      <c r="N440" s="666"/>
      <c r="O440" s="666"/>
      <c r="P440" s="666"/>
      <c r="Q440" s="666"/>
      <c r="R440" s="666"/>
      <c r="S440" s="666"/>
      <c r="T440" s="666"/>
      <c r="U440" s="666"/>
      <c r="V440" s="666"/>
      <c r="W440" s="666"/>
      <c r="X440" s="666"/>
      <c r="Y440" s="666"/>
      <c r="Z440" s="666"/>
      <c r="AA440" s="666"/>
      <c r="AB440" s="666"/>
      <c r="AC440" s="666"/>
      <c r="AD440" s="666"/>
      <c r="AE440" s="666"/>
      <c r="AF440" s="666"/>
      <c r="AG440" s="666"/>
      <c r="AH440" s="666"/>
      <c r="AI440" s="666"/>
      <c r="AJ440" s="666"/>
      <c r="AK440" s="666"/>
      <c r="AL440" s="666"/>
      <c r="AM440" s="666"/>
      <c r="AN440" s="666"/>
      <c r="AO440" s="666"/>
      <c r="AP440" s="666"/>
      <c r="AQ440" s="666"/>
      <c r="AR440" s="666"/>
      <c r="AS440" s="666"/>
      <c r="AT440" s="9"/>
      <c r="AU440" s="592" t="s">
        <v>317</v>
      </c>
      <c r="AV440" s="592"/>
      <c r="AW440" s="592"/>
      <c r="AX440" s="592"/>
      <c r="AY440" s="592"/>
      <c r="AZ440" s="592"/>
      <c r="BA440" s="592"/>
      <c r="BB440" s="592"/>
      <c r="BC440" s="592"/>
      <c r="BD440" s="592"/>
      <c r="BE440" s="592"/>
      <c r="BF440" s="592"/>
      <c r="BG440" s="592"/>
      <c r="BH440" s="592"/>
      <c r="BI440" s="592"/>
      <c r="BJ440" s="592"/>
      <c r="BK440" s="592"/>
      <c r="BL440" s="592"/>
      <c r="BM440" s="592"/>
      <c r="BN440" s="592"/>
      <c r="BO440" s="592"/>
      <c r="BP440" s="592"/>
      <c r="BQ440" s="592"/>
      <c r="BR440" s="592"/>
      <c r="BS440" s="592"/>
      <c r="BT440" s="592"/>
      <c r="BU440" s="592"/>
      <c r="BV440" s="592"/>
      <c r="BW440" s="592"/>
      <c r="BX440" s="592"/>
      <c r="BY440" s="592"/>
      <c r="BZ440" s="592"/>
      <c r="CA440" s="592"/>
      <c r="CB440" s="592"/>
      <c r="CC440" s="592"/>
      <c r="CD440" s="592"/>
      <c r="CE440" s="592"/>
      <c r="CF440" s="592"/>
      <c r="CG440" s="592"/>
      <c r="CH440" s="592"/>
      <c r="CI440" s="592"/>
      <c r="CJ440" s="592"/>
      <c r="CK440" s="592"/>
      <c r="CL440" s="592"/>
      <c r="CM440" s="592"/>
    </row>
    <row r="441" spans="3:91" ht="14.25" customHeight="1" x14ac:dyDescent="0.35">
      <c r="C441" s="666"/>
      <c r="D441" s="666"/>
      <c r="E441" s="666"/>
      <c r="F441" s="666"/>
      <c r="G441" s="666"/>
      <c r="H441" s="666"/>
      <c r="I441" s="666"/>
      <c r="J441" s="666"/>
      <c r="K441" s="666"/>
      <c r="L441" s="666"/>
      <c r="M441" s="666"/>
      <c r="N441" s="666"/>
      <c r="O441" s="666"/>
      <c r="P441" s="666"/>
      <c r="Q441" s="666"/>
      <c r="R441" s="666"/>
      <c r="S441" s="666"/>
      <c r="T441" s="666"/>
      <c r="U441" s="666"/>
      <c r="V441" s="666"/>
      <c r="W441" s="666"/>
      <c r="X441" s="666"/>
      <c r="Y441" s="666"/>
      <c r="Z441" s="666"/>
      <c r="AA441" s="666"/>
      <c r="AB441" s="666"/>
      <c r="AC441" s="666"/>
      <c r="AD441" s="666"/>
      <c r="AE441" s="666"/>
      <c r="AF441" s="666"/>
      <c r="AG441" s="666"/>
      <c r="AH441" s="666"/>
      <c r="AI441" s="666"/>
      <c r="AJ441" s="666"/>
      <c r="AK441" s="666"/>
      <c r="AL441" s="666"/>
      <c r="AM441" s="666"/>
      <c r="AN441" s="666"/>
      <c r="AO441" s="666"/>
      <c r="AP441" s="666"/>
      <c r="AQ441" s="666"/>
      <c r="AR441" s="666"/>
      <c r="AS441" s="666"/>
      <c r="AT441" s="9"/>
      <c r="AU441" s="592"/>
      <c r="AV441" s="592"/>
      <c r="AW441" s="592"/>
      <c r="AX441" s="592"/>
      <c r="AY441" s="592"/>
      <c r="AZ441" s="592"/>
      <c r="BA441" s="592"/>
      <c r="BB441" s="592"/>
      <c r="BC441" s="592"/>
      <c r="BD441" s="592"/>
      <c r="BE441" s="592"/>
      <c r="BF441" s="592"/>
      <c r="BG441" s="592"/>
      <c r="BH441" s="592"/>
      <c r="BI441" s="592"/>
      <c r="BJ441" s="592"/>
      <c r="BK441" s="592"/>
      <c r="BL441" s="592"/>
      <c r="BM441" s="592"/>
      <c r="BN441" s="592"/>
      <c r="BO441" s="592"/>
      <c r="BP441" s="592"/>
      <c r="BQ441" s="592"/>
      <c r="BR441" s="592"/>
      <c r="BS441" s="592"/>
      <c r="BT441" s="592"/>
      <c r="BU441" s="592"/>
      <c r="BV441" s="592"/>
      <c r="BW441" s="592"/>
      <c r="BX441" s="592"/>
      <c r="BY441" s="592"/>
      <c r="BZ441" s="592"/>
      <c r="CA441" s="592"/>
      <c r="CB441" s="592"/>
      <c r="CC441" s="592"/>
      <c r="CD441" s="592"/>
      <c r="CE441" s="592"/>
      <c r="CF441" s="592"/>
      <c r="CG441" s="592"/>
      <c r="CH441" s="592"/>
      <c r="CI441" s="592"/>
      <c r="CJ441" s="592"/>
      <c r="CK441" s="592"/>
      <c r="CL441" s="592"/>
      <c r="CM441" s="592"/>
    </row>
    <row r="442" spans="3:91" ht="14.25" customHeight="1" x14ac:dyDescent="0.35">
      <c r="C442" s="317" t="s">
        <v>260</v>
      </c>
      <c r="D442" s="317"/>
      <c r="E442" s="317"/>
      <c r="F442" s="317"/>
      <c r="G442" s="317"/>
      <c r="H442" s="317"/>
      <c r="I442" s="317"/>
      <c r="J442" s="317"/>
      <c r="K442" s="317"/>
      <c r="L442" s="317"/>
      <c r="M442" s="317"/>
      <c r="N442" s="317">
        <v>2010</v>
      </c>
      <c r="O442" s="317"/>
      <c r="P442" s="317"/>
      <c r="Q442" s="317"/>
      <c r="R442" s="317"/>
      <c r="S442" s="317">
        <v>2011</v>
      </c>
      <c r="T442" s="317"/>
      <c r="U442" s="317"/>
      <c r="V442" s="317"/>
      <c r="W442" s="317"/>
      <c r="X442" s="317">
        <v>2012</v>
      </c>
      <c r="Y442" s="317"/>
      <c r="Z442" s="317"/>
      <c r="AA442" s="317"/>
      <c r="AB442" s="317">
        <v>2013</v>
      </c>
      <c r="AC442" s="317"/>
      <c r="AD442" s="317"/>
      <c r="AE442" s="317"/>
      <c r="AF442" s="317">
        <v>2014</v>
      </c>
      <c r="AG442" s="317"/>
      <c r="AH442" s="317"/>
      <c r="AI442" s="317"/>
      <c r="AJ442" s="317">
        <v>2015</v>
      </c>
      <c r="AK442" s="317"/>
      <c r="AL442" s="317"/>
      <c r="AM442" s="317"/>
      <c r="AN442" s="317"/>
      <c r="AO442" s="317">
        <v>2016</v>
      </c>
      <c r="AP442" s="317"/>
      <c r="AQ442" s="317"/>
      <c r="AR442" s="317"/>
      <c r="AS442" s="317"/>
      <c r="AT442" s="12"/>
      <c r="AU442" s="373" t="s">
        <v>318</v>
      </c>
      <c r="AV442" s="373"/>
      <c r="AW442" s="373"/>
      <c r="AX442" s="373"/>
      <c r="AY442" s="373"/>
      <c r="AZ442" s="373"/>
      <c r="BA442" s="373"/>
      <c r="BB442" s="373"/>
      <c r="BC442" s="373"/>
      <c r="BD442" s="373"/>
      <c r="BE442" s="373"/>
      <c r="BF442" s="373"/>
      <c r="BG442" s="373"/>
      <c r="BH442" s="373"/>
      <c r="BI442" s="373"/>
      <c r="BJ442" s="373"/>
      <c r="BK442" s="373"/>
      <c r="BL442" s="373" t="s">
        <v>124</v>
      </c>
      <c r="BM442" s="373"/>
      <c r="BN442" s="373"/>
      <c r="BO442" s="373"/>
      <c r="BP442" s="373"/>
      <c r="BQ442" s="373"/>
      <c r="BR442" s="373" t="s">
        <v>187</v>
      </c>
      <c r="BS442" s="373"/>
      <c r="BT442" s="373"/>
      <c r="BU442" s="373" t="s">
        <v>122</v>
      </c>
      <c r="BV442" s="373"/>
      <c r="BW442" s="373"/>
      <c r="BX442" s="373"/>
      <c r="BY442" s="373"/>
      <c r="BZ442" s="373"/>
      <c r="CA442" s="373" t="s">
        <v>187</v>
      </c>
      <c r="CB442" s="373"/>
      <c r="CC442" s="373"/>
      <c r="CD442" s="373"/>
      <c r="CE442" s="373" t="s">
        <v>123</v>
      </c>
      <c r="CF442" s="373"/>
      <c r="CG442" s="373"/>
      <c r="CH442" s="373"/>
      <c r="CI442" s="373"/>
      <c r="CJ442" s="373"/>
      <c r="CK442" s="373" t="s">
        <v>187</v>
      </c>
      <c r="CL442" s="373"/>
      <c r="CM442" s="373"/>
    </row>
    <row r="443" spans="3:91" ht="14.25" customHeight="1" x14ac:dyDescent="0.35">
      <c r="C443" s="317"/>
      <c r="D443" s="317"/>
      <c r="E443" s="317"/>
      <c r="F443" s="317"/>
      <c r="G443" s="317"/>
      <c r="H443" s="317"/>
      <c r="I443" s="317"/>
      <c r="J443" s="317"/>
      <c r="K443" s="317"/>
      <c r="L443" s="317"/>
      <c r="M443" s="317"/>
      <c r="N443" s="317"/>
      <c r="O443" s="317"/>
      <c r="P443" s="317"/>
      <c r="Q443" s="317"/>
      <c r="R443" s="317"/>
      <c r="S443" s="317"/>
      <c r="T443" s="317"/>
      <c r="U443" s="317"/>
      <c r="V443" s="317"/>
      <c r="W443" s="317"/>
      <c r="X443" s="317"/>
      <c r="Y443" s="317"/>
      <c r="Z443" s="317"/>
      <c r="AA443" s="317"/>
      <c r="AB443" s="317"/>
      <c r="AC443" s="317"/>
      <c r="AD443" s="317"/>
      <c r="AE443" s="317"/>
      <c r="AF443" s="317"/>
      <c r="AG443" s="317"/>
      <c r="AH443" s="317"/>
      <c r="AI443" s="317"/>
      <c r="AJ443" s="317"/>
      <c r="AK443" s="317"/>
      <c r="AL443" s="317"/>
      <c r="AM443" s="317"/>
      <c r="AN443" s="317"/>
      <c r="AO443" s="317"/>
      <c r="AP443" s="317"/>
      <c r="AQ443" s="317"/>
      <c r="AR443" s="317"/>
      <c r="AS443" s="317"/>
      <c r="AT443" s="12"/>
      <c r="AU443" s="361" t="s">
        <v>320</v>
      </c>
      <c r="AV443" s="361"/>
      <c r="AW443" s="361"/>
      <c r="AX443" s="361"/>
      <c r="AY443" s="361"/>
      <c r="AZ443" s="361"/>
      <c r="BA443" s="361"/>
      <c r="BB443" s="361"/>
      <c r="BC443" s="361"/>
      <c r="BD443" s="361"/>
      <c r="BE443" s="361"/>
      <c r="BF443" s="361"/>
      <c r="BG443" s="361"/>
      <c r="BH443" s="361"/>
      <c r="BI443" s="361"/>
      <c r="BJ443" s="361"/>
      <c r="BK443" s="361"/>
      <c r="BL443" s="605">
        <v>2145</v>
      </c>
      <c r="BM443" s="605"/>
      <c r="BN443" s="605"/>
      <c r="BO443" s="605"/>
      <c r="BP443" s="605"/>
      <c r="BQ443" s="605"/>
      <c r="BR443" s="344">
        <v>100</v>
      </c>
      <c r="BS443" s="344"/>
      <c r="BT443" s="344"/>
      <c r="BU443" s="605">
        <v>1254</v>
      </c>
      <c r="BV443" s="605"/>
      <c r="BW443" s="605"/>
      <c r="BX443" s="605"/>
      <c r="BY443" s="605"/>
      <c r="BZ443" s="605"/>
      <c r="CA443" s="344">
        <v>100</v>
      </c>
      <c r="CB443" s="344"/>
      <c r="CC443" s="344"/>
      <c r="CD443" s="344"/>
      <c r="CE443" s="605">
        <v>891</v>
      </c>
      <c r="CF443" s="605"/>
      <c r="CG443" s="605"/>
      <c r="CH443" s="605"/>
      <c r="CI443" s="605"/>
      <c r="CJ443" s="605"/>
      <c r="CK443" s="344">
        <v>100</v>
      </c>
      <c r="CL443" s="344"/>
      <c r="CM443" s="344"/>
    </row>
    <row r="444" spans="3:91" ht="14.25" customHeight="1" x14ac:dyDescent="0.35">
      <c r="C444" s="317"/>
      <c r="D444" s="317"/>
      <c r="E444" s="317"/>
      <c r="F444" s="317"/>
      <c r="G444" s="317"/>
      <c r="H444" s="317"/>
      <c r="I444" s="317"/>
      <c r="J444" s="317"/>
      <c r="K444" s="317"/>
      <c r="L444" s="317"/>
      <c r="M444" s="317"/>
      <c r="N444" s="317"/>
      <c r="O444" s="317"/>
      <c r="P444" s="317"/>
      <c r="Q444" s="317"/>
      <c r="R444" s="317"/>
      <c r="S444" s="317"/>
      <c r="T444" s="317"/>
      <c r="U444" s="317"/>
      <c r="V444" s="317"/>
      <c r="W444" s="317"/>
      <c r="X444" s="317"/>
      <c r="Y444" s="317"/>
      <c r="Z444" s="317"/>
      <c r="AA444" s="317"/>
      <c r="AB444" s="317"/>
      <c r="AC444" s="317"/>
      <c r="AD444" s="317"/>
      <c r="AE444" s="317"/>
      <c r="AF444" s="317"/>
      <c r="AG444" s="317"/>
      <c r="AH444" s="317"/>
      <c r="AI444" s="317"/>
      <c r="AJ444" s="317"/>
      <c r="AK444" s="317"/>
      <c r="AL444" s="317"/>
      <c r="AM444" s="317"/>
      <c r="AN444" s="317"/>
      <c r="AO444" s="317"/>
      <c r="AP444" s="317"/>
      <c r="AQ444" s="317"/>
      <c r="AR444" s="317"/>
      <c r="AS444" s="317"/>
      <c r="AT444" s="12"/>
      <c r="AU444" s="361" t="s">
        <v>321</v>
      </c>
      <c r="AV444" s="361"/>
      <c r="AW444" s="361"/>
      <c r="AX444" s="361"/>
      <c r="AY444" s="361"/>
      <c r="AZ444" s="361"/>
      <c r="BA444" s="361"/>
      <c r="BB444" s="361"/>
      <c r="BC444" s="361"/>
      <c r="BD444" s="361"/>
      <c r="BE444" s="361"/>
      <c r="BF444" s="361"/>
      <c r="BG444" s="361"/>
      <c r="BH444" s="361"/>
      <c r="BI444" s="361"/>
      <c r="BJ444" s="361"/>
      <c r="BK444" s="361"/>
      <c r="BL444" s="605">
        <v>1014</v>
      </c>
      <c r="BM444" s="605"/>
      <c r="BN444" s="605"/>
      <c r="BO444" s="605"/>
      <c r="BP444" s="605"/>
      <c r="BQ444" s="605"/>
      <c r="BR444" s="344">
        <f>+(BL444/$BL$443)*100</f>
        <v>47.272727272727273</v>
      </c>
      <c r="BS444" s="344"/>
      <c r="BT444" s="344"/>
      <c r="BU444" s="605">
        <v>830</v>
      </c>
      <c r="BV444" s="605"/>
      <c r="BW444" s="605"/>
      <c r="BX444" s="605"/>
      <c r="BY444" s="605"/>
      <c r="BZ444" s="605"/>
      <c r="CA444" s="421">
        <f>+(BU444/$BU$443)*100</f>
        <v>66.188197767145141</v>
      </c>
      <c r="CB444" s="421"/>
      <c r="CC444" s="421"/>
      <c r="CD444" s="421"/>
      <c r="CE444" s="605">
        <v>184</v>
      </c>
      <c r="CF444" s="605"/>
      <c r="CG444" s="605"/>
      <c r="CH444" s="605"/>
      <c r="CI444" s="605"/>
      <c r="CJ444" s="605"/>
      <c r="CK444" s="421">
        <f>+(CE444/$CE$443)*100</f>
        <v>20.65095398428732</v>
      </c>
      <c r="CL444" s="421"/>
      <c r="CM444" s="421"/>
    </row>
    <row r="445" spans="3:91" ht="14.25" customHeight="1" x14ac:dyDescent="0.35">
      <c r="C445" s="395" t="s">
        <v>261</v>
      </c>
      <c r="D445" s="395"/>
      <c r="E445" s="395"/>
      <c r="F445" s="395"/>
      <c r="G445" s="395"/>
      <c r="H445" s="395"/>
      <c r="I445" s="395"/>
      <c r="J445" s="395"/>
      <c r="K445" s="395"/>
      <c r="L445" s="395"/>
      <c r="M445" s="395"/>
      <c r="N445" s="310"/>
      <c r="O445" s="310"/>
      <c r="P445" s="310"/>
      <c r="Q445" s="310"/>
      <c r="R445" s="310"/>
      <c r="S445" s="292"/>
      <c r="T445" s="292"/>
      <c r="U445" s="292"/>
      <c r="V445" s="292"/>
      <c r="W445" s="292"/>
      <c r="X445" s="292"/>
      <c r="Y445" s="292"/>
      <c r="Z445" s="292"/>
      <c r="AA445" s="292"/>
      <c r="AB445" s="292"/>
      <c r="AC445" s="292"/>
      <c r="AD445" s="292"/>
      <c r="AE445" s="292"/>
      <c r="AF445" s="292"/>
      <c r="AG445" s="292"/>
      <c r="AH445" s="292"/>
      <c r="AI445" s="292"/>
      <c r="AJ445" s="310"/>
      <c r="AK445" s="310"/>
      <c r="AL445" s="310"/>
      <c r="AM445" s="310"/>
      <c r="AN445" s="310"/>
      <c r="AO445" s="310"/>
      <c r="AP445" s="310"/>
      <c r="AQ445" s="310"/>
      <c r="AR445" s="310"/>
      <c r="AS445" s="310"/>
      <c r="AT445" s="12"/>
      <c r="AU445" s="361" t="s">
        <v>322</v>
      </c>
      <c r="AV445" s="361"/>
      <c r="AW445" s="361"/>
      <c r="AX445" s="361"/>
      <c r="AY445" s="361"/>
      <c r="AZ445" s="361"/>
      <c r="BA445" s="361"/>
      <c r="BB445" s="361"/>
      <c r="BC445" s="361"/>
      <c r="BD445" s="361"/>
      <c r="BE445" s="361"/>
      <c r="BF445" s="361"/>
      <c r="BG445" s="361"/>
      <c r="BH445" s="361"/>
      <c r="BI445" s="361"/>
      <c r="BJ445" s="361"/>
      <c r="BK445" s="361"/>
      <c r="BL445" s="605">
        <v>1131</v>
      </c>
      <c r="BM445" s="605"/>
      <c r="BN445" s="605"/>
      <c r="BO445" s="605"/>
      <c r="BP445" s="605"/>
      <c r="BQ445" s="605"/>
      <c r="BR445" s="344">
        <f t="shared" ref="BR445:BR447" si="20">+(BL445/$BL$443)*100</f>
        <v>52.72727272727272</v>
      </c>
      <c r="BS445" s="344"/>
      <c r="BT445" s="344"/>
      <c r="BU445" s="605">
        <v>424</v>
      </c>
      <c r="BV445" s="605"/>
      <c r="BW445" s="605"/>
      <c r="BX445" s="605"/>
      <c r="BY445" s="605"/>
      <c r="BZ445" s="605"/>
      <c r="CA445" s="421">
        <f t="shared" ref="CA445:CA447" si="21">+(BU445/$BU$443)*100</f>
        <v>33.811802232854866</v>
      </c>
      <c r="CB445" s="421"/>
      <c r="CC445" s="421"/>
      <c r="CD445" s="421"/>
      <c r="CE445" s="605">
        <v>707</v>
      </c>
      <c r="CF445" s="605"/>
      <c r="CG445" s="605"/>
      <c r="CH445" s="605"/>
      <c r="CI445" s="605"/>
      <c r="CJ445" s="605"/>
      <c r="CK445" s="421">
        <f t="shared" ref="CK445:CK447" si="22">+(CE445/$CE$443)*100</f>
        <v>79.349046015712688</v>
      </c>
      <c r="CL445" s="421"/>
      <c r="CM445" s="421"/>
    </row>
    <row r="446" spans="3:91" ht="14.25" customHeight="1" x14ac:dyDescent="0.35">
      <c r="C446" s="395" t="s">
        <v>262</v>
      </c>
      <c r="D446" s="395"/>
      <c r="E446" s="395"/>
      <c r="F446" s="395"/>
      <c r="G446" s="395"/>
      <c r="H446" s="395"/>
      <c r="I446" s="395"/>
      <c r="J446" s="395"/>
      <c r="K446" s="395"/>
      <c r="L446" s="395"/>
      <c r="M446" s="395"/>
      <c r="N446" s="310"/>
      <c r="O446" s="310"/>
      <c r="P446" s="310"/>
      <c r="Q446" s="310"/>
      <c r="R446" s="310"/>
      <c r="S446" s="292"/>
      <c r="T446" s="292"/>
      <c r="U446" s="292"/>
      <c r="V446" s="292"/>
      <c r="W446" s="292"/>
      <c r="X446" s="292"/>
      <c r="Y446" s="292"/>
      <c r="Z446" s="292"/>
      <c r="AA446" s="292"/>
      <c r="AB446" s="292"/>
      <c r="AC446" s="292"/>
      <c r="AD446" s="292"/>
      <c r="AE446" s="292"/>
      <c r="AF446" s="292"/>
      <c r="AG446" s="292"/>
      <c r="AH446" s="292"/>
      <c r="AI446" s="292"/>
      <c r="AJ446" s="310"/>
      <c r="AK446" s="310"/>
      <c r="AL446" s="310"/>
      <c r="AM446" s="310"/>
      <c r="AN446" s="310"/>
      <c r="AO446" s="310"/>
      <c r="AP446" s="310"/>
      <c r="AQ446" s="310"/>
      <c r="AR446" s="310"/>
      <c r="AS446" s="310"/>
      <c r="AT446" s="12"/>
      <c r="AU446" s="361" t="s">
        <v>323</v>
      </c>
      <c r="AV446" s="361"/>
      <c r="AW446" s="361"/>
      <c r="AX446" s="361"/>
      <c r="AY446" s="361"/>
      <c r="AZ446" s="361"/>
      <c r="BA446" s="361"/>
      <c r="BB446" s="361"/>
      <c r="BC446" s="361"/>
      <c r="BD446" s="361"/>
      <c r="BE446" s="361"/>
      <c r="BF446" s="361"/>
      <c r="BG446" s="361"/>
      <c r="BH446" s="361"/>
      <c r="BI446" s="361"/>
      <c r="BJ446" s="361"/>
      <c r="BK446" s="361"/>
      <c r="BL446" s="605">
        <v>190</v>
      </c>
      <c r="BM446" s="605"/>
      <c r="BN446" s="605"/>
      <c r="BO446" s="605"/>
      <c r="BP446" s="605"/>
      <c r="BQ446" s="605"/>
      <c r="BR446" s="421">
        <f t="shared" si="20"/>
        <v>8.8578088578088572</v>
      </c>
      <c r="BS446" s="421"/>
      <c r="BT446" s="421"/>
      <c r="BU446" s="605">
        <v>178</v>
      </c>
      <c r="BV446" s="605"/>
      <c r="BW446" s="605"/>
      <c r="BX446" s="605"/>
      <c r="BY446" s="605"/>
      <c r="BZ446" s="605"/>
      <c r="CA446" s="421">
        <f t="shared" si="21"/>
        <v>14.19457735247209</v>
      </c>
      <c r="CB446" s="421"/>
      <c r="CC446" s="421"/>
      <c r="CD446" s="421"/>
      <c r="CE446" s="605">
        <v>12</v>
      </c>
      <c r="CF446" s="605"/>
      <c r="CG446" s="605"/>
      <c r="CH446" s="605"/>
      <c r="CI446" s="605"/>
      <c r="CJ446" s="605"/>
      <c r="CK446" s="421">
        <f t="shared" si="22"/>
        <v>1.3468013468013467</v>
      </c>
      <c r="CL446" s="421"/>
      <c r="CM446" s="421"/>
    </row>
    <row r="447" spans="3:91" ht="14.25" customHeight="1" x14ac:dyDescent="0.35">
      <c r="C447" s="395" t="s">
        <v>263</v>
      </c>
      <c r="D447" s="395"/>
      <c r="E447" s="395"/>
      <c r="F447" s="395"/>
      <c r="G447" s="395"/>
      <c r="H447" s="395"/>
      <c r="I447" s="395"/>
      <c r="J447" s="395"/>
      <c r="K447" s="395"/>
      <c r="L447" s="395"/>
      <c r="M447" s="395"/>
      <c r="N447" s="607"/>
      <c r="O447" s="608"/>
      <c r="P447" s="608"/>
      <c r="Q447" s="608"/>
      <c r="R447" s="609"/>
      <c r="S447" s="292"/>
      <c r="T447" s="292"/>
      <c r="U447" s="292"/>
      <c r="V447" s="292"/>
      <c r="W447" s="292"/>
      <c r="X447" s="292"/>
      <c r="Y447" s="292"/>
      <c r="Z447" s="292"/>
      <c r="AA447" s="292"/>
      <c r="AB447" s="292"/>
      <c r="AC447" s="292"/>
      <c r="AD447" s="292"/>
      <c r="AE447" s="292"/>
      <c r="AF447" s="292"/>
      <c r="AG447" s="292"/>
      <c r="AH447" s="292"/>
      <c r="AI447" s="292"/>
      <c r="AJ447" s="310"/>
      <c r="AK447" s="310"/>
      <c r="AL447" s="310"/>
      <c r="AM447" s="310"/>
      <c r="AN447" s="310"/>
      <c r="AO447" s="310"/>
      <c r="AP447" s="310"/>
      <c r="AQ447" s="310"/>
      <c r="AR447" s="310"/>
      <c r="AS447" s="310"/>
      <c r="AT447" s="12"/>
      <c r="AU447" s="361" t="s">
        <v>324</v>
      </c>
      <c r="AV447" s="361"/>
      <c r="AW447" s="361"/>
      <c r="AX447" s="361"/>
      <c r="AY447" s="361"/>
      <c r="AZ447" s="361"/>
      <c r="BA447" s="361"/>
      <c r="BB447" s="361"/>
      <c r="BC447" s="361"/>
      <c r="BD447" s="361"/>
      <c r="BE447" s="361"/>
      <c r="BF447" s="361"/>
      <c r="BG447" s="361"/>
      <c r="BH447" s="361"/>
      <c r="BI447" s="361"/>
      <c r="BJ447" s="361"/>
      <c r="BK447" s="361"/>
      <c r="BL447" s="605">
        <v>941</v>
      </c>
      <c r="BM447" s="605"/>
      <c r="BN447" s="605"/>
      <c r="BO447" s="605"/>
      <c r="BP447" s="605"/>
      <c r="BQ447" s="605"/>
      <c r="BR447" s="421">
        <f t="shared" si="20"/>
        <v>43.869463869463871</v>
      </c>
      <c r="BS447" s="421"/>
      <c r="BT447" s="421"/>
      <c r="BU447" s="605">
        <v>246</v>
      </c>
      <c r="BV447" s="605"/>
      <c r="BW447" s="605"/>
      <c r="BX447" s="605"/>
      <c r="BY447" s="605"/>
      <c r="BZ447" s="605"/>
      <c r="CA447" s="421">
        <f t="shared" si="21"/>
        <v>19.617224880382775</v>
      </c>
      <c r="CB447" s="421"/>
      <c r="CC447" s="421"/>
      <c r="CD447" s="421"/>
      <c r="CE447" s="605">
        <v>695</v>
      </c>
      <c r="CF447" s="605"/>
      <c r="CG447" s="605"/>
      <c r="CH447" s="605"/>
      <c r="CI447" s="605"/>
      <c r="CJ447" s="605"/>
      <c r="CK447" s="421">
        <f t="shared" si="22"/>
        <v>78.002244668911331</v>
      </c>
      <c r="CL447" s="421"/>
      <c r="CM447" s="421"/>
    </row>
    <row r="448" spans="3:91" ht="14.25" customHeight="1" x14ac:dyDescent="0.35">
      <c r="C448" s="333" t="s">
        <v>319</v>
      </c>
      <c r="D448" s="333"/>
      <c r="E448" s="333"/>
      <c r="F448" s="333"/>
      <c r="G448" s="333"/>
      <c r="H448" s="333"/>
      <c r="I448" s="333"/>
      <c r="J448" s="333"/>
      <c r="K448" s="333"/>
      <c r="L448" s="333"/>
      <c r="M448" s="333"/>
      <c r="N448" s="333"/>
      <c r="O448" s="333"/>
      <c r="P448" s="333"/>
      <c r="Q448" s="333"/>
      <c r="R448" s="333"/>
      <c r="S448" s="333"/>
      <c r="T448" s="333"/>
      <c r="U448" s="333"/>
      <c r="V448" s="333"/>
      <c r="W448" s="333"/>
      <c r="X448" s="333"/>
      <c r="Y448" s="333"/>
      <c r="Z448" s="333"/>
      <c r="AA448" s="333"/>
      <c r="AB448" s="333"/>
      <c r="AC448" s="333"/>
      <c r="AD448" s="333"/>
      <c r="AE448" s="333"/>
      <c r="AF448" s="333"/>
      <c r="AG448" s="333"/>
      <c r="AH448" s="333"/>
      <c r="AI448" s="333"/>
      <c r="AJ448" s="333"/>
      <c r="AK448" s="333"/>
      <c r="AL448" s="333"/>
      <c r="AM448" s="333"/>
      <c r="AN448" s="333"/>
      <c r="AO448" s="333"/>
      <c r="AP448" s="333"/>
      <c r="AQ448" s="333"/>
      <c r="AR448" s="333"/>
      <c r="AS448" s="333"/>
      <c r="AT448" s="12"/>
      <c r="AU448" s="334" t="s">
        <v>328</v>
      </c>
      <c r="AV448" s="334"/>
      <c r="AW448" s="334"/>
      <c r="AX448" s="334"/>
      <c r="AY448" s="334"/>
      <c r="AZ448" s="334"/>
      <c r="BA448" s="334"/>
      <c r="BB448" s="334"/>
      <c r="BC448" s="334"/>
      <c r="BD448" s="334"/>
      <c r="BE448" s="334"/>
      <c r="BF448" s="334"/>
      <c r="BG448" s="334"/>
      <c r="BH448" s="334"/>
      <c r="BI448" s="334"/>
      <c r="BJ448" s="334"/>
      <c r="BK448" s="334"/>
      <c r="BL448" s="334"/>
      <c r="BM448" s="334"/>
      <c r="BN448" s="334"/>
      <c r="BO448" s="334"/>
      <c r="BP448" s="334"/>
      <c r="BQ448" s="334"/>
      <c r="BR448" s="334"/>
      <c r="BS448" s="334"/>
      <c r="BT448" s="334"/>
      <c r="BU448" s="334"/>
      <c r="BV448" s="334"/>
      <c r="BW448" s="334"/>
      <c r="BX448" s="334"/>
      <c r="BY448" s="334"/>
      <c r="BZ448" s="334"/>
      <c r="CA448" s="334"/>
      <c r="CB448" s="334"/>
      <c r="CC448" s="334"/>
      <c r="CD448" s="334"/>
      <c r="CE448" s="334"/>
      <c r="CF448" s="334"/>
      <c r="CG448" s="334"/>
      <c r="CH448" s="334"/>
      <c r="CI448" s="334"/>
      <c r="CJ448" s="334"/>
      <c r="CK448" s="334"/>
      <c r="CL448" s="334"/>
      <c r="CM448" s="334"/>
    </row>
    <row r="449" spans="3:138" ht="14.25" customHeight="1" x14ac:dyDescent="0.35">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12"/>
      <c r="BI449" s="12"/>
      <c r="BJ449" s="12"/>
      <c r="BK449" s="12"/>
      <c r="BL449" s="12"/>
      <c r="BM449" s="12"/>
      <c r="BN449" s="12"/>
      <c r="BO449" s="12"/>
      <c r="BP449" s="12"/>
      <c r="BQ449" s="12"/>
      <c r="BR449" s="12"/>
      <c r="BS449" s="12"/>
      <c r="BT449" s="12"/>
      <c r="BU449" s="12"/>
      <c r="BV449" s="12"/>
    </row>
    <row r="450" spans="3:138" ht="14.25" customHeight="1" x14ac:dyDescent="0.35">
      <c r="C450" s="324" t="s">
        <v>719</v>
      </c>
      <c r="D450" s="324"/>
      <c r="E450" s="324"/>
      <c r="F450" s="324"/>
      <c r="G450" s="324"/>
      <c r="H450" s="324"/>
      <c r="I450" s="324"/>
      <c r="J450" s="324"/>
      <c r="K450" s="324"/>
      <c r="L450" s="324"/>
      <c r="M450" s="324"/>
      <c r="N450" s="324"/>
      <c r="O450" s="324"/>
      <c r="P450" s="324"/>
      <c r="Q450" s="324"/>
      <c r="R450" s="324"/>
      <c r="S450" s="324"/>
      <c r="T450" s="324"/>
      <c r="U450" s="324"/>
      <c r="V450" s="324"/>
      <c r="W450" s="324"/>
      <c r="X450" s="324"/>
      <c r="Y450" s="324"/>
      <c r="Z450" s="324"/>
      <c r="AA450" s="324"/>
      <c r="AB450" s="324"/>
      <c r="AC450" s="324"/>
      <c r="AD450" s="324"/>
      <c r="AE450" s="324"/>
      <c r="AF450" s="324"/>
      <c r="AG450" s="324"/>
      <c r="AH450" s="324"/>
      <c r="AI450" s="324"/>
      <c r="AJ450" s="324"/>
      <c r="AK450" s="324"/>
      <c r="AL450" s="324"/>
      <c r="AM450" s="324"/>
      <c r="AN450" s="324"/>
      <c r="AO450" s="324"/>
      <c r="AP450" s="324"/>
      <c r="AQ450" s="324"/>
      <c r="AR450" s="324"/>
      <c r="AS450" s="324"/>
      <c r="AT450" s="324"/>
      <c r="AU450" s="324"/>
      <c r="AV450" s="324"/>
      <c r="AW450" s="324"/>
      <c r="AX450" s="324"/>
      <c r="AY450" s="324"/>
      <c r="AZ450" s="324"/>
      <c r="BA450" s="324"/>
      <c r="BB450" s="324"/>
      <c r="BC450" s="324"/>
      <c r="BD450" s="324"/>
      <c r="BE450" s="324"/>
      <c r="BF450" s="324"/>
      <c r="BG450" s="324"/>
      <c r="BH450" s="324"/>
      <c r="BI450" s="324"/>
      <c r="BJ450" s="324"/>
      <c r="BK450" s="324"/>
      <c r="BL450" s="324"/>
      <c r="BM450" s="324"/>
      <c r="BN450" s="324"/>
      <c r="BO450" s="324"/>
      <c r="BP450" s="324"/>
      <c r="BQ450" s="324"/>
      <c r="BR450" s="324"/>
      <c r="BS450" s="324"/>
      <c r="BT450" s="324"/>
      <c r="BU450" s="324"/>
      <c r="BV450" s="324"/>
      <c r="BW450" s="324"/>
      <c r="BX450" s="324"/>
      <c r="BY450" s="324"/>
      <c r="BZ450" s="324"/>
      <c r="CA450" s="324"/>
      <c r="CB450" s="324"/>
      <c r="CC450" s="324"/>
      <c r="CD450" s="324"/>
      <c r="CE450" s="324"/>
      <c r="CF450" s="324"/>
      <c r="CG450" s="324"/>
      <c r="CH450" s="324"/>
      <c r="CI450" s="324"/>
      <c r="CJ450" s="324"/>
      <c r="CK450" s="324"/>
      <c r="CL450" s="324"/>
      <c r="CM450" s="324"/>
    </row>
    <row r="451" spans="3:138" ht="14.25" customHeight="1" x14ac:dyDescent="0.35">
      <c r="C451" s="324"/>
      <c r="D451" s="324"/>
      <c r="E451" s="324"/>
      <c r="F451" s="324"/>
      <c r="G451" s="324"/>
      <c r="H451" s="324"/>
      <c r="I451" s="324"/>
      <c r="J451" s="324"/>
      <c r="K451" s="324"/>
      <c r="L451" s="324"/>
      <c r="M451" s="324"/>
      <c r="N451" s="324"/>
      <c r="O451" s="324"/>
      <c r="P451" s="324"/>
      <c r="Q451" s="324"/>
      <c r="R451" s="324"/>
      <c r="S451" s="324"/>
      <c r="T451" s="324"/>
      <c r="U451" s="324"/>
      <c r="V451" s="324"/>
      <c r="W451" s="324"/>
      <c r="X451" s="324"/>
      <c r="Y451" s="324"/>
      <c r="Z451" s="324"/>
      <c r="AA451" s="324"/>
      <c r="AB451" s="324"/>
      <c r="AC451" s="324"/>
      <c r="AD451" s="324"/>
      <c r="AE451" s="324"/>
      <c r="AF451" s="324"/>
      <c r="AG451" s="324"/>
      <c r="AH451" s="324"/>
      <c r="AI451" s="324"/>
      <c r="AJ451" s="324"/>
      <c r="AK451" s="324"/>
      <c r="AL451" s="324"/>
      <c r="AM451" s="324"/>
      <c r="AN451" s="324"/>
      <c r="AO451" s="324"/>
      <c r="AP451" s="324"/>
      <c r="AQ451" s="324"/>
      <c r="AR451" s="324"/>
      <c r="AS451" s="324"/>
      <c r="AT451" s="324"/>
      <c r="AU451" s="324"/>
      <c r="AV451" s="324"/>
      <c r="AW451" s="324"/>
      <c r="AX451" s="324"/>
      <c r="AY451" s="324"/>
      <c r="AZ451" s="324"/>
      <c r="BA451" s="324"/>
      <c r="BB451" s="324"/>
      <c r="BC451" s="324"/>
      <c r="BD451" s="324"/>
      <c r="BE451" s="324"/>
      <c r="BF451" s="324"/>
      <c r="BG451" s="324"/>
      <c r="BH451" s="324"/>
      <c r="BI451" s="324"/>
      <c r="BJ451" s="324"/>
      <c r="BK451" s="324"/>
      <c r="BL451" s="324"/>
      <c r="BM451" s="324"/>
      <c r="BN451" s="324"/>
      <c r="BO451" s="324"/>
      <c r="BP451" s="324"/>
      <c r="BQ451" s="324"/>
      <c r="BR451" s="324"/>
      <c r="BS451" s="324"/>
      <c r="BT451" s="324"/>
      <c r="BU451" s="324"/>
      <c r="BV451" s="324"/>
      <c r="BW451" s="324"/>
      <c r="BX451" s="324"/>
      <c r="BY451" s="324"/>
      <c r="BZ451" s="324"/>
      <c r="CA451" s="324"/>
      <c r="CB451" s="324"/>
      <c r="CC451" s="324"/>
      <c r="CD451" s="324"/>
      <c r="CE451" s="324"/>
      <c r="CF451" s="324"/>
      <c r="CG451" s="324"/>
      <c r="CH451" s="324"/>
      <c r="CI451" s="324"/>
      <c r="CJ451" s="324"/>
      <c r="CK451" s="324"/>
      <c r="CL451" s="324"/>
      <c r="CM451" s="324"/>
    </row>
    <row r="452" spans="3:138" ht="14.25" customHeight="1" x14ac:dyDescent="0.35">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row>
    <row r="453" spans="3:138" ht="14.25" customHeight="1" x14ac:dyDescent="0.35">
      <c r="C453" s="604" t="s">
        <v>264</v>
      </c>
      <c r="D453" s="604"/>
      <c r="E453" s="604"/>
      <c r="F453" s="604"/>
      <c r="G453" s="604"/>
      <c r="H453" s="604"/>
      <c r="I453" s="604"/>
      <c r="J453" s="604"/>
      <c r="K453" s="604"/>
      <c r="L453" s="604"/>
      <c r="M453" s="604"/>
      <c r="N453" s="604"/>
      <c r="O453" s="604"/>
      <c r="P453" s="604"/>
      <c r="Q453" s="604"/>
      <c r="R453" s="604" t="s">
        <v>883</v>
      </c>
      <c r="S453" s="604"/>
      <c r="T453" s="604"/>
      <c r="U453" s="604"/>
      <c r="V453" s="604"/>
      <c r="W453" s="604"/>
      <c r="X453" s="604"/>
      <c r="Y453" s="604"/>
      <c r="Z453" s="604"/>
      <c r="AA453" s="604"/>
      <c r="AB453" s="604"/>
      <c r="AC453" s="604"/>
      <c r="AD453" s="604"/>
      <c r="AE453" s="604"/>
      <c r="AF453" s="604" t="s">
        <v>959</v>
      </c>
      <c r="AG453" s="604"/>
      <c r="AH453" s="604"/>
      <c r="AI453" s="604"/>
      <c r="AJ453" s="604"/>
      <c r="AK453" s="604"/>
      <c r="AL453" s="604"/>
      <c r="AM453" s="604"/>
      <c r="AN453" s="604"/>
      <c r="AO453" s="604"/>
      <c r="AP453" s="604"/>
      <c r="AQ453" s="604"/>
      <c r="AR453" s="604"/>
      <c r="AS453" s="604"/>
    </row>
    <row r="454" spans="3:138" ht="14.25" customHeight="1" x14ac:dyDescent="0.35">
      <c r="C454" s="604"/>
      <c r="D454" s="604"/>
      <c r="E454" s="604"/>
      <c r="F454" s="604"/>
      <c r="G454" s="604"/>
      <c r="H454" s="604"/>
      <c r="I454" s="604"/>
      <c r="J454" s="604"/>
      <c r="K454" s="604"/>
      <c r="L454" s="604"/>
      <c r="M454" s="604"/>
      <c r="N454" s="604"/>
      <c r="O454" s="604"/>
      <c r="P454" s="604"/>
      <c r="Q454" s="604"/>
      <c r="R454" s="604" t="s">
        <v>274</v>
      </c>
      <c r="S454" s="604"/>
      <c r="T454" s="604"/>
      <c r="U454" s="604"/>
      <c r="V454" s="604"/>
      <c r="W454" s="604"/>
      <c r="X454" s="604"/>
      <c r="Y454" s="610" t="s">
        <v>266</v>
      </c>
      <c r="Z454" s="610"/>
      <c r="AA454" s="610"/>
      <c r="AB454" s="610"/>
      <c r="AC454" s="610"/>
      <c r="AD454" s="610"/>
      <c r="AE454" s="610"/>
      <c r="AF454" s="604" t="s">
        <v>274</v>
      </c>
      <c r="AG454" s="604"/>
      <c r="AH454" s="604"/>
      <c r="AI454" s="604"/>
      <c r="AJ454" s="604"/>
      <c r="AK454" s="604"/>
      <c r="AL454" s="604"/>
      <c r="AM454" s="610" t="s">
        <v>266</v>
      </c>
      <c r="AN454" s="610"/>
      <c r="AO454" s="610"/>
      <c r="AP454" s="610"/>
      <c r="AQ454" s="610"/>
      <c r="AR454" s="610"/>
      <c r="AS454" s="610"/>
      <c r="EG454" s="101" t="s">
        <v>620</v>
      </c>
      <c r="EH454" s="101" t="s">
        <v>621</v>
      </c>
    </row>
    <row r="455" spans="3:138" ht="14.25" customHeight="1" x14ac:dyDescent="0.35">
      <c r="C455" s="604"/>
      <c r="D455" s="604"/>
      <c r="E455" s="604"/>
      <c r="F455" s="604"/>
      <c r="G455" s="604"/>
      <c r="H455" s="604"/>
      <c r="I455" s="604"/>
      <c r="J455" s="604"/>
      <c r="K455" s="604"/>
      <c r="L455" s="604"/>
      <c r="M455" s="604"/>
      <c r="N455" s="604"/>
      <c r="O455" s="604"/>
      <c r="P455" s="604"/>
      <c r="Q455" s="604"/>
      <c r="R455" s="604"/>
      <c r="S455" s="604"/>
      <c r="T455" s="604"/>
      <c r="U455" s="604"/>
      <c r="V455" s="604"/>
      <c r="W455" s="604"/>
      <c r="X455" s="604"/>
      <c r="Y455" s="610"/>
      <c r="Z455" s="610"/>
      <c r="AA455" s="610"/>
      <c r="AB455" s="610"/>
      <c r="AC455" s="610"/>
      <c r="AD455" s="610"/>
      <c r="AE455" s="610"/>
      <c r="AF455" s="604"/>
      <c r="AG455" s="604"/>
      <c r="AH455" s="604"/>
      <c r="AI455" s="604"/>
      <c r="AJ455" s="604"/>
      <c r="AK455" s="604"/>
      <c r="AL455" s="604"/>
      <c r="AM455" s="610"/>
      <c r="AN455" s="610"/>
      <c r="AO455" s="610"/>
      <c r="AP455" s="610"/>
      <c r="AQ455" s="610"/>
      <c r="AR455" s="610"/>
      <c r="AS455" s="610"/>
    </row>
    <row r="456" spans="3:138" ht="14.25" customHeight="1" x14ac:dyDescent="0.35">
      <c r="C456" s="344" t="s">
        <v>265</v>
      </c>
      <c r="D456" s="344"/>
      <c r="E456" s="344"/>
      <c r="F456" s="344"/>
      <c r="G456" s="344"/>
      <c r="H456" s="344"/>
      <c r="I456" s="344"/>
      <c r="J456" s="344"/>
      <c r="K456" s="344"/>
      <c r="L456" s="344"/>
      <c r="M456" s="344"/>
      <c r="N456" s="344"/>
      <c r="O456" s="344"/>
      <c r="P456" s="344"/>
      <c r="Q456" s="344"/>
      <c r="R456" s="344">
        <v>9</v>
      </c>
      <c r="S456" s="344"/>
      <c r="T456" s="344"/>
      <c r="U456" s="344"/>
      <c r="V456" s="344"/>
      <c r="W456" s="344"/>
      <c r="X456" s="344"/>
      <c r="Y456" s="421">
        <v>117.94</v>
      </c>
      <c r="Z456" s="421"/>
      <c r="AA456" s="421"/>
      <c r="AB456" s="421"/>
      <c r="AC456" s="421"/>
      <c r="AD456" s="421"/>
      <c r="AE456" s="421"/>
      <c r="AF456" s="344">
        <v>3</v>
      </c>
      <c r="AG456" s="344"/>
      <c r="AH456" s="344"/>
      <c r="AI456" s="344"/>
      <c r="AJ456" s="344"/>
      <c r="AK456" s="344"/>
      <c r="AL456" s="344"/>
      <c r="AM456" s="421">
        <v>40.07</v>
      </c>
      <c r="AN456" s="421"/>
      <c r="AO456" s="421"/>
      <c r="AP456" s="421"/>
      <c r="AQ456" s="421"/>
      <c r="AR456" s="421"/>
      <c r="AS456" s="421"/>
      <c r="EG456" s="101" t="str">
        <f>+C456</f>
        <v xml:space="preserve">Homicidios </v>
      </c>
      <c r="EH456" s="101">
        <f>+AF456</f>
        <v>3</v>
      </c>
    </row>
    <row r="457" spans="3:138" ht="14.25" customHeight="1" x14ac:dyDescent="0.35">
      <c r="C457" s="344" t="s">
        <v>275</v>
      </c>
      <c r="D457" s="344"/>
      <c r="E457" s="344"/>
      <c r="F457" s="344"/>
      <c r="G457" s="344"/>
      <c r="H457" s="344"/>
      <c r="I457" s="344"/>
      <c r="J457" s="344"/>
      <c r="K457" s="344"/>
      <c r="L457" s="344"/>
      <c r="M457" s="344"/>
      <c r="N457" s="344"/>
      <c r="O457" s="344"/>
      <c r="P457" s="344"/>
      <c r="Q457" s="344"/>
      <c r="R457" s="344">
        <v>2</v>
      </c>
      <c r="S457" s="344"/>
      <c r="T457" s="344"/>
      <c r="U457" s="344"/>
      <c r="V457" s="344"/>
      <c r="W457" s="344"/>
      <c r="X457" s="344"/>
      <c r="Y457" s="421">
        <v>28.57</v>
      </c>
      <c r="Z457" s="421"/>
      <c r="AA457" s="421"/>
      <c r="AB457" s="421"/>
      <c r="AC457" s="421"/>
      <c r="AD457" s="421"/>
      <c r="AE457" s="421"/>
      <c r="AF457" s="344">
        <v>2</v>
      </c>
      <c r="AG457" s="344"/>
      <c r="AH457" s="344"/>
      <c r="AI457" s="344"/>
      <c r="AJ457" s="344"/>
      <c r="AK457" s="344"/>
      <c r="AL457" s="344"/>
      <c r="AM457" s="421">
        <v>29.1</v>
      </c>
      <c r="AN457" s="421"/>
      <c r="AO457" s="421"/>
      <c r="AP457" s="421"/>
      <c r="AQ457" s="421"/>
      <c r="AR457" s="421"/>
      <c r="AS457" s="421"/>
      <c r="EG457" s="101" t="str">
        <f t="shared" ref="EG457:EG463" si="23">+C457</f>
        <v>Suicidios</v>
      </c>
      <c r="EH457" s="101">
        <f t="shared" ref="EH457:EH463" si="24">+AF457</f>
        <v>2</v>
      </c>
    </row>
    <row r="458" spans="3:138" ht="14.25" customHeight="1" x14ac:dyDescent="0.35">
      <c r="C458" s="344" t="s">
        <v>268</v>
      </c>
      <c r="D458" s="344"/>
      <c r="E458" s="344"/>
      <c r="F458" s="344"/>
      <c r="G458" s="344"/>
      <c r="H458" s="344"/>
      <c r="I458" s="344"/>
      <c r="J458" s="344"/>
      <c r="K458" s="344"/>
      <c r="L458" s="344"/>
      <c r="M458" s="344"/>
      <c r="N458" s="344"/>
      <c r="O458" s="344"/>
      <c r="P458" s="344"/>
      <c r="Q458" s="344"/>
      <c r="R458" s="344">
        <v>5</v>
      </c>
      <c r="S458" s="344"/>
      <c r="T458" s="344"/>
      <c r="U458" s="344"/>
      <c r="V458" s="344"/>
      <c r="W458" s="344"/>
      <c r="X458" s="344"/>
      <c r="Y458" s="421">
        <v>65.522212029878119</v>
      </c>
      <c r="Z458" s="421"/>
      <c r="AA458" s="421"/>
      <c r="AB458" s="421"/>
      <c r="AC458" s="421"/>
      <c r="AD458" s="421"/>
      <c r="AE458" s="421"/>
      <c r="AF458" s="344">
        <v>4</v>
      </c>
      <c r="AG458" s="344"/>
      <c r="AH458" s="344"/>
      <c r="AI458" s="344"/>
      <c r="AJ458" s="344"/>
      <c r="AK458" s="344"/>
      <c r="AL458" s="344"/>
      <c r="AM458" s="421">
        <f>+AF458/$AO$310*100000</f>
        <v>53.42593829304127</v>
      </c>
      <c r="AN458" s="421"/>
      <c r="AO458" s="421"/>
      <c r="AP458" s="421"/>
      <c r="AQ458" s="421"/>
      <c r="AR458" s="421"/>
      <c r="AS458" s="421"/>
      <c r="EG458" s="101" t="str">
        <f t="shared" si="23"/>
        <v>Hurto a Personas</v>
      </c>
      <c r="EH458" s="101">
        <f t="shared" si="24"/>
        <v>4</v>
      </c>
    </row>
    <row r="459" spans="3:138" ht="14.25" customHeight="1" x14ac:dyDescent="0.35">
      <c r="C459" s="344" t="s">
        <v>269</v>
      </c>
      <c r="D459" s="344"/>
      <c r="E459" s="344"/>
      <c r="F459" s="344"/>
      <c r="G459" s="344"/>
      <c r="H459" s="344"/>
      <c r="I459" s="344"/>
      <c r="J459" s="344"/>
      <c r="K459" s="344"/>
      <c r="L459" s="344"/>
      <c r="M459" s="344"/>
      <c r="N459" s="344"/>
      <c r="O459" s="344"/>
      <c r="P459" s="344"/>
      <c r="Q459" s="344"/>
      <c r="R459" s="344">
        <v>7</v>
      </c>
      <c r="S459" s="344"/>
      <c r="T459" s="344"/>
      <c r="U459" s="344"/>
      <c r="V459" s="344"/>
      <c r="W459" s="344"/>
      <c r="X459" s="344"/>
      <c r="Y459" s="421">
        <v>91.73109684182937</v>
      </c>
      <c r="Z459" s="421"/>
      <c r="AA459" s="421"/>
      <c r="AB459" s="421"/>
      <c r="AC459" s="421"/>
      <c r="AD459" s="421"/>
      <c r="AE459" s="421"/>
      <c r="AF459" s="344">
        <v>7</v>
      </c>
      <c r="AG459" s="344"/>
      <c r="AH459" s="344"/>
      <c r="AI459" s="344"/>
      <c r="AJ459" s="344"/>
      <c r="AK459" s="344"/>
      <c r="AL459" s="344"/>
      <c r="AM459" s="421">
        <f t="shared" ref="AM459:AM463" si="25">+AF459/$AO$310*100000</f>
        <v>93.495392012822222</v>
      </c>
      <c r="AN459" s="421"/>
      <c r="AO459" s="421"/>
      <c r="AP459" s="421"/>
      <c r="AQ459" s="421"/>
      <c r="AR459" s="421"/>
      <c r="AS459" s="421"/>
      <c r="EG459" s="101" t="str">
        <f t="shared" si="23"/>
        <v>Hurto a Residencias</v>
      </c>
      <c r="EH459" s="101">
        <f t="shared" si="24"/>
        <v>7</v>
      </c>
    </row>
    <row r="460" spans="3:138" ht="14.25" customHeight="1" x14ac:dyDescent="0.35">
      <c r="C460" s="344" t="s">
        <v>267</v>
      </c>
      <c r="D460" s="344"/>
      <c r="E460" s="344"/>
      <c r="F460" s="344"/>
      <c r="G460" s="344"/>
      <c r="H460" s="344"/>
      <c r="I460" s="344"/>
      <c r="J460" s="344"/>
      <c r="K460" s="344"/>
      <c r="L460" s="344"/>
      <c r="M460" s="344"/>
      <c r="N460" s="344"/>
      <c r="O460" s="344"/>
      <c r="P460" s="344"/>
      <c r="Q460" s="344"/>
      <c r="R460" s="344">
        <v>2</v>
      </c>
      <c r="S460" s="344"/>
      <c r="T460" s="344"/>
      <c r="U460" s="344"/>
      <c r="V460" s="344"/>
      <c r="W460" s="344"/>
      <c r="X460" s="344"/>
      <c r="Y460" s="421">
        <v>26.208884811951251</v>
      </c>
      <c r="Z460" s="421"/>
      <c r="AA460" s="421"/>
      <c r="AB460" s="421"/>
      <c r="AC460" s="421"/>
      <c r="AD460" s="421"/>
      <c r="AE460" s="421"/>
      <c r="AF460" s="344">
        <v>3</v>
      </c>
      <c r="AG460" s="344"/>
      <c r="AH460" s="344"/>
      <c r="AI460" s="344"/>
      <c r="AJ460" s="344"/>
      <c r="AK460" s="344"/>
      <c r="AL460" s="344"/>
      <c r="AM460" s="421">
        <f t="shared" si="25"/>
        <v>40.069453719780959</v>
      </c>
      <c r="AN460" s="421"/>
      <c r="AO460" s="421"/>
      <c r="AP460" s="421"/>
      <c r="AQ460" s="421"/>
      <c r="AR460" s="421"/>
      <c r="AS460" s="421"/>
      <c r="EG460" s="101" t="str">
        <f t="shared" si="23"/>
        <v>Hurto a Comercio</v>
      </c>
      <c r="EH460" s="101">
        <f t="shared" si="24"/>
        <v>3</v>
      </c>
    </row>
    <row r="461" spans="3:138" ht="14.25" customHeight="1" x14ac:dyDescent="0.35">
      <c r="C461" s="344" t="s">
        <v>271</v>
      </c>
      <c r="D461" s="344"/>
      <c r="E461" s="344"/>
      <c r="F461" s="344"/>
      <c r="G461" s="344"/>
      <c r="H461" s="344"/>
      <c r="I461" s="344"/>
      <c r="J461" s="344"/>
      <c r="K461" s="344"/>
      <c r="L461" s="344"/>
      <c r="M461" s="344"/>
      <c r="N461" s="344"/>
      <c r="O461" s="344"/>
      <c r="P461" s="344"/>
      <c r="Q461" s="344"/>
      <c r="R461" s="344">
        <v>0</v>
      </c>
      <c r="S461" s="344"/>
      <c r="T461" s="344"/>
      <c r="U461" s="344"/>
      <c r="V461" s="344"/>
      <c r="W461" s="344"/>
      <c r="X461" s="344"/>
      <c r="Y461" s="421">
        <v>0</v>
      </c>
      <c r="Z461" s="421"/>
      <c r="AA461" s="421"/>
      <c r="AB461" s="421"/>
      <c r="AC461" s="421"/>
      <c r="AD461" s="421"/>
      <c r="AE461" s="421"/>
      <c r="AF461" s="344">
        <v>0</v>
      </c>
      <c r="AG461" s="344"/>
      <c r="AH461" s="344"/>
      <c r="AI461" s="344"/>
      <c r="AJ461" s="344"/>
      <c r="AK461" s="344"/>
      <c r="AL461" s="344"/>
      <c r="AM461" s="421">
        <f t="shared" si="25"/>
        <v>0</v>
      </c>
      <c r="AN461" s="421"/>
      <c r="AO461" s="421"/>
      <c r="AP461" s="421"/>
      <c r="AQ461" s="421"/>
      <c r="AR461" s="421"/>
      <c r="AS461" s="421"/>
      <c r="EG461" s="101" t="str">
        <f t="shared" si="23"/>
        <v>Hurto a Vehículos</v>
      </c>
      <c r="EH461" s="101">
        <f t="shared" si="24"/>
        <v>0</v>
      </c>
    </row>
    <row r="462" spans="3:138" ht="14.25" customHeight="1" x14ac:dyDescent="0.35">
      <c r="C462" s="344" t="s">
        <v>272</v>
      </c>
      <c r="D462" s="344"/>
      <c r="E462" s="344"/>
      <c r="F462" s="344"/>
      <c r="G462" s="344"/>
      <c r="H462" s="344"/>
      <c r="I462" s="344"/>
      <c r="J462" s="344"/>
      <c r="K462" s="344"/>
      <c r="L462" s="344"/>
      <c r="M462" s="344"/>
      <c r="N462" s="344"/>
      <c r="O462" s="344"/>
      <c r="P462" s="344"/>
      <c r="Q462" s="344"/>
      <c r="R462" s="344">
        <v>0</v>
      </c>
      <c r="S462" s="344"/>
      <c r="T462" s="344"/>
      <c r="U462" s="344"/>
      <c r="V462" s="344"/>
      <c r="W462" s="344"/>
      <c r="X462" s="344"/>
      <c r="Y462" s="421">
        <v>0</v>
      </c>
      <c r="Z462" s="421"/>
      <c r="AA462" s="421"/>
      <c r="AB462" s="421"/>
      <c r="AC462" s="421"/>
      <c r="AD462" s="421"/>
      <c r="AE462" s="421"/>
      <c r="AF462" s="344">
        <v>1</v>
      </c>
      <c r="AG462" s="344"/>
      <c r="AH462" s="344"/>
      <c r="AI462" s="344"/>
      <c r="AJ462" s="344"/>
      <c r="AK462" s="344"/>
      <c r="AL462" s="344"/>
      <c r="AM462" s="421">
        <f t="shared" si="25"/>
        <v>13.356484573260317</v>
      </c>
      <c r="AN462" s="421"/>
      <c r="AO462" s="421"/>
      <c r="AP462" s="421"/>
      <c r="AQ462" s="421"/>
      <c r="AR462" s="421"/>
      <c r="AS462" s="421"/>
      <c r="EG462" s="101" t="str">
        <f t="shared" si="23"/>
        <v>Hurto a Motocicletas</v>
      </c>
      <c r="EH462" s="101">
        <f t="shared" si="24"/>
        <v>1</v>
      </c>
    </row>
    <row r="463" spans="3:138" ht="14.25" customHeight="1" x14ac:dyDescent="0.35">
      <c r="C463" s="344" t="s">
        <v>270</v>
      </c>
      <c r="D463" s="344"/>
      <c r="E463" s="344"/>
      <c r="F463" s="344"/>
      <c r="G463" s="344"/>
      <c r="H463" s="344"/>
      <c r="I463" s="344"/>
      <c r="J463" s="344"/>
      <c r="K463" s="344"/>
      <c r="L463" s="344"/>
      <c r="M463" s="344"/>
      <c r="N463" s="344"/>
      <c r="O463" s="344"/>
      <c r="P463" s="344"/>
      <c r="Q463" s="344"/>
      <c r="R463" s="344">
        <v>1</v>
      </c>
      <c r="S463" s="344"/>
      <c r="T463" s="344"/>
      <c r="U463" s="344"/>
      <c r="V463" s="344"/>
      <c r="W463" s="344"/>
      <c r="X463" s="344"/>
      <c r="Y463" s="421">
        <v>13.104442405975625</v>
      </c>
      <c r="Z463" s="421"/>
      <c r="AA463" s="421"/>
      <c r="AB463" s="421"/>
      <c r="AC463" s="421"/>
      <c r="AD463" s="421"/>
      <c r="AE463" s="421"/>
      <c r="AF463" s="344">
        <v>3</v>
      </c>
      <c r="AG463" s="344"/>
      <c r="AH463" s="344"/>
      <c r="AI463" s="344"/>
      <c r="AJ463" s="344"/>
      <c r="AK463" s="344"/>
      <c r="AL463" s="344"/>
      <c r="AM463" s="421">
        <f t="shared" si="25"/>
        <v>40.069453719780959</v>
      </c>
      <c r="AN463" s="421"/>
      <c r="AO463" s="421"/>
      <c r="AP463" s="421"/>
      <c r="AQ463" s="421"/>
      <c r="AR463" s="421"/>
      <c r="AS463" s="421"/>
      <c r="EG463" s="101" t="str">
        <f t="shared" si="23"/>
        <v>Hurto de Celulares</v>
      </c>
      <c r="EH463" s="101">
        <f t="shared" si="24"/>
        <v>3</v>
      </c>
    </row>
    <row r="464" spans="3:138" ht="14.25" customHeight="1" x14ac:dyDescent="0.35">
      <c r="C464" s="425" t="s">
        <v>273</v>
      </c>
      <c r="D464" s="425"/>
      <c r="E464" s="425"/>
      <c r="F464" s="425"/>
      <c r="G464" s="425"/>
      <c r="H464" s="425"/>
      <c r="I464" s="425"/>
      <c r="J464" s="425"/>
      <c r="K464" s="425"/>
      <c r="L464" s="425"/>
      <c r="M464" s="425"/>
      <c r="N464" s="425"/>
      <c r="O464" s="425"/>
      <c r="P464" s="425"/>
      <c r="Q464" s="425"/>
      <c r="R464" s="425"/>
      <c r="S464" s="425"/>
      <c r="T464" s="425"/>
      <c r="U464" s="425"/>
      <c r="V464" s="425"/>
      <c r="W464" s="425"/>
      <c r="X464" s="425"/>
      <c r="Y464" s="425"/>
      <c r="Z464" s="425"/>
      <c r="AA464" s="425"/>
      <c r="AB464" s="425"/>
      <c r="AC464" s="425"/>
      <c r="AD464" s="425"/>
      <c r="AE464" s="425"/>
      <c r="AF464" s="425"/>
      <c r="AG464" s="425"/>
      <c r="AH464" s="425"/>
      <c r="AI464" s="425"/>
      <c r="AJ464" s="425"/>
      <c r="AK464" s="425"/>
      <c r="AL464" s="425"/>
      <c r="AM464" s="425"/>
      <c r="AN464" s="425"/>
      <c r="AO464" s="425"/>
      <c r="AP464" s="425"/>
      <c r="AQ464" s="425"/>
      <c r="AR464" s="425"/>
      <c r="AS464" s="425"/>
      <c r="AT464" s="12"/>
      <c r="AU464" s="425" t="s">
        <v>273</v>
      </c>
      <c r="AV464" s="425"/>
      <c r="AW464" s="425"/>
      <c r="AX464" s="425"/>
      <c r="AY464" s="425"/>
      <c r="AZ464" s="425"/>
      <c r="BA464" s="425"/>
      <c r="BB464" s="425"/>
      <c r="BC464" s="425"/>
      <c r="BD464" s="425"/>
      <c r="BE464" s="425"/>
      <c r="BF464" s="425"/>
      <c r="BG464" s="425"/>
      <c r="BH464" s="425"/>
      <c r="BI464" s="425"/>
      <c r="BJ464" s="425"/>
      <c r="BK464" s="425"/>
      <c r="BL464" s="425"/>
      <c r="BM464" s="425"/>
      <c r="BN464" s="425"/>
      <c r="BO464" s="425"/>
      <c r="BP464" s="425"/>
      <c r="BQ464" s="425"/>
      <c r="BR464" s="425"/>
      <c r="BS464" s="425"/>
      <c r="BT464" s="425"/>
      <c r="BU464" s="425"/>
      <c r="BV464" s="425"/>
      <c r="BW464" s="425"/>
      <c r="BX464" s="425"/>
      <c r="BY464" s="425"/>
      <c r="BZ464" s="425"/>
      <c r="CA464" s="425"/>
      <c r="CB464" s="425"/>
      <c r="CC464" s="425"/>
      <c r="CD464" s="425"/>
      <c r="CE464" s="425"/>
      <c r="CF464" s="425"/>
      <c r="CG464" s="425"/>
      <c r="CH464" s="425"/>
      <c r="CI464" s="425"/>
      <c r="CJ464" s="425"/>
      <c r="CK464" s="425"/>
    </row>
    <row r="465" spans="1:91" ht="14.25" customHeight="1" x14ac:dyDescent="0.35">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row>
    <row r="466" spans="1:91" ht="14.25" customHeight="1" x14ac:dyDescent="0.35"/>
    <row r="467" spans="1:91" ht="14.25" customHeight="1" x14ac:dyDescent="0.35">
      <c r="A467" s="606"/>
      <c r="B467" s="606"/>
      <c r="C467" s="606"/>
      <c r="D467" s="606"/>
      <c r="E467" s="606"/>
      <c r="F467" s="606"/>
      <c r="G467" s="606"/>
      <c r="H467" s="606"/>
      <c r="I467" s="606"/>
      <c r="J467" s="606"/>
      <c r="K467" s="606"/>
      <c r="L467" s="606"/>
      <c r="M467" s="606"/>
      <c r="N467" s="606"/>
      <c r="O467" s="606"/>
      <c r="P467" s="606"/>
      <c r="Q467" s="606"/>
      <c r="R467" s="606"/>
      <c r="S467" s="606"/>
      <c r="T467" s="606"/>
      <c r="U467" s="606"/>
      <c r="V467" s="606"/>
      <c r="W467" s="606"/>
      <c r="X467" s="606"/>
      <c r="Y467" s="606"/>
      <c r="Z467" s="606"/>
      <c r="AA467" s="606"/>
      <c r="AB467" s="606"/>
      <c r="AC467" s="606"/>
      <c r="AD467" s="606"/>
      <c r="AE467" s="606"/>
      <c r="AF467" s="606"/>
      <c r="AG467" s="606"/>
      <c r="AH467" s="606"/>
      <c r="AI467" s="606"/>
      <c r="AJ467" s="606"/>
      <c r="AK467" s="606"/>
      <c r="AL467" s="606"/>
      <c r="AM467" s="606"/>
      <c r="AN467" s="606"/>
      <c r="AO467" s="606"/>
      <c r="AP467" s="606"/>
      <c r="AQ467" s="606"/>
      <c r="AR467" s="606"/>
      <c r="AS467" s="606"/>
      <c r="AT467" s="606"/>
      <c r="AU467" s="606"/>
      <c r="AV467" s="606"/>
      <c r="AW467" s="606"/>
      <c r="AX467" s="606"/>
      <c r="AY467" s="606"/>
      <c r="AZ467" s="606"/>
      <c r="BA467" s="606"/>
      <c r="BB467" s="606"/>
      <c r="BC467" s="606"/>
      <c r="BD467" s="606"/>
      <c r="BE467" s="606"/>
      <c r="BF467" s="606"/>
      <c r="BG467" s="606"/>
      <c r="BH467" s="606"/>
      <c r="BI467" s="606"/>
      <c r="BJ467" s="606"/>
      <c r="BK467" s="606"/>
      <c r="BL467" s="606"/>
      <c r="BM467" s="606"/>
      <c r="BN467" s="606"/>
      <c r="BO467" s="606"/>
      <c r="BP467" s="606"/>
      <c r="BQ467" s="606"/>
      <c r="BR467" s="606"/>
      <c r="BS467" s="606"/>
      <c r="BT467" s="606"/>
      <c r="BU467" s="606"/>
      <c r="BV467" s="606"/>
      <c r="BW467" s="606"/>
      <c r="BX467" s="606"/>
      <c r="BY467" s="606"/>
      <c r="BZ467" s="606"/>
      <c r="CA467" s="606"/>
      <c r="CB467" s="606"/>
      <c r="CC467" s="606"/>
      <c r="CD467" s="606"/>
      <c r="CE467" s="606"/>
      <c r="CF467" s="606"/>
      <c r="CG467" s="606"/>
      <c r="CH467" s="606"/>
      <c r="CI467" s="606"/>
      <c r="CJ467" s="606"/>
      <c r="CK467" s="606"/>
      <c r="CL467" s="606"/>
      <c r="CM467" s="606"/>
    </row>
    <row r="468" spans="1:91" ht="14.25" customHeight="1" x14ac:dyDescent="0.35">
      <c r="A468" s="606"/>
      <c r="B468" s="606"/>
      <c r="C468" s="606"/>
      <c r="D468" s="606"/>
      <c r="E468" s="606"/>
      <c r="F468" s="606"/>
      <c r="G468" s="606"/>
      <c r="H468" s="606"/>
      <c r="I468" s="606"/>
      <c r="J468" s="606"/>
      <c r="K468" s="606"/>
      <c r="L468" s="606"/>
      <c r="M468" s="606"/>
      <c r="N468" s="606"/>
      <c r="O468" s="606"/>
      <c r="P468" s="606"/>
      <c r="Q468" s="606"/>
      <c r="R468" s="606"/>
      <c r="S468" s="606"/>
      <c r="T468" s="606"/>
      <c r="U468" s="606"/>
      <c r="V468" s="606"/>
      <c r="W468" s="606"/>
      <c r="X468" s="606"/>
      <c r="Y468" s="606"/>
      <c r="Z468" s="606"/>
      <c r="AA468" s="606"/>
      <c r="AB468" s="606"/>
      <c r="AC468" s="606"/>
      <c r="AD468" s="606"/>
      <c r="AE468" s="606"/>
      <c r="AF468" s="606"/>
      <c r="AG468" s="606"/>
      <c r="AH468" s="606"/>
      <c r="AI468" s="606"/>
      <c r="AJ468" s="606"/>
      <c r="AK468" s="606"/>
      <c r="AL468" s="606"/>
      <c r="AM468" s="606"/>
      <c r="AN468" s="606"/>
      <c r="AO468" s="606"/>
      <c r="AP468" s="606"/>
      <c r="AQ468" s="606"/>
      <c r="AR468" s="606"/>
      <c r="AS468" s="606"/>
      <c r="AT468" s="606"/>
      <c r="AU468" s="606"/>
      <c r="AV468" s="606"/>
      <c r="AW468" s="606"/>
      <c r="AX468" s="606"/>
      <c r="AY468" s="606"/>
      <c r="AZ468" s="606"/>
      <c r="BA468" s="606"/>
      <c r="BB468" s="606"/>
      <c r="BC468" s="606"/>
      <c r="BD468" s="606"/>
      <c r="BE468" s="606"/>
      <c r="BF468" s="606"/>
      <c r="BG468" s="606"/>
      <c r="BH468" s="606"/>
      <c r="BI468" s="606"/>
      <c r="BJ468" s="606"/>
      <c r="BK468" s="606"/>
      <c r="BL468" s="606"/>
      <c r="BM468" s="606"/>
      <c r="BN468" s="606"/>
      <c r="BO468" s="606"/>
      <c r="BP468" s="606"/>
      <c r="BQ468" s="606"/>
      <c r="BR468" s="606"/>
      <c r="BS468" s="606"/>
      <c r="BT468" s="606"/>
      <c r="BU468" s="606"/>
      <c r="BV468" s="606"/>
      <c r="BW468" s="606"/>
      <c r="BX468" s="606"/>
      <c r="BY468" s="606"/>
      <c r="BZ468" s="606"/>
      <c r="CA468" s="606"/>
      <c r="CB468" s="606"/>
      <c r="CC468" s="606"/>
      <c r="CD468" s="606"/>
      <c r="CE468" s="606"/>
      <c r="CF468" s="606"/>
      <c r="CG468" s="606"/>
      <c r="CH468" s="606"/>
      <c r="CI468" s="606"/>
      <c r="CJ468" s="606"/>
      <c r="CK468" s="606"/>
      <c r="CL468" s="606"/>
      <c r="CM468" s="606"/>
    </row>
    <row r="469" spans="1:91" ht="14.25" customHeight="1" x14ac:dyDescent="0.35"/>
    <row r="470" spans="1:91" ht="14.25" customHeight="1" x14ac:dyDescent="0.35">
      <c r="C470" s="339" t="s">
        <v>251</v>
      </c>
      <c r="D470" s="339"/>
      <c r="E470" s="339"/>
      <c r="F470" s="339"/>
      <c r="G470" s="339"/>
      <c r="H470" s="339"/>
      <c r="I470" s="339"/>
      <c r="J470" s="339"/>
      <c r="K470" s="339"/>
      <c r="L470" s="339"/>
      <c r="M470" s="339"/>
      <c r="N470" s="339"/>
      <c r="O470" s="339"/>
      <c r="P470" s="339"/>
      <c r="Q470" s="339"/>
      <c r="R470" s="339"/>
      <c r="S470" s="339"/>
      <c r="T470" s="339"/>
      <c r="U470" s="339"/>
      <c r="V470" s="339"/>
      <c r="W470" s="339"/>
      <c r="X470" s="339"/>
      <c r="Y470" s="339"/>
      <c r="Z470" s="339"/>
      <c r="AA470" s="339"/>
      <c r="AB470" s="339"/>
      <c r="AC470" s="339"/>
      <c r="AD470" s="339"/>
      <c r="AE470" s="339"/>
      <c r="AF470" s="339"/>
      <c r="AG470" s="339"/>
      <c r="AH470" s="339"/>
      <c r="AI470" s="339"/>
      <c r="AJ470" s="339"/>
      <c r="AK470" s="339"/>
      <c r="AL470" s="339"/>
      <c r="AM470" s="339"/>
      <c r="AN470" s="339"/>
      <c r="AO470" s="339"/>
      <c r="AP470" s="339"/>
      <c r="AQ470" s="339"/>
      <c r="AR470" s="339"/>
      <c r="AS470" s="339"/>
      <c r="AU470" s="339" t="s">
        <v>276</v>
      </c>
      <c r="AV470" s="339"/>
      <c r="AW470" s="339"/>
      <c r="AX470" s="339"/>
      <c r="AY470" s="339"/>
      <c r="AZ470" s="339"/>
      <c r="BA470" s="339"/>
      <c r="BB470" s="339"/>
      <c r="BC470" s="339"/>
      <c r="BD470" s="339"/>
      <c r="BE470" s="339"/>
      <c r="BF470" s="339"/>
      <c r="BG470" s="339"/>
      <c r="BH470" s="339"/>
      <c r="BI470" s="339"/>
      <c r="BJ470" s="339"/>
      <c r="BK470" s="339"/>
      <c r="BL470" s="339"/>
      <c r="BM470" s="339"/>
      <c r="BN470" s="339"/>
      <c r="BO470" s="339"/>
      <c r="BP470" s="339"/>
      <c r="BQ470" s="339"/>
      <c r="BR470" s="339"/>
      <c r="BS470" s="339"/>
      <c r="BT470" s="339"/>
      <c r="BU470" s="339"/>
      <c r="BV470" s="339"/>
      <c r="BW470" s="339"/>
      <c r="BX470" s="339"/>
      <c r="BY470" s="339"/>
      <c r="BZ470" s="339"/>
      <c r="CA470" s="339"/>
      <c r="CB470" s="339"/>
      <c r="CC470" s="339"/>
      <c r="CD470" s="339"/>
      <c r="CE470" s="339"/>
      <c r="CF470" s="339"/>
      <c r="CG470" s="339"/>
    </row>
    <row r="471" spans="1:91" ht="14.25" customHeight="1" x14ac:dyDescent="0.35">
      <c r="C471" s="422"/>
      <c r="D471" s="422"/>
      <c r="E471" s="422"/>
      <c r="F471" s="422"/>
      <c r="G471" s="422"/>
      <c r="H471" s="422"/>
      <c r="I471" s="422"/>
      <c r="J471" s="422"/>
      <c r="K471" s="422"/>
      <c r="L471" s="422"/>
      <c r="M471" s="422"/>
      <c r="N471" s="422"/>
      <c r="O471" s="422"/>
      <c r="P471" s="422"/>
      <c r="Q471" s="422"/>
      <c r="R471" s="422"/>
      <c r="S471" s="422"/>
      <c r="T471" s="422"/>
      <c r="U471" s="422"/>
      <c r="V471" s="422"/>
      <c r="W471" s="422"/>
      <c r="X471" s="422"/>
      <c r="Y471" s="422"/>
      <c r="Z471" s="422"/>
      <c r="AA471" s="422"/>
      <c r="AB471" s="422"/>
      <c r="AC471" s="422"/>
      <c r="AD471" s="422"/>
      <c r="AE471" s="422"/>
      <c r="AF471" s="422"/>
      <c r="AG471" s="422"/>
      <c r="AH471" s="422"/>
      <c r="AI471" s="422"/>
      <c r="AJ471" s="422"/>
      <c r="AK471" s="422"/>
      <c r="AL471" s="422"/>
      <c r="AM471" s="422"/>
      <c r="AN471" s="422"/>
      <c r="AO471" s="422"/>
      <c r="AP471" s="422"/>
      <c r="AQ471" s="422"/>
      <c r="AR471" s="422"/>
      <c r="AS471" s="422"/>
      <c r="AT471" s="215"/>
      <c r="AU471" s="339"/>
      <c r="AV471" s="339"/>
      <c r="AW471" s="339"/>
      <c r="AX471" s="339"/>
      <c r="AY471" s="339"/>
      <c r="AZ471" s="339"/>
      <c r="BA471" s="339"/>
      <c r="BB471" s="339"/>
      <c r="BC471" s="339"/>
      <c r="BD471" s="339"/>
      <c r="BE471" s="339"/>
      <c r="BF471" s="339"/>
      <c r="BG471" s="339"/>
      <c r="BH471" s="339"/>
      <c r="BI471" s="339"/>
      <c r="BJ471" s="339"/>
      <c r="BK471" s="339"/>
      <c r="BL471" s="339"/>
      <c r="BM471" s="339"/>
      <c r="BN471" s="339"/>
      <c r="BO471" s="339"/>
      <c r="BP471" s="339"/>
      <c r="BQ471" s="339"/>
      <c r="BR471" s="339"/>
      <c r="BS471" s="339"/>
      <c r="BT471" s="339"/>
      <c r="BU471" s="339"/>
      <c r="BV471" s="339"/>
      <c r="BW471" s="339"/>
      <c r="BX471" s="339"/>
      <c r="BY471" s="339"/>
      <c r="BZ471" s="339"/>
      <c r="CA471" s="339"/>
      <c r="CB471" s="339"/>
      <c r="CC471" s="339"/>
      <c r="CD471" s="339"/>
      <c r="CE471" s="339"/>
      <c r="CF471" s="339"/>
      <c r="CG471" s="339"/>
    </row>
    <row r="472" spans="1:91" ht="14.25" customHeight="1" x14ac:dyDescent="0.35">
      <c r="C472" s="317" t="s">
        <v>254</v>
      </c>
      <c r="D472" s="317"/>
      <c r="E472" s="317"/>
      <c r="F472" s="317"/>
      <c r="G472" s="317"/>
      <c r="H472" s="317"/>
      <c r="I472" s="317"/>
      <c r="J472" s="317"/>
      <c r="K472" s="317"/>
      <c r="L472" s="317"/>
      <c r="M472" s="317"/>
      <c r="N472" s="317"/>
      <c r="O472" s="317"/>
      <c r="P472" s="317"/>
      <c r="Q472" s="458" t="s">
        <v>255</v>
      </c>
      <c r="R472" s="458"/>
      <c r="S472" s="458"/>
      <c r="T472" s="458"/>
      <c r="U472" s="458"/>
      <c r="V472" s="458" t="s">
        <v>256</v>
      </c>
      <c r="W472" s="458"/>
      <c r="X472" s="458"/>
      <c r="Y472" s="458"/>
      <c r="Z472" s="458"/>
      <c r="AA472" s="458" t="s">
        <v>257</v>
      </c>
      <c r="AB472" s="458"/>
      <c r="AC472" s="458"/>
      <c r="AD472" s="458"/>
      <c r="AE472" s="458"/>
      <c r="AF472" s="458"/>
      <c r="AG472" s="458"/>
      <c r="AH472" s="458"/>
      <c r="AI472" s="458"/>
      <c r="AJ472" s="458" t="s">
        <v>258</v>
      </c>
      <c r="AK472" s="458"/>
      <c r="AL472" s="458"/>
      <c r="AM472" s="458"/>
      <c r="AN472" s="458"/>
      <c r="AO472" s="458"/>
      <c r="AP472" s="458"/>
      <c r="AQ472" s="458"/>
      <c r="AR472" s="458"/>
      <c r="AS472" s="458"/>
      <c r="AT472" s="215"/>
      <c r="AU472" s="317" t="s">
        <v>277</v>
      </c>
      <c r="AV472" s="317"/>
      <c r="AW472" s="317"/>
      <c r="AX472" s="317"/>
      <c r="AY472" s="317"/>
      <c r="AZ472" s="317"/>
      <c r="BA472" s="317"/>
      <c r="BB472" s="317"/>
      <c r="BC472" s="317"/>
      <c r="BD472" s="317"/>
      <c r="BE472" s="317"/>
      <c r="BF472" s="317"/>
      <c r="BG472" s="317"/>
      <c r="BH472" s="317"/>
      <c r="BI472" s="317"/>
      <c r="BJ472" s="317"/>
      <c r="BK472" s="317"/>
      <c r="BL472" s="317"/>
      <c r="BM472" s="317"/>
      <c r="BN472" s="317"/>
      <c r="BO472" s="317"/>
      <c r="BP472" s="317"/>
      <c r="BQ472" s="317"/>
      <c r="BR472" s="317"/>
      <c r="BS472" s="317"/>
      <c r="BT472" s="317"/>
      <c r="BU472" s="317"/>
      <c r="BV472" s="317" t="s">
        <v>278</v>
      </c>
      <c r="BW472" s="317"/>
      <c r="BX472" s="317"/>
      <c r="BY472" s="317"/>
      <c r="BZ472" s="317"/>
      <c r="CA472" s="317"/>
      <c r="CB472" s="317"/>
      <c r="CC472" s="317"/>
      <c r="CD472" s="317"/>
      <c r="CE472" s="317" t="s">
        <v>187</v>
      </c>
      <c r="CF472" s="317"/>
      <c r="CG472" s="317"/>
      <c r="CH472" s="317"/>
      <c r="CI472" s="317"/>
      <c r="CJ472" s="317"/>
      <c r="CK472" s="317"/>
      <c r="CL472" s="317"/>
      <c r="CM472" s="317"/>
    </row>
    <row r="473" spans="1:91" ht="14.25" customHeight="1" x14ac:dyDescent="0.35">
      <c r="C473" s="317" t="s">
        <v>252</v>
      </c>
      <c r="D473" s="317"/>
      <c r="E473" s="317"/>
      <c r="F473" s="317"/>
      <c r="G473" s="317"/>
      <c r="H473" s="317" t="s">
        <v>253</v>
      </c>
      <c r="I473" s="317"/>
      <c r="J473" s="317"/>
      <c r="K473" s="317"/>
      <c r="L473" s="317"/>
      <c r="M473" s="317"/>
      <c r="N473" s="317"/>
      <c r="O473" s="317"/>
      <c r="P473" s="317"/>
      <c r="Q473" s="458"/>
      <c r="R473" s="458"/>
      <c r="S473" s="458"/>
      <c r="T473" s="458"/>
      <c r="U473" s="458"/>
      <c r="V473" s="458"/>
      <c r="W473" s="458"/>
      <c r="X473" s="458"/>
      <c r="Y473" s="458"/>
      <c r="Z473" s="458"/>
      <c r="AA473" s="458"/>
      <c r="AB473" s="458"/>
      <c r="AC473" s="458"/>
      <c r="AD473" s="458"/>
      <c r="AE473" s="458"/>
      <c r="AF473" s="458"/>
      <c r="AG473" s="458"/>
      <c r="AH473" s="458"/>
      <c r="AI473" s="458"/>
      <c r="AJ473" s="458"/>
      <c r="AK473" s="458"/>
      <c r="AL473" s="458"/>
      <c r="AM473" s="458"/>
      <c r="AN473" s="458"/>
      <c r="AO473" s="458"/>
      <c r="AP473" s="458"/>
      <c r="AQ473" s="458"/>
      <c r="AR473" s="458"/>
      <c r="AS473" s="458"/>
      <c r="AT473" s="215"/>
      <c r="AU473" s="317"/>
      <c r="AV473" s="317"/>
      <c r="AW473" s="317"/>
      <c r="AX473" s="317"/>
      <c r="AY473" s="317"/>
      <c r="AZ473" s="317"/>
      <c r="BA473" s="317"/>
      <c r="BB473" s="317"/>
      <c r="BC473" s="317"/>
      <c r="BD473" s="317"/>
      <c r="BE473" s="317"/>
      <c r="BF473" s="317"/>
      <c r="BG473" s="317"/>
      <c r="BH473" s="317"/>
      <c r="BI473" s="317"/>
      <c r="BJ473" s="317"/>
      <c r="BK473" s="317"/>
      <c r="BL473" s="317"/>
      <c r="BM473" s="317"/>
      <c r="BN473" s="317"/>
      <c r="BO473" s="317"/>
      <c r="BP473" s="317"/>
      <c r="BQ473" s="317"/>
      <c r="BR473" s="317"/>
      <c r="BS473" s="317"/>
      <c r="BT473" s="317"/>
      <c r="BU473" s="317"/>
      <c r="BV473" s="317"/>
      <c r="BW473" s="317"/>
      <c r="BX473" s="317"/>
      <c r="BY473" s="317"/>
      <c r="BZ473" s="317"/>
      <c r="CA473" s="317"/>
      <c r="CB473" s="317"/>
      <c r="CC473" s="317"/>
      <c r="CD473" s="317"/>
      <c r="CE473" s="317"/>
      <c r="CF473" s="317"/>
      <c r="CG473" s="317"/>
      <c r="CH473" s="317"/>
      <c r="CI473" s="317"/>
      <c r="CJ473" s="317"/>
      <c r="CK473" s="317"/>
      <c r="CL473" s="317"/>
      <c r="CM473" s="317"/>
    </row>
    <row r="474" spans="1:91" ht="14.25" customHeight="1" x14ac:dyDescent="0.35">
      <c r="C474" s="292" t="s">
        <v>990</v>
      </c>
      <c r="D474" s="292"/>
      <c r="E474" s="292"/>
      <c r="F474" s="292"/>
      <c r="G474" s="292"/>
      <c r="H474" s="292"/>
      <c r="I474" s="292"/>
      <c r="J474" s="292"/>
      <c r="K474" s="292"/>
      <c r="L474" s="292"/>
      <c r="M474" s="292"/>
      <c r="N474" s="292"/>
      <c r="O474" s="292"/>
      <c r="P474" s="292"/>
      <c r="Q474" s="292">
        <v>1</v>
      </c>
      <c r="R474" s="292"/>
      <c r="S474" s="292"/>
      <c r="T474" s="292"/>
      <c r="U474" s="292"/>
      <c r="V474" s="292">
        <v>6</v>
      </c>
      <c r="W474" s="292"/>
      <c r="X474" s="292"/>
      <c r="Y474" s="292"/>
      <c r="Z474" s="292"/>
      <c r="AA474" s="300">
        <v>3</v>
      </c>
      <c r="AB474" s="301"/>
      <c r="AC474" s="301"/>
      <c r="AD474" s="301"/>
      <c r="AE474" s="301"/>
      <c r="AF474" s="301"/>
      <c r="AG474" s="301"/>
      <c r="AH474" s="301"/>
      <c r="AI474" s="301"/>
      <c r="AJ474" s="292">
        <v>9</v>
      </c>
      <c r="AK474" s="292"/>
      <c r="AL474" s="292"/>
      <c r="AM474" s="292"/>
      <c r="AN474" s="292"/>
      <c r="AO474" s="292"/>
      <c r="AP474" s="292"/>
      <c r="AQ474" s="292"/>
      <c r="AR474" s="292"/>
      <c r="AS474" s="292"/>
      <c r="AT474" s="215"/>
      <c r="AU474" s="292" t="s">
        <v>1165</v>
      </c>
      <c r="AV474" s="292"/>
      <c r="AW474" s="292"/>
      <c r="AX474" s="292"/>
      <c r="AY474" s="292"/>
      <c r="AZ474" s="292"/>
      <c r="BA474" s="292"/>
      <c r="BB474" s="292"/>
      <c r="BC474" s="292"/>
      <c r="BD474" s="292"/>
      <c r="BE474" s="292"/>
      <c r="BF474" s="292"/>
      <c r="BG474" s="292"/>
      <c r="BH474" s="292"/>
      <c r="BI474" s="292"/>
      <c r="BJ474" s="292"/>
      <c r="BK474" s="292"/>
      <c r="BL474" s="292"/>
      <c r="BM474" s="292"/>
      <c r="BN474" s="292"/>
      <c r="BO474" s="292"/>
      <c r="BP474" s="292"/>
      <c r="BQ474" s="292"/>
      <c r="BR474" s="292"/>
      <c r="BS474" s="292"/>
      <c r="BT474" s="292"/>
      <c r="BU474" s="292"/>
      <c r="BV474" s="292">
        <v>604</v>
      </c>
      <c r="BW474" s="292"/>
      <c r="BX474" s="292"/>
      <c r="BY474" s="292"/>
      <c r="BZ474" s="292"/>
      <c r="CA474" s="292"/>
      <c r="CB474" s="292"/>
      <c r="CC474" s="292"/>
      <c r="CD474" s="292"/>
      <c r="CE474" s="420">
        <f>+BV474/$BV$483*100</f>
        <v>68.949771689497723</v>
      </c>
      <c r="CF474" s="420"/>
      <c r="CG474" s="420"/>
      <c r="CH474" s="420"/>
      <c r="CI474" s="420"/>
      <c r="CJ474" s="420"/>
      <c r="CK474" s="420"/>
      <c r="CL474" s="420"/>
      <c r="CM474" s="420"/>
    </row>
    <row r="475" spans="1:91" ht="14.25" customHeight="1" x14ac:dyDescent="0.35">
      <c r="C475" s="292"/>
      <c r="D475" s="292"/>
      <c r="E475" s="292"/>
      <c r="F475" s="292"/>
      <c r="G475" s="292"/>
      <c r="H475" s="292"/>
      <c r="I475" s="292"/>
      <c r="J475" s="292"/>
      <c r="K475" s="292"/>
      <c r="L475" s="292"/>
      <c r="M475" s="292"/>
      <c r="N475" s="292"/>
      <c r="O475" s="292"/>
      <c r="P475" s="292"/>
      <c r="Q475" s="419"/>
      <c r="R475" s="419"/>
      <c r="S475" s="419"/>
      <c r="T475" s="419"/>
      <c r="U475" s="419"/>
      <c r="V475" s="292"/>
      <c r="W475" s="292"/>
      <c r="X475" s="292"/>
      <c r="Y475" s="292"/>
      <c r="Z475" s="292"/>
      <c r="AA475" s="300"/>
      <c r="AB475" s="301"/>
      <c r="AC475" s="301"/>
      <c r="AD475" s="301"/>
      <c r="AE475" s="301"/>
      <c r="AF475" s="301"/>
      <c r="AG475" s="301"/>
      <c r="AH475" s="301"/>
      <c r="AI475" s="301"/>
      <c r="AJ475" s="292"/>
      <c r="AK475" s="292"/>
      <c r="AL475" s="292"/>
      <c r="AM475" s="292"/>
      <c r="AN475" s="292"/>
      <c r="AO475" s="292"/>
      <c r="AP475" s="292"/>
      <c r="AQ475" s="292"/>
      <c r="AR475" s="292"/>
      <c r="AS475" s="292"/>
      <c r="AT475" s="215"/>
      <c r="AU475" s="292" t="s">
        <v>1166</v>
      </c>
      <c r="AV475" s="292"/>
      <c r="AW475" s="292"/>
      <c r="AX475" s="292"/>
      <c r="AY475" s="292"/>
      <c r="AZ475" s="292"/>
      <c r="BA475" s="292"/>
      <c r="BB475" s="292"/>
      <c r="BC475" s="292"/>
      <c r="BD475" s="292"/>
      <c r="BE475" s="292"/>
      <c r="BF475" s="292"/>
      <c r="BG475" s="292"/>
      <c r="BH475" s="292"/>
      <c r="BI475" s="292"/>
      <c r="BJ475" s="292"/>
      <c r="BK475" s="292"/>
      <c r="BL475" s="292"/>
      <c r="BM475" s="292"/>
      <c r="BN475" s="292"/>
      <c r="BO475" s="292"/>
      <c r="BP475" s="292"/>
      <c r="BQ475" s="292"/>
      <c r="BR475" s="292"/>
      <c r="BS475" s="292"/>
      <c r="BT475" s="292"/>
      <c r="BU475" s="292"/>
      <c r="BV475" s="292">
        <v>165</v>
      </c>
      <c r="BW475" s="292"/>
      <c r="BX475" s="292"/>
      <c r="BY475" s="292"/>
      <c r="BZ475" s="292"/>
      <c r="CA475" s="292"/>
      <c r="CB475" s="292"/>
      <c r="CC475" s="292"/>
      <c r="CD475" s="292"/>
      <c r="CE475" s="420">
        <f t="shared" ref="CE475:CE483" si="26">+BV475/$BV$483*100</f>
        <v>18.835616438356166</v>
      </c>
      <c r="CF475" s="420"/>
      <c r="CG475" s="420"/>
      <c r="CH475" s="420"/>
      <c r="CI475" s="420"/>
      <c r="CJ475" s="420"/>
      <c r="CK475" s="420"/>
      <c r="CL475" s="420"/>
      <c r="CM475" s="420"/>
    </row>
    <row r="476" spans="1:91" ht="14.25" customHeight="1" x14ac:dyDescent="0.35">
      <c r="C476" s="292"/>
      <c r="D476" s="292"/>
      <c r="E476" s="292"/>
      <c r="F476" s="292"/>
      <c r="G476" s="292"/>
      <c r="H476" s="292"/>
      <c r="I476" s="292"/>
      <c r="J476" s="292"/>
      <c r="K476" s="292"/>
      <c r="L476" s="292"/>
      <c r="M476" s="292"/>
      <c r="N476" s="292"/>
      <c r="O476" s="292"/>
      <c r="P476" s="292"/>
      <c r="Q476" s="419"/>
      <c r="R476" s="419"/>
      <c r="S476" s="419"/>
      <c r="T476" s="419"/>
      <c r="U476" s="419"/>
      <c r="V476" s="292"/>
      <c r="W476" s="292"/>
      <c r="X476" s="292"/>
      <c r="Y476" s="292"/>
      <c r="Z476" s="292"/>
      <c r="AA476" s="300"/>
      <c r="AB476" s="301"/>
      <c r="AC476" s="301"/>
      <c r="AD476" s="301"/>
      <c r="AE476" s="301"/>
      <c r="AF476" s="301"/>
      <c r="AG476" s="301"/>
      <c r="AH476" s="301"/>
      <c r="AI476" s="301"/>
      <c r="AJ476" s="292"/>
      <c r="AK476" s="292"/>
      <c r="AL476" s="292"/>
      <c r="AM476" s="292"/>
      <c r="AN476" s="292"/>
      <c r="AO476" s="292"/>
      <c r="AP476" s="292"/>
      <c r="AQ476" s="292"/>
      <c r="AR476" s="292"/>
      <c r="AS476" s="292"/>
      <c r="AT476" s="215"/>
      <c r="AU476" s="292" t="s">
        <v>1167</v>
      </c>
      <c r="AV476" s="292"/>
      <c r="AW476" s="292"/>
      <c r="AX476" s="292"/>
      <c r="AY476" s="292"/>
      <c r="AZ476" s="292"/>
      <c r="BA476" s="292"/>
      <c r="BB476" s="292"/>
      <c r="BC476" s="292"/>
      <c r="BD476" s="292"/>
      <c r="BE476" s="292"/>
      <c r="BF476" s="292"/>
      <c r="BG476" s="292"/>
      <c r="BH476" s="292"/>
      <c r="BI476" s="292"/>
      <c r="BJ476" s="292"/>
      <c r="BK476" s="292"/>
      <c r="BL476" s="292"/>
      <c r="BM476" s="292"/>
      <c r="BN476" s="292"/>
      <c r="BO476" s="292"/>
      <c r="BP476" s="292"/>
      <c r="BQ476" s="292"/>
      <c r="BR476" s="292"/>
      <c r="BS476" s="292"/>
      <c r="BT476" s="292"/>
      <c r="BU476" s="292"/>
      <c r="BV476" s="292">
        <v>107</v>
      </c>
      <c r="BW476" s="292"/>
      <c r="BX476" s="292"/>
      <c r="BY476" s="292"/>
      <c r="BZ476" s="292"/>
      <c r="CA476" s="292"/>
      <c r="CB476" s="292"/>
      <c r="CC476" s="292"/>
      <c r="CD476" s="292"/>
      <c r="CE476" s="420">
        <f t="shared" si="26"/>
        <v>12.214611872146119</v>
      </c>
      <c r="CF476" s="420"/>
      <c r="CG476" s="420"/>
      <c r="CH476" s="420"/>
      <c r="CI476" s="420"/>
      <c r="CJ476" s="420"/>
      <c r="CK476" s="420"/>
      <c r="CL476" s="420"/>
      <c r="CM476" s="420"/>
    </row>
    <row r="477" spans="1:91" ht="14.25" customHeight="1" x14ac:dyDescent="0.35">
      <c r="C477" s="292"/>
      <c r="D477" s="292"/>
      <c r="E477" s="292"/>
      <c r="F477" s="292"/>
      <c r="G477" s="292"/>
      <c r="H477" s="292"/>
      <c r="I477" s="292"/>
      <c r="J477" s="292"/>
      <c r="K477" s="292"/>
      <c r="L477" s="292"/>
      <c r="M477" s="292"/>
      <c r="N477" s="292"/>
      <c r="O477" s="292"/>
      <c r="P477" s="292"/>
      <c r="Q477" s="419"/>
      <c r="R477" s="419"/>
      <c r="S477" s="419"/>
      <c r="T477" s="419"/>
      <c r="U477" s="419"/>
      <c r="V477" s="292"/>
      <c r="W477" s="292"/>
      <c r="X477" s="292"/>
      <c r="Y477" s="292"/>
      <c r="Z477" s="292"/>
      <c r="AA477" s="300"/>
      <c r="AB477" s="301"/>
      <c r="AC477" s="301"/>
      <c r="AD477" s="301"/>
      <c r="AE477" s="301"/>
      <c r="AF477" s="301"/>
      <c r="AG477" s="301"/>
      <c r="AH477" s="301"/>
      <c r="AI477" s="301"/>
      <c r="AJ477" s="292"/>
      <c r="AK477" s="292"/>
      <c r="AL477" s="292"/>
      <c r="AM477" s="292"/>
      <c r="AN477" s="292"/>
      <c r="AO477" s="292"/>
      <c r="AP477" s="292"/>
      <c r="AQ477" s="292"/>
      <c r="AR477" s="292"/>
      <c r="AS477" s="292"/>
      <c r="AT477" s="215"/>
      <c r="AU477" s="292"/>
      <c r="AV477" s="292"/>
      <c r="AW477" s="292"/>
      <c r="AX477" s="292"/>
      <c r="AY477" s="292"/>
      <c r="AZ477" s="292"/>
      <c r="BA477" s="292"/>
      <c r="BB477" s="292"/>
      <c r="BC477" s="292"/>
      <c r="BD477" s="292"/>
      <c r="BE477" s="292"/>
      <c r="BF477" s="292"/>
      <c r="BG477" s="292"/>
      <c r="BH477" s="292"/>
      <c r="BI477" s="292"/>
      <c r="BJ477" s="292"/>
      <c r="BK477" s="292"/>
      <c r="BL477" s="292"/>
      <c r="BM477" s="292"/>
      <c r="BN477" s="292"/>
      <c r="BO477" s="292"/>
      <c r="BP477" s="292"/>
      <c r="BQ477" s="292"/>
      <c r="BR477" s="292"/>
      <c r="BS477" s="292"/>
      <c r="BT477" s="292"/>
      <c r="BU477" s="292"/>
      <c r="BV477" s="292"/>
      <c r="BW477" s="292"/>
      <c r="BX477" s="292"/>
      <c r="BY477" s="292"/>
      <c r="BZ477" s="292"/>
      <c r="CA477" s="292"/>
      <c r="CB477" s="292"/>
      <c r="CC477" s="292"/>
      <c r="CD477" s="292"/>
      <c r="CE477" s="420"/>
      <c r="CF477" s="420"/>
      <c r="CG477" s="420"/>
      <c r="CH477" s="420"/>
      <c r="CI477" s="420"/>
      <c r="CJ477" s="420"/>
      <c r="CK477" s="420"/>
      <c r="CL477" s="420"/>
      <c r="CM477" s="420"/>
    </row>
    <row r="478" spans="1:91" ht="14.25" customHeight="1" x14ac:dyDescent="0.35">
      <c r="C478" s="292"/>
      <c r="D478" s="292"/>
      <c r="E478" s="292"/>
      <c r="F478" s="292"/>
      <c r="G478" s="292"/>
      <c r="H478" s="292"/>
      <c r="I478" s="292"/>
      <c r="J478" s="292"/>
      <c r="K478" s="292"/>
      <c r="L478" s="292"/>
      <c r="M478" s="292"/>
      <c r="N478" s="292"/>
      <c r="O478" s="292"/>
      <c r="P478" s="292"/>
      <c r="Q478" s="419"/>
      <c r="R478" s="419"/>
      <c r="S478" s="419"/>
      <c r="T478" s="419"/>
      <c r="U478" s="419"/>
      <c r="V478" s="292"/>
      <c r="W478" s="292"/>
      <c r="X478" s="292"/>
      <c r="Y478" s="292"/>
      <c r="Z478" s="292"/>
      <c r="AA478" s="300"/>
      <c r="AB478" s="301"/>
      <c r="AC478" s="301"/>
      <c r="AD478" s="301"/>
      <c r="AE478" s="301"/>
      <c r="AF478" s="301"/>
      <c r="AG478" s="301"/>
      <c r="AH478" s="301"/>
      <c r="AI478" s="301"/>
      <c r="AJ478" s="292"/>
      <c r="AK478" s="292"/>
      <c r="AL478" s="292"/>
      <c r="AM478" s="292"/>
      <c r="AN478" s="292"/>
      <c r="AO478" s="292"/>
      <c r="AP478" s="292"/>
      <c r="AQ478" s="292"/>
      <c r="AR478" s="292"/>
      <c r="AS478" s="292"/>
      <c r="AT478" s="215"/>
      <c r="AU478" s="366"/>
      <c r="AV478" s="366"/>
      <c r="AW478" s="366"/>
      <c r="AX478" s="366"/>
      <c r="AY478" s="366"/>
      <c r="AZ478" s="366"/>
      <c r="BA478" s="366"/>
      <c r="BB478" s="366"/>
      <c r="BC478" s="366"/>
      <c r="BD478" s="366"/>
      <c r="BE478" s="366"/>
      <c r="BF478" s="366"/>
      <c r="BG478" s="366"/>
      <c r="BH478" s="366"/>
      <c r="BI478" s="366"/>
      <c r="BJ478" s="366"/>
      <c r="BK478" s="366"/>
      <c r="BL478" s="366"/>
      <c r="BM478" s="366"/>
      <c r="BN478" s="366"/>
      <c r="BO478" s="366"/>
      <c r="BP478" s="366"/>
      <c r="BQ478" s="366"/>
      <c r="BR478" s="366"/>
      <c r="BS478" s="366"/>
      <c r="BT478" s="366"/>
      <c r="BU478" s="366"/>
      <c r="BV478" s="292"/>
      <c r="BW478" s="292"/>
      <c r="BX478" s="292"/>
      <c r="BY478" s="292"/>
      <c r="BZ478" s="292"/>
      <c r="CA478" s="292"/>
      <c r="CB478" s="292"/>
      <c r="CC478" s="292"/>
      <c r="CD478" s="292"/>
      <c r="CE478" s="420"/>
      <c r="CF478" s="420"/>
      <c r="CG478" s="420"/>
      <c r="CH478" s="420"/>
      <c r="CI478" s="420"/>
      <c r="CJ478" s="420"/>
      <c r="CK478" s="420"/>
      <c r="CL478" s="420"/>
      <c r="CM478" s="420"/>
    </row>
    <row r="479" spans="1:91" ht="14.25" customHeight="1" x14ac:dyDescent="0.35">
      <c r="C479" s="292"/>
      <c r="D479" s="292"/>
      <c r="E479" s="292"/>
      <c r="F479" s="292"/>
      <c r="G479" s="292"/>
      <c r="H479" s="292"/>
      <c r="I479" s="292"/>
      <c r="J479" s="292"/>
      <c r="K479" s="292"/>
      <c r="L479" s="292"/>
      <c r="M479" s="292"/>
      <c r="N479" s="292"/>
      <c r="O479" s="292"/>
      <c r="P479" s="292"/>
      <c r="Q479" s="419"/>
      <c r="R479" s="419"/>
      <c r="S479" s="419"/>
      <c r="T479" s="419"/>
      <c r="U479" s="419"/>
      <c r="V479" s="292"/>
      <c r="W479" s="292"/>
      <c r="X479" s="292"/>
      <c r="Y479" s="292"/>
      <c r="Z479" s="292"/>
      <c r="AA479" s="300"/>
      <c r="AB479" s="301"/>
      <c r="AC479" s="301"/>
      <c r="AD479" s="301"/>
      <c r="AE479" s="301"/>
      <c r="AF479" s="301"/>
      <c r="AG479" s="301"/>
      <c r="AH479" s="301"/>
      <c r="AI479" s="301"/>
      <c r="AJ479" s="292"/>
      <c r="AK479" s="292"/>
      <c r="AL479" s="292"/>
      <c r="AM479" s="292"/>
      <c r="AN479" s="292"/>
      <c r="AO479" s="292"/>
      <c r="AP479" s="292"/>
      <c r="AQ479" s="292"/>
      <c r="AR479" s="292"/>
      <c r="AS479" s="292"/>
      <c r="AT479" s="215"/>
      <c r="AU479" s="292"/>
      <c r="AV479" s="292"/>
      <c r="AW479" s="292"/>
      <c r="AX479" s="292"/>
      <c r="AY479" s="292"/>
      <c r="AZ479" s="292"/>
      <c r="BA479" s="292"/>
      <c r="BB479" s="292"/>
      <c r="BC479" s="292"/>
      <c r="BD479" s="292"/>
      <c r="BE479" s="292"/>
      <c r="BF479" s="292"/>
      <c r="BG479" s="292"/>
      <c r="BH479" s="292"/>
      <c r="BI479" s="292"/>
      <c r="BJ479" s="292"/>
      <c r="BK479" s="292"/>
      <c r="BL479" s="292"/>
      <c r="BM479" s="292"/>
      <c r="BN479" s="292"/>
      <c r="BO479" s="292"/>
      <c r="BP479" s="292"/>
      <c r="BQ479" s="292"/>
      <c r="BR479" s="292"/>
      <c r="BS479" s="292"/>
      <c r="BT479" s="292"/>
      <c r="BU479" s="292"/>
      <c r="BV479" s="292"/>
      <c r="BW479" s="292"/>
      <c r="BX479" s="292"/>
      <c r="BY479" s="292"/>
      <c r="BZ479" s="292"/>
      <c r="CA479" s="292"/>
      <c r="CB479" s="292"/>
      <c r="CC479" s="292"/>
      <c r="CD479" s="292"/>
      <c r="CE479" s="420"/>
      <c r="CF479" s="420"/>
      <c r="CG479" s="420"/>
      <c r="CH479" s="420"/>
      <c r="CI479" s="420"/>
      <c r="CJ479" s="420"/>
      <c r="CK479" s="420"/>
      <c r="CL479" s="420"/>
      <c r="CM479" s="420"/>
    </row>
    <row r="480" spans="1:91" ht="14.25" customHeight="1" x14ac:dyDescent="0.35">
      <c r="C480" s="292"/>
      <c r="D480" s="292"/>
      <c r="E480" s="292"/>
      <c r="F480" s="292"/>
      <c r="G480" s="292"/>
      <c r="H480" s="292"/>
      <c r="I480" s="292"/>
      <c r="J480" s="292"/>
      <c r="K480" s="292"/>
      <c r="L480" s="292"/>
      <c r="M480" s="292"/>
      <c r="N480" s="292"/>
      <c r="O480" s="292"/>
      <c r="P480" s="292"/>
      <c r="Q480" s="419"/>
      <c r="R480" s="419"/>
      <c r="S480" s="419"/>
      <c r="T480" s="419"/>
      <c r="U480" s="419"/>
      <c r="V480" s="292"/>
      <c r="W480" s="292"/>
      <c r="X480" s="292"/>
      <c r="Y480" s="292"/>
      <c r="Z480" s="292"/>
      <c r="AA480" s="300"/>
      <c r="AB480" s="301"/>
      <c r="AC480" s="301"/>
      <c r="AD480" s="301"/>
      <c r="AE480" s="301"/>
      <c r="AF480" s="301"/>
      <c r="AG480" s="301"/>
      <c r="AH480" s="301"/>
      <c r="AI480" s="301"/>
      <c r="AJ480" s="292"/>
      <c r="AK480" s="292"/>
      <c r="AL480" s="292"/>
      <c r="AM480" s="292"/>
      <c r="AN480" s="292"/>
      <c r="AO480" s="292"/>
      <c r="AP480" s="292"/>
      <c r="AQ480" s="292"/>
      <c r="AR480" s="292"/>
      <c r="AS480" s="292"/>
      <c r="AT480" s="215"/>
      <c r="AU480" s="366"/>
      <c r="AV480" s="366"/>
      <c r="AW480" s="366"/>
      <c r="AX480" s="366"/>
      <c r="AY480" s="366"/>
      <c r="AZ480" s="366"/>
      <c r="BA480" s="366"/>
      <c r="BB480" s="366"/>
      <c r="BC480" s="366"/>
      <c r="BD480" s="366"/>
      <c r="BE480" s="366"/>
      <c r="BF480" s="366"/>
      <c r="BG480" s="366"/>
      <c r="BH480" s="366"/>
      <c r="BI480" s="366"/>
      <c r="BJ480" s="366"/>
      <c r="BK480" s="366"/>
      <c r="BL480" s="366"/>
      <c r="BM480" s="366"/>
      <c r="BN480" s="366"/>
      <c r="BO480" s="366"/>
      <c r="BP480" s="366"/>
      <c r="BQ480" s="366"/>
      <c r="BR480" s="366"/>
      <c r="BS480" s="366"/>
      <c r="BT480" s="366"/>
      <c r="BU480" s="366"/>
      <c r="BV480" s="292"/>
      <c r="BW480" s="292"/>
      <c r="BX480" s="292"/>
      <c r="BY480" s="292"/>
      <c r="BZ480" s="292"/>
      <c r="CA480" s="292"/>
      <c r="CB480" s="292"/>
      <c r="CC480" s="292"/>
      <c r="CD480" s="292"/>
      <c r="CE480" s="420"/>
      <c r="CF480" s="420"/>
      <c r="CG480" s="420"/>
      <c r="CH480" s="420"/>
      <c r="CI480" s="420"/>
      <c r="CJ480" s="420"/>
      <c r="CK480" s="420"/>
      <c r="CL480" s="420"/>
      <c r="CM480" s="420"/>
    </row>
    <row r="481" spans="2:101" ht="14.25" customHeight="1" x14ac:dyDescent="0.35">
      <c r="C481" s="292"/>
      <c r="D481" s="292"/>
      <c r="E481" s="292"/>
      <c r="F481" s="292"/>
      <c r="G481" s="292"/>
      <c r="H481" s="292"/>
      <c r="I481" s="292"/>
      <c r="J481" s="292"/>
      <c r="K481" s="292"/>
      <c r="L481" s="292"/>
      <c r="M481" s="292"/>
      <c r="N481" s="292"/>
      <c r="O481" s="292"/>
      <c r="P481" s="292"/>
      <c r="Q481" s="419"/>
      <c r="R481" s="419"/>
      <c r="S481" s="419"/>
      <c r="T481" s="419"/>
      <c r="U481" s="419"/>
      <c r="V481" s="292"/>
      <c r="W481" s="292"/>
      <c r="X481" s="292"/>
      <c r="Y481" s="292"/>
      <c r="Z481" s="292"/>
      <c r="AA481" s="300"/>
      <c r="AB481" s="301"/>
      <c r="AC481" s="301"/>
      <c r="AD481" s="301"/>
      <c r="AE481" s="301"/>
      <c r="AF481" s="301"/>
      <c r="AG481" s="301"/>
      <c r="AH481" s="301"/>
      <c r="AI481" s="301"/>
      <c r="AJ481" s="292"/>
      <c r="AK481" s="292"/>
      <c r="AL481" s="292"/>
      <c r="AM481" s="292"/>
      <c r="AN481" s="292"/>
      <c r="AO481" s="292"/>
      <c r="AP481" s="292"/>
      <c r="AQ481" s="292"/>
      <c r="AR481" s="292"/>
      <c r="AS481" s="292"/>
      <c r="AT481" s="215"/>
      <c r="AU481" s="292"/>
      <c r="AV481" s="292"/>
      <c r="AW481" s="292"/>
      <c r="AX481" s="292"/>
      <c r="AY481" s="292"/>
      <c r="AZ481" s="292"/>
      <c r="BA481" s="292"/>
      <c r="BB481" s="292"/>
      <c r="BC481" s="292"/>
      <c r="BD481" s="292"/>
      <c r="BE481" s="292"/>
      <c r="BF481" s="292"/>
      <c r="BG481" s="292"/>
      <c r="BH481" s="292"/>
      <c r="BI481" s="292"/>
      <c r="BJ481" s="292"/>
      <c r="BK481" s="292"/>
      <c r="BL481" s="292"/>
      <c r="BM481" s="292"/>
      <c r="BN481" s="292"/>
      <c r="BO481" s="292"/>
      <c r="BP481" s="292"/>
      <c r="BQ481" s="292"/>
      <c r="BR481" s="292"/>
      <c r="BS481" s="292"/>
      <c r="BT481" s="292"/>
      <c r="BU481" s="292"/>
      <c r="BV481" s="292"/>
      <c r="BW481" s="292"/>
      <c r="BX481" s="292"/>
      <c r="BY481" s="292"/>
      <c r="BZ481" s="292"/>
      <c r="CA481" s="292"/>
      <c r="CB481" s="292"/>
      <c r="CC481" s="292"/>
      <c r="CD481" s="292"/>
      <c r="CE481" s="420"/>
      <c r="CF481" s="420"/>
      <c r="CG481" s="420"/>
      <c r="CH481" s="420"/>
      <c r="CI481" s="420"/>
      <c r="CJ481" s="420"/>
      <c r="CK481" s="420"/>
      <c r="CL481" s="420"/>
      <c r="CM481" s="420"/>
    </row>
    <row r="482" spans="2:101" ht="14.25" customHeight="1" x14ac:dyDescent="0.35">
      <c r="C482" s="292"/>
      <c r="D482" s="292"/>
      <c r="E482" s="292"/>
      <c r="F482" s="292"/>
      <c r="G482" s="292"/>
      <c r="H482" s="292"/>
      <c r="I482" s="292"/>
      <c r="J482" s="292"/>
      <c r="K482" s="292"/>
      <c r="L482" s="292"/>
      <c r="M482" s="292"/>
      <c r="N482" s="292"/>
      <c r="O482" s="292"/>
      <c r="P482" s="292"/>
      <c r="Q482" s="419"/>
      <c r="R482" s="419"/>
      <c r="S482" s="419"/>
      <c r="T482" s="419"/>
      <c r="U482" s="419"/>
      <c r="V482" s="292"/>
      <c r="W482" s="292"/>
      <c r="X482" s="292"/>
      <c r="Y482" s="292"/>
      <c r="Z482" s="292"/>
      <c r="AA482" s="300"/>
      <c r="AB482" s="301"/>
      <c r="AC482" s="301"/>
      <c r="AD482" s="301"/>
      <c r="AE482" s="301"/>
      <c r="AF482" s="301"/>
      <c r="AG482" s="301"/>
      <c r="AH482" s="301"/>
      <c r="AI482" s="301"/>
      <c r="AJ482" s="292"/>
      <c r="AK482" s="292"/>
      <c r="AL482" s="292"/>
      <c r="AM482" s="292"/>
      <c r="AN482" s="292"/>
      <c r="AO482" s="292"/>
      <c r="AP482" s="292"/>
      <c r="AQ482" s="292"/>
      <c r="AR482" s="292"/>
      <c r="AS482" s="292"/>
      <c r="AT482" s="215"/>
      <c r="AU482" s="292"/>
      <c r="AV482" s="292"/>
      <c r="AW482" s="292"/>
      <c r="AX482" s="292"/>
      <c r="AY482" s="292"/>
      <c r="AZ482" s="292"/>
      <c r="BA482" s="292"/>
      <c r="BB482" s="292"/>
      <c r="BC482" s="292"/>
      <c r="BD482" s="292"/>
      <c r="BE482" s="292"/>
      <c r="BF482" s="292"/>
      <c r="BG482" s="292"/>
      <c r="BH482" s="292"/>
      <c r="BI482" s="292"/>
      <c r="BJ482" s="292"/>
      <c r="BK482" s="292"/>
      <c r="BL482" s="292"/>
      <c r="BM482" s="292"/>
      <c r="BN482" s="292"/>
      <c r="BO482" s="292"/>
      <c r="BP482" s="292"/>
      <c r="BQ482" s="292"/>
      <c r="BR482" s="292"/>
      <c r="BS482" s="292"/>
      <c r="BT482" s="292"/>
      <c r="BU482" s="292"/>
      <c r="BV482" s="292"/>
      <c r="BW482" s="292"/>
      <c r="BX482" s="292"/>
      <c r="BY482" s="292"/>
      <c r="BZ482" s="292"/>
      <c r="CA482" s="292"/>
      <c r="CB482" s="292"/>
      <c r="CC482" s="292"/>
      <c r="CD482" s="292"/>
      <c r="CE482" s="420"/>
      <c r="CF482" s="420"/>
      <c r="CG482" s="420"/>
      <c r="CH482" s="420"/>
      <c r="CI482" s="420"/>
      <c r="CJ482" s="420"/>
      <c r="CK482" s="420"/>
      <c r="CL482" s="420"/>
      <c r="CM482" s="420"/>
    </row>
    <row r="483" spans="2:101" ht="14.25" customHeight="1" x14ac:dyDescent="0.35">
      <c r="C483" s="292"/>
      <c r="D483" s="292"/>
      <c r="E483" s="292"/>
      <c r="F483" s="292"/>
      <c r="G483" s="292"/>
      <c r="H483" s="292"/>
      <c r="I483" s="292"/>
      <c r="J483" s="292"/>
      <c r="K483" s="292"/>
      <c r="L483" s="292"/>
      <c r="M483" s="292"/>
      <c r="N483" s="292"/>
      <c r="O483" s="292"/>
      <c r="P483" s="292"/>
      <c r="Q483" s="419"/>
      <c r="R483" s="419"/>
      <c r="S483" s="419"/>
      <c r="T483" s="419"/>
      <c r="U483" s="419"/>
      <c r="V483" s="292"/>
      <c r="W483" s="292"/>
      <c r="X483" s="292"/>
      <c r="Y483" s="292"/>
      <c r="Z483" s="292"/>
      <c r="AA483" s="300"/>
      <c r="AB483" s="301"/>
      <c r="AC483" s="301"/>
      <c r="AD483" s="301"/>
      <c r="AE483" s="301"/>
      <c r="AF483" s="301"/>
      <c r="AG483" s="301"/>
      <c r="AH483" s="301"/>
      <c r="AI483" s="301"/>
      <c r="AJ483" s="292"/>
      <c r="AK483" s="292"/>
      <c r="AL483" s="292"/>
      <c r="AM483" s="292"/>
      <c r="AN483" s="292"/>
      <c r="AO483" s="292"/>
      <c r="AP483" s="292"/>
      <c r="AQ483" s="292"/>
      <c r="AR483" s="292"/>
      <c r="AS483" s="292"/>
      <c r="AT483" s="215"/>
      <c r="AU483" s="358" t="s">
        <v>124</v>
      </c>
      <c r="AV483" s="358"/>
      <c r="AW483" s="358"/>
      <c r="AX483" s="358"/>
      <c r="AY483" s="358"/>
      <c r="AZ483" s="358"/>
      <c r="BA483" s="358"/>
      <c r="BB483" s="358"/>
      <c r="BC483" s="358"/>
      <c r="BD483" s="358"/>
      <c r="BE483" s="358"/>
      <c r="BF483" s="358"/>
      <c r="BG483" s="358"/>
      <c r="BH483" s="358"/>
      <c r="BI483" s="358"/>
      <c r="BJ483" s="358"/>
      <c r="BK483" s="358"/>
      <c r="BL483" s="358"/>
      <c r="BM483" s="358"/>
      <c r="BN483" s="358"/>
      <c r="BO483" s="358"/>
      <c r="BP483" s="358"/>
      <c r="BQ483" s="358"/>
      <c r="BR483" s="358"/>
      <c r="BS483" s="358"/>
      <c r="BT483" s="358"/>
      <c r="BU483" s="358"/>
      <c r="BV483" s="317">
        <f>SUM(BV474:CD482)</f>
        <v>876</v>
      </c>
      <c r="BW483" s="317"/>
      <c r="BX483" s="317"/>
      <c r="BY483" s="317"/>
      <c r="BZ483" s="317"/>
      <c r="CA483" s="317"/>
      <c r="CB483" s="317"/>
      <c r="CC483" s="317"/>
      <c r="CD483" s="317"/>
      <c r="CE483" s="704">
        <f t="shared" si="26"/>
        <v>100</v>
      </c>
      <c r="CF483" s="704"/>
      <c r="CG483" s="704"/>
      <c r="CH483" s="704"/>
      <c r="CI483" s="704"/>
      <c r="CJ483" s="704"/>
      <c r="CK483" s="704"/>
      <c r="CL483" s="704"/>
      <c r="CM483" s="704"/>
    </row>
    <row r="484" spans="2:101" ht="14.25" customHeight="1" x14ac:dyDescent="0.35">
      <c r="C484" s="425" t="s">
        <v>279</v>
      </c>
      <c r="D484" s="425"/>
      <c r="E484" s="425"/>
      <c r="F484" s="425"/>
      <c r="G484" s="425"/>
      <c r="H484" s="425"/>
      <c r="I484" s="425"/>
      <c r="J484" s="425"/>
      <c r="K484" s="425"/>
      <c r="L484" s="425"/>
      <c r="M484" s="425"/>
      <c r="N484" s="425"/>
      <c r="O484" s="425"/>
      <c r="P484" s="425"/>
      <c r="Q484" s="425"/>
      <c r="R484" s="425"/>
      <c r="S484" s="425"/>
      <c r="T484" s="425"/>
      <c r="U484" s="425"/>
      <c r="V484" s="425"/>
      <c r="W484" s="425"/>
      <c r="X484" s="425"/>
      <c r="Y484" s="425"/>
      <c r="Z484" s="425"/>
      <c r="AA484" s="425"/>
      <c r="AB484" s="425"/>
      <c r="AC484" s="425"/>
      <c r="AD484" s="425"/>
      <c r="AE484" s="425"/>
      <c r="AF484" s="425"/>
      <c r="AG484" s="425"/>
      <c r="AH484" s="425"/>
      <c r="AI484" s="425"/>
      <c r="AJ484" s="425"/>
      <c r="AK484" s="425"/>
      <c r="AL484" s="425"/>
      <c r="AM484" s="425"/>
      <c r="AN484" s="425"/>
      <c r="AO484" s="425"/>
      <c r="AP484" s="425"/>
      <c r="AQ484" s="425"/>
      <c r="AR484" s="425"/>
      <c r="AS484" s="425"/>
      <c r="AU484" s="425" t="s">
        <v>279</v>
      </c>
      <c r="AV484" s="425"/>
      <c r="AW484" s="425"/>
      <c r="AX484" s="425"/>
      <c r="AY484" s="425"/>
      <c r="AZ484" s="425"/>
      <c r="BA484" s="425"/>
      <c r="BB484" s="425"/>
      <c r="BC484" s="425"/>
      <c r="BD484" s="425"/>
      <c r="BE484" s="425"/>
      <c r="BF484" s="425"/>
      <c r="BG484" s="425"/>
      <c r="BH484" s="425"/>
      <c r="BI484" s="425"/>
      <c r="BJ484" s="425"/>
      <c r="BK484" s="425"/>
      <c r="BL484" s="425"/>
      <c r="BM484" s="425"/>
      <c r="BN484" s="425"/>
      <c r="BO484" s="425"/>
      <c r="BP484" s="425"/>
      <c r="BQ484" s="425"/>
      <c r="BR484" s="425"/>
      <c r="BS484" s="425"/>
      <c r="BT484" s="425"/>
      <c r="BU484" s="425"/>
      <c r="BV484" s="425"/>
      <c r="BW484" s="425"/>
      <c r="BX484" s="425"/>
      <c r="BY484" s="425"/>
      <c r="BZ484" s="425"/>
      <c r="CA484" s="425"/>
      <c r="CB484" s="425"/>
      <c r="CC484" s="425"/>
      <c r="CD484" s="425"/>
      <c r="CE484" s="425"/>
      <c r="CF484" s="425"/>
      <c r="CG484" s="425"/>
      <c r="CH484" s="425"/>
      <c r="CI484" s="425"/>
      <c r="CJ484" s="425"/>
      <c r="CK484" s="425"/>
      <c r="CL484" s="425"/>
      <c r="CM484" s="425"/>
    </row>
    <row r="485" spans="2:101" ht="14.25" customHeight="1" x14ac:dyDescent="0.35"/>
    <row r="486" spans="2:101" ht="14.25" customHeight="1" x14ac:dyDescent="0.35">
      <c r="C486" s="339" t="s">
        <v>291</v>
      </c>
      <c r="D486" s="339"/>
      <c r="E486" s="339"/>
      <c r="F486" s="339"/>
      <c r="G486" s="339"/>
      <c r="H486" s="339"/>
      <c r="I486" s="339"/>
      <c r="J486" s="339"/>
      <c r="K486" s="339"/>
      <c r="L486" s="339"/>
      <c r="M486" s="339"/>
      <c r="N486" s="339"/>
      <c r="O486" s="339"/>
      <c r="P486" s="339"/>
      <c r="Q486" s="339"/>
      <c r="R486" s="339"/>
      <c r="S486" s="339"/>
      <c r="T486" s="339"/>
      <c r="U486" s="339"/>
      <c r="V486" s="339"/>
      <c r="W486" s="339"/>
      <c r="X486" s="339"/>
      <c r="Y486" s="339"/>
      <c r="Z486" s="339"/>
      <c r="AA486" s="339"/>
      <c r="AB486" s="339"/>
      <c r="AC486" s="339"/>
      <c r="AD486" s="339"/>
      <c r="AE486" s="339"/>
      <c r="AF486" s="339"/>
      <c r="AG486" s="339"/>
      <c r="AH486" s="339"/>
      <c r="AI486" s="339"/>
      <c r="AJ486" s="339"/>
      <c r="AK486" s="339"/>
      <c r="AL486" s="339"/>
      <c r="AM486" s="339"/>
      <c r="AN486" s="339"/>
      <c r="AO486" s="339"/>
      <c r="AP486" s="339"/>
      <c r="AQ486" s="339"/>
      <c r="AR486" s="339"/>
      <c r="AS486" s="339"/>
      <c r="AU486" s="339" t="s">
        <v>292</v>
      </c>
      <c r="AV486" s="339"/>
      <c r="AW486" s="339"/>
      <c r="AX486" s="339"/>
      <c r="AY486" s="339"/>
      <c r="AZ486" s="339"/>
      <c r="BA486" s="339"/>
      <c r="BB486" s="339"/>
      <c r="BC486" s="339"/>
      <c r="BD486" s="339"/>
      <c r="BE486" s="339"/>
      <c r="BF486" s="339"/>
      <c r="BG486" s="339"/>
      <c r="BH486" s="339"/>
      <c r="BI486" s="339"/>
      <c r="BJ486" s="339"/>
      <c r="BK486" s="339"/>
      <c r="BL486" s="339"/>
      <c r="BM486" s="339"/>
      <c r="BN486" s="339"/>
      <c r="BO486" s="339"/>
      <c r="BP486" s="339"/>
      <c r="BQ486" s="339"/>
      <c r="BR486" s="339"/>
      <c r="BS486" s="339"/>
      <c r="BT486" s="339"/>
      <c r="BU486" s="339"/>
      <c r="BV486" s="339"/>
      <c r="BW486" s="339"/>
      <c r="BX486" s="339"/>
      <c r="BY486" s="339"/>
      <c r="BZ486" s="339"/>
      <c r="CA486" s="339"/>
      <c r="CB486" s="339"/>
      <c r="CC486" s="339"/>
      <c r="CD486" s="339"/>
      <c r="CE486" s="339"/>
      <c r="CF486" s="339"/>
      <c r="CG486" s="339"/>
      <c r="CH486" s="339"/>
      <c r="CI486" s="339"/>
      <c r="CJ486" s="339"/>
      <c r="CK486" s="339"/>
      <c r="CL486" s="339"/>
      <c r="CM486" s="339"/>
    </row>
    <row r="487" spans="2:101" ht="14.25" customHeight="1" x14ac:dyDescent="0.35">
      <c r="C487" s="339"/>
      <c r="D487" s="339"/>
      <c r="E487" s="339"/>
      <c r="F487" s="339"/>
      <c r="G487" s="339"/>
      <c r="H487" s="339"/>
      <c r="I487" s="339"/>
      <c r="J487" s="339"/>
      <c r="K487" s="339"/>
      <c r="L487" s="339"/>
      <c r="M487" s="339"/>
      <c r="N487" s="339"/>
      <c r="O487" s="339"/>
      <c r="P487" s="339"/>
      <c r="Q487" s="339"/>
      <c r="R487" s="339"/>
      <c r="S487" s="339"/>
      <c r="T487" s="339"/>
      <c r="U487" s="339"/>
      <c r="V487" s="339"/>
      <c r="W487" s="339"/>
      <c r="X487" s="339"/>
      <c r="Y487" s="339"/>
      <c r="Z487" s="339"/>
      <c r="AA487" s="339"/>
      <c r="AB487" s="339"/>
      <c r="AC487" s="339"/>
      <c r="AD487" s="339"/>
      <c r="AE487" s="339"/>
      <c r="AF487" s="339"/>
      <c r="AG487" s="339"/>
      <c r="AH487" s="339"/>
      <c r="AI487" s="339"/>
      <c r="AJ487" s="339"/>
      <c r="AK487" s="339"/>
      <c r="AL487" s="339"/>
      <c r="AM487" s="339"/>
      <c r="AN487" s="339"/>
      <c r="AO487" s="339"/>
      <c r="AP487" s="339"/>
      <c r="AQ487" s="339"/>
      <c r="AR487" s="339"/>
      <c r="AS487" s="339"/>
      <c r="AU487" s="339"/>
      <c r="AV487" s="339"/>
      <c r="AW487" s="339"/>
      <c r="AX487" s="339"/>
      <c r="AY487" s="339"/>
      <c r="AZ487" s="339"/>
      <c r="BA487" s="339"/>
      <c r="BB487" s="339"/>
      <c r="BC487" s="339"/>
      <c r="BD487" s="339"/>
      <c r="BE487" s="339"/>
      <c r="BF487" s="339"/>
      <c r="BG487" s="339"/>
      <c r="BH487" s="339"/>
      <c r="BI487" s="339"/>
      <c r="BJ487" s="339"/>
      <c r="BK487" s="339"/>
      <c r="BL487" s="339"/>
      <c r="BM487" s="339"/>
      <c r="BN487" s="339"/>
      <c r="BO487" s="339"/>
      <c r="BP487" s="339"/>
      <c r="BQ487" s="339"/>
      <c r="BR487" s="339"/>
      <c r="BS487" s="339"/>
      <c r="BT487" s="339"/>
      <c r="BU487" s="339"/>
      <c r="BV487" s="339"/>
      <c r="BW487" s="339"/>
      <c r="BX487" s="339"/>
      <c r="BY487" s="339"/>
      <c r="BZ487" s="339"/>
      <c r="CA487" s="339"/>
      <c r="CB487" s="339"/>
      <c r="CC487" s="339"/>
      <c r="CD487" s="339"/>
      <c r="CE487" s="339"/>
      <c r="CF487" s="339"/>
      <c r="CG487" s="339"/>
      <c r="CH487" s="339"/>
      <c r="CI487" s="339"/>
      <c r="CJ487" s="339"/>
      <c r="CK487" s="339"/>
      <c r="CL487" s="339"/>
      <c r="CM487" s="339"/>
    </row>
    <row r="488" spans="2:101" ht="14.25" customHeight="1" x14ac:dyDescent="0.35">
      <c r="B488" s="215"/>
      <c r="C488" s="317" t="s">
        <v>283</v>
      </c>
      <c r="D488" s="317"/>
      <c r="E488" s="317"/>
      <c r="F488" s="317"/>
      <c r="G488" s="317"/>
      <c r="H488" s="317"/>
      <c r="I488" s="317"/>
      <c r="J488" s="317"/>
      <c r="K488" s="317"/>
      <c r="L488" s="317"/>
      <c r="M488" s="317"/>
      <c r="N488" s="317"/>
      <c r="O488" s="317"/>
      <c r="P488" s="317"/>
      <c r="Q488" s="317"/>
      <c r="R488" s="317"/>
      <c r="S488" s="317"/>
      <c r="T488" s="317"/>
      <c r="U488" s="317"/>
      <c r="V488" s="317"/>
      <c r="W488" s="317"/>
      <c r="X488" s="317"/>
      <c r="Y488" s="317"/>
      <c r="Z488" s="317"/>
      <c r="AA488" s="317"/>
      <c r="AB488" s="317"/>
      <c r="AC488" s="317"/>
      <c r="AD488" s="317"/>
      <c r="AE488" s="317"/>
      <c r="AF488" s="317"/>
      <c r="AG488" s="317"/>
      <c r="AH488" s="317"/>
      <c r="AI488" s="317"/>
      <c r="AJ488" s="317"/>
      <c r="AK488" s="317"/>
      <c r="AL488" s="317"/>
      <c r="AM488" s="317"/>
      <c r="AN488" s="317"/>
      <c r="AO488" s="317"/>
      <c r="AP488" s="317"/>
      <c r="AQ488" s="317"/>
      <c r="AR488" s="317"/>
      <c r="AS488" s="317"/>
      <c r="AT488" s="215"/>
      <c r="AU488" s="317" t="s">
        <v>290</v>
      </c>
      <c r="AV488" s="317"/>
      <c r="AW488" s="317"/>
      <c r="AX488" s="317"/>
      <c r="AY488" s="317"/>
      <c r="AZ488" s="317"/>
      <c r="BA488" s="317"/>
      <c r="BB488" s="317"/>
      <c r="BC488" s="317"/>
      <c r="BD488" s="317"/>
      <c r="BE488" s="317"/>
      <c r="BF488" s="317"/>
      <c r="BG488" s="317"/>
      <c r="BH488" s="317"/>
      <c r="BI488" s="317"/>
      <c r="BJ488" s="317"/>
      <c r="BK488" s="317"/>
      <c r="BL488" s="317"/>
      <c r="BM488" s="317"/>
      <c r="BN488" s="317"/>
      <c r="BO488" s="317"/>
      <c r="BP488" s="317"/>
      <c r="BQ488" s="317"/>
      <c r="BR488" s="317"/>
      <c r="BS488" s="317"/>
      <c r="BT488" s="317"/>
      <c r="BU488" s="317"/>
      <c r="BV488" s="317"/>
      <c r="BW488" s="317"/>
      <c r="BX488" s="317"/>
      <c r="BY488" s="317"/>
      <c r="BZ488" s="317"/>
      <c r="CA488" s="317"/>
      <c r="CB488" s="317"/>
      <c r="CC488" s="317"/>
      <c r="CD488" s="317"/>
      <c r="CE488" s="317"/>
      <c r="CF488" s="317"/>
      <c r="CG488" s="317"/>
      <c r="CH488" s="317"/>
      <c r="CI488" s="317"/>
      <c r="CJ488" s="317"/>
      <c r="CK488" s="317"/>
      <c r="CL488" s="317"/>
      <c r="CM488" s="317"/>
    </row>
    <row r="489" spans="2:101" ht="14.25" customHeight="1" x14ac:dyDescent="0.35">
      <c r="B489" s="215"/>
      <c r="C489" s="318" t="s">
        <v>280</v>
      </c>
      <c r="D489" s="319"/>
      <c r="E489" s="319"/>
      <c r="F489" s="319"/>
      <c r="G489" s="319"/>
      <c r="H489" s="319"/>
      <c r="I489" s="319"/>
      <c r="J489" s="319"/>
      <c r="K489" s="319"/>
      <c r="L489" s="319"/>
      <c r="M489" s="319"/>
      <c r="N489" s="319"/>
      <c r="O489" s="319"/>
      <c r="P489" s="320"/>
      <c r="Q489" s="318" t="s">
        <v>281</v>
      </c>
      <c r="R489" s="319"/>
      <c r="S489" s="319"/>
      <c r="T489" s="319"/>
      <c r="U489" s="319"/>
      <c r="V489" s="319"/>
      <c r="W489" s="319"/>
      <c r="X489" s="319"/>
      <c r="Y489" s="319"/>
      <c r="Z489" s="319"/>
      <c r="AA489" s="319"/>
      <c r="AB489" s="319"/>
      <c r="AC489" s="319"/>
      <c r="AD489" s="320"/>
      <c r="AE489" s="318" t="s">
        <v>282</v>
      </c>
      <c r="AF489" s="319"/>
      <c r="AG489" s="319"/>
      <c r="AH489" s="319"/>
      <c r="AI489" s="319"/>
      <c r="AJ489" s="319"/>
      <c r="AK489" s="319"/>
      <c r="AL489" s="319"/>
      <c r="AM489" s="319"/>
      <c r="AN489" s="319"/>
      <c r="AO489" s="319"/>
      <c r="AP489" s="319"/>
      <c r="AQ489" s="319"/>
      <c r="AR489" s="319"/>
      <c r="AS489" s="320"/>
      <c r="AT489" s="215"/>
      <c r="AU489" s="317" t="s">
        <v>124</v>
      </c>
      <c r="AV489" s="317"/>
      <c r="AW489" s="317"/>
      <c r="AX489" s="317"/>
      <c r="AY489" s="317"/>
      <c r="AZ489" s="317"/>
      <c r="BA489" s="317"/>
      <c r="BB489" s="317"/>
      <c r="BC489" s="317"/>
      <c r="BD489" s="317"/>
      <c r="BE489" s="317"/>
      <c r="BF489" s="317"/>
      <c r="BG489" s="317"/>
      <c r="BH489" s="317" t="s">
        <v>286</v>
      </c>
      <c r="BI489" s="317"/>
      <c r="BJ489" s="317"/>
      <c r="BK489" s="317"/>
      <c r="BL489" s="317"/>
      <c r="BM489" s="317"/>
      <c r="BN489" s="317"/>
      <c r="BO489" s="317"/>
      <c r="BP489" s="317"/>
      <c r="BQ489" s="317"/>
      <c r="BR489" s="317"/>
      <c r="BS489" s="317"/>
      <c r="BT489" s="317"/>
      <c r="BU489" s="317"/>
      <c r="BV489" s="317"/>
      <c r="BW489" s="317"/>
      <c r="BX489" s="317"/>
      <c r="BY489" s="317"/>
      <c r="BZ489" s="317" t="s">
        <v>289</v>
      </c>
      <c r="CA489" s="317"/>
      <c r="CB489" s="317"/>
      <c r="CC489" s="317"/>
      <c r="CD489" s="317"/>
      <c r="CE489" s="317"/>
      <c r="CF489" s="317"/>
      <c r="CG489" s="317"/>
      <c r="CH489" s="317"/>
      <c r="CI489" s="317"/>
      <c r="CJ489" s="317"/>
      <c r="CK489" s="317"/>
      <c r="CL489" s="317"/>
      <c r="CM489" s="317"/>
    </row>
    <row r="490" spans="2:101" ht="14.25" customHeight="1" x14ac:dyDescent="0.35">
      <c r="B490" s="215"/>
      <c r="C490" s="321"/>
      <c r="D490" s="322"/>
      <c r="E490" s="322"/>
      <c r="F490" s="322"/>
      <c r="G490" s="322"/>
      <c r="H490" s="322"/>
      <c r="I490" s="322"/>
      <c r="J490" s="322"/>
      <c r="K490" s="322"/>
      <c r="L490" s="322"/>
      <c r="M490" s="322"/>
      <c r="N490" s="322"/>
      <c r="O490" s="322"/>
      <c r="P490" s="323"/>
      <c r="Q490" s="321"/>
      <c r="R490" s="322"/>
      <c r="S490" s="322"/>
      <c r="T490" s="322"/>
      <c r="U490" s="322"/>
      <c r="V490" s="322"/>
      <c r="W490" s="322"/>
      <c r="X490" s="322"/>
      <c r="Y490" s="322"/>
      <c r="Z490" s="322"/>
      <c r="AA490" s="322"/>
      <c r="AB490" s="322"/>
      <c r="AC490" s="322"/>
      <c r="AD490" s="323"/>
      <c r="AE490" s="321"/>
      <c r="AF490" s="322"/>
      <c r="AG490" s="322"/>
      <c r="AH490" s="322"/>
      <c r="AI490" s="322"/>
      <c r="AJ490" s="322"/>
      <c r="AK490" s="322"/>
      <c r="AL490" s="322"/>
      <c r="AM490" s="322"/>
      <c r="AN490" s="322"/>
      <c r="AO490" s="322"/>
      <c r="AP490" s="322"/>
      <c r="AQ490" s="322"/>
      <c r="AR490" s="322"/>
      <c r="AS490" s="323"/>
      <c r="AT490" s="215"/>
      <c r="AU490" s="317"/>
      <c r="AV490" s="317"/>
      <c r="AW490" s="317"/>
      <c r="AX490" s="317"/>
      <c r="AY490" s="317"/>
      <c r="AZ490" s="317"/>
      <c r="BA490" s="317"/>
      <c r="BB490" s="317"/>
      <c r="BC490" s="317"/>
      <c r="BD490" s="317"/>
      <c r="BE490" s="317"/>
      <c r="BF490" s="317"/>
      <c r="BG490" s="317"/>
      <c r="BH490" s="317" t="s">
        <v>284</v>
      </c>
      <c r="BI490" s="317"/>
      <c r="BJ490" s="317"/>
      <c r="BK490" s="317"/>
      <c r="BL490" s="317"/>
      <c r="BM490" s="317"/>
      <c r="BN490" s="317"/>
      <c r="BO490" s="317"/>
      <c r="BP490" s="317"/>
      <c r="BQ490" s="317" t="s">
        <v>285</v>
      </c>
      <c r="BR490" s="317"/>
      <c r="BS490" s="317"/>
      <c r="BT490" s="317"/>
      <c r="BU490" s="317"/>
      <c r="BV490" s="317"/>
      <c r="BW490" s="317"/>
      <c r="BX490" s="317"/>
      <c r="BY490" s="317"/>
      <c r="BZ490" s="317" t="s">
        <v>287</v>
      </c>
      <c r="CA490" s="317"/>
      <c r="CB490" s="317"/>
      <c r="CC490" s="317"/>
      <c r="CD490" s="317"/>
      <c r="CE490" s="317"/>
      <c r="CF490" s="317"/>
      <c r="CG490" s="317" t="s">
        <v>288</v>
      </c>
      <c r="CH490" s="317"/>
      <c r="CI490" s="317"/>
      <c r="CJ490" s="317"/>
      <c r="CK490" s="317"/>
      <c r="CL490" s="317"/>
      <c r="CM490" s="317"/>
    </row>
    <row r="491" spans="2:101" ht="14.25" customHeight="1" x14ac:dyDescent="0.35">
      <c r="B491" s="215"/>
      <c r="C491" s="292">
        <v>6</v>
      </c>
      <c r="D491" s="292"/>
      <c r="E491" s="292"/>
      <c r="F491" s="292"/>
      <c r="G491" s="292"/>
      <c r="H491" s="292"/>
      <c r="I491" s="292"/>
      <c r="J491" s="292"/>
      <c r="K491" s="292"/>
      <c r="L491" s="292"/>
      <c r="M491" s="292"/>
      <c r="N491" s="292"/>
      <c r="O491" s="292"/>
      <c r="P491" s="292"/>
      <c r="Q491" s="310"/>
      <c r="R491" s="310"/>
      <c r="S491" s="310"/>
      <c r="T491" s="310"/>
      <c r="U491" s="310"/>
      <c r="V491" s="310"/>
      <c r="W491" s="310"/>
      <c r="X491" s="310"/>
      <c r="Y491" s="310"/>
      <c r="Z491" s="310"/>
      <c r="AA491" s="310"/>
      <c r="AB491" s="310"/>
      <c r="AC491" s="310"/>
      <c r="AD491" s="310"/>
      <c r="AE491" s="310"/>
      <c r="AF491" s="310"/>
      <c r="AG491" s="310"/>
      <c r="AH491" s="310"/>
      <c r="AI491" s="310"/>
      <c r="AJ491" s="310"/>
      <c r="AK491" s="310"/>
      <c r="AL491" s="310"/>
      <c r="AM491" s="310"/>
      <c r="AN491" s="310"/>
      <c r="AO491" s="310"/>
      <c r="AP491" s="310"/>
      <c r="AQ491" s="310"/>
      <c r="AR491" s="310"/>
      <c r="AS491" s="310"/>
      <c r="AT491" s="215"/>
      <c r="AU491" s="292">
        <v>7</v>
      </c>
      <c r="AV491" s="292"/>
      <c r="AW491" s="292"/>
      <c r="AX491" s="292"/>
      <c r="AY491" s="292"/>
      <c r="AZ491" s="292"/>
      <c r="BA491" s="292"/>
      <c r="BB491" s="292"/>
      <c r="BC491" s="292"/>
      <c r="BD491" s="292"/>
      <c r="BE491" s="292"/>
      <c r="BF491" s="292"/>
      <c r="BG491" s="292"/>
      <c r="BH491" s="292" t="s">
        <v>990</v>
      </c>
      <c r="BI491" s="292"/>
      <c r="BJ491" s="292"/>
      <c r="BK491" s="292"/>
      <c r="BL491" s="292"/>
      <c r="BM491" s="292"/>
      <c r="BN491" s="292"/>
      <c r="BO491" s="292"/>
      <c r="BP491" s="292"/>
      <c r="BQ491" s="292"/>
      <c r="BR491" s="292"/>
      <c r="BS491" s="292"/>
      <c r="BT491" s="292"/>
      <c r="BU491" s="292"/>
      <c r="BV491" s="292"/>
      <c r="BW491" s="292"/>
      <c r="BX491" s="292"/>
      <c r="BY491" s="292"/>
      <c r="BZ491" s="292"/>
      <c r="CA491" s="292"/>
      <c r="CB491" s="292"/>
      <c r="CC491" s="292"/>
      <c r="CD491" s="292"/>
      <c r="CE491" s="292"/>
      <c r="CF491" s="292"/>
      <c r="CG491" s="310"/>
      <c r="CH491" s="310"/>
      <c r="CI491" s="310"/>
      <c r="CJ491" s="310"/>
      <c r="CK491" s="310"/>
      <c r="CL491" s="310"/>
      <c r="CM491" s="310"/>
    </row>
    <row r="492" spans="2:101" ht="14.25" customHeight="1" x14ac:dyDescent="0.35">
      <c r="C492" s="12" t="s">
        <v>279</v>
      </c>
      <c r="AU492" s="425" t="s">
        <v>279</v>
      </c>
      <c r="AV492" s="425"/>
      <c r="AW492" s="425"/>
      <c r="AX492" s="425"/>
      <c r="AY492" s="425"/>
      <c r="AZ492" s="425"/>
      <c r="BA492" s="425"/>
      <c r="BB492" s="425"/>
      <c r="BC492" s="425"/>
      <c r="BD492" s="425"/>
      <c r="BE492" s="425"/>
      <c r="BF492" s="425"/>
      <c r="BG492" s="425"/>
      <c r="BH492" s="425"/>
      <c r="BI492" s="425"/>
      <c r="BJ492" s="425"/>
      <c r="BK492" s="425"/>
      <c r="BL492" s="425"/>
      <c r="BM492" s="425"/>
      <c r="BN492" s="425"/>
      <c r="BO492" s="425"/>
      <c r="BP492" s="425"/>
      <c r="BQ492" s="425"/>
      <c r="BR492" s="425"/>
      <c r="BS492" s="425"/>
      <c r="BT492" s="425"/>
      <c r="BU492" s="425"/>
      <c r="BV492" s="425"/>
      <c r="BW492" s="425"/>
      <c r="BX492" s="425"/>
      <c r="BY492" s="425"/>
      <c r="BZ492" s="425"/>
      <c r="CA492" s="425"/>
      <c r="CB492" s="425"/>
      <c r="CC492" s="425"/>
      <c r="CD492" s="425"/>
      <c r="CE492" s="425"/>
      <c r="CF492" s="425"/>
      <c r="CG492" s="425"/>
      <c r="CH492" s="425"/>
      <c r="CI492" s="425"/>
      <c r="CJ492" s="425"/>
      <c r="CK492" s="425"/>
      <c r="CL492" s="425"/>
      <c r="CM492" s="425"/>
    </row>
    <row r="493" spans="2:101" ht="14.25" customHeight="1" x14ac:dyDescent="0.35">
      <c r="BA493" s="96"/>
      <c r="BB493" s="96"/>
      <c r="BC493" s="96"/>
      <c r="BD493" s="96"/>
      <c r="BE493" s="96"/>
      <c r="BF493" s="96"/>
      <c r="BG493" s="96"/>
      <c r="BH493" s="96"/>
      <c r="BI493" s="96"/>
      <c r="BJ493" s="96"/>
      <c r="BK493" s="96"/>
      <c r="BL493" s="96"/>
      <c r="BM493" s="96"/>
      <c r="BN493" s="96"/>
      <c r="BO493" s="96"/>
      <c r="BP493" s="96"/>
      <c r="BQ493" s="96"/>
      <c r="BR493" s="96"/>
      <c r="BS493" s="96"/>
      <c r="BT493" s="96"/>
      <c r="BU493" s="96"/>
      <c r="BV493" s="96"/>
      <c r="BW493" s="96"/>
      <c r="BX493" s="96"/>
      <c r="BY493" s="96"/>
    </row>
    <row r="494" spans="2:101" ht="14.25" customHeight="1" x14ac:dyDescent="0.35">
      <c r="C494" s="339" t="s">
        <v>293</v>
      </c>
      <c r="D494" s="339"/>
      <c r="E494" s="339"/>
      <c r="F494" s="339"/>
      <c r="G494" s="339"/>
      <c r="H494" s="339"/>
      <c r="I494" s="339"/>
      <c r="J494" s="339"/>
      <c r="K494" s="339"/>
      <c r="L494" s="339"/>
      <c r="M494" s="339"/>
      <c r="N494" s="339"/>
      <c r="O494" s="339"/>
      <c r="P494" s="339"/>
      <c r="Q494" s="339"/>
      <c r="R494" s="339"/>
      <c r="S494" s="339"/>
      <c r="T494" s="339"/>
      <c r="U494" s="339"/>
      <c r="V494" s="339"/>
      <c r="W494" s="339"/>
      <c r="X494" s="339"/>
      <c r="Y494" s="339"/>
      <c r="Z494" s="339"/>
      <c r="AA494" s="339"/>
      <c r="AB494" s="339"/>
      <c r="AC494" s="339"/>
      <c r="AD494" s="339"/>
      <c r="AE494" s="339"/>
      <c r="AF494" s="339"/>
      <c r="AG494" s="339"/>
      <c r="AH494" s="339"/>
      <c r="AI494" s="339"/>
      <c r="AJ494" s="339"/>
      <c r="AK494" s="339"/>
      <c r="AL494" s="339"/>
      <c r="AM494" s="339"/>
      <c r="AN494" s="339"/>
      <c r="AO494" s="339"/>
      <c r="AP494" s="339"/>
      <c r="AQ494" s="339"/>
      <c r="AR494" s="339"/>
      <c r="AS494" s="339"/>
      <c r="AU494" s="396" t="s">
        <v>310</v>
      </c>
      <c r="AV494" s="396"/>
      <c r="AW494" s="396"/>
      <c r="AX494" s="396"/>
      <c r="AY494" s="396"/>
      <c r="AZ494" s="396"/>
      <c r="BA494" s="396"/>
      <c r="BB494" s="396"/>
      <c r="BC494" s="396"/>
      <c r="BD494" s="396"/>
      <c r="BE494" s="396"/>
      <c r="BF494" s="396"/>
      <c r="BG494" s="396"/>
      <c r="BH494" s="396"/>
      <c r="BI494" s="396"/>
      <c r="BJ494" s="396"/>
      <c r="BK494" s="396"/>
      <c r="BL494" s="396"/>
      <c r="BM494" s="396"/>
      <c r="BN494" s="396"/>
      <c r="BO494" s="396"/>
      <c r="BP494" s="396"/>
      <c r="BQ494" s="396"/>
      <c r="BR494" s="396"/>
      <c r="BS494" s="396"/>
      <c r="BT494" s="396"/>
      <c r="BU494" s="396"/>
      <c r="BV494" s="396"/>
      <c r="BW494" s="396"/>
      <c r="BX494" s="396"/>
      <c r="BY494" s="396"/>
      <c r="BZ494" s="396"/>
      <c r="CA494" s="396"/>
      <c r="CB494" s="396"/>
      <c r="CC494" s="396"/>
      <c r="CD494" s="396"/>
      <c r="CE494" s="396"/>
      <c r="CF494" s="396"/>
      <c r="CG494" s="396"/>
      <c r="CH494" s="396"/>
      <c r="CI494" s="396"/>
      <c r="CJ494" s="396"/>
      <c r="CK494" s="396"/>
      <c r="CL494" s="396"/>
      <c r="CM494" s="396"/>
      <c r="CN494" s="9"/>
      <c r="CO494" s="102"/>
      <c r="CP494" s="102"/>
      <c r="CQ494" s="102"/>
      <c r="CR494" s="102"/>
      <c r="CS494" s="102"/>
      <c r="CT494" s="102"/>
      <c r="CU494" s="102"/>
      <c r="CV494" s="102"/>
      <c r="CW494" s="102"/>
    </row>
    <row r="495" spans="2:101" ht="14.25" customHeight="1" x14ac:dyDescent="0.35">
      <c r="C495" s="422"/>
      <c r="D495" s="422"/>
      <c r="E495" s="422"/>
      <c r="F495" s="422"/>
      <c r="G495" s="422"/>
      <c r="H495" s="422"/>
      <c r="I495" s="422"/>
      <c r="J495" s="422"/>
      <c r="K495" s="422"/>
      <c r="L495" s="422"/>
      <c r="M495" s="422"/>
      <c r="N495" s="422"/>
      <c r="O495" s="422"/>
      <c r="P495" s="422"/>
      <c r="Q495" s="422"/>
      <c r="R495" s="422"/>
      <c r="S495" s="422"/>
      <c r="T495" s="422"/>
      <c r="U495" s="422"/>
      <c r="V495" s="422"/>
      <c r="W495" s="422"/>
      <c r="X495" s="422"/>
      <c r="Y495" s="422"/>
      <c r="Z495" s="422"/>
      <c r="AA495" s="422"/>
      <c r="AB495" s="422"/>
      <c r="AC495" s="422"/>
      <c r="AD495" s="422"/>
      <c r="AE495" s="422"/>
      <c r="AF495" s="422"/>
      <c r="AG495" s="422"/>
      <c r="AH495" s="422"/>
      <c r="AI495" s="422"/>
      <c r="AJ495" s="422"/>
      <c r="AK495" s="422"/>
      <c r="AL495" s="422"/>
      <c r="AM495" s="422"/>
      <c r="AN495" s="422"/>
      <c r="AO495" s="422"/>
      <c r="AP495" s="422"/>
      <c r="AQ495" s="422"/>
      <c r="AR495" s="422"/>
      <c r="AS495" s="422"/>
      <c r="AU495" s="396"/>
      <c r="AV495" s="396"/>
      <c r="AW495" s="396"/>
      <c r="AX495" s="396"/>
      <c r="AY495" s="396"/>
      <c r="AZ495" s="396"/>
      <c r="BA495" s="396"/>
      <c r="BB495" s="396"/>
      <c r="BC495" s="396"/>
      <c r="BD495" s="396"/>
      <c r="BE495" s="396"/>
      <c r="BF495" s="396"/>
      <c r="BG495" s="396"/>
      <c r="BH495" s="396"/>
      <c r="BI495" s="396"/>
      <c r="BJ495" s="396"/>
      <c r="BK495" s="396"/>
      <c r="BL495" s="396"/>
      <c r="BM495" s="396"/>
      <c r="BN495" s="396"/>
      <c r="BO495" s="396"/>
      <c r="BP495" s="396"/>
      <c r="BQ495" s="396"/>
      <c r="BR495" s="396"/>
      <c r="BS495" s="396"/>
      <c r="BT495" s="396"/>
      <c r="BU495" s="396"/>
      <c r="BV495" s="396"/>
      <c r="BW495" s="396"/>
      <c r="BX495" s="396"/>
      <c r="BY495" s="396"/>
      <c r="BZ495" s="396"/>
      <c r="CA495" s="396"/>
      <c r="CB495" s="396"/>
      <c r="CC495" s="396"/>
      <c r="CD495" s="396"/>
      <c r="CE495" s="396"/>
      <c r="CF495" s="396"/>
      <c r="CG495" s="396"/>
      <c r="CH495" s="396"/>
      <c r="CI495" s="396"/>
      <c r="CJ495" s="396"/>
      <c r="CK495" s="396"/>
      <c r="CL495" s="396"/>
      <c r="CM495" s="396"/>
      <c r="CN495" s="9"/>
      <c r="CO495" s="102"/>
      <c r="CP495" s="102"/>
      <c r="CQ495" s="102"/>
      <c r="CR495" s="102"/>
      <c r="CS495" s="102"/>
      <c r="CT495" s="102"/>
      <c r="CU495" s="102"/>
      <c r="CV495" s="102"/>
      <c r="CW495" s="102"/>
    </row>
    <row r="496" spans="2:101" ht="14.25" customHeight="1" x14ac:dyDescent="0.35">
      <c r="C496" s="317" t="s">
        <v>302</v>
      </c>
      <c r="D496" s="317"/>
      <c r="E496" s="317"/>
      <c r="F496" s="317"/>
      <c r="G496" s="317"/>
      <c r="H496" s="317"/>
      <c r="I496" s="317"/>
      <c r="J496" s="317"/>
      <c r="K496" s="317"/>
      <c r="L496" s="719" t="s">
        <v>303</v>
      </c>
      <c r="M496" s="719"/>
      <c r="N496" s="719"/>
      <c r="O496" s="719"/>
      <c r="P496" s="719"/>
      <c r="Q496" s="719"/>
      <c r="R496" s="719"/>
      <c r="S496" s="719"/>
      <c r="T496" s="719"/>
      <c r="U496" s="719"/>
      <c r="V496" s="719"/>
      <c r="W496" s="719"/>
      <c r="X496" s="719"/>
      <c r="Y496" s="719"/>
      <c r="Z496" s="719"/>
      <c r="AA496" s="719"/>
      <c r="AB496" s="719"/>
      <c r="AC496" s="719"/>
      <c r="AD496" s="719"/>
      <c r="AE496" s="719"/>
      <c r="AF496" s="719"/>
      <c r="AG496" s="719"/>
      <c r="AH496" s="719"/>
      <c r="AI496" s="719"/>
      <c r="AJ496" s="719"/>
      <c r="AK496" s="719"/>
      <c r="AL496" s="719"/>
      <c r="AM496" s="719"/>
      <c r="AN496" s="719"/>
      <c r="AO496" s="719"/>
      <c r="AP496" s="719"/>
      <c r="AQ496" s="719"/>
      <c r="AR496" s="719"/>
      <c r="AS496" s="719"/>
      <c r="AT496" s="269"/>
      <c r="AU496" s="458" t="s">
        <v>311</v>
      </c>
      <c r="AV496" s="458"/>
      <c r="AW496" s="458"/>
      <c r="AX496" s="458"/>
      <c r="AY496" s="458"/>
      <c r="AZ496" s="458"/>
      <c r="BA496" s="458"/>
      <c r="BB496" s="458"/>
      <c r="BC496" s="458"/>
      <c r="BD496" s="458"/>
      <c r="BE496" s="458"/>
      <c r="BF496" s="458"/>
      <c r="BG496" s="458"/>
      <c r="BH496" s="458"/>
      <c r="BI496" s="458"/>
      <c r="BJ496" s="458"/>
      <c r="BK496" s="458"/>
      <c r="BL496" s="458"/>
      <c r="BM496" s="458"/>
      <c r="BN496" s="458"/>
      <c r="BO496" s="458"/>
      <c r="BP496" s="458"/>
      <c r="BQ496" s="458"/>
      <c r="BR496" s="458"/>
      <c r="BS496" s="458"/>
      <c r="BT496" s="458"/>
      <c r="BU496" s="458" t="s">
        <v>312</v>
      </c>
      <c r="BV496" s="458"/>
      <c r="BW496" s="458"/>
      <c r="BX496" s="458"/>
      <c r="BY496" s="458"/>
      <c r="BZ496" s="458"/>
      <c r="CA496" s="458"/>
      <c r="CB496" s="458"/>
      <c r="CC496" s="458"/>
      <c r="CD496" s="458"/>
      <c r="CE496" s="458"/>
      <c r="CF496" s="458"/>
      <c r="CG496" s="458"/>
      <c r="CH496" s="458"/>
      <c r="CI496" s="458"/>
      <c r="CJ496" s="458"/>
      <c r="CK496" s="458"/>
      <c r="CL496" s="458"/>
      <c r="CM496" s="458"/>
    </row>
    <row r="497" spans="3:91" ht="14.25" customHeight="1" x14ac:dyDescent="0.35">
      <c r="C497" s="317"/>
      <c r="D497" s="317"/>
      <c r="E497" s="317"/>
      <c r="F497" s="317"/>
      <c r="G497" s="317"/>
      <c r="H497" s="317"/>
      <c r="I497" s="317"/>
      <c r="J497" s="317"/>
      <c r="K497" s="317"/>
      <c r="L497" s="317" t="s">
        <v>304</v>
      </c>
      <c r="M497" s="317"/>
      <c r="N497" s="317"/>
      <c r="O497" s="317"/>
      <c r="P497" s="317"/>
      <c r="Q497" s="317"/>
      <c r="R497" s="317" t="s">
        <v>305</v>
      </c>
      <c r="S497" s="317"/>
      <c r="T497" s="317"/>
      <c r="U497" s="317"/>
      <c r="V497" s="317" t="s">
        <v>306</v>
      </c>
      <c r="W497" s="317"/>
      <c r="X497" s="317"/>
      <c r="Y497" s="317"/>
      <c r="Z497" s="317" t="s">
        <v>307</v>
      </c>
      <c r="AA497" s="317"/>
      <c r="AB497" s="317"/>
      <c r="AC497" s="317"/>
      <c r="AD497" s="317"/>
      <c r="AE497" s="317"/>
      <c r="AF497" s="317"/>
      <c r="AG497" s="317" t="s">
        <v>308</v>
      </c>
      <c r="AH497" s="317"/>
      <c r="AI497" s="317"/>
      <c r="AJ497" s="317"/>
      <c r="AK497" s="317"/>
      <c r="AL497" s="317"/>
      <c r="AM497" s="317"/>
      <c r="AN497" s="317" t="s">
        <v>309</v>
      </c>
      <c r="AO497" s="317"/>
      <c r="AP497" s="317"/>
      <c r="AQ497" s="317"/>
      <c r="AR497" s="317"/>
      <c r="AS497" s="317"/>
      <c r="AT497" s="215"/>
      <c r="AU497" s="458"/>
      <c r="AV497" s="458"/>
      <c r="AW497" s="458"/>
      <c r="AX497" s="458"/>
      <c r="AY497" s="458"/>
      <c r="AZ497" s="458"/>
      <c r="BA497" s="458"/>
      <c r="BB497" s="458"/>
      <c r="BC497" s="458"/>
      <c r="BD497" s="458"/>
      <c r="BE497" s="458"/>
      <c r="BF497" s="458"/>
      <c r="BG497" s="458"/>
      <c r="BH497" s="458"/>
      <c r="BI497" s="458"/>
      <c r="BJ497" s="458"/>
      <c r="BK497" s="458"/>
      <c r="BL497" s="458"/>
      <c r="BM497" s="458"/>
      <c r="BN497" s="458"/>
      <c r="BO497" s="458"/>
      <c r="BP497" s="458"/>
      <c r="BQ497" s="458"/>
      <c r="BR497" s="458"/>
      <c r="BS497" s="458"/>
      <c r="BT497" s="458"/>
      <c r="BU497" s="458"/>
      <c r="BV497" s="458"/>
      <c r="BW497" s="458"/>
      <c r="BX497" s="458"/>
      <c r="BY497" s="458"/>
      <c r="BZ497" s="458"/>
      <c r="CA497" s="458"/>
      <c r="CB497" s="458"/>
      <c r="CC497" s="458"/>
      <c r="CD497" s="458"/>
      <c r="CE497" s="458"/>
      <c r="CF497" s="458"/>
      <c r="CG497" s="458"/>
      <c r="CH497" s="458"/>
      <c r="CI497" s="458"/>
      <c r="CJ497" s="458"/>
      <c r="CK497" s="458"/>
      <c r="CL497" s="458"/>
      <c r="CM497" s="458"/>
    </row>
    <row r="498" spans="3:91" ht="14.25" customHeight="1" x14ac:dyDescent="0.35">
      <c r="C498" s="395" t="s">
        <v>294</v>
      </c>
      <c r="D498" s="395"/>
      <c r="E498" s="395"/>
      <c r="F498" s="395"/>
      <c r="G498" s="395"/>
      <c r="H498" s="395"/>
      <c r="I498" s="395"/>
      <c r="J498" s="395"/>
      <c r="K498" s="395"/>
      <c r="L498" s="292">
        <v>9</v>
      </c>
      <c r="M498" s="292"/>
      <c r="N498" s="292"/>
      <c r="O498" s="292"/>
      <c r="P498" s="292"/>
      <c r="Q498" s="292"/>
      <c r="R498" s="292">
        <v>0</v>
      </c>
      <c r="S498" s="292"/>
      <c r="T498" s="292"/>
      <c r="U498" s="292"/>
      <c r="V498" s="292">
        <v>0</v>
      </c>
      <c r="W498" s="292"/>
      <c r="X498" s="292"/>
      <c r="Y498" s="292"/>
      <c r="Z498" s="292">
        <v>0</v>
      </c>
      <c r="AA498" s="292"/>
      <c r="AB498" s="292"/>
      <c r="AC498" s="292"/>
      <c r="AD498" s="292"/>
      <c r="AE498" s="292"/>
      <c r="AF498" s="292"/>
      <c r="AG498" s="292">
        <v>0</v>
      </c>
      <c r="AH498" s="292"/>
      <c r="AI498" s="292"/>
      <c r="AJ498" s="292"/>
      <c r="AK498" s="292"/>
      <c r="AL498" s="292"/>
      <c r="AM498" s="292"/>
      <c r="AN498" s="292">
        <v>0</v>
      </c>
      <c r="AO498" s="292"/>
      <c r="AP498" s="292"/>
      <c r="AQ498" s="292"/>
      <c r="AR498" s="292"/>
      <c r="AS498" s="292"/>
      <c r="AT498" s="215"/>
      <c r="AU498" s="458"/>
      <c r="AV498" s="458"/>
      <c r="AW498" s="458"/>
      <c r="AX498" s="458"/>
      <c r="AY498" s="458"/>
      <c r="AZ498" s="458"/>
      <c r="BA498" s="458"/>
      <c r="BB498" s="458"/>
      <c r="BC498" s="458"/>
      <c r="BD498" s="458"/>
      <c r="BE498" s="458"/>
      <c r="BF498" s="458"/>
      <c r="BG498" s="458"/>
      <c r="BH498" s="458"/>
      <c r="BI498" s="458"/>
      <c r="BJ498" s="458"/>
      <c r="BK498" s="458"/>
      <c r="BL498" s="458"/>
      <c r="BM498" s="458"/>
      <c r="BN498" s="458"/>
      <c r="BO498" s="458"/>
      <c r="BP498" s="458"/>
      <c r="BQ498" s="458"/>
      <c r="BR498" s="458"/>
      <c r="BS498" s="458"/>
      <c r="BT498" s="458"/>
      <c r="BU498" s="458"/>
      <c r="BV498" s="458"/>
      <c r="BW498" s="458"/>
      <c r="BX498" s="458"/>
      <c r="BY498" s="458"/>
      <c r="BZ498" s="458"/>
      <c r="CA498" s="458"/>
      <c r="CB498" s="458"/>
      <c r="CC498" s="458"/>
      <c r="CD498" s="458"/>
      <c r="CE498" s="458"/>
      <c r="CF498" s="458"/>
      <c r="CG498" s="458"/>
      <c r="CH498" s="458"/>
      <c r="CI498" s="458"/>
      <c r="CJ498" s="458"/>
      <c r="CK498" s="458"/>
      <c r="CL498" s="458"/>
      <c r="CM498" s="458"/>
    </row>
    <row r="499" spans="3:91" ht="14.25" customHeight="1" x14ac:dyDescent="0.35">
      <c r="C499" s="395" t="s">
        <v>314</v>
      </c>
      <c r="D499" s="395"/>
      <c r="E499" s="395"/>
      <c r="F499" s="395"/>
      <c r="G499" s="395"/>
      <c r="H499" s="395"/>
      <c r="I499" s="395"/>
      <c r="J499" s="395"/>
      <c r="K499" s="395"/>
      <c r="L499" s="292">
        <v>84</v>
      </c>
      <c r="M499" s="292"/>
      <c r="N499" s="292"/>
      <c r="O499" s="292"/>
      <c r="P499" s="292"/>
      <c r="Q499" s="292"/>
      <c r="R499" s="292">
        <v>82</v>
      </c>
      <c r="S499" s="292"/>
      <c r="T499" s="292"/>
      <c r="U499" s="292"/>
      <c r="V499" s="292">
        <v>76</v>
      </c>
      <c r="W499" s="292"/>
      <c r="X499" s="292"/>
      <c r="Y499" s="292"/>
      <c r="Z499" s="292">
        <v>81</v>
      </c>
      <c r="AA499" s="292"/>
      <c r="AB499" s="292"/>
      <c r="AC499" s="292"/>
      <c r="AD499" s="292"/>
      <c r="AE499" s="292"/>
      <c r="AF499" s="292"/>
      <c r="AG499" s="292">
        <v>90</v>
      </c>
      <c r="AH499" s="292"/>
      <c r="AI499" s="292"/>
      <c r="AJ499" s="292"/>
      <c r="AK499" s="292"/>
      <c r="AL499" s="292"/>
      <c r="AM499" s="292"/>
      <c r="AN499" s="292">
        <v>0</v>
      </c>
      <c r="AO499" s="292"/>
      <c r="AP499" s="292"/>
      <c r="AQ499" s="292"/>
      <c r="AR499" s="292"/>
      <c r="AS499" s="292"/>
      <c r="AT499" s="215"/>
      <c r="AU499" s="458"/>
      <c r="AV499" s="458"/>
      <c r="AW499" s="458"/>
      <c r="AX499" s="458"/>
      <c r="AY499" s="458"/>
      <c r="AZ499" s="458"/>
      <c r="BA499" s="458"/>
      <c r="BB499" s="458"/>
      <c r="BC499" s="458"/>
      <c r="BD499" s="458"/>
      <c r="BE499" s="458"/>
      <c r="BF499" s="458"/>
      <c r="BG499" s="458"/>
      <c r="BH499" s="458"/>
      <c r="BI499" s="458"/>
      <c r="BJ499" s="458"/>
      <c r="BK499" s="458"/>
      <c r="BL499" s="458"/>
      <c r="BM499" s="458"/>
      <c r="BN499" s="458"/>
      <c r="BO499" s="458"/>
      <c r="BP499" s="458"/>
      <c r="BQ499" s="458"/>
      <c r="BR499" s="458"/>
      <c r="BS499" s="458"/>
      <c r="BT499" s="458"/>
      <c r="BU499" s="458"/>
      <c r="BV499" s="458"/>
      <c r="BW499" s="458"/>
      <c r="BX499" s="458"/>
      <c r="BY499" s="458"/>
      <c r="BZ499" s="458"/>
      <c r="CA499" s="458"/>
      <c r="CB499" s="458"/>
      <c r="CC499" s="458"/>
      <c r="CD499" s="458"/>
      <c r="CE499" s="458"/>
      <c r="CF499" s="458"/>
      <c r="CG499" s="458"/>
      <c r="CH499" s="458"/>
      <c r="CI499" s="458"/>
      <c r="CJ499" s="458"/>
      <c r="CK499" s="458"/>
      <c r="CL499" s="458"/>
      <c r="CM499" s="458"/>
    </row>
    <row r="500" spans="3:91" ht="14.25" customHeight="1" x14ac:dyDescent="0.35">
      <c r="C500" s="395" t="s">
        <v>295</v>
      </c>
      <c r="D500" s="395"/>
      <c r="E500" s="395"/>
      <c r="F500" s="395"/>
      <c r="G500" s="395"/>
      <c r="H500" s="395"/>
      <c r="I500" s="395"/>
      <c r="J500" s="395"/>
      <c r="K500" s="395"/>
      <c r="L500" s="292">
        <v>0</v>
      </c>
      <c r="M500" s="292"/>
      <c r="N500" s="292"/>
      <c r="O500" s="292"/>
      <c r="P500" s="292"/>
      <c r="Q500" s="292"/>
      <c r="R500" s="292">
        <v>0</v>
      </c>
      <c r="S500" s="292"/>
      <c r="T500" s="292"/>
      <c r="U500" s="292"/>
      <c r="V500" s="292">
        <v>0</v>
      </c>
      <c r="W500" s="292"/>
      <c r="X500" s="292"/>
      <c r="Y500" s="292"/>
      <c r="Z500" s="292">
        <v>81</v>
      </c>
      <c r="AA500" s="292"/>
      <c r="AB500" s="292"/>
      <c r="AC500" s="292"/>
      <c r="AD500" s="292"/>
      <c r="AE500" s="292"/>
      <c r="AF500" s="292"/>
      <c r="AG500" s="292">
        <v>90</v>
      </c>
      <c r="AH500" s="292"/>
      <c r="AI500" s="292"/>
      <c r="AJ500" s="292"/>
      <c r="AK500" s="292"/>
      <c r="AL500" s="292"/>
      <c r="AM500" s="292"/>
      <c r="AN500" s="292">
        <v>0</v>
      </c>
      <c r="AO500" s="292"/>
      <c r="AP500" s="292"/>
      <c r="AQ500" s="292"/>
      <c r="AR500" s="292"/>
      <c r="AS500" s="292"/>
      <c r="AT500" s="215"/>
      <c r="AU500" s="458"/>
      <c r="AV500" s="458"/>
      <c r="AW500" s="458"/>
      <c r="AX500" s="458"/>
      <c r="AY500" s="458"/>
      <c r="AZ500" s="458"/>
      <c r="BA500" s="458"/>
      <c r="BB500" s="458"/>
      <c r="BC500" s="458"/>
      <c r="BD500" s="458"/>
      <c r="BE500" s="458"/>
      <c r="BF500" s="458"/>
      <c r="BG500" s="458"/>
      <c r="BH500" s="458"/>
      <c r="BI500" s="458"/>
      <c r="BJ500" s="458"/>
      <c r="BK500" s="458"/>
      <c r="BL500" s="458"/>
      <c r="BM500" s="458"/>
      <c r="BN500" s="458"/>
      <c r="BO500" s="458"/>
      <c r="BP500" s="458"/>
      <c r="BQ500" s="458"/>
      <c r="BR500" s="458"/>
      <c r="BS500" s="458"/>
      <c r="BT500" s="458"/>
      <c r="BU500" s="458"/>
      <c r="BV500" s="458"/>
      <c r="BW500" s="458"/>
      <c r="BX500" s="458"/>
      <c r="BY500" s="458"/>
      <c r="BZ500" s="458"/>
      <c r="CA500" s="458"/>
      <c r="CB500" s="458"/>
      <c r="CC500" s="458"/>
      <c r="CD500" s="458"/>
      <c r="CE500" s="458"/>
      <c r="CF500" s="458"/>
      <c r="CG500" s="458"/>
      <c r="CH500" s="458"/>
      <c r="CI500" s="458"/>
      <c r="CJ500" s="458"/>
      <c r="CK500" s="458"/>
      <c r="CL500" s="458"/>
      <c r="CM500" s="458"/>
    </row>
    <row r="501" spans="3:91" ht="14.25" customHeight="1" x14ac:dyDescent="0.35">
      <c r="C501" s="395" t="s">
        <v>684</v>
      </c>
      <c r="D501" s="395"/>
      <c r="E501" s="395"/>
      <c r="F501" s="395"/>
      <c r="G501" s="395"/>
      <c r="H501" s="395"/>
      <c r="I501" s="395"/>
      <c r="J501" s="395"/>
      <c r="K501" s="395"/>
      <c r="L501" s="292">
        <v>0</v>
      </c>
      <c r="M501" s="292"/>
      <c r="N501" s="292"/>
      <c r="O501" s="292"/>
      <c r="P501" s="292"/>
      <c r="Q501" s="292"/>
      <c r="R501" s="292">
        <v>0</v>
      </c>
      <c r="S501" s="292"/>
      <c r="T501" s="292"/>
      <c r="U501" s="292"/>
      <c r="V501" s="292">
        <v>0</v>
      </c>
      <c r="W501" s="292"/>
      <c r="X501" s="292"/>
      <c r="Y501" s="292"/>
      <c r="Z501" s="292">
        <v>0</v>
      </c>
      <c r="AA501" s="292"/>
      <c r="AB501" s="292"/>
      <c r="AC501" s="292"/>
      <c r="AD501" s="292"/>
      <c r="AE501" s="292"/>
      <c r="AF501" s="292"/>
      <c r="AG501" s="292">
        <v>0</v>
      </c>
      <c r="AH501" s="292"/>
      <c r="AI501" s="292"/>
      <c r="AJ501" s="292"/>
      <c r="AK501" s="292"/>
      <c r="AL501" s="292"/>
      <c r="AM501" s="292"/>
      <c r="AN501" s="292">
        <v>0</v>
      </c>
      <c r="AO501" s="292"/>
      <c r="AP501" s="292"/>
      <c r="AQ501" s="292"/>
      <c r="AR501" s="292"/>
      <c r="AS501" s="292"/>
      <c r="AT501" s="215"/>
      <c r="AU501" s="458"/>
      <c r="AV501" s="458"/>
      <c r="AW501" s="458"/>
      <c r="AX501" s="458"/>
      <c r="AY501" s="458"/>
      <c r="AZ501" s="458"/>
      <c r="BA501" s="458"/>
      <c r="BB501" s="458"/>
      <c r="BC501" s="458"/>
      <c r="BD501" s="458"/>
      <c r="BE501" s="458"/>
      <c r="BF501" s="458"/>
      <c r="BG501" s="458"/>
      <c r="BH501" s="458"/>
      <c r="BI501" s="458"/>
      <c r="BJ501" s="458"/>
      <c r="BK501" s="458"/>
      <c r="BL501" s="458"/>
      <c r="BM501" s="458"/>
      <c r="BN501" s="458"/>
      <c r="BO501" s="458"/>
      <c r="BP501" s="458"/>
      <c r="BQ501" s="458"/>
      <c r="BR501" s="458"/>
      <c r="BS501" s="458"/>
      <c r="BT501" s="458"/>
      <c r="BU501" s="458"/>
      <c r="BV501" s="458"/>
      <c r="BW501" s="458"/>
      <c r="BX501" s="458"/>
      <c r="BY501" s="458"/>
      <c r="BZ501" s="458"/>
      <c r="CA501" s="458"/>
      <c r="CB501" s="458"/>
      <c r="CC501" s="458"/>
      <c r="CD501" s="458"/>
      <c r="CE501" s="458"/>
      <c r="CF501" s="458"/>
      <c r="CG501" s="458"/>
      <c r="CH501" s="458"/>
      <c r="CI501" s="458"/>
      <c r="CJ501" s="458"/>
      <c r="CK501" s="458"/>
      <c r="CL501" s="458"/>
      <c r="CM501" s="458"/>
    </row>
    <row r="502" spans="3:91" ht="14.25" customHeight="1" x14ac:dyDescent="0.35">
      <c r="C502" s="395" t="s">
        <v>296</v>
      </c>
      <c r="D502" s="395"/>
      <c r="E502" s="395"/>
      <c r="F502" s="395"/>
      <c r="G502" s="395"/>
      <c r="H502" s="395"/>
      <c r="I502" s="395"/>
      <c r="J502" s="395"/>
      <c r="K502" s="395"/>
      <c r="L502" s="292">
        <v>0</v>
      </c>
      <c r="M502" s="292"/>
      <c r="N502" s="292"/>
      <c r="O502" s="292"/>
      <c r="P502" s="292"/>
      <c r="Q502" s="292"/>
      <c r="R502" s="292">
        <v>0</v>
      </c>
      <c r="S502" s="292"/>
      <c r="T502" s="292"/>
      <c r="U502" s="292"/>
      <c r="V502" s="292">
        <v>0</v>
      </c>
      <c r="W502" s="292"/>
      <c r="X502" s="292"/>
      <c r="Y502" s="292"/>
      <c r="Z502" s="292">
        <v>0</v>
      </c>
      <c r="AA502" s="292"/>
      <c r="AB502" s="292"/>
      <c r="AC502" s="292"/>
      <c r="AD502" s="292"/>
      <c r="AE502" s="292"/>
      <c r="AF502" s="292"/>
      <c r="AG502" s="292">
        <v>0</v>
      </c>
      <c r="AH502" s="292"/>
      <c r="AI502" s="292"/>
      <c r="AJ502" s="292"/>
      <c r="AK502" s="292"/>
      <c r="AL502" s="292"/>
      <c r="AM502" s="292"/>
      <c r="AN502" s="292">
        <v>0</v>
      </c>
      <c r="AO502" s="292"/>
      <c r="AP502" s="292"/>
      <c r="AQ502" s="292"/>
      <c r="AR502" s="292"/>
      <c r="AS502" s="292"/>
      <c r="AT502" s="215"/>
      <c r="AU502" s="292" t="s">
        <v>884</v>
      </c>
      <c r="AV502" s="292"/>
      <c r="AW502" s="292"/>
      <c r="AX502" s="292"/>
      <c r="AY502" s="292"/>
      <c r="AZ502" s="292"/>
      <c r="BA502" s="292"/>
      <c r="BB502" s="292"/>
      <c r="BC502" s="292"/>
      <c r="BD502" s="292"/>
      <c r="BE502" s="292"/>
      <c r="BF502" s="292"/>
      <c r="BG502" s="292"/>
      <c r="BH502" s="292"/>
      <c r="BI502" s="292"/>
      <c r="BJ502" s="292"/>
      <c r="BK502" s="292"/>
      <c r="BL502" s="292"/>
      <c r="BM502" s="292"/>
      <c r="BN502" s="292"/>
      <c r="BO502" s="292"/>
      <c r="BP502" s="292"/>
      <c r="BQ502" s="292"/>
      <c r="BR502" s="292"/>
      <c r="BS502" s="292"/>
      <c r="BT502" s="292"/>
      <c r="BU502" s="292">
        <v>0</v>
      </c>
      <c r="BV502" s="292"/>
      <c r="BW502" s="292"/>
      <c r="BX502" s="292"/>
      <c r="BY502" s="292"/>
      <c r="BZ502" s="292"/>
      <c r="CA502" s="292"/>
      <c r="CB502" s="292"/>
      <c r="CC502" s="292"/>
      <c r="CD502" s="292"/>
      <c r="CE502" s="292"/>
      <c r="CF502" s="292"/>
      <c r="CG502" s="292"/>
      <c r="CH502" s="292"/>
      <c r="CI502" s="292"/>
      <c r="CJ502" s="292"/>
      <c r="CK502" s="292"/>
      <c r="CL502" s="292"/>
      <c r="CM502" s="292"/>
    </row>
    <row r="503" spans="3:91" ht="14.25" customHeight="1" x14ac:dyDescent="0.35">
      <c r="C503" s="395" t="s">
        <v>297</v>
      </c>
      <c r="D503" s="395"/>
      <c r="E503" s="395"/>
      <c r="F503" s="395"/>
      <c r="G503" s="395"/>
      <c r="H503" s="395"/>
      <c r="I503" s="395"/>
      <c r="J503" s="395"/>
      <c r="K503" s="395"/>
      <c r="L503" s="292">
        <v>124</v>
      </c>
      <c r="M503" s="292"/>
      <c r="N503" s="292"/>
      <c r="O503" s="292"/>
      <c r="P503" s="292"/>
      <c r="Q503" s="292"/>
      <c r="R503" s="292">
        <v>0</v>
      </c>
      <c r="S503" s="292"/>
      <c r="T503" s="292"/>
      <c r="U503" s="292"/>
      <c r="V503" s="292">
        <v>0</v>
      </c>
      <c r="W503" s="292"/>
      <c r="X503" s="292"/>
      <c r="Y503" s="292"/>
      <c r="Z503" s="292">
        <v>0</v>
      </c>
      <c r="AA503" s="292"/>
      <c r="AB503" s="292"/>
      <c r="AC503" s="292"/>
      <c r="AD503" s="292"/>
      <c r="AE503" s="292"/>
      <c r="AF503" s="292"/>
      <c r="AG503" s="292">
        <v>0</v>
      </c>
      <c r="AH503" s="292"/>
      <c r="AI503" s="292"/>
      <c r="AJ503" s="292"/>
      <c r="AK503" s="292"/>
      <c r="AL503" s="292"/>
      <c r="AM503" s="292"/>
      <c r="AN503" s="292">
        <v>0</v>
      </c>
      <c r="AO503" s="292"/>
      <c r="AP503" s="292"/>
      <c r="AQ503" s="292"/>
      <c r="AR503" s="292"/>
      <c r="AS503" s="292"/>
      <c r="AT503" s="215"/>
      <c r="AU503" s="292" t="s">
        <v>885</v>
      </c>
      <c r="AV503" s="292"/>
      <c r="AW503" s="292"/>
      <c r="AX503" s="292"/>
      <c r="AY503" s="292"/>
      <c r="AZ503" s="292"/>
      <c r="BA503" s="292"/>
      <c r="BB503" s="292"/>
      <c r="BC503" s="292"/>
      <c r="BD503" s="292"/>
      <c r="BE503" s="292"/>
      <c r="BF503" s="292"/>
      <c r="BG503" s="292"/>
      <c r="BH503" s="292"/>
      <c r="BI503" s="292"/>
      <c r="BJ503" s="292"/>
      <c r="BK503" s="292"/>
      <c r="BL503" s="292"/>
      <c r="BM503" s="292"/>
      <c r="BN503" s="292"/>
      <c r="BO503" s="292"/>
      <c r="BP503" s="292"/>
      <c r="BQ503" s="292"/>
      <c r="BR503" s="292"/>
      <c r="BS503" s="292"/>
      <c r="BT503" s="292"/>
      <c r="BU503" s="292">
        <v>0</v>
      </c>
      <c r="BV503" s="292"/>
      <c r="BW503" s="292"/>
      <c r="BX503" s="292"/>
      <c r="BY503" s="292"/>
      <c r="BZ503" s="292"/>
      <c r="CA503" s="292"/>
      <c r="CB503" s="292"/>
      <c r="CC503" s="292"/>
      <c r="CD503" s="292"/>
      <c r="CE503" s="292"/>
      <c r="CF503" s="292"/>
      <c r="CG503" s="292"/>
      <c r="CH503" s="292"/>
      <c r="CI503" s="292"/>
      <c r="CJ503" s="292"/>
      <c r="CK503" s="292"/>
      <c r="CL503" s="292"/>
      <c r="CM503" s="292"/>
    </row>
    <row r="504" spans="3:91" ht="14.25" customHeight="1" x14ac:dyDescent="0.35">
      <c r="C504" s="395" t="s">
        <v>298</v>
      </c>
      <c r="D504" s="395"/>
      <c r="E504" s="395"/>
      <c r="F504" s="395"/>
      <c r="G504" s="395"/>
      <c r="H504" s="395"/>
      <c r="I504" s="395"/>
      <c r="J504" s="395"/>
      <c r="K504" s="395"/>
      <c r="L504" s="292">
        <v>9</v>
      </c>
      <c r="M504" s="292"/>
      <c r="N504" s="292"/>
      <c r="O504" s="292"/>
      <c r="P504" s="292"/>
      <c r="Q504" s="292"/>
      <c r="R504" s="292">
        <v>0</v>
      </c>
      <c r="S504" s="292"/>
      <c r="T504" s="292"/>
      <c r="U504" s="292"/>
      <c r="V504" s="292">
        <v>0</v>
      </c>
      <c r="W504" s="292"/>
      <c r="X504" s="292"/>
      <c r="Y504" s="292"/>
      <c r="Z504" s="292">
        <v>0</v>
      </c>
      <c r="AA504" s="292"/>
      <c r="AB504" s="292"/>
      <c r="AC504" s="292"/>
      <c r="AD504" s="292"/>
      <c r="AE504" s="292"/>
      <c r="AF504" s="292"/>
      <c r="AG504" s="292">
        <v>0</v>
      </c>
      <c r="AH504" s="292"/>
      <c r="AI504" s="292"/>
      <c r="AJ504" s="292"/>
      <c r="AK504" s="292"/>
      <c r="AL504" s="292"/>
      <c r="AM504" s="292"/>
      <c r="AN504" s="292">
        <v>0</v>
      </c>
      <c r="AO504" s="292"/>
      <c r="AP504" s="292"/>
      <c r="AQ504" s="292"/>
      <c r="AR504" s="292"/>
      <c r="AS504" s="292"/>
      <c r="AT504" s="215"/>
      <c r="AU504" s="292" t="s">
        <v>886</v>
      </c>
      <c r="AV504" s="292"/>
      <c r="AW504" s="292"/>
      <c r="AX504" s="292"/>
      <c r="AY504" s="292"/>
      <c r="AZ504" s="292"/>
      <c r="BA504" s="292"/>
      <c r="BB504" s="292"/>
      <c r="BC504" s="292"/>
      <c r="BD504" s="292"/>
      <c r="BE504" s="292"/>
      <c r="BF504" s="292"/>
      <c r="BG504" s="292"/>
      <c r="BH504" s="292"/>
      <c r="BI504" s="292"/>
      <c r="BJ504" s="292"/>
      <c r="BK504" s="292"/>
      <c r="BL504" s="292"/>
      <c r="BM504" s="292"/>
      <c r="BN504" s="292"/>
      <c r="BO504" s="292"/>
      <c r="BP504" s="292"/>
      <c r="BQ504" s="292"/>
      <c r="BR504" s="292"/>
      <c r="BS504" s="292"/>
      <c r="BT504" s="292"/>
      <c r="BU504" s="292">
        <v>0</v>
      </c>
      <c r="BV504" s="292"/>
      <c r="BW504" s="292"/>
      <c r="BX504" s="292"/>
      <c r="BY504" s="292"/>
      <c r="BZ504" s="292"/>
      <c r="CA504" s="292"/>
      <c r="CB504" s="292"/>
      <c r="CC504" s="292"/>
      <c r="CD504" s="292"/>
      <c r="CE504" s="292"/>
      <c r="CF504" s="292"/>
      <c r="CG504" s="292"/>
      <c r="CH504" s="292"/>
      <c r="CI504" s="292"/>
      <c r="CJ504" s="292"/>
      <c r="CK504" s="292"/>
      <c r="CL504" s="292"/>
      <c r="CM504" s="292"/>
    </row>
    <row r="505" spans="3:91" ht="14.25" customHeight="1" x14ac:dyDescent="0.35">
      <c r="C505" s="395" t="s">
        <v>299</v>
      </c>
      <c r="D505" s="395"/>
      <c r="E505" s="395"/>
      <c r="F505" s="395"/>
      <c r="G505" s="395"/>
      <c r="H505" s="395"/>
      <c r="I505" s="395"/>
      <c r="J505" s="395"/>
      <c r="K505" s="395"/>
      <c r="L505" s="292">
        <v>84</v>
      </c>
      <c r="M505" s="292"/>
      <c r="N505" s="292"/>
      <c r="O505" s="292"/>
      <c r="P505" s="292"/>
      <c r="Q505" s="292"/>
      <c r="R505" s="292">
        <v>82</v>
      </c>
      <c r="S505" s="292"/>
      <c r="T505" s="292"/>
      <c r="U505" s="292"/>
      <c r="V505" s="292">
        <v>76</v>
      </c>
      <c r="W505" s="292"/>
      <c r="X505" s="292"/>
      <c r="Y505" s="292"/>
      <c r="Z505" s="292">
        <v>0</v>
      </c>
      <c r="AA505" s="292"/>
      <c r="AB505" s="292"/>
      <c r="AC505" s="292"/>
      <c r="AD505" s="292"/>
      <c r="AE505" s="292"/>
      <c r="AF505" s="292"/>
      <c r="AG505" s="292">
        <v>0</v>
      </c>
      <c r="AH505" s="292"/>
      <c r="AI505" s="292"/>
      <c r="AJ505" s="292"/>
      <c r="AK505" s="292"/>
      <c r="AL505" s="292"/>
      <c r="AM505" s="292"/>
      <c r="AN505" s="292">
        <v>0</v>
      </c>
      <c r="AO505" s="292"/>
      <c r="AP505" s="292"/>
      <c r="AQ505" s="292"/>
      <c r="AR505" s="292"/>
      <c r="AS505" s="292"/>
      <c r="AT505" s="215"/>
      <c r="AU505" s="292" t="s">
        <v>887</v>
      </c>
      <c r="AV505" s="292"/>
      <c r="AW505" s="292"/>
      <c r="AX505" s="292"/>
      <c r="AY505" s="292"/>
      <c r="AZ505" s="292"/>
      <c r="BA505" s="292"/>
      <c r="BB505" s="292"/>
      <c r="BC505" s="292"/>
      <c r="BD505" s="292"/>
      <c r="BE505" s="292"/>
      <c r="BF505" s="292"/>
      <c r="BG505" s="292"/>
      <c r="BH505" s="292"/>
      <c r="BI505" s="292"/>
      <c r="BJ505" s="292"/>
      <c r="BK505" s="292"/>
      <c r="BL505" s="292"/>
      <c r="BM505" s="292"/>
      <c r="BN505" s="292"/>
      <c r="BO505" s="292"/>
      <c r="BP505" s="292"/>
      <c r="BQ505" s="292"/>
      <c r="BR505" s="292"/>
      <c r="BS505" s="292"/>
      <c r="BT505" s="292"/>
      <c r="BU505" s="292">
        <v>0</v>
      </c>
      <c r="BV505" s="292"/>
      <c r="BW505" s="292"/>
      <c r="BX505" s="292"/>
      <c r="BY505" s="292"/>
      <c r="BZ505" s="292"/>
      <c r="CA505" s="292"/>
      <c r="CB505" s="292"/>
      <c r="CC505" s="292"/>
      <c r="CD505" s="292"/>
      <c r="CE505" s="292"/>
      <c r="CF505" s="292"/>
      <c r="CG505" s="292"/>
      <c r="CH505" s="292"/>
      <c r="CI505" s="292"/>
      <c r="CJ505" s="292"/>
      <c r="CK505" s="292"/>
      <c r="CL505" s="292"/>
      <c r="CM505" s="292"/>
    </row>
    <row r="506" spans="3:91" ht="14.25" customHeight="1" x14ac:dyDescent="0.35">
      <c r="C506" s="395" t="s">
        <v>300</v>
      </c>
      <c r="D506" s="395"/>
      <c r="E506" s="395"/>
      <c r="F506" s="395"/>
      <c r="G506" s="395"/>
      <c r="H506" s="395"/>
      <c r="I506" s="395"/>
      <c r="J506" s="395"/>
      <c r="K506" s="395"/>
      <c r="L506" s="292">
        <v>9</v>
      </c>
      <c r="M506" s="292"/>
      <c r="N506" s="292"/>
      <c r="O506" s="292"/>
      <c r="P506" s="292"/>
      <c r="Q506" s="292"/>
      <c r="R506" s="292">
        <v>6</v>
      </c>
      <c r="S506" s="292"/>
      <c r="T506" s="292"/>
      <c r="U506" s="292"/>
      <c r="V506" s="292">
        <v>7</v>
      </c>
      <c r="W506" s="292"/>
      <c r="X506" s="292"/>
      <c r="Y506" s="292"/>
      <c r="Z506" s="292">
        <v>1</v>
      </c>
      <c r="AA506" s="292"/>
      <c r="AB506" s="292"/>
      <c r="AC506" s="292"/>
      <c r="AD506" s="292"/>
      <c r="AE506" s="292"/>
      <c r="AF506" s="292"/>
      <c r="AG506" s="292">
        <v>3</v>
      </c>
      <c r="AH506" s="292"/>
      <c r="AI506" s="292"/>
      <c r="AJ506" s="292"/>
      <c r="AK506" s="292"/>
      <c r="AL506" s="292"/>
      <c r="AM506" s="292"/>
      <c r="AN506" s="292">
        <v>0</v>
      </c>
      <c r="AO506" s="292"/>
      <c r="AP506" s="292"/>
      <c r="AQ506" s="292"/>
      <c r="AR506" s="292"/>
      <c r="AS506" s="292"/>
      <c r="AT506" s="215"/>
      <c r="AU506" s="292" t="s">
        <v>888</v>
      </c>
      <c r="AV506" s="292"/>
      <c r="AW506" s="292"/>
      <c r="AX506" s="292"/>
      <c r="AY506" s="292"/>
      <c r="AZ506" s="292"/>
      <c r="BA506" s="292"/>
      <c r="BB506" s="292"/>
      <c r="BC506" s="292"/>
      <c r="BD506" s="292"/>
      <c r="BE506" s="292"/>
      <c r="BF506" s="292"/>
      <c r="BG506" s="292"/>
      <c r="BH506" s="292"/>
      <c r="BI506" s="292"/>
      <c r="BJ506" s="292"/>
      <c r="BK506" s="292"/>
      <c r="BL506" s="292"/>
      <c r="BM506" s="292"/>
      <c r="BN506" s="292"/>
      <c r="BO506" s="292"/>
      <c r="BP506" s="292"/>
      <c r="BQ506" s="292"/>
      <c r="BR506" s="292"/>
      <c r="BS506" s="292"/>
      <c r="BT506" s="292"/>
      <c r="BU506" s="292">
        <v>5</v>
      </c>
      <c r="BV506" s="292"/>
      <c r="BW506" s="292"/>
      <c r="BX506" s="292"/>
      <c r="BY506" s="292"/>
      <c r="BZ506" s="292"/>
      <c r="CA506" s="292"/>
      <c r="CB506" s="292"/>
      <c r="CC506" s="292"/>
      <c r="CD506" s="292"/>
      <c r="CE506" s="292"/>
      <c r="CF506" s="292"/>
      <c r="CG506" s="292"/>
      <c r="CH506" s="292"/>
      <c r="CI506" s="292"/>
      <c r="CJ506" s="292"/>
      <c r="CK506" s="292"/>
      <c r="CL506" s="292"/>
      <c r="CM506" s="292"/>
    </row>
    <row r="507" spans="3:91" ht="14.25" customHeight="1" x14ac:dyDescent="0.35">
      <c r="C507" s="395" t="s">
        <v>301</v>
      </c>
      <c r="D507" s="395"/>
      <c r="E507" s="395"/>
      <c r="F507" s="395"/>
      <c r="G507" s="395"/>
      <c r="H507" s="395"/>
      <c r="I507" s="395"/>
      <c r="J507" s="395"/>
      <c r="K507" s="395"/>
      <c r="L507" s="292">
        <v>33</v>
      </c>
      <c r="M507" s="292"/>
      <c r="N507" s="292"/>
      <c r="O507" s="292"/>
      <c r="P507" s="292"/>
      <c r="Q507" s="292"/>
      <c r="R507" s="292">
        <v>33</v>
      </c>
      <c r="S507" s="292"/>
      <c r="T507" s="292"/>
      <c r="U507" s="292"/>
      <c r="V507" s="292">
        <v>78</v>
      </c>
      <c r="W507" s="292"/>
      <c r="X507" s="292"/>
      <c r="Y507" s="292"/>
      <c r="Z507" s="292">
        <v>79</v>
      </c>
      <c r="AA507" s="292"/>
      <c r="AB507" s="292"/>
      <c r="AC507" s="292"/>
      <c r="AD507" s="292"/>
      <c r="AE507" s="292"/>
      <c r="AF507" s="292"/>
      <c r="AG507" s="292">
        <v>66</v>
      </c>
      <c r="AH507" s="292"/>
      <c r="AI507" s="292"/>
      <c r="AJ507" s="292"/>
      <c r="AK507" s="292"/>
      <c r="AL507" s="292"/>
      <c r="AM507" s="292"/>
      <c r="AN507" s="292">
        <v>0</v>
      </c>
      <c r="AO507" s="292"/>
      <c r="AP507" s="292"/>
      <c r="AQ507" s="292"/>
      <c r="AR507" s="292"/>
      <c r="AS507" s="292"/>
      <c r="AT507" s="215"/>
      <c r="AU507" s="317" t="s">
        <v>124</v>
      </c>
      <c r="AV507" s="317"/>
      <c r="AW507" s="317"/>
      <c r="AX507" s="317"/>
      <c r="AY507" s="317"/>
      <c r="AZ507" s="317"/>
      <c r="BA507" s="317"/>
      <c r="BB507" s="317"/>
      <c r="BC507" s="317"/>
      <c r="BD507" s="317"/>
      <c r="BE507" s="317"/>
      <c r="BF507" s="317"/>
      <c r="BG507" s="317"/>
      <c r="BH507" s="317"/>
      <c r="BI507" s="317"/>
      <c r="BJ507" s="317"/>
      <c r="BK507" s="317"/>
      <c r="BL507" s="317"/>
      <c r="BM507" s="317"/>
      <c r="BN507" s="317"/>
      <c r="BO507" s="317"/>
      <c r="BP507" s="317"/>
      <c r="BQ507" s="317"/>
      <c r="BR507" s="317"/>
      <c r="BS507" s="317"/>
      <c r="BT507" s="317"/>
      <c r="BU507" s="317">
        <f>SUM(BU502:CB506)</f>
        <v>5</v>
      </c>
      <c r="BV507" s="317"/>
      <c r="BW507" s="317"/>
      <c r="BX507" s="317"/>
      <c r="BY507" s="317"/>
      <c r="BZ507" s="317"/>
      <c r="CA507" s="317"/>
      <c r="CB507" s="317"/>
      <c r="CC507" s="317"/>
      <c r="CD507" s="317"/>
      <c r="CE507" s="317"/>
      <c r="CF507" s="317"/>
      <c r="CG507" s="317"/>
      <c r="CH507" s="317"/>
      <c r="CI507" s="317"/>
      <c r="CJ507" s="317"/>
      <c r="CK507" s="317"/>
      <c r="CL507" s="317"/>
      <c r="CM507" s="317"/>
    </row>
    <row r="508" spans="3:91" ht="14.25" customHeight="1" x14ac:dyDescent="0.35">
      <c r="C508" s="425" t="s">
        <v>279</v>
      </c>
      <c r="D508" s="425"/>
      <c r="E508" s="425"/>
      <c r="F508" s="425"/>
      <c r="G508" s="425"/>
      <c r="H508" s="425"/>
      <c r="I508" s="425"/>
      <c r="J508" s="425"/>
      <c r="K508" s="425"/>
      <c r="L508" s="425"/>
      <c r="M508" s="425"/>
      <c r="N508" s="425"/>
      <c r="O508" s="425"/>
      <c r="P508" s="425"/>
      <c r="Q508" s="425"/>
      <c r="R508" s="425"/>
      <c r="S508" s="425"/>
      <c r="T508" s="425"/>
      <c r="U508" s="425"/>
      <c r="V508" s="425"/>
      <c r="W508" s="425"/>
      <c r="X508" s="425"/>
      <c r="Y508" s="425"/>
      <c r="Z508" s="425"/>
      <c r="AA508" s="425"/>
      <c r="AB508" s="425"/>
      <c r="AC508" s="425"/>
      <c r="AD508" s="425"/>
      <c r="AE508" s="425"/>
      <c r="AF508" s="425"/>
      <c r="AG508" s="425"/>
      <c r="AH508" s="425"/>
      <c r="AI508" s="425"/>
      <c r="AJ508" s="425"/>
      <c r="AK508" s="425"/>
      <c r="AL508" s="425"/>
      <c r="AM508" s="425"/>
      <c r="AN508" s="425"/>
      <c r="AO508" s="425"/>
      <c r="AP508" s="425"/>
      <c r="AQ508" s="425"/>
      <c r="AR508" s="425"/>
      <c r="AS508" s="425"/>
      <c r="AU508" s="333" t="s">
        <v>313</v>
      </c>
      <c r="AV508" s="333"/>
      <c r="AW508" s="333"/>
      <c r="AX508" s="333"/>
      <c r="AY508" s="333"/>
      <c r="AZ508" s="333"/>
      <c r="BA508" s="333"/>
      <c r="BB508" s="333"/>
      <c r="BC508" s="333"/>
      <c r="BD508" s="333"/>
      <c r="BE508" s="333"/>
      <c r="BF508" s="333"/>
      <c r="BG508" s="333"/>
      <c r="BH508" s="333"/>
      <c r="BI508" s="333"/>
      <c r="BJ508" s="333"/>
      <c r="BK508" s="333"/>
      <c r="BL508" s="333"/>
      <c r="BM508" s="333"/>
      <c r="BN508" s="333"/>
      <c r="BO508" s="333"/>
      <c r="BP508" s="333"/>
      <c r="BQ508" s="333"/>
      <c r="BR508" s="333"/>
      <c r="BS508" s="333"/>
      <c r="BT508" s="333"/>
      <c r="BU508" s="333"/>
      <c r="BV508" s="333"/>
      <c r="BW508" s="333"/>
      <c r="BX508" s="333"/>
      <c r="BY508" s="333"/>
      <c r="BZ508" s="333"/>
      <c r="CA508" s="333"/>
      <c r="CB508" s="333"/>
      <c r="CC508" s="333"/>
      <c r="CD508" s="333"/>
      <c r="CE508" s="333"/>
      <c r="CF508" s="333"/>
      <c r="CG508" s="333"/>
      <c r="CH508" s="333"/>
      <c r="CI508" s="333"/>
      <c r="CJ508" s="333"/>
      <c r="CK508" s="333"/>
      <c r="CL508" s="333"/>
      <c r="CM508" s="333"/>
    </row>
    <row r="509" spans="3:91" ht="14.25" customHeight="1" x14ac:dyDescent="0.35"/>
    <row r="510" spans="3:91" ht="14.25" customHeight="1" x14ac:dyDescent="0.35">
      <c r="C510" s="324" t="s">
        <v>332</v>
      </c>
      <c r="D510" s="324"/>
      <c r="E510" s="324"/>
      <c r="F510" s="324"/>
      <c r="G510" s="324"/>
      <c r="H510" s="324"/>
      <c r="I510" s="324"/>
      <c r="J510" s="324"/>
      <c r="K510" s="324"/>
      <c r="L510" s="324"/>
      <c r="M510" s="324"/>
      <c r="N510" s="324"/>
      <c r="O510" s="324"/>
      <c r="P510" s="324"/>
      <c r="Q510" s="324"/>
      <c r="R510" s="324"/>
      <c r="S510" s="324"/>
      <c r="T510" s="324"/>
      <c r="U510" s="324"/>
      <c r="V510" s="324"/>
      <c r="W510" s="324"/>
      <c r="X510" s="324"/>
      <c r="Y510" s="324"/>
      <c r="Z510" s="324"/>
      <c r="AA510" s="324"/>
      <c r="AB510" s="324"/>
      <c r="AC510" s="324"/>
      <c r="AD510" s="324"/>
      <c r="AE510" s="324"/>
      <c r="AF510" s="324"/>
      <c r="AG510" s="324"/>
      <c r="AH510" s="324"/>
      <c r="AI510" s="324"/>
      <c r="AJ510" s="324"/>
      <c r="AK510" s="324"/>
      <c r="AL510" s="324"/>
      <c r="AM510" s="324"/>
      <c r="AN510" s="324"/>
      <c r="AO510" s="324"/>
      <c r="AP510" s="324"/>
      <c r="AQ510" s="324"/>
      <c r="AR510" s="324"/>
      <c r="AS510" s="324"/>
      <c r="AT510" s="324"/>
      <c r="AU510" s="324"/>
      <c r="AV510" s="324"/>
      <c r="AW510" s="324"/>
      <c r="AX510" s="324"/>
      <c r="AY510" s="324"/>
      <c r="AZ510" s="324"/>
      <c r="BA510" s="324"/>
      <c r="BB510" s="324"/>
      <c r="BC510" s="324"/>
      <c r="BD510" s="324"/>
      <c r="BE510" s="324"/>
      <c r="BF510" s="324"/>
      <c r="BG510" s="324"/>
      <c r="BH510" s="324"/>
      <c r="BI510" s="324"/>
      <c r="BJ510" s="324"/>
      <c r="BK510" s="324"/>
      <c r="BL510" s="324"/>
      <c r="BM510" s="324"/>
      <c r="BN510" s="324"/>
      <c r="BO510" s="324"/>
      <c r="BP510" s="324"/>
      <c r="BQ510" s="324"/>
      <c r="BR510" s="324"/>
      <c r="BS510" s="324"/>
      <c r="BT510" s="324"/>
      <c r="BU510" s="324"/>
      <c r="BV510" s="324"/>
      <c r="BW510" s="324"/>
      <c r="BX510" s="324"/>
      <c r="BY510" s="324"/>
      <c r="BZ510" s="324"/>
      <c r="CA510" s="324"/>
      <c r="CB510" s="324"/>
      <c r="CC510" s="324"/>
      <c r="CD510" s="324"/>
      <c r="CE510" s="324"/>
      <c r="CF510" s="324"/>
      <c r="CG510" s="324"/>
      <c r="CH510" s="324"/>
      <c r="CI510" s="324"/>
      <c r="CJ510" s="324"/>
      <c r="CK510" s="324"/>
      <c r="CL510" s="324"/>
      <c r="CM510" s="324"/>
    </row>
    <row r="511" spans="3:91" ht="14.25" customHeight="1" x14ac:dyDescent="0.35">
      <c r="C511" s="324"/>
      <c r="D511" s="324"/>
      <c r="E511" s="324"/>
      <c r="F511" s="324"/>
      <c r="G511" s="324"/>
      <c r="H511" s="324"/>
      <c r="I511" s="324"/>
      <c r="J511" s="324"/>
      <c r="K511" s="324"/>
      <c r="L511" s="324"/>
      <c r="M511" s="324"/>
      <c r="N511" s="324"/>
      <c r="O511" s="324"/>
      <c r="P511" s="324"/>
      <c r="Q511" s="324"/>
      <c r="R511" s="324"/>
      <c r="S511" s="324"/>
      <c r="T511" s="324"/>
      <c r="U511" s="324"/>
      <c r="V511" s="324"/>
      <c r="W511" s="324"/>
      <c r="X511" s="324"/>
      <c r="Y511" s="324"/>
      <c r="Z511" s="324"/>
      <c r="AA511" s="324"/>
      <c r="AB511" s="324"/>
      <c r="AC511" s="324"/>
      <c r="AD511" s="324"/>
      <c r="AE511" s="324"/>
      <c r="AF511" s="324"/>
      <c r="AG511" s="324"/>
      <c r="AH511" s="324"/>
      <c r="AI511" s="324"/>
      <c r="AJ511" s="324"/>
      <c r="AK511" s="324"/>
      <c r="AL511" s="324"/>
      <c r="AM511" s="324"/>
      <c r="AN511" s="324"/>
      <c r="AO511" s="324"/>
      <c r="AP511" s="324"/>
      <c r="AQ511" s="324"/>
      <c r="AR511" s="324"/>
      <c r="AS511" s="324"/>
      <c r="AT511" s="324"/>
      <c r="AU511" s="324"/>
      <c r="AV511" s="324"/>
      <c r="AW511" s="324"/>
      <c r="AX511" s="324"/>
      <c r="AY511" s="324"/>
      <c r="AZ511" s="324"/>
      <c r="BA511" s="324"/>
      <c r="BB511" s="324"/>
      <c r="BC511" s="324"/>
      <c r="BD511" s="324"/>
      <c r="BE511" s="324"/>
      <c r="BF511" s="324"/>
      <c r="BG511" s="324"/>
      <c r="BH511" s="324"/>
      <c r="BI511" s="324"/>
      <c r="BJ511" s="324"/>
      <c r="BK511" s="324"/>
      <c r="BL511" s="324"/>
      <c r="BM511" s="324"/>
      <c r="BN511" s="324"/>
      <c r="BO511" s="324"/>
      <c r="BP511" s="324"/>
      <c r="BQ511" s="324"/>
      <c r="BR511" s="324"/>
      <c r="BS511" s="324"/>
      <c r="BT511" s="324"/>
      <c r="BU511" s="324"/>
      <c r="BV511" s="324"/>
      <c r="BW511" s="324"/>
      <c r="BX511" s="324"/>
      <c r="BY511" s="324"/>
      <c r="BZ511" s="324"/>
      <c r="CA511" s="324"/>
      <c r="CB511" s="324"/>
      <c r="CC511" s="324"/>
      <c r="CD511" s="324"/>
      <c r="CE511" s="324"/>
      <c r="CF511" s="324"/>
      <c r="CG511" s="324"/>
      <c r="CH511" s="324"/>
      <c r="CI511" s="324"/>
      <c r="CJ511" s="324"/>
      <c r="CK511" s="324"/>
      <c r="CL511" s="324"/>
      <c r="CM511" s="324"/>
    </row>
    <row r="512" spans="3:91" ht="14.25" customHeight="1" x14ac:dyDescent="0.35">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c r="AD512" s="92"/>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c r="BH512" s="92"/>
      <c r="BI512" s="92"/>
      <c r="BJ512" s="92"/>
      <c r="BK512" s="92"/>
      <c r="BL512" s="92"/>
      <c r="BM512" s="92"/>
      <c r="BN512" s="92"/>
      <c r="BO512" s="92"/>
      <c r="BP512" s="92"/>
      <c r="BQ512" s="92"/>
      <c r="BR512" s="92"/>
      <c r="BS512" s="92"/>
      <c r="BT512" s="92"/>
      <c r="BU512" s="92"/>
      <c r="BV512" s="92"/>
      <c r="BW512" s="92"/>
      <c r="BX512" s="92"/>
      <c r="BY512" s="92"/>
      <c r="BZ512" s="92"/>
      <c r="CA512" s="92"/>
      <c r="CB512" s="92"/>
      <c r="CC512" s="92"/>
      <c r="CD512" s="92"/>
      <c r="CE512" s="92"/>
      <c r="CF512" s="92"/>
      <c r="CG512" s="92"/>
      <c r="CH512" s="92"/>
      <c r="CI512" s="92"/>
      <c r="CJ512" s="92"/>
      <c r="CK512" s="92"/>
      <c r="CL512" s="92"/>
      <c r="CM512" s="92"/>
    </row>
    <row r="513" spans="3:91" ht="14.25" customHeight="1" x14ac:dyDescent="0.35">
      <c r="C513" s="396" t="s">
        <v>691</v>
      </c>
      <c r="D513" s="396"/>
      <c r="E513" s="396"/>
      <c r="F513" s="396"/>
      <c r="G513" s="396"/>
      <c r="H513" s="396"/>
      <c r="I513" s="396"/>
      <c r="J513" s="396"/>
      <c r="K513" s="396"/>
      <c r="L513" s="396"/>
      <c r="M513" s="396"/>
      <c r="N513" s="396"/>
      <c r="O513" s="396"/>
      <c r="P513" s="396"/>
      <c r="Q513" s="396"/>
      <c r="R513" s="396"/>
      <c r="S513" s="396"/>
      <c r="T513" s="396"/>
      <c r="U513" s="396"/>
      <c r="V513" s="396"/>
      <c r="W513" s="396"/>
      <c r="X513" s="396"/>
      <c r="Y513" s="396"/>
      <c r="Z513" s="396"/>
      <c r="AA513" s="396"/>
      <c r="AB513" s="396"/>
      <c r="AC513" s="396"/>
      <c r="AD513" s="396"/>
      <c r="AE513" s="396"/>
      <c r="AF513" s="396"/>
      <c r="AG513" s="396"/>
      <c r="AH513" s="396"/>
      <c r="AI513" s="396"/>
      <c r="AJ513" s="396"/>
      <c r="AK513" s="396"/>
      <c r="AL513" s="396"/>
      <c r="AM513" s="396"/>
      <c r="AN513" s="396"/>
      <c r="AO513" s="396"/>
      <c r="AP513" s="396"/>
      <c r="AQ513" s="396"/>
      <c r="AR513" s="396"/>
      <c r="AS513" s="396"/>
      <c r="AT513" s="9"/>
      <c r="AU513" s="396" t="s">
        <v>692</v>
      </c>
      <c r="AV513" s="396"/>
      <c r="AW513" s="396"/>
      <c r="AX513" s="396"/>
      <c r="AY513" s="396"/>
      <c r="AZ513" s="396"/>
      <c r="BA513" s="396"/>
      <c r="BB513" s="396"/>
      <c r="BC513" s="396"/>
      <c r="BD513" s="396"/>
      <c r="BE513" s="396"/>
      <c r="BF513" s="396"/>
      <c r="BG513" s="396"/>
      <c r="BH513" s="396"/>
      <c r="BI513" s="396"/>
      <c r="BJ513" s="396"/>
      <c r="BK513" s="396"/>
      <c r="BL513" s="396"/>
      <c r="BM513" s="396"/>
      <c r="BN513" s="396"/>
      <c r="BO513" s="396"/>
      <c r="BP513" s="396"/>
      <c r="BQ513" s="396"/>
      <c r="BR513" s="396"/>
      <c r="BS513" s="396"/>
      <c r="BT513" s="396"/>
      <c r="BU513" s="396"/>
      <c r="BV513" s="396"/>
      <c r="BW513" s="396"/>
      <c r="BX513" s="396"/>
      <c r="BY513" s="396"/>
      <c r="BZ513" s="396"/>
      <c r="CA513" s="396"/>
      <c r="CB513" s="396"/>
      <c r="CC513" s="396"/>
      <c r="CD513" s="396"/>
      <c r="CE513" s="396"/>
      <c r="CF513" s="396"/>
      <c r="CG513" s="396"/>
      <c r="CH513" s="396"/>
      <c r="CI513" s="396"/>
      <c r="CJ513" s="396"/>
      <c r="CK513" s="396"/>
      <c r="CL513" s="396"/>
      <c r="CM513" s="396"/>
    </row>
    <row r="514" spans="3:91" ht="14.25" customHeight="1" x14ac:dyDescent="0.35">
      <c r="C514" s="397"/>
      <c r="D514" s="397"/>
      <c r="E514" s="397"/>
      <c r="F514" s="397"/>
      <c r="G514" s="397"/>
      <c r="H514" s="397"/>
      <c r="I514" s="397"/>
      <c r="J514" s="397"/>
      <c r="K514" s="397"/>
      <c r="L514" s="397"/>
      <c r="M514" s="397"/>
      <c r="N514" s="397"/>
      <c r="O514" s="397"/>
      <c r="P514" s="397"/>
      <c r="Q514" s="397"/>
      <c r="R514" s="397"/>
      <c r="S514" s="397"/>
      <c r="T514" s="397"/>
      <c r="U514" s="397"/>
      <c r="V514" s="397"/>
      <c r="W514" s="397"/>
      <c r="X514" s="397"/>
      <c r="Y514" s="397"/>
      <c r="Z514" s="397"/>
      <c r="AA514" s="397"/>
      <c r="AB514" s="397"/>
      <c r="AC514" s="397"/>
      <c r="AD514" s="397"/>
      <c r="AE514" s="397"/>
      <c r="AF514" s="397"/>
      <c r="AG514" s="397"/>
      <c r="AH514" s="397"/>
      <c r="AI514" s="397"/>
      <c r="AJ514" s="397"/>
      <c r="AK514" s="397"/>
      <c r="AL514" s="397"/>
      <c r="AM514" s="397"/>
      <c r="AN514" s="397"/>
      <c r="AO514" s="397"/>
      <c r="AP514" s="397"/>
      <c r="AQ514" s="397"/>
      <c r="AR514" s="397"/>
      <c r="AS514" s="397"/>
      <c r="AT514" s="9"/>
      <c r="AU514" s="397"/>
      <c r="AV514" s="397"/>
      <c r="AW514" s="397"/>
      <c r="AX514" s="397"/>
      <c r="AY514" s="397"/>
      <c r="AZ514" s="397"/>
      <c r="BA514" s="397"/>
      <c r="BB514" s="397"/>
      <c r="BC514" s="397"/>
      <c r="BD514" s="397"/>
      <c r="BE514" s="397"/>
      <c r="BF514" s="397"/>
      <c r="BG514" s="397"/>
      <c r="BH514" s="397"/>
      <c r="BI514" s="397"/>
      <c r="BJ514" s="397"/>
      <c r="BK514" s="397"/>
      <c r="BL514" s="397"/>
      <c r="BM514" s="397"/>
      <c r="BN514" s="397"/>
      <c r="BO514" s="397"/>
      <c r="BP514" s="397"/>
      <c r="BQ514" s="397"/>
      <c r="BR514" s="397"/>
      <c r="BS514" s="397"/>
      <c r="BT514" s="397"/>
      <c r="BU514" s="397"/>
      <c r="BV514" s="397"/>
      <c r="BW514" s="397"/>
      <c r="BX514" s="397"/>
      <c r="BY514" s="397"/>
      <c r="BZ514" s="397"/>
      <c r="CA514" s="397"/>
      <c r="CB514" s="397"/>
      <c r="CC514" s="397"/>
      <c r="CD514" s="397"/>
      <c r="CE514" s="397"/>
      <c r="CF514" s="397"/>
      <c r="CG514" s="397"/>
      <c r="CH514" s="397"/>
      <c r="CI514" s="397"/>
      <c r="CJ514" s="397"/>
      <c r="CK514" s="397"/>
      <c r="CL514" s="397"/>
      <c r="CM514" s="397"/>
    </row>
    <row r="515" spans="3:91" ht="14.25" customHeight="1" x14ac:dyDescent="0.35">
      <c r="C515" s="317" t="s">
        <v>335</v>
      </c>
      <c r="D515" s="317"/>
      <c r="E515" s="317"/>
      <c r="F515" s="317"/>
      <c r="G515" s="317"/>
      <c r="H515" s="317"/>
      <c r="I515" s="317"/>
      <c r="J515" s="318" t="s">
        <v>693</v>
      </c>
      <c r="K515" s="319"/>
      <c r="L515" s="319"/>
      <c r="M515" s="319"/>
      <c r="N515" s="319"/>
      <c r="O515" s="319"/>
      <c r="P515" s="319"/>
      <c r="Q515" s="319"/>
      <c r="R515" s="320"/>
      <c r="S515" s="318" t="s">
        <v>162</v>
      </c>
      <c r="T515" s="319"/>
      <c r="U515" s="319"/>
      <c r="V515" s="319"/>
      <c r="W515" s="319"/>
      <c r="X515" s="319"/>
      <c r="Y515" s="319"/>
      <c r="Z515" s="319"/>
      <c r="AA515" s="320"/>
      <c r="AB515" s="318" t="s">
        <v>163</v>
      </c>
      <c r="AC515" s="319"/>
      <c r="AD515" s="319"/>
      <c r="AE515" s="319"/>
      <c r="AF515" s="319"/>
      <c r="AG515" s="319"/>
      <c r="AH515" s="319"/>
      <c r="AI515" s="319"/>
      <c r="AJ515" s="320"/>
      <c r="AK515" s="318" t="s">
        <v>124</v>
      </c>
      <c r="AL515" s="319"/>
      <c r="AM515" s="319"/>
      <c r="AN515" s="319"/>
      <c r="AO515" s="319"/>
      <c r="AP515" s="319"/>
      <c r="AQ515" s="319"/>
      <c r="AR515" s="319"/>
      <c r="AS515" s="320"/>
      <c r="AU515" s="426" t="s">
        <v>694</v>
      </c>
      <c r="AV515" s="427"/>
      <c r="AW515" s="427"/>
      <c r="AX515" s="427"/>
      <c r="AY515" s="427"/>
      <c r="AZ515" s="426">
        <v>2009</v>
      </c>
      <c r="BA515" s="427"/>
      <c r="BB515" s="427"/>
      <c r="BC515" s="427"/>
      <c r="BD515" s="427"/>
      <c r="BE515" s="426">
        <v>2010</v>
      </c>
      <c r="BF515" s="427"/>
      <c r="BG515" s="427"/>
      <c r="BH515" s="427"/>
      <c r="BI515" s="427"/>
      <c r="BJ515" s="426">
        <v>2011</v>
      </c>
      <c r="BK515" s="427"/>
      <c r="BL515" s="427"/>
      <c r="BM515" s="427"/>
      <c r="BN515" s="427"/>
      <c r="BO515" s="426">
        <v>2012</v>
      </c>
      <c r="BP515" s="427"/>
      <c r="BQ515" s="427"/>
      <c r="BR515" s="427"/>
      <c r="BS515" s="427"/>
      <c r="BT515" s="426">
        <v>2013</v>
      </c>
      <c r="BU515" s="427"/>
      <c r="BV515" s="427"/>
      <c r="BW515" s="427"/>
      <c r="BX515" s="427"/>
      <c r="BY515" s="426">
        <v>2014</v>
      </c>
      <c r="BZ515" s="427"/>
      <c r="CA515" s="427"/>
      <c r="CB515" s="427"/>
      <c r="CC515" s="427"/>
      <c r="CD515" s="426">
        <v>2015</v>
      </c>
      <c r="CE515" s="427"/>
      <c r="CF515" s="427"/>
      <c r="CG515" s="427"/>
      <c r="CH515" s="427"/>
      <c r="CI515" s="373">
        <v>2016</v>
      </c>
      <c r="CJ515" s="373"/>
      <c r="CK515" s="373"/>
      <c r="CL515" s="373"/>
      <c r="CM515" s="373"/>
    </row>
    <row r="516" spans="3:91" ht="14.25" customHeight="1" x14ac:dyDescent="0.35">
      <c r="C516" s="317"/>
      <c r="D516" s="317"/>
      <c r="E516" s="317"/>
      <c r="F516" s="317"/>
      <c r="G516" s="317"/>
      <c r="H516" s="317"/>
      <c r="I516" s="317"/>
      <c r="J516" s="401"/>
      <c r="K516" s="402"/>
      <c r="L516" s="402"/>
      <c r="M516" s="402"/>
      <c r="N516" s="402"/>
      <c r="O516" s="402"/>
      <c r="P516" s="402"/>
      <c r="Q516" s="402"/>
      <c r="R516" s="403"/>
      <c r="S516" s="401"/>
      <c r="T516" s="402"/>
      <c r="U516" s="402"/>
      <c r="V516" s="402"/>
      <c r="W516" s="402"/>
      <c r="X516" s="402"/>
      <c r="Y516" s="402"/>
      <c r="Z516" s="402"/>
      <c r="AA516" s="403"/>
      <c r="AB516" s="401"/>
      <c r="AC516" s="402"/>
      <c r="AD516" s="402"/>
      <c r="AE516" s="402"/>
      <c r="AF516" s="402"/>
      <c r="AG516" s="402"/>
      <c r="AH516" s="402"/>
      <c r="AI516" s="402"/>
      <c r="AJ516" s="403"/>
      <c r="AK516" s="401"/>
      <c r="AL516" s="402"/>
      <c r="AM516" s="402"/>
      <c r="AN516" s="402"/>
      <c r="AO516" s="402"/>
      <c r="AP516" s="402"/>
      <c r="AQ516" s="402"/>
      <c r="AR516" s="402"/>
      <c r="AS516" s="403"/>
      <c r="AU516" s="428"/>
      <c r="AV516" s="429"/>
      <c r="AW516" s="429"/>
      <c r="AX516" s="429"/>
      <c r="AY516" s="429"/>
      <c r="AZ516" s="428"/>
      <c r="BA516" s="429"/>
      <c r="BB516" s="429"/>
      <c r="BC516" s="429"/>
      <c r="BD516" s="429"/>
      <c r="BE516" s="428"/>
      <c r="BF516" s="429"/>
      <c r="BG516" s="429"/>
      <c r="BH516" s="429"/>
      <c r="BI516" s="429"/>
      <c r="BJ516" s="428"/>
      <c r="BK516" s="429"/>
      <c r="BL516" s="429"/>
      <c r="BM516" s="429"/>
      <c r="BN516" s="429"/>
      <c r="BO516" s="428"/>
      <c r="BP516" s="429"/>
      <c r="BQ516" s="429"/>
      <c r="BR516" s="429"/>
      <c r="BS516" s="429"/>
      <c r="BT516" s="428"/>
      <c r="BU516" s="429"/>
      <c r="BV516" s="429"/>
      <c r="BW516" s="429"/>
      <c r="BX516" s="429"/>
      <c r="BY516" s="428"/>
      <c r="BZ516" s="429"/>
      <c r="CA516" s="429"/>
      <c r="CB516" s="429"/>
      <c r="CC516" s="429"/>
      <c r="CD516" s="428"/>
      <c r="CE516" s="429"/>
      <c r="CF516" s="429"/>
      <c r="CG516" s="429"/>
      <c r="CH516" s="429"/>
      <c r="CI516" s="373"/>
      <c r="CJ516" s="373"/>
      <c r="CK516" s="373"/>
      <c r="CL516" s="373"/>
      <c r="CM516" s="373"/>
    </row>
    <row r="517" spans="3:91" ht="14.25" customHeight="1" x14ac:dyDescent="0.35">
      <c r="C517" s="317"/>
      <c r="D517" s="317"/>
      <c r="E517" s="317"/>
      <c r="F517" s="317"/>
      <c r="G517" s="317"/>
      <c r="H517" s="317"/>
      <c r="I517" s="317"/>
      <c r="J517" s="321"/>
      <c r="K517" s="322"/>
      <c r="L517" s="322"/>
      <c r="M517" s="322"/>
      <c r="N517" s="322"/>
      <c r="O517" s="322"/>
      <c r="P517" s="322"/>
      <c r="Q517" s="322"/>
      <c r="R517" s="323"/>
      <c r="S517" s="321"/>
      <c r="T517" s="322"/>
      <c r="U517" s="322"/>
      <c r="V517" s="322"/>
      <c r="W517" s="322"/>
      <c r="X517" s="322"/>
      <c r="Y517" s="322"/>
      <c r="Z517" s="322"/>
      <c r="AA517" s="323"/>
      <c r="AB517" s="321"/>
      <c r="AC517" s="322"/>
      <c r="AD517" s="322"/>
      <c r="AE517" s="322"/>
      <c r="AF517" s="322"/>
      <c r="AG517" s="322"/>
      <c r="AH517" s="322"/>
      <c r="AI517" s="322"/>
      <c r="AJ517" s="323"/>
      <c r="AK517" s="321"/>
      <c r="AL517" s="322"/>
      <c r="AM517" s="322"/>
      <c r="AN517" s="322"/>
      <c r="AO517" s="322"/>
      <c r="AP517" s="322"/>
      <c r="AQ517" s="322"/>
      <c r="AR517" s="322"/>
      <c r="AS517" s="323"/>
      <c r="AU517" s="430"/>
      <c r="AV517" s="431"/>
      <c r="AW517" s="431"/>
      <c r="AX517" s="431"/>
      <c r="AY517" s="431"/>
      <c r="AZ517" s="430"/>
      <c r="BA517" s="431"/>
      <c r="BB517" s="431"/>
      <c r="BC517" s="431"/>
      <c r="BD517" s="431"/>
      <c r="BE517" s="430"/>
      <c r="BF517" s="431"/>
      <c r="BG517" s="431"/>
      <c r="BH517" s="431"/>
      <c r="BI517" s="431"/>
      <c r="BJ517" s="430"/>
      <c r="BK517" s="431"/>
      <c r="BL517" s="431"/>
      <c r="BM517" s="431"/>
      <c r="BN517" s="431"/>
      <c r="BO517" s="430"/>
      <c r="BP517" s="431"/>
      <c r="BQ517" s="431"/>
      <c r="BR517" s="431"/>
      <c r="BS517" s="431"/>
      <c r="BT517" s="430"/>
      <c r="BU517" s="431"/>
      <c r="BV517" s="431"/>
      <c r="BW517" s="431"/>
      <c r="BX517" s="431"/>
      <c r="BY517" s="430"/>
      <c r="BZ517" s="431"/>
      <c r="CA517" s="431"/>
      <c r="CB517" s="431"/>
      <c r="CC517" s="431"/>
      <c r="CD517" s="430"/>
      <c r="CE517" s="431"/>
      <c r="CF517" s="431"/>
      <c r="CG517" s="431"/>
      <c r="CH517" s="431"/>
      <c r="CI517" s="373"/>
      <c r="CJ517" s="373"/>
      <c r="CK517" s="373"/>
      <c r="CL517" s="373"/>
      <c r="CM517" s="373"/>
    </row>
    <row r="518" spans="3:91" ht="14.25" customHeight="1" x14ac:dyDescent="0.35">
      <c r="C518" s="292" t="s">
        <v>315</v>
      </c>
      <c r="D518" s="292"/>
      <c r="E518" s="292"/>
      <c r="F518" s="292"/>
      <c r="G518" s="292"/>
      <c r="H518" s="292"/>
      <c r="I518" s="292"/>
      <c r="J518" s="300"/>
      <c r="K518" s="301"/>
      <c r="L518" s="301"/>
      <c r="M518" s="301"/>
      <c r="N518" s="301"/>
      <c r="O518" s="301"/>
      <c r="P518" s="301"/>
      <c r="Q518" s="301"/>
      <c r="R518" s="302"/>
      <c r="S518" s="311">
        <v>4</v>
      </c>
      <c r="T518" s="312"/>
      <c r="U518" s="312"/>
      <c r="V518" s="312"/>
      <c r="W518" s="312"/>
      <c r="X518" s="312"/>
      <c r="Y518" s="312"/>
      <c r="Z518" s="312"/>
      <c r="AA518" s="313"/>
      <c r="AB518" s="311">
        <v>3</v>
      </c>
      <c r="AC518" s="312"/>
      <c r="AD518" s="312"/>
      <c r="AE518" s="312"/>
      <c r="AF518" s="312"/>
      <c r="AG518" s="312"/>
      <c r="AH518" s="312"/>
      <c r="AI518" s="312"/>
      <c r="AJ518" s="313"/>
      <c r="AK518" s="311">
        <v>7</v>
      </c>
      <c r="AL518" s="312"/>
      <c r="AM518" s="312"/>
      <c r="AN518" s="312"/>
      <c r="AO518" s="312"/>
      <c r="AP518" s="312"/>
      <c r="AQ518" s="312"/>
      <c r="AR518" s="312"/>
      <c r="AS518" s="313"/>
      <c r="AU518" s="448" t="s">
        <v>688</v>
      </c>
      <c r="AV518" s="449"/>
      <c r="AW518" s="449"/>
      <c r="AX518" s="449"/>
      <c r="AY518" s="450"/>
      <c r="AZ518" s="448">
        <v>19.100000000000001</v>
      </c>
      <c r="BA518" s="449"/>
      <c r="BB518" s="449"/>
      <c r="BC518" s="449"/>
      <c r="BD518" s="450"/>
      <c r="BE518" s="448">
        <v>19</v>
      </c>
      <c r="BF518" s="449"/>
      <c r="BG518" s="449"/>
      <c r="BH518" s="449"/>
      <c r="BI518" s="450"/>
      <c r="BJ518" s="448">
        <v>18.8</v>
      </c>
      <c r="BK518" s="449"/>
      <c r="BL518" s="449"/>
      <c r="BM518" s="449"/>
      <c r="BN518" s="450"/>
      <c r="BO518" s="448">
        <v>18.8</v>
      </c>
      <c r="BP518" s="449"/>
      <c r="BQ518" s="449"/>
      <c r="BR518" s="449"/>
      <c r="BS518" s="450"/>
      <c r="BT518" s="448">
        <v>16.899999999999999</v>
      </c>
      <c r="BU518" s="449"/>
      <c r="BV518" s="449"/>
      <c r="BW518" s="449"/>
      <c r="BX518" s="450"/>
      <c r="BY518" s="448">
        <v>15.3</v>
      </c>
      <c r="BZ518" s="449"/>
      <c r="CA518" s="449"/>
      <c r="CB518" s="449"/>
      <c r="CC518" s="450"/>
      <c r="CD518" s="448">
        <v>14</v>
      </c>
      <c r="CE518" s="449"/>
      <c r="CF518" s="449"/>
      <c r="CG518" s="449"/>
      <c r="CH518" s="450"/>
      <c r="CI518" s="448">
        <v>14</v>
      </c>
      <c r="CJ518" s="449"/>
      <c r="CK518" s="449"/>
      <c r="CL518" s="449"/>
      <c r="CM518" s="450"/>
    </row>
    <row r="519" spans="3:91" ht="14.25" customHeight="1" x14ac:dyDescent="0.35">
      <c r="C519" s="292" t="s">
        <v>316</v>
      </c>
      <c r="D519" s="292"/>
      <c r="E519" s="292"/>
      <c r="F519" s="292"/>
      <c r="G519" s="292"/>
      <c r="H519" s="292"/>
      <c r="I519" s="292"/>
      <c r="J519" s="300"/>
      <c r="K519" s="301"/>
      <c r="L519" s="301"/>
      <c r="M519" s="301"/>
      <c r="N519" s="301"/>
      <c r="O519" s="301"/>
      <c r="P519" s="301"/>
      <c r="Q519" s="301"/>
      <c r="R519" s="302"/>
      <c r="S519" s="311">
        <v>0</v>
      </c>
      <c r="T519" s="312"/>
      <c r="U519" s="312"/>
      <c r="V519" s="312"/>
      <c r="W519" s="312"/>
      <c r="X519" s="312"/>
      <c r="Y519" s="312"/>
      <c r="Z519" s="312"/>
      <c r="AA519" s="313"/>
      <c r="AB519" s="311">
        <v>0</v>
      </c>
      <c r="AC519" s="312"/>
      <c r="AD519" s="312"/>
      <c r="AE519" s="312"/>
      <c r="AF519" s="312"/>
      <c r="AG519" s="312"/>
      <c r="AH519" s="312"/>
      <c r="AI519" s="312"/>
      <c r="AJ519" s="313"/>
      <c r="AK519" s="311">
        <v>0</v>
      </c>
      <c r="AL519" s="312"/>
      <c r="AM519" s="312"/>
      <c r="AN519" s="312"/>
      <c r="AO519" s="312"/>
      <c r="AP519" s="312"/>
      <c r="AQ519" s="312"/>
      <c r="AR519" s="312"/>
      <c r="AS519" s="313"/>
      <c r="AU519" s="448" t="s">
        <v>140</v>
      </c>
      <c r="AV519" s="449"/>
      <c r="AW519" s="449"/>
      <c r="AX519" s="449"/>
      <c r="AY519" s="450"/>
      <c r="AZ519" s="448">
        <v>13.4</v>
      </c>
      <c r="BA519" s="449"/>
      <c r="BB519" s="449"/>
      <c r="BC519" s="449"/>
      <c r="BD519" s="450"/>
      <c r="BE519" s="448">
        <v>13</v>
      </c>
      <c r="BF519" s="449"/>
      <c r="BG519" s="449"/>
      <c r="BH519" s="449"/>
      <c r="BI519" s="450"/>
      <c r="BJ519" s="448">
        <v>12.4</v>
      </c>
      <c r="BK519" s="449"/>
      <c r="BL519" s="449"/>
      <c r="BM519" s="449"/>
      <c r="BN519" s="450"/>
      <c r="BO519" s="448">
        <v>12.1</v>
      </c>
      <c r="BP519" s="449"/>
      <c r="BQ519" s="449"/>
      <c r="BR519" s="449"/>
      <c r="BS519" s="450"/>
      <c r="BT519" s="448">
        <v>11.8</v>
      </c>
      <c r="BU519" s="449"/>
      <c r="BV519" s="449"/>
      <c r="BW519" s="449"/>
      <c r="BX519" s="450"/>
      <c r="BY519" s="448">
        <v>11.8</v>
      </c>
      <c r="BZ519" s="449"/>
      <c r="CA519" s="449"/>
      <c r="CB519" s="449"/>
      <c r="CC519" s="450"/>
      <c r="CD519" s="448">
        <v>12</v>
      </c>
      <c r="CE519" s="449"/>
      <c r="CF519" s="449"/>
      <c r="CG519" s="449"/>
      <c r="CH519" s="450"/>
      <c r="CI519" s="448">
        <v>12.2</v>
      </c>
      <c r="CJ519" s="449"/>
      <c r="CK519" s="449"/>
      <c r="CL519" s="449"/>
      <c r="CM519" s="450"/>
    </row>
    <row r="520" spans="3:91" ht="14.25" customHeight="1" x14ac:dyDescent="0.35">
      <c r="C520" s="317" t="s">
        <v>124</v>
      </c>
      <c r="D520" s="317"/>
      <c r="E520" s="317"/>
      <c r="F520" s="317"/>
      <c r="G520" s="317"/>
      <c r="H520" s="317"/>
      <c r="I520" s="317"/>
      <c r="J520" s="454"/>
      <c r="K520" s="455"/>
      <c r="L520" s="455"/>
      <c r="M520" s="455"/>
      <c r="N520" s="455"/>
      <c r="O520" s="455"/>
      <c r="P520" s="455"/>
      <c r="Q520" s="455"/>
      <c r="R520" s="456"/>
      <c r="S520" s="454">
        <v>4</v>
      </c>
      <c r="T520" s="455"/>
      <c r="U520" s="455"/>
      <c r="V520" s="455"/>
      <c r="W520" s="455"/>
      <c r="X520" s="455"/>
      <c r="Y520" s="455"/>
      <c r="Z520" s="455"/>
      <c r="AA520" s="456"/>
      <c r="AB520" s="454">
        <v>3</v>
      </c>
      <c r="AC520" s="455"/>
      <c r="AD520" s="455"/>
      <c r="AE520" s="455"/>
      <c r="AF520" s="455"/>
      <c r="AG520" s="455"/>
      <c r="AH520" s="455"/>
      <c r="AI520" s="455"/>
      <c r="AJ520" s="456"/>
      <c r="AK520" s="454">
        <v>7</v>
      </c>
      <c r="AL520" s="455"/>
      <c r="AM520" s="455"/>
      <c r="AN520" s="455"/>
      <c r="AO520" s="455"/>
      <c r="AP520" s="455"/>
      <c r="AQ520" s="455"/>
      <c r="AR520" s="455"/>
      <c r="AS520" s="456"/>
      <c r="AU520" s="448" t="s">
        <v>141</v>
      </c>
      <c r="AV520" s="449"/>
      <c r="AW520" s="449"/>
      <c r="AX520" s="449"/>
      <c r="AY520" s="450"/>
      <c r="AZ520" s="448">
        <v>18.8</v>
      </c>
      <c r="BA520" s="449"/>
      <c r="BB520" s="449"/>
      <c r="BC520" s="449"/>
      <c r="BD520" s="450"/>
      <c r="BE520" s="448">
        <v>18.399999999999999</v>
      </c>
      <c r="BF520" s="449"/>
      <c r="BG520" s="449"/>
      <c r="BH520" s="449"/>
      <c r="BI520" s="450"/>
      <c r="BJ520" s="448">
        <v>17.8</v>
      </c>
      <c r="BK520" s="449"/>
      <c r="BL520" s="449"/>
      <c r="BM520" s="449"/>
      <c r="BN520" s="450"/>
      <c r="BO520" s="448">
        <v>17.5</v>
      </c>
      <c r="BP520" s="449"/>
      <c r="BQ520" s="449"/>
      <c r="BR520" s="449"/>
      <c r="BS520" s="450"/>
      <c r="BT520" s="448">
        <v>17.2</v>
      </c>
      <c r="BU520" s="449"/>
      <c r="BV520" s="449"/>
      <c r="BW520" s="449"/>
      <c r="BX520" s="450"/>
      <c r="BY520" s="448">
        <v>17.2</v>
      </c>
      <c r="BZ520" s="449"/>
      <c r="CA520" s="449"/>
      <c r="CB520" s="449"/>
      <c r="CC520" s="450"/>
      <c r="CD520" s="448">
        <v>17.100000000000001</v>
      </c>
      <c r="CE520" s="449"/>
      <c r="CF520" s="449"/>
      <c r="CG520" s="449"/>
      <c r="CH520" s="450"/>
      <c r="CI520" s="448">
        <v>16.8</v>
      </c>
      <c r="CJ520" s="449"/>
      <c r="CK520" s="449"/>
      <c r="CL520" s="449"/>
      <c r="CM520" s="450"/>
    </row>
    <row r="521" spans="3:91" ht="14.25" customHeight="1" x14ac:dyDescent="0.35">
      <c r="C521" s="333" t="s">
        <v>965</v>
      </c>
      <c r="D521" s="333"/>
      <c r="E521" s="333"/>
      <c r="F521" s="333"/>
      <c r="G521" s="333"/>
      <c r="H521" s="333"/>
      <c r="I521" s="333"/>
      <c r="J521" s="333"/>
      <c r="K521" s="333"/>
      <c r="L521" s="333"/>
      <c r="M521" s="333"/>
      <c r="N521" s="333"/>
      <c r="O521" s="333"/>
      <c r="P521" s="333"/>
      <c r="Q521" s="333"/>
      <c r="R521" s="333"/>
      <c r="S521" s="333"/>
      <c r="T521" s="333"/>
      <c r="U521" s="333"/>
      <c r="V521" s="333"/>
      <c r="W521" s="333"/>
      <c r="X521" s="333"/>
      <c r="Y521" s="333"/>
      <c r="Z521" s="333"/>
      <c r="AA521" s="333"/>
      <c r="AB521" s="333"/>
      <c r="AC521" s="333"/>
      <c r="AD521" s="333"/>
      <c r="AE521" s="333"/>
      <c r="AF521" s="333"/>
      <c r="AG521" s="333"/>
      <c r="AH521" s="333"/>
      <c r="AI521" s="333"/>
      <c r="AJ521" s="333"/>
      <c r="AK521" s="93"/>
      <c r="AL521" s="93"/>
      <c r="AM521" s="93"/>
      <c r="AN521" s="93"/>
      <c r="AO521" s="93"/>
      <c r="AP521" s="93"/>
      <c r="AQ521" s="93"/>
      <c r="AR521" s="93"/>
      <c r="AS521" s="93"/>
      <c r="AT521" s="9"/>
      <c r="AU521" s="333" t="s">
        <v>695</v>
      </c>
      <c r="AV521" s="333"/>
      <c r="AW521" s="333"/>
      <c r="AX521" s="333"/>
      <c r="AY521" s="333"/>
      <c r="AZ521" s="333"/>
      <c r="BA521" s="333"/>
      <c r="BB521" s="333"/>
      <c r="BC521" s="333"/>
      <c r="BD521" s="333"/>
      <c r="BE521" s="333"/>
      <c r="BF521" s="333"/>
      <c r="BG521" s="333"/>
      <c r="BH521" s="333"/>
      <c r="BI521" s="333"/>
      <c r="BJ521" s="333"/>
      <c r="BK521" s="333"/>
      <c r="BL521" s="333"/>
      <c r="BM521" s="333"/>
      <c r="BN521" s="333"/>
      <c r="BO521" s="333"/>
      <c r="BP521" s="333"/>
      <c r="BQ521" s="333"/>
      <c r="BR521" s="333"/>
      <c r="BS521" s="333"/>
      <c r="BT521" s="333"/>
      <c r="BU521" s="333"/>
      <c r="BV521" s="333"/>
      <c r="BW521" s="333"/>
      <c r="BX521" s="333"/>
      <c r="BY521" s="333"/>
      <c r="BZ521" s="333"/>
      <c r="CA521" s="333"/>
      <c r="CB521" s="333"/>
      <c r="CC521" s="333"/>
      <c r="CD521" s="333"/>
      <c r="CE521" s="333"/>
      <c r="CF521" s="333"/>
      <c r="CG521" s="333"/>
      <c r="CH521" s="333"/>
      <c r="CI521" s="333"/>
      <c r="CJ521" s="333"/>
      <c r="CK521" s="333"/>
      <c r="CL521" s="333"/>
      <c r="CM521" s="333"/>
    </row>
    <row r="522" spans="3:91" ht="14.25" customHeight="1" x14ac:dyDescent="0.35">
      <c r="AU522" s="5"/>
      <c r="BB522" s="9"/>
      <c r="BC522" s="9"/>
      <c r="BD522" s="9"/>
      <c r="BE522" s="9"/>
      <c r="BF522" s="9"/>
    </row>
    <row r="523" spans="3:91" ht="14.25" customHeight="1" x14ac:dyDescent="0.35">
      <c r="C523" s="396" t="s">
        <v>967</v>
      </c>
      <c r="D523" s="396"/>
      <c r="E523" s="396"/>
      <c r="F523" s="396"/>
      <c r="G523" s="396"/>
      <c r="H523" s="396"/>
      <c r="I523" s="396"/>
      <c r="J523" s="396"/>
      <c r="K523" s="396"/>
      <c r="L523" s="396"/>
      <c r="M523" s="396"/>
      <c r="N523" s="396"/>
      <c r="O523" s="396"/>
      <c r="P523" s="396"/>
      <c r="Q523" s="396"/>
      <c r="R523" s="396"/>
      <c r="S523" s="396"/>
      <c r="T523" s="396"/>
      <c r="U523" s="396"/>
      <c r="V523" s="396"/>
      <c r="W523" s="396"/>
      <c r="X523" s="396"/>
      <c r="Y523" s="396"/>
      <c r="Z523" s="396"/>
      <c r="AA523" s="396"/>
      <c r="AB523" s="396"/>
      <c r="AC523" s="396"/>
      <c r="AD523" s="396"/>
      <c r="AE523" s="396"/>
      <c r="AF523" s="396"/>
      <c r="AG523" s="396"/>
      <c r="AH523" s="396"/>
      <c r="AI523" s="396"/>
      <c r="AJ523" s="396"/>
      <c r="AK523" s="396"/>
      <c r="AL523" s="396"/>
      <c r="AM523" s="396"/>
      <c r="AN523" s="396"/>
      <c r="AO523" s="396"/>
      <c r="AP523" s="396"/>
      <c r="AQ523" s="396"/>
      <c r="AR523" s="396"/>
      <c r="AS523" s="396"/>
      <c r="AT523" s="9"/>
      <c r="AU523" s="396" t="s">
        <v>696</v>
      </c>
      <c r="AV523" s="396"/>
      <c r="AW523" s="396"/>
      <c r="AX523" s="396"/>
      <c r="AY523" s="396"/>
      <c r="AZ523" s="396"/>
      <c r="BA523" s="396"/>
      <c r="BB523" s="396"/>
      <c r="BC523" s="396"/>
      <c r="BD523" s="396"/>
      <c r="BE523" s="396"/>
      <c r="BF523" s="396"/>
      <c r="BG523" s="396"/>
      <c r="BH523" s="396"/>
      <c r="BI523" s="396"/>
      <c r="BJ523" s="396"/>
      <c r="BK523" s="396"/>
      <c r="BL523" s="396"/>
      <c r="BM523" s="396"/>
      <c r="BN523" s="396"/>
      <c r="BO523" s="396"/>
      <c r="BP523" s="396"/>
      <c r="BQ523" s="396"/>
      <c r="BR523" s="396"/>
      <c r="BS523" s="396"/>
      <c r="BT523" s="396"/>
      <c r="BU523" s="396"/>
      <c r="BV523" s="396"/>
      <c r="BW523" s="396"/>
      <c r="BX523" s="396"/>
      <c r="BY523" s="396"/>
      <c r="BZ523" s="396"/>
      <c r="CA523" s="396"/>
      <c r="CB523" s="396"/>
      <c r="CC523" s="396"/>
      <c r="CD523" s="396"/>
      <c r="CE523" s="396"/>
      <c r="CF523" s="396"/>
      <c r="CG523" s="396"/>
      <c r="CH523" s="396"/>
      <c r="CI523" s="396"/>
      <c r="CJ523" s="396"/>
      <c r="CK523" s="396"/>
      <c r="CL523" s="396"/>
      <c r="CM523" s="396"/>
    </row>
    <row r="524" spans="3:91" ht="14.25" customHeight="1" x14ac:dyDescent="0.35">
      <c r="C524" s="397"/>
      <c r="D524" s="397"/>
      <c r="E524" s="397"/>
      <c r="F524" s="397"/>
      <c r="G524" s="397"/>
      <c r="H524" s="397"/>
      <c r="I524" s="397"/>
      <c r="J524" s="397"/>
      <c r="K524" s="397"/>
      <c r="L524" s="397"/>
      <c r="M524" s="397"/>
      <c r="N524" s="397"/>
      <c r="O524" s="397"/>
      <c r="P524" s="397"/>
      <c r="Q524" s="397"/>
      <c r="R524" s="397"/>
      <c r="S524" s="397"/>
      <c r="T524" s="397"/>
      <c r="U524" s="397"/>
      <c r="V524" s="397"/>
      <c r="W524" s="397"/>
      <c r="X524" s="397"/>
      <c r="Y524" s="397"/>
      <c r="Z524" s="397"/>
      <c r="AA524" s="397"/>
      <c r="AB524" s="397"/>
      <c r="AC524" s="397"/>
      <c r="AD524" s="397"/>
      <c r="AE524" s="397"/>
      <c r="AF524" s="397"/>
      <c r="AG524" s="397"/>
      <c r="AH524" s="397"/>
      <c r="AI524" s="397"/>
      <c r="AJ524" s="397"/>
      <c r="AK524" s="397"/>
      <c r="AL524" s="397"/>
      <c r="AM524" s="397"/>
      <c r="AN524" s="397"/>
      <c r="AO524" s="397"/>
      <c r="AP524" s="397"/>
      <c r="AQ524" s="397"/>
      <c r="AR524" s="397"/>
      <c r="AS524" s="397"/>
      <c r="AT524" s="9"/>
      <c r="AU524" s="397"/>
      <c r="AV524" s="397"/>
      <c r="AW524" s="397"/>
      <c r="AX524" s="397"/>
      <c r="AY524" s="397"/>
      <c r="AZ524" s="397"/>
      <c r="BA524" s="397"/>
      <c r="BB524" s="397"/>
      <c r="BC524" s="397"/>
      <c r="BD524" s="397"/>
      <c r="BE524" s="397"/>
      <c r="BF524" s="397"/>
      <c r="BG524" s="397"/>
      <c r="BH524" s="397"/>
      <c r="BI524" s="397"/>
      <c r="BJ524" s="397"/>
      <c r="BK524" s="397"/>
      <c r="BL524" s="397"/>
      <c r="BM524" s="397"/>
      <c r="BN524" s="397"/>
      <c r="BO524" s="397"/>
      <c r="BP524" s="397"/>
      <c r="BQ524" s="397"/>
      <c r="BR524" s="397"/>
      <c r="BS524" s="397"/>
      <c r="BT524" s="397"/>
      <c r="BU524" s="397"/>
      <c r="BV524" s="397"/>
      <c r="BW524" s="397"/>
      <c r="BX524" s="397"/>
      <c r="BY524" s="397"/>
      <c r="BZ524" s="397"/>
      <c r="CA524" s="397"/>
      <c r="CB524" s="397"/>
      <c r="CC524" s="397"/>
      <c r="CD524" s="397"/>
      <c r="CE524" s="397"/>
      <c r="CF524" s="397"/>
      <c r="CG524" s="397"/>
      <c r="CH524" s="397"/>
      <c r="CI524" s="397"/>
      <c r="CJ524" s="397"/>
      <c r="CK524" s="397"/>
      <c r="CL524" s="397"/>
      <c r="CM524" s="397"/>
    </row>
    <row r="525" spans="3:91" ht="14.25" customHeight="1" x14ac:dyDescent="0.35">
      <c r="C525" s="317" t="s">
        <v>697</v>
      </c>
      <c r="D525" s="317"/>
      <c r="E525" s="317"/>
      <c r="F525" s="317"/>
      <c r="G525" s="317"/>
      <c r="H525" s="317"/>
      <c r="I525" s="317"/>
      <c r="J525" s="317"/>
      <c r="K525" s="317"/>
      <c r="L525" s="317"/>
      <c r="M525" s="317"/>
      <c r="N525" s="317"/>
      <c r="O525" s="317"/>
      <c r="P525" s="317"/>
      <c r="Q525" s="317"/>
      <c r="R525" s="317"/>
      <c r="S525" s="317"/>
      <c r="T525" s="317"/>
      <c r="U525" s="317"/>
      <c r="V525" s="317"/>
      <c r="W525" s="317"/>
      <c r="X525" s="317"/>
      <c r="Y525" s="317"/>
      <c r="Z525" s="317"/>
      <c r="AA525" s="317"/>
      <c r="AB525" s="317"/>
      <c r="AC525" s="317"/>
      <c r="AD525" s="317"/>
      <c r="AE525" s="317"/>
      <c r="AF525" s="317"/>
      <c r="AG525" s="317"/>
      <c r="AH525" s="317"/>
      <c r="AI525" s="317"/>
      <c r="AJ525" s="317"/>
      <c r="AK525" s="317"/>
      <c r="AL525" s="317"/>
      <c r="AM525" s="317"/>
      <c r="AN525" s="317"/>
      <c r="AO525" s="317"/>
      <c r="AP525" s="317"/>
      <c r="AQ525" s="317"/>
      <c r="AR525" s="317"/>
      <c r="AS525" s="317"/>
      <c r="AT525" s="215"/>
      <c r="AU525" s="502" t="s">
        <v>161</v>
      </c>
      <c r="AV525" s="502"/>
      <c r="AW525" s="502"/>
      <c r="AX525" s="502"/>
      <c r="AY525" s="502"/>
      <c r="AZ525" s="502"/>
      <c r="BA525" s="502"/>
      <c r="BB525" s="502"/>
      <c r="BC525" s="502"/>
      <c r="BD525" s="502"/>
      <c r="BE525" s="502"/>
      <c r="BF525" s="502"/>
      <c r="BG525" s="502"/>
      <c r="BH525" s="502"/>
      <c r="BI525" s="502"/>
      <c r="BJ525" s="502"/>
      <c r="BK525" s="502"/>
      <c r="BL525" s="502"/>
      <c r="BM525" s="502"/>
      <c r="BN525" s="502"/>
      <c r="BO525" s="502"/>
      <c r="BP525" s="502"/>
      <c r="BQ525" s="502"/>
      <c r="BR525" s="502"/>
      <c r="BS525" s="603" t="s">
        <v>312</v>
      </c>
      <c r="BT525" s="603"/>
      <c r="BU525" s="603"/>
      <c r="BV525" s="603"/>
      <c r="BW525" s="603"/>
      <c r="BX525" s="603"/>
      <c r="BY525" s="603"/>
      <c r="BZ525" s="603"/>
      <c r="CA525" s="603"/>
      <c r="CB525" s="603"/>
      <c r="CC525" s="603"/>
      <c r="CD525" s="603"/>
      <c r="CE525" s="603"/>
      <c r="CF525" s="502" t="s">
        <v>187</v>
      </c>
      <c r="CG525" s="502"/>
      <c r="CH525" s="502"/>
      <c r="CI525" s="502"/>
      <c r="CJ525" s="502"/>
      <c r="CK525" s="502"/>
      <c r="CL525" s="502"/>
      <c r="CM525" s="502"/>
    </row>
    <row r="526" spans="3:91" ht="14.25" customHeight="1" x14ac:dyDescent="0.35">
      <c r="C526" s="458" t="s">
        <v>698</v>
      </c>
      <c r="D526" s="458"/>
      <c r="E526" s="458"/>
      <c r="F526" s="458"/>
      <c r="G526" s="458"/>
      <c r="H526" s="458"/>
      <c r="I526" s="458"/>
      <c r="J526" s="458"/>
      <c r="K526" s="317" t="s">
        <v>693</v>
      </c>
      <c r="L526" s="317"/>
      <c r="M526" s="317"/>
      <c r="N526" s="317"/>
      <c r="O526" s="317"/>
      <c r="P526" s="317"/>
      <c r="Q526" s="317"/>
      <c r="R526" s="317"/>
      <c r="S526" s="317"/>
      <c r="T526" s="317"/>
      <c r="U526" s="317" t="s">
        <v>162</v>
      </c>
      <c r="V526" s="317"/>
      <c r="W526" s="317"/>
      <c r="X526" s="317"/>
      <c r="Y526" s="317"/>
      <c r="Z526" s="317"/>
      <c r="AA526" s="317"/>
      <c r="AB526" s="317"/>
      <c r="AC526" s="317"/>
      <c r="AD526" s="317" t="s">
        <v>163</v>
      </c>
      <c r="AE526" s="317"/>
      <c r="AF526" s="317"/>
      <c r="AG526" s="317"/>
      <c r="AH526" s="317"/>
      <c r="AI526" s="317"/>
      <c r="AJ526" s="317"/>
      <c r="AK526" s="317"/>
      <c r="AL526" s="317" t="s">
        <v>124</v>
      </c>
      <c r="AM526" s="317"/>
      <c r="AN526" s="317"/>
      <c r="AO526" s="317"/>
      <c r="AP526" s="317"/>
      <c r="AQ526" s="317"/>
      <c r="AR526" s="317"/>
      <c r="AS526" s="317"/>
      <c r="AT526" s="215"/>
      <c r="AU526" s="502"/>
      <c r="AV526" s="502"/>
      <c r="AW526" s="502"/>
      <c r="AX526" s="502"/>
      <c r="AY526" s="502"/>
      <c r="AZ526" s="502"/>
      <c r="BA526" s="502"/>
      <c r="BB526" s="502"/>
      <c r="BC526" s="502"/>
      <c r="BD526" s="502"/>
      <c r="BE526" s="502"/>
      <c r="BF526" s="502"/>
      <c r="BG526" s="502"/>
      <c r="BH526" s="502"/>
      <c r="BI526" s="502"/>
      <c r="BJ526" s="502"/>
      <c r="BK526" s="502"/>
      <c r="BL526" s="502"/>
      <c r="BM526" s="502"/>
      <c r="BN526" s="502"/>
      <c r="BO526" s="502"/>
      <c r="BP526" s="502"/>
      <c r="BQ526" s="502"/>
      <c r="BR526" s="502"/>
      <c r="BS526" s="603"/>
      <c r="BT526" s="603"/>
      <c r="BU526" s="603"/>
      <c r="BV526" s="603"/>
      <c r="BW526" s="603"/>
      <c r="BX526" s="603"/>
      <c r="BY526" s="603"/>
      <c r="BZ526" s="603"/>
      <c r="CA526" s="603"/>
      <c r="CB526" s="603"/>
      <c r="CC526" s="603"/>
      <c r="CD526" s="603"/>
      <c r="CE526" s="603"/>
      <c r="CF526" s="502"/>
      <c r="CG526" s="502"/>
      <c r="CH526" s="502"/>
      <c r="CI526" s="502"/>
      <c r="CJ526" s="502"/>
      <c r="CK526" s="502"/>
      <c r="CL526" s="502"/>
      <c r="CM526" s="502"/>
    </row>
    <row r="527" spans="3:91" ht="14.25" customHeight="1" x14ac:dyDescent="0.35">
      <c r="C527" s="458"/>
      <c r="D527" s="458"/>
      <c r="E527" s="458"/>
      <c r="F527" s="458"/>
      <c r="G527" s="458"/>
      <c r="H527" s="458"/>
      <c r="I527" s="458"/>
      <c r="J527" s="458"/>
      <c r="K527" s="317"/>
      <c r="L527" s="317"/>
      <c r="M527" s="317"/>
      <c r="N527" s="317"/>
      <c r="O527" s="317"/>
      <c r="P527" s="317"/>
      <c r="Q527" s="317"/>
      <c r="R527" s="317"/>
      <c r="S527" s="317"/>
      <c r="T527" s="317"/>
      <c r="U527" s="317"/>
      <c r="V527" s="317"/>
      <c r="W527" s="317"/>
      <c r="X527" s="317"/>
      <c r="Y527" s="317"/>
      <c r="Z527" s="317"/>
      <c r="AA527" s="317"/>
      <c r="AB527" s="317"/>
      <c r="AC527" s="317"/>
      <c r="AD527" s="317"/>
      <c r="AE527" s="317"/>
      <c r="AF527" s="317"/>
      <c r="AG527" s="317"/>
      <c r="AH527" s="317"/>
      <c r="AI527" s="317"/>
      <c r="AJ527" s="317"/>
      <c r="AK527" s="317"/>
      <c r="AL527" s="317"/>
      <c r="AM527" s="317"/>
      <c r="AN527" s="317"/>
      <c r="AO527" s="317"/>
      <c r="AP527" s="317"/>
      <c r="AQ527" s="317"/>
      <c r="AR527" s="317"/>
      <c r="AS527" s="317"/>
      <c r="AT527" s="215"/>
      <c r="AU527" s="466" t="s">
        <v>333</v>
      </c>
      <c r="AV527" s="466"/>
      <c r="AW527" s="466"/>
      <c r="AX527" s="466"/>
      <c r="AY527" s="466"/>
      <c r="AZ527" s="466"/>
      <c r="BA527" s="466"/>
      <c r="BB527" s="466"/>
      <c r="BC527" s="466"/>
      <c r="BD527" s="466"/>
      <c r="BE527" s="466"/>
      <c r="BF527" s="466"/>
      <c r="BG527" s="466"/>
      <c r="BH527" s="466"/>
      <c r="BI527" s="466"/>
      <c r="BJ527" s="466"/>
      <c r="BK527" s="466"/>
      <c r="BL527" s="466"/>
      <c r="BM527" s="466"/>
      <c r="BN527" s="466"/>
      <c r="BO527" s="466"/>
      <c r="BP527" s="466"/>
      <c r="BQ527" s="466"/>
      <c r="BR527" s="466"/>
      <c r="BS527" s="466">
        <v>0</v>
      </c>
      <c r="BT527" s="466"/>
      <c r="BU527" s="466"/>
      <c r="BV527" s="466"/>
      <c r="BW527" s="466"/>
      <c r="BX527" s="466"/>
      <c r="BY527" s="466"/>
      <c r="BZ527" s="466"/>
      <c r="CA527" s="466"/>
      <c r="CB527" s="466"/>
      <c r="CC527" s="466"/>
      <c r="CD527" s="466"/>
      <c r="CE527" s="466"/>
      <c r="CF527" s="503"/>
      <c r="CG527" s="503"/>
      <c r="CH527" s="503"/>
      <c r="CI527" s="503"/>
      <c r="CJ527" s="503"/>
      <c r="CK527" s="503"/>
      <c r="CL527" s="503"/>
      <c r="CM527" s="503"/>
    </row>
    <row r="528" spans="3:91" ht="14.25" customHeight="1" x14ac:dyDescent="0.35">
      <c r="C528" s="457" t="s">
        <v>122</v>
      </c>
      <c r="D528" s="457"/>
      <c r="E528" s="457"/>
      <c r="F528" s="457"/>
      <c r="G528" s="457"/>
      <c r="H528" s="457"/>
      <c r="I528" s="457"/>
      <c r="J528" s="457"/>
      <c r="K528" s="457">
        <v>0</v>
      </c>
      <c r="L528" s="457"/>
      <c r="M528" s="457"/>
      <c r="N528" s="457"/>
      <c r="O528" s="457"/>
      <c r="P528" s="457"/>
      <c r="Q528" s="457"/>
      <c r="R528" s="457"/>
      <c r="S528" s="457"/>
      <c r="T528" s="457"/>
      <c r="U528" s="457">
        <v>7</v>
      </c>
      <c r="V528" s="457"/>
      <c r="W528" s="457"/>
      <c r="X528" s="457"/>
      <c r="Y528" s="457"/>
      <c r="Z528" s="457"/>
      <c r="AA528" s="457"/>
      <c r="AB528" s="457"/>
      <c r="AC528" s="457"/>
      <c r="AD528" s="457">
        <v>8</v>
      </c>
      <c r="AE528" s="457"/>
      <c r="AF528" s="457"/>
      <c r="AG528" s="457"/>
      <c r="AH528" s="457"/>
      <c r="AI528" s="457"/>
      <c r="AJ528" s="457"/>
      <c r="AK528" s="457"/>
      <c r="AL528" s="457">
        <f>SUM(K528:AK528)</f>
        <v>15</v>
      </c>
      <c r="AM528" s="457"/>
      <c r="AN528" s="457"/>
      <c r="AO528" s="457"/>
      <c r="AP528" s="457"/>
      <c r="AQ528" s="457"/>
      <c r="AR528" s="457"/>
      <c r="AS528" s="457"/>
      <c r="AT528" s="215"/>
      <c r="AU528" s="466" t="s">
        <v>334</v>
      </c>
      <c r="AV528" s="466"/>
      <c r="AW528" s="466"/>
      <c r="AX528" s="466"/>
      <c r="AY528" s="466"/>
      <c r="AZ528" s="466"/>
      <c r="BA528" s="466"/>
      <c r="BB528" s="466"/>
      <c r="BC528" s="466"/>
      <c r="BD528" s="466"/>
      <c r="BE528" s="466"/>
      <c r="BF528" s="466"/>
      <c r="BG528" s="466"/>
      <c r="BH528" s="466"/>
      <c r="BI528" s="466"/>
      <c r="BJ528" s="466"/>
      <c r="BK528" s="466"/>
      <c r="BL528" s="466"/>
      <c r="BM528" s="466"/>
      <c r="BN528" s="466"/>
      <c r="BO528" s="466"/>
      <c r="BP528" s="466"/>
      <c r="BQ528" s="466"/>
      <c r="BR528" s="466"/>
      <c r="BS528" s="466">
        <v>0</v>
      </c>
      <c r="BT528" s="466"/>
      <c r="BU528" s="466"/>
      <c r="BV528" s="466"/>
      <c r="BW528" s="466"/>
      <c r="BX528" s="466"/>
      <c r="BY528" s="466"/>
      <c r="BZ528" s="466"/>
      <c r="CA528" s="466"/>
      <c r="CB528" s="466"/>
      <c r="CC528" s="466"/>
      <c r="CD528" s="466"/>
      <c r="CE528" s="466"/>
      <c r="CF528" s="503"/>
      <c r="CG528" s="503"/>
      <c r="CH528" s="503"/>
      <c r="CI528" s="503"/>
      <c r="CJ528" s="503"/>
      <c r="CK528" s="503"/>
      <c r="CL528" s="503"/>
      <c r="CM528" s="503"/>
    </row>
    <row r="529" spans="3:91" ht="14.25" customHeight="1" x14ac:dyDescent="0.35">
      <c r="C529" s="457" t="s">
        <v>109</v>
      </c>
      <c r="D529" s="457"/>
      <c r="E529" s="457"/>
      <c r="F529" s="457"/>
      <c r="G529" s="457"/>
      <c r="H529" s="457"/>
      <c r="I529" s="457"/>
      <c r="J529" s="457"/>
      <c r="K529" s="457">
        <v>0</v>
      </c>
      <c r="L529" s="457"/>
      <c r="M529" s="457"/>
      <c r="N529" s="457"/>
      <c r="O529" s="457"/>
      <c r="P529" s="457"/>
      <c r="Q529" s="457"/>
      <c r="R529" s="457"/>
      <c r="S529" s="457"/>
      <c r="T529" s="457"/>
      <c r="U529" s="457">
        <v>0</v>
      </c>
      <c r="V529" s="457"/>
      <c r="W529" s="457"/>
      <c r="X529" s="457"/>
      <c r="Y529" s="457"/>
      <c r="Z529" s="457"/>
      <c r="AA529" s="457"/>
      <c r="AB529" s="457"/>
      <c r="AC529" s="457"/>
      <c r="AD529" s="457">
        <v>0</v>
      </c>
      <c r="AE529" s="457"/>
      <c r="AF529" s="457"/>
      <c r="AG529" s="457"/>
      <c r="AH529" s="457"/>
      <c r="AI529" s="457"/>
      <c r="AJ529" s="457"/>
      <c r="AK529" s="457"/>
      <c r="AL529" s="457">
        <f t="shared" ref="AL529:AL531" si="27">SUM(K529:AK529)</f>
        <v>0</v>
      </c>
      <c r="AM529" s="457"/>
      <c r="AN529" s="457"/>
      <c r="AO529" s="457"/>
      <c r="AP529" s="457"/>
      <c r="AQ529" s="457"/>
      <c r="AR529" s="457"/>
      <c r="AS529" s="457"/>
      <c r="AT529" s="215"/>
      <c r="AU529" s="466" t="s">
        <v>968</v>
      </c>
      <c r="AV529" s="466"/>
      <c r="AW529" s="466"/>
      <c r="AX529" s="466"/>
      <c r="AY529" s="466"/>
      <c r="AZ529" s="466"/>
      <c r="BA529" s="466"/>
      <c r="BB529" s="466"/>
      <c r="BC529" s="466"/>
      <c r="BD529" s="466"/>
      <c r="BE529" s="466"/>
      <c r="BF529" s="466"/>
      <c r="BG529" s="466"/>
      <c r="BH529" s="466"/>
      <c r="BI529" s="466"/>
      <c r="BJ529" s="466"/>
      <c r="BK529" s="466"/>
      <c r="BL529" s="466"/>
      <c r="BM529" s="466"/>
      <c r="BN529" s="466"/>
      <c r="BO529" s="466"/>
      <c r="BP529" s="466"/>
      <c r="BQ529" s="466"/>
      <c r="BR529" s="466"/>
      <c r="BS529" s="466">
        <v>1</v>
      </c>
      <c r="BT529" s="466"/>
      <c r="BU529" s="466"/>
      <c r="BV529" s="466"/>
      <c r="BW529" s="466"/>
      <c r="BX529" s="466"/>
      <c r="BY529" s="466"/>
      <c r="BZ529" s="466"/>
      <c r="CA529" s="466"/>
      <c r="CB529" s="466"/>
      <c r="CC529" s="466"/>
      <c r="CD529" s="466"/>
      <c r="CE529" s="466"/>
      <c r="CF529" s="503"/>
      <c r="CG529" s="503"/>
      <c r="CH529" s="503"/>
      <c r="CI529" s="503"/>
      <c r="CJ529" s="503"/>
      <c r="CK529" s="503"/>
      <c r="CL529" s="503"/>
      <c r="CM529" s="503"/>
    </row>
    <row r="530" spans="3:91" ht="14.25" customHeight="1" x14ac:dyDescent="0.35">
      <c r="C530" s="457" t="s">
        <v>236</v>
      </c>
      <c r="D530" s="457"/>
      <c r="E530" s="457"/>
      <c r="F530" s="457"/>
      <c r="G530" s="457"/>
      <c r="H530" s="457"/>
      <c r="I530" s="457"/>
      <c r="J530" s="457"/>
      <c r="K530" s="457">
        <v>0</v>
      </c>
      <c r="L530" s="457"/>
      <c r="M530" s="457"/>
      <c r="N530" s="457"/>
      <c r="O530" s="457"/>
      <c r="P530" s="457"/>
      <c r="Q530" s="457"/>
      <c r="R530" s="457"/>
      <c r="S530" s="457"/>
      <c r="T530" s="457"/>
      <c r="U530" s="457">
        <v>3</v>
      </c>
      <c r="V530" s="457"/>
      <c r="W530" s="457"/>
      <c r="X530" s="457"/>
      <c r="Y530" s="457"/>
      <c r="Z530" s="457"/>
      <c r="AA530" s="457"/>
      <c r="AB530" s="457"/>
      <c r="AC530" s="457"/>
      <c r="AD530" s="457">
        <v>1</v>
      </c>
      <c r="AE530" s="457"/>
      <c r="AF530" s="457"/>
      <c r="AG530" s="457"/>
      <c r="AH530" s="457"/>
      <c r="AI530" s="457"/>
      <c r="AJ530" s="457"/>
      <c r="AK530" s="457"/>
      <c r="AL530" s="457">
        <f t="shared" si="27"/>
        <v>4</v>
      </c>
      <c r="AM530" s="457"/>
      <c r="AN530" s="457"/>
      <c r="AO530" s="457"/>
      <c r="AP530" s="457"/>
      <c r="AQ530" s="457"/>
      <c r="AR530" s="457"/>
      <c r="AS530" s="457"/>
      <c r="AT530" s="215"/>
      <c r="AU530" s="466" t="s">
        <v>969</v>
      </c>
      <c r="AV530" s="466"/>
      <c r="AW530" s="466"/>
      <c r="AX530" s="466"/>
      <c r="AY530" s="466"/>
      <c r="AZ530" s="466"/>
      <c r="BA530" s="466"/>
      <c r="BB530" s="466"/>
      <c r="BC530" s="466"/>
      <c r="BD530" s="466"/>
      <c r="BE530" s="466"/>
      <c r="BF530" s="466"/>
      <c r="BG530" s="466"/>
      <c r="BH530" s="466"/>
      <c r="BI530" s="466"/>
      <c r="BJ530" s="466"/>
      <c r="BK530" s="466"/>
      <c r="BL530" s="466"/>
      <c r="BM530" s="466"/>
      <c r="BN530" s="466"/>
      <c r="BO530" s="466"/>
      <c r="BP530" s="466"/>
      <c r="BQ530" s="466"/>
      <c r="BR530" s="466"/>
      <c r="BS530" s="466">
        <v>18</v>
      </c>
      <c r="BT530" s="466"/>
      <c r="BU530" s="466"/>
      <c r="BV530" s="466"/>
      <c r="BW530" s="466"/>
      <c r="BX530" s="466"/>
      <c r="BY530" s="466"/>
      <c r="BZ530" s="466"/>
      <c r="CA530" s="466"/>
      <c r="CB530" s="466"/>
      <c r="CC530" s="466"/>
      <c r="CD530" s="466"/>
      <c r="CE530" s="466"/>
      <c r="CF530" s="503"/>
      <c r="CG530" s="503"/>
      <c r="CH530" s="503"/>
      <c r="CI530" s="503"/>
      <c r="CJ530" s="503"/>
      <c r="CK530" s="503"/>
      <c r="CL530" s="503"/>
      <c r="CM530" s="503"/>
    </row>
    <row r="531" spans="3:91" ht="14.25" customHeight="1" x14ac:dyDescent="0.35">
      <c r="C531" s="457" t="s">
        <v>699</v>
      </c>
      <c r="D531" s="457"/>
      <c r="E531" s="457"/>
      <c r="F531" s="457"/>
      <c r="G531" s="457"/>
      <c r="H531" s="457"/>
      <c r="I531" s="457"/>
      <c r="J531" s="457"/>
      <c r="K531" s="457">
        <v>0</v>
      </c>
      <c r="L531" s="457"/>
      <c r="M531" s="457"/>
      <c r="N531" s="457"/>
      <c r="O531" s="457"/>
      <c r="P531" s="457"/>
      <c r="Q531" s="457"/>
      <c r="R531" s="457"/>
      <c r="S531" s="457"/>
      <c r="T531" s="457"/>
      <c r="U531" s="457">
        <v>10</v>
      </c>
      <c r="V531" s="457"/>
      <c r="W531" s="457"/>
      <c r="X531" s="457"/>
      <c r="Y531" s="457"/>
      <c r="Z531" s="457"/>
      <c r="AA531" s="457"/>
      <c r="AB531" s="457"/>
      <c r="AC531" s="457"/>
      <c r="AD531" s="457">
        <v>9</v>
      </c>
      <c r="AE531" s="457"/>
      <c r="AF531" s="457"/>
      <c r="AG531" s="457"/>
      <c r="AH531" s="457"/>
      <c r="AI531" s="457"/>
      <c r="AJ531" s="457"/>
      <c r="AK531" s="457"/>
      <c r="AL531" s="457">
        <f t="shared" si="27"/>
        <v>19</v>
      </c>
      <c r="AM531" s="457"/>
      <c r="AN531" s="457"/>
      <c r="AO531" s="457"/>
      <c r="AP531" s="457"/>
      <c r="AQ531" s="457"/>
      <c r="AR531" s="457"/>
      <c r="AS531" s="457"/>
      <c r="AU531" s="505" t="s">
        <v>1168</v>
      </c>
      <c r="AV531" s="505"/>
      <c r="AW531" s="505"/>
      <c r="AX531" s="505"/>
      <c r="AY531" s="505"/>
      <c r="AZ531" s="505"/>
      <c r="BA531" s="505"/>
      <c r="BB531" s="505"/>
      <c r="BC531" s="505"/>
      <c r="BD531" s="505"/>
      <c r="BE531" s="505"/>
      <c r="BF531" s="505"/>
      <c r="BG531" s="505"/>
      <c r="BH531" s="505"/>
      <c r="BI531" s="505"/>
      <c r="BJ531" s="505"/>
      <c r="BK531" s="505"/>
      <c r="BL531" s="505"/>
      <c r="BM531" s="505"/>
      <c r="BN531" s="505"/>
      <c r="BO531" s="505"/>
      <c r="BP531" s="505"/>
      <c r="BQ531" s="505"/>
      <c r="BR531" s="505"/>
      <c r="BS531" s="505">
        <v>19</v>
      </c>
      <c r="BT531" s="505"/>
      <c r="BU531" s="505"/>
      <c r="BV531" s="505"/>
      <c r="BW531" s="505"/>
      <c r="BX531" s="505"/>
      <c r="BY531" s="505"/>
      <c r="BZ531" s="505"/>
      <c r="CA531" s="505"/>
      <c r="CB531" s="505"/>
      <c r="CC531" s="505"/>
      <c r="CD531" s="505"/>
      <c r="CE531" s="505"/>
      <c r="CF531" s="504">
        <f>SUM(CF527:CM530)</f>
        <v>0</v>
      </c>
      <c r="CG531" s="504"/>
      <c r="CH531" s="504"/>
      <c r="CI531" s="504"/>
      <c r="CJ531" s="504"/>
      <c r="CK531" s="504"/>
      <c r="CL531" s="504"/>
      <c r="CM531" s="504"/>
    </row>
    <row r="532" spans="3:91" ht="14.25" customHeight="1" x14ac:dyDescent="0.35">
      <c r="C532" s="333" t="s">
        <v>966</v>
      </c>
      <c r="D532" s="333"/>
      <c r="E532" s="333"/>
      <c r="F532" s="333"/>
      <c r="G532" s="333"/>
      <c r="H532" s="333"/>
      <c r="I532" s="333"/>
      <c r="J532" s="333"/>
      <c r="K532" s="333"/>
      <c r="L532" s="333"/>
      <c r="M532" s="333"/>
      <c r="N532" s="333"/>
      <c r="O532" s="333"/>
      <c r="P532" s="333"/>
      <c r="Q532" s="333"/>
      <c r="R532" s="333"/>
      <c r="S532" s="333"/>
      <c r="T532" s="333"/>
      <c r="U532" s="333"/>
      <c r="V532" s="333"/>
      <c r="W532" s="333"/>
      <c r="X532" s="333"/>
      <c r="Y532" s="333"/>
      <c r="Z532" s="333"/>
      <c r="AA532" s="333"/>
      <c r="AB532" s="333"/>
      <c r="AC532" s="333"/>
      <c r="AD532" s="333"/>
      <c r="AE532" s="333"/>
      <c r="AF532" s="333"/>
      <c r="AG532" s="333"/>
      <c r="AH532" s="333"/>
      <c r="AI532" s="333"/>
      <c r="AJ532" s="333"/>
      <c r="AK532" s="333"/>
      <c r="AL532" s="333"/>
      <c r="AM532" s="333"/>
      <c r="AN532" s="333"/>
      <c r="AO532" s="333"/>
      <c r="AP532" s="333"/>
      <c r="AQ532" s="333"/>
      <c r="AR532" s="333"/>
      <c r="AS532" s="333"/>
      <c r="AU532" s="333" t="s">
        <v>966</v>
      </c>
      <c r="AV532" s="333"/>
      <c r="AW532" s="333"/>
      <c r="AX532" s="333"/>
      <c r="AY532" s="333"/>
      <c r="AZ532" s="333"/>
      <c r="BA532" s="333"/>
      <c r="BB532" s="333"/>
      <c r="BC532" s="333"/>
      <c r="BD532" s="333"/>
      <c r="BE532" s="333"/>
      <c r="BF532" s="333"/>
      <c r="BG532" s="333"/>
      <c r="BH532" s="333"/>
      <c r="BI532" s="333"/>
      <c r="BJ532" s="333"/>
      <c r="BK532" s="333"/>
      <c r="BL532" s="333"/>
      <c r="BM532" s="333"/>
      <c r="BN532" s="333"/>
      <c r="BO532" s="333"/>
      <c r="BP532" s="333"/>
      <c r="BQ532" s="333"/>
      <c r="BR532" s="333"/>
      <c r="BS532" s="333"/>
      <c r="BT532" s="333"/>
      <c r="BU532" s="333"/>
      <c r="BV532" s="333"/>
      <c r="BW532" s="333"/>
      <c r="BX532" s="333"/>
      <c r="BY532" s="333"/>
      <c r="BZ532" s="333"/>
      <c r="CA532" s="333"/>
      <c r="CB532" s="333"/>
      <c r="CC532" s="333"/>
      <c r="CD532" s="333"/>
      <c r="CE532" s="333"/>
      <c r="CF532" s="333"/>
      <c r="CG532" s="333"/>
      <c r="CH532" s="333"/>
      <c r="CI532" s="333"/>
      <c r="CJ532" s="333"/>
      <c r="CK532" s="333"/>
      <c r="CL532" s="333"/>
      <c r="CM532" s="333"/>
    </row>
    <row r="533" spans="3:91" ht="14.25" customHeight="1" x14ac:dyDescent="0.35"/>
    <row r="534" spans="3:91" ht="14.25" customHeight="1" x14ac:dyDescent="0.35">
      <c r="C534" s="396" t="s">
        <v>700</v>
      </c>
      <c r="D534" s="396"/>
      <c r="E534" s="396"/>
      <c r="F534" s="396"/>
      <c r="G534" s="396"/>
      <c r="H534" s="396"/>
      <c r="I534" s="396"/>
      <c r="J534" s="396"/>
      <c r="K534" s="396"/>
      <c r="L534" s="396"/>
      <c r="M534" s="396"/>
      <c r="N534" s="396"/>
      <c r="O534" s="396"/>
      <c r="P534" s="396"/>
      <c r="Q534" s="396"/>
      <c r="R534" s="396"/>
      <c r="S534" s="396"/>
      <c r="T534" s="396"/>
      <c r="U534" s="396"/>
      <c r="V534" s="396"/>
      <c r="W534" s="396"/>
      <c r="X534" s="396"/>
      <c r="Y534" s="396"/>
      <c r="Z534" s="396"/>
      <c r="AA534" s="396"/>
      <c r="AB534" s="396"/>
      <c r="AC534" s="396"/>
      <c r="AD534" s="396"/>
      <c r="AE534" s="396"/>
      <c r="AF534" s="396"/>
      <c r="AG534" s="396"/>
      <c r="AH534" s="396"/>
      <c r="AI534" s="396"/>
      <c r="AJ534" s="396"/>
      <c r="AK534" s="396"/>
      <c r="AL534" s="396"/>
      <c r="AM534" s="396"/>
      <c r="AN534" s="396"/>
      <c r="AO534" s="396"/>
      <c r="AP534" s="396"/>
      <c r="AQ534" s="396"/>
      <c r="AR534" s="396"/>
      <c r="AS534" s="396"/>
      <c r="AU534" s="339" t="s">
        <v>701</v>
      </c>
      <c r="AV534" s="339"/>
      <c r="AW534" s="339"/>
      <c r="AX534" s="339"/>
      <c r="AY534" s="339"/>
      <c r="AZ534" s="339"/>
      <c r="BA534" s="339"/>
      <c r="BB534" s="339"/>
      <c r="BC534" s="339"/>
      <c r="BD534" s="339"/>
      <c r="BE534" s="339"/>
      <c r="BF534" s="339"/>
      <c r="BG534" s="339"/>
      <c r="BH534" s="339"/>
      <c r="BI534" s="339"/>
      <c r="BJ534" s="339"/>
      <c r="BK534" s="339"/>
      <c r="BL534" s="339"/>
      <c r="BM534" s="339"/>
      <c r="BN534" s="339"/>
      <c r="BO534" s="339"/>
      <c r="BP534" s="339"/>
      <c r="BQ534" s="339"/>
      <c r="BR534" s="339"/>
      <c r="BS534" s="339"/>
      <c r="BT534" s="339"/>
      <c r="BU534" s="339"/>
      <c r="BV534" s="339"/>
      <c r="BW534" s="339"/>
      <c r="BX534" s="339"/>
      <c r="BY534" s="339"/>
      <c r="BZ534" s="339"/>
      <c r="CA534" s="339"/>
      <c r="CB534" s="339"/>
      <c r="CC534" s="339"/>
      <c r="CD534" s="339"/>
      <c r="CE534" s="339"/>
      <c r="CF534" s="339"/>
      <c r="CG534" s="339"/>
      <c r="CH534" s="339"/>
      <c r="CI534" s="339"/>
      <c r="CJ534" s="339"/>
      <c r="CK534" s="339"/>
      <c r="CL534" s="339"/>
      <c r="CM534" s="339"/>
    </row>
    <row r="535" spans="3:91" ht="14.25" customHeight="1" x14ac:dyDescent="0.35">
      <c r="C535" s="397"/>
      <c r="D535" s="397"/>
      <c r="E535" s="397"/>
      <c r="F535" s="397"/>
      <c r="G535" s="397"/>
      <c r="H535" s="397"/>
      <c r="I535" s="397"/>
      <c r="J535" s="397"/>
      <c r="K535" s="397"/>
      <c r="L535" s="397"/>
      <c r="M535" s="397"/>
      <c r="N535" s="397"/>
      <c r="O535" s="397"/>
      <c r="P535" s="397"/>
      <c r="Q535" s="397"/>
      <c r="R535" s="397"/>
      <c r="S535" s="397"/>
      <c r="T535" s="397"/>
      <c r="U535" s="397"/>
      <c r="V535" s="397"/>
      <c r="W535" s="397"/>
      <c r="X535" s="397"/>
      <c r="Y535" s="397"/>
      <c r="Z535" s="397"/>
      <c r="AA535" s="397"/>
      <c r="AB535" s="397"/>
      <c r="AC535" s="397"/>
      <c r="AD535" s="397"/>
      <c r="AE535" s="397"/>
      <c r="AF535" s="397"/>
      <c r="AG535" s="397"/>
      <c r="AH535" s="397"/>
      <c r="AI535" s="397"/>
      <c r="AJ535" s="397"/>
      <c r="AK535" s="397"/>
      <c r="AL535" s="397"/>
      <c r="AM535" s="397"/>
      <c r="AN535" s="397"/>
      <c r="AO535" s="397"/>
      <c r="AP535" s="397"/>
      <c r="AQ535" s="397"/>
      <c r="AR535" s="397"/>
      <c r="AS535" s="397"/>
      <c r="AU535" s="339"/>
      <c r="AV535" s="339"/>
      <c r="AW535" s="339"/>
      <c r="AX535" s="339"/>
      <c r="AY535" s="339"/>
      <c r="AZ535" s="339"/>
      <c r="BA535" s="339"/>
      <c r="BB535" s="339"/>
      <c r="BC535" s="339"/>
      <c r="BD535" s="339"/>
      <c r="BE535" s="339"/>
      <c r="BF535" s="339"/>
      <c r="BG535" s="339"/>
      <c r="BH535" s="339"/>
      <c r="BI535" s="339"/>
      <c r="BJ535" s="339"/>
      <c r="BK535" s="339"/>
      <c r="BL535" s="339"/>
      <c r="BM535" s="339"/>
      <c r="BN535" s="339"/>
      <c r="BO535" s="339"/>
      <c r="BP535" s="339"/>
      <c r="BQ535" s="339"/>
      <c r="BR535" s="339"/>
      <c r="BS535" s="339"/>
      <c r="BT535" s="339"/>
      <c r="BU535" s="339"/>
      <c r="BV535" s="339"/>
      <c r="BW535" s="339"/>
      <c r="BX535" s="339"/>
      <c r="BY535" s="339"/>
      <c r="BZ535" s="339"/>
      <c r="CA535" s="339"/>
      <c r="CB535" s="339"/>
      <c r="CC535" s="339"/>
      <c r="CD535" s="339"/>
      <c r="CE535" s="339"/>
      <c r="CF535" s="339"/>
      <c r="CG535" s="339"/>
      <c r="CH535" s="339"/>
      <c r="CI535" s="339"/>
      <c r="CJ535" s="339"/>
      <c r="CK535" s="339"/>
      <c r="CL535" s="339"/>
      <c r="CM535" s="339"/>
    </row>
    <row r="536" spans="3:91" ht="14.25" customHeight="1" x14ac:dyDescent="0.35">
      <c r="C536" s="318" t="s">
        <v>329</v>
      </c>
      <c r="D536" s="319"/>
      <c r="E536" s="319"/>
      <c r="F536" s="319"/>
      <c r="G536" s="319"/>
      <c r="H536" s="319"/>
      <c r="I536" s="319"/>
      <c r="J536" s="319"/>
      <c r="K536" s="319"/>
      <c r="L536" s="319"/>
      <c r="M536" s="319"/>
      <c r="N536" s="319"/>
      <c r="O536" s="319"/>
      <c r="P536" s="319"/>
      <c r="Q536" s="319"/>
      <c r="R536" s="319"/>
      <c r="S536" s="319"/>
      <c r="T536" s="319"/>
      <c r="U536" s="319"/>
      <c r="V536" s="319"/>
      <c r="W536" s="319"/>
      <c r="X536" s="319"/>
      <c r="Y536" s="319"/>
      <c r="Z536" s="319"/>
      <c r="AA536" s="319"/>
      <c r="AB536" s="319"/>
      <c r="AC536" s="319"/>
      <c r="AD536" s="319"/>
      <c r="AE536" s="320"/>
      <c r="AF536" s="317" t="s">
        <v>330</v>
      </c>
      <c r="AG536" s="317"/>
      <c r="AH536" s="317"/>
      <c r="AI536" s="317"/>
      <c r="AJ536" s="317"/>
      <c r="AK536" s="317"/>
      <c r="AL536" s="317"/>
      <c r="AM536" s="317"/>
      <c r="AN536" s="317"/>
      <c r="AO536" s="317"/>
      <c r="AP536" s="317"/>
      <c r="AQ536" s="317"/>
      <c r="AR536" s="317"/>
      <c r="AS536" s="317"/>
      <c r="AT536" s="215"/>
      <c r="AU536" s="317" t="s">
        <v>329</v>
      </c>
      <c r="AV536" s="317"/>
      <c r="AW536" s="317"/>
      <c r="AX536" s="317"/>
      <c r="AY536" s="317"/>
      <c r="AZ536" s="317"/>
      <c r="BA536" s="317"/>
      <c r="BB536" s="317"/>
      <c r="BC536" s="317"/>
      <c r="BD536" s="317"/>
      <c r="BE536" s="317"/>
      <c r="BF536" s="317"/>
      <c r="BG536" s="317"/>
      <c r="BH536" s="317"/>
      <c r="BI536" s="317"/>
      <c r="BJ536" s="317"/>
      <c r="BK536" s="317"/>
      <c r="BL536" s="317"/>
      <c r="BM536" s="317"/>
      <c r="BN536" s="317"/>
      <c r="BO536" s="317"/>
      <c r="BP536" s="317"/>
      <c r="BQ536" s="317"/>
      <c r="BR536" s="317"/>
      <c r="BS536" s="317"/>
      <c r="BT536" s="317"/>
      <c r="BU536" s="317"/>
      <c r="BV536" s="317"/>
      <c r="BW536" s="317"/>
      <c r="BX536" s="317"/>
      <c r="BY536" s="317"/>
      <c r="BZ536" s="317"/>
      <c r="CA536" s="317"/>
      <c r="CB536" s="317"/>
      <c r="CC536" s="317" t="s">
        <v>330</v>
      </c>
      <c r="CD536" s="317"/>
      <c r="CE536" s="317"/>
      <c r="CF536" s="317"/>
      <c r="CG536" s="317"/>
      <c r="CH536" s="317"/>
      <c r="CI536" s="317"/>
      <c r="CJ536" s="317"/>
      <c r="CK536" s="317"/>
      <c r="CL536" s="317"/>
      <c r="CM536" s="317"/>
    </row>
    <row r="537" spans="3:91" ht="14.25" customHeight="1" x14ac:dyDescent="0.35">
      <c r="C537" s="321"/>
      <c r="D537" s="322"/>
      <c r="E537" s="322"/>
      <c r="F537" s="322"/>
      <c r="G537" s="322"/>
      <c r="H537" s="322"/>
      <c r="I537" s="322"/>
      <c r="J537" s="322"/>
      <c r="K537" s="322"/>
      <c r="L537" s="322"/>
      <c r="M537" s="322"/>
      <c r="N537" s="322"/>
      <c r="O537" s="322"/>
      <c r="P537" s="322"/>
      <c r="Q537" s="322"/>
      <c r="R537" s="322"/>
      <c r="S537" s="322"/>
      <c r="T537" s="322"/>
      <c r="U537" s="322"/>
      <c r="V537" s="322"/>
      <c r="W537" s="322"/>
      <c r="X537" s="322"/>
      <c r="Y537" s="322"/>
      <c r="Z537" s="322"/>
      <c r="AA537" s="322"/>
      <c r="AB537" s="322"/>
      <c r="AC537" s="322"/>
      <c r="AD537" s="322"/>
      <c r="AE537" s="323"/>
      <c r="AF537" s="317" t="s">
        <v>124</v>
      </c>
      <c r="AG537" s="317"/>
      <c r="AH537" s="317"/>
      <c r="AI537" s="317"/>
      <c r="AJ537" s="454" t="s">
        <v>702</v>
      </c>
      <c r="AK537" s="455"/>
      <c r="AL537" s="455"/>
      <c r="AM537" s="455"/>
      <c r="AN537" s="317" t="s">
        <v>703</v>
      </c>
      <c r="AO537" s="317"/>
      <c r="AP537" s="317"/>
      <c r="AQ537" s="454" t="s">
        <v>113</v>
      </c>
      <c r="AR537" s="455"/>
      <c r="AS537" s="456"/>
      <c r="AT537" s="215"/>
      <c r="AU537" s="317"/>
      <c r="AV537" s="317"/>
      <c r="AW537" s="317"/>
      <c r="AX537" s="317"/>
      <c r="AY537" s="317"/>
      <c r="AZ537" s="317"/>
      <c r="BA537" s="317"/>
      <c r="BB537" s="317"/>
      <c r="BC537" s="317"/>
      <c r="BD537" s="317"/>
      <c r="BE537" s="317"/>
      <c r="BF537" s="317"/>
      <c r="BG537" s="317"/>
      <c r="BH537" s="317"/>
      <c r="BI537" s="317"/>
      <c r="BJ537" s="317"/>
      <c r="BK537" s="317"/>
      <c r="BL537" s="317"/>
      <c r="BM537" s="317"/>
      <c r="BN537" s="317"/>
      <c r="BO537" s="317"/>
      <c r="BP537" s="317"/>
      <c r="BQ537" s="317"/>
      <c r="BR537" s="317"/>
      <c r="BS537" s="317"/>
      <c r="BT537" s="317"/>
      <c r="BU537" s="317"/>
      <c r="BV537" s="317"/>
      <c r="BW537" s="317"/>
      <c r="BX537" s="317"/>
      <c r="BY537" s="317"/>
      <c r="BZ537" s="317"/>
      <c r="CA537" s="317"/>
      <c r="CB537" s="317"/>
      <c r="CC537" s="317"/>
      <c r="CD537" s="317"/>
      <c r="CE537" s="317"/>
      <c r="CF537" s="317"/>
      <c r="CG537" s="317"/>
      <c r="CH537" s="317"/>
      <c r="CI537" s="317"/>
      <c r="CJ537" s="317"/>
      <c r="CK537" s="317"/>
      <c r="CL537" s="317"/>
      <c r="CM537" s="317"/>
    </row>
    <row r="538" spans="3:91" ht="14.25" customHeight="1" x14ac:dyDescent="0.35">
      <c r="C538" s="442" t="s">
        <v>704</v>
      </c>
      <c r="D538" s="443"/>
      <c r="E538" s="443"/>
      <c r="F538" s="443"/>
      <c r="G538" s="443"/>
      <c r="H538" s="443"/>
      <c r="I538" s="443"/>
      <c r="J538" s="443"/>
      <c r="K538" s="443"/>
      <c r="L538" s="443"/>
      <c r="M538" s="443"/>
      <c r="N538" s="443"/>
      <c r="O538" s="443"/>
      <c r="P538" s="443"/>
      <c r="Q538" s="443"/>
      <c r="R538" s="443"/>
      <c r="S538" s="443"/>
      <c r="T538" s="443"/>
      <c r="U538" s="443"/>
      <c r="V538" s="443"/>
      <c r="W538" s="443"/>
      <c r="X538" s="443"/>
      <c r="Y538" s="443"/>
      <c r="Z538" s="443"/>
      <c r="AA538" s="443"/>
      <c r="AB538" s="443"/>
      <c r="AC538" s="443"/>
      <c r="AD538" s="443"/>
      <c r="AE538" s="444"/>
      <c r="AF538" s="292">
        <v>0</v>
      </c>
      <c r="AG538" s="292"/>
      <c r="AH538" s="292"/>
      <c r="AI538" s="292"/>
      <c r="AJ538" s="292" t="s">
        <v>970</v>
      </c>
      <c r="AK538" s="292"/>
      <c r="AL538" s="292"/>
      <c r="AM538" s="292"/>
      <c r="AN538" s="292" t="s">
        <v>970</v>
      </c>
      <c r="AO538" s="292"/>
      <c r="AP538" s="292"/>
      <c r="AQ538" s="292" t="s">
        <v>970</v>
      </c>
      <c r="AR538" s="292"/>
      <c r="AS538" s="292"/>
      <c r="AT538" s="215"/>
      <c r="AU538" s="292" t="s">
        <v>705</v>
      </c>
      <c r="AV538" s="292"/>
      <c r="AW538" s="292"/>
      <c r="AX538" s="292"/>
      <c r="AY538" s="292"/>
      <c r="AZ538" s="292"/>
      <c r="BA538" s="292"/>
      <c r="BB538" s="292"/>
      <c r="BC538" s="292"/>
      <c r="BD538" s="292"/>
      <c r="BE538" s="292"/>
      <c r="BF538" s="292"/>
      <c r="BG538" s="292"/>
      <c r="BH538" s="292"/>
      <c r="BI538" s="292"/>
      <c r="BJ538" s="292"/>
      <c r="BK538" s="292"/>
      <c r="BL538" s="292"/>
      <c r="BM538" s="292"/>
      <c r="BN538" s="292"/>
      <c r="BO538" s="292"/>
      <c r="BP538" s="292"/>
      <c r="BQ538" s="292"/>
      <c r="BR538" s="292"/>
      <c r="BS538" s="292"/>
      <c r="BT538" s="292"/>
      <c r="BU538" s="292"/>
      <c r="BV538" s="292"/>
      <c r="BW538" s="292"/>
      <c r="BX538" s="292"/>
      <c r="BY538" s="292"/>
      <c r="BZ538" s="292"/>
      <c r="CA538" s="292"/>
      <c r="CB538" s="292"/>
      <c r="CC538" s="292">
        <v>0</v>
      </c>
      <c r="CD538" s="292"/>
      <c r="CE538" s="292"/>
      <c r="CF538" s="292"/>
      <c r="CG538" s="292"/>
      <c r="CH538" s="292"/>
      <c r="CI538" s="292"/>
      <c r="CJ538" s="292"/>
      <c r="CK538" s="292"/>
      <c r="CL538" s="292"/>
      <c r="CM538" s="292"/>
    </row>
    <row r="539" spans="3:91" ht="14.25" customHeight="1" x14ac:dyDescent="0.35">
      <c r="C539" s="445" t="s">
        <v>706</v>
      </c>
      <c r="D539" s="446"/>
      <c r="E539" s="446"/>
      <c r="F539" s="446"/>
      <c r="G539" s="446"/>
      <c r="H539" s="446"/>
      <c r="I539" s="446"/>
      <c r="J539" s="446"/>
      <c r="K539" s="446"/>
      <c r="L539" s="446"/>
      <c r="M539" s="446"/>
      <c r="N539" s="446"/>
      <c r="O539" s="446"/>
      <c r="P539" s="446"/>
      <c r="Q539" s="446"/>
      <c r="R539" s="446"/>
      <c r="S539" s="446"/>
      <c r="T539" s="446"/>
      <c r="U539" s="446"/>
      <c r="V539" s="446"/>
      <c r="W539" s="446"/>
      <c r="X539" s="446"/>
      <c r="Y539" s="446"/>
      <c r="Z539" s="446"/>
      <c r="AA539" s="446"/>
      <c r="AB539" s="446"/>
      <c r="AC539" s="446"/>
      <c r="AD539" s="446"/>
      <c r="AE539" s="447"/>
      <c r="AF539" s="292">
        <v>0</v>
      </c>
      <c r="AG539" s="292"/>
      <c r="AH539" s="292"/>
      <c r="AI539" s="292"/>
      <c r="AJ539" s="292" t="s">
        <v>970</v>
      </c>
      <c r="AK539" s="292"/>
      <c r="AL539" s="292"/>
      <c r="AM539" s="292"/>
      <c r="AN539" s="292" t="s">
        <v>970</v>
      </c>
      <c r="AO539" s="292"/>
      <c r="AP539" s="292"/>
      <c r="AQ539" s="292" t="s">
        <v>970</v>
      </c>
      <c r="AR539" s="292"/>
      <c r="AS539" s="292"/>
      <c r="AT539" s="215"/>
      <c r="AU539" s="292" t="s">
        <v>707</v>
      </c>
      <c r="AV539" s="292"/>
      <c r="AW539" s="292"/>
      <c r="AX539" s="292"/>
      <c r="AY539" s="292"/>
      <c r="AZ539" s="292"/>
      <c r="BA539" s="292"/>
      <c r="BB539" s="292"/>
      <c r="BC539" s="292"/>
      <c r="BD539" s="292"/>
      <c r="BE539" s="292"/>
      <c r="BF539" s="292"/>
      <c r="BG539" s="292"/>
      <c r="BH539" s="292"/>
      <c r="BI539" s="292"/>
      <c r="BJ539" s="292"/>
      <c r="BK539" s="292"/>
      <c r="BL539" s="292"/>
      <c r="BM539" s="292"/>
      <c r="BN539" s="292"/>
      <c r="BO539" s="292"/>
      <c r="BP539" s="292"/>
      <c r="BQ539" s="292"/>
      <c r="BR539" s="292"/>
      <c r="BS539" s="292"/>
      <c r="BT539" s="292"/>
      <c r="BU539" s="292"/>
      <c r="BV539" s="292"/>
      <c r="BW539" s="292"/>
      <c r="BX539" s="292"/>
      <c r="BY539" s="292"/>
      <c r="BZ539" s="292"/>
      <c r="CA539" s="292"/>
      <c r="CB539" s="292"/>
      <c r="CC539" s="292">
        <v>1</v>
      </c>
      <c r="CD539" s="292"/>
      <c r="CE539" s="292"/>
      <c r="CF539" s="292"/>
      <c r="CG539" s="292"/>
      <c r="CH539" s="292"/>
      <c r="CI539" s="292"/>
      <c r="CJ539" s="292"/>
      <c r="CK539" s="292"/>
      <c r="CL539" s="292"/>
      <c r="CM539" s="292"/>
    </row>
    <row r="540" spans="3:91" ht="14.25" customHeight="1" x14ac:dyDescent="0.35">
      <c r="C540" s="445" t="s">
        <v>708</v>
      </c>
      <c r="D540" s="446"/>
      <c r="E540" s="446"/>
      <c r="F540" s="446"/>
      <c r="G540" s="446"/>
      <c r="H540" s="446"/>
      <c r="I540" s="446"/>
      <c r="J540" s="446"/>
      <c r="K540" s="446"/>
      <c r="L540" s="446"/>
      <c r="M540" s="446"/>
      <c r="N540" s="446"/>
      <c r="O540" s="446"/>
      <c r="P540" s="446"/>
      <c r="Q540" s="446"/>
      <c r="R540" s="446"/>
      <c r="S540" s="446"/>
      <c r="T540" s="446"/>
      <c r="U540" s="446"/>
      <c r="V540" s="446"/>
      <c r="W540" s="446"/>
      <c r="X540" s="446"/>
      <c r="Y540" s="446"/>
      <c r="Z540" s="446"/>
      <c r="AA540" s="446"/>
      <c r="AB540" s="446"/>
      <c r="AC540" s="446"/>
      <c r="AD540" s="446"/>
      <c r="AE540" s="447"/>
      <c r="AF540" s="292">
        <v>0</v>
      </c>
      <c r="AG540" s="292"/>
      <c r="AH540" s="292"/>
      <c r="AI540" s="292"/>
      <c r="AJ540" s="292" t="s">
        <v>970</v>
      </c>
      <c r="AK540" s="292"/>
      <c r="AL540" s="292"/>
      <c r="AM540" s="292"/>
      <c r="AN540" s="292" t="s">
        <v>970</v>
      </c>
      <c r="AO540" s="292"/>
      <c r="AP540" s="292"/>
      <c r="AQ540" s="292" t="s">
        <v>970</v>
      </c>
      <c r="AR540" s="292"/>
      <c r="AS540" s="292"/>
      <c r="AT540" s="215"/>
      <c r="AU540" s="292" t="s">
        <v>709</v>
      </c>
      <c r="AV540" s="292"/>
      <c r="AW540" s="292"/>
      <c r="AX540" s="292"/>
      <c r="AY540" s="292"/>
      <c r="AZ540" s="292"/>
      <c r="BA540" s="292"/>
      <c r="BB540" s="292"/>
      <c r="BC540" s="292"/>
      <c r="BD540" s="292"/>
      <c r="BE540" s="292"/>
      <c r="BF540" s="292"/>
      <c r="BG540" s="292"/>
      <c r="BH540" s="292"/>
      <c r="BI540" s="292"/>
      <c r="BJ540" s="292"/>
      <c r="BK540" s="292"/>
      <c r="BL540" s="292"/>
      <c r="BM540" s="292"/>
      <c r="BN540" s="292"/>
      <c r="BO540" s="292"/>
      <c r="BP540" s="292"/>
      <c r="BQ540" s="292"/>
      <c r="BR540" s="292"/>
      <c r="BS540" s="292"/>
      <c r="BT540" s="292"/>
      <c r="BU540" s="292"/>
      <c r="BV540" s="292"/>
      <c r="BW540" s="292"/>
      <c r="BX540" s="292"/>
      <c r="BY540" s="292"/>
      <c r="BZ540" s="292"/>
      <c r="CA540" s="292"/>
      <c r="CB540" s="292"/>
      <c r="CC540" s="292">
        <v>2</v>
      </c>
      <c r="CD540" s="292"/>
      <c r="CE540" s="292"/>
      <c r="CF540" s="292"/>
      <c r="CG540" s="292"/>
      <c r="CH540" s="292"/>
      <c r="CI540" s="292"/>
      <c r="CJ540" s="292"/>
      <c r="CK540" s="292"/>
      <c r="CL540" s="292"/>
      <c r="CM540" s="292"/>
    </row>
    <row r="541" spans="3:91" ht="14.25" customHeight="1" x14ac:dyDescent="0.35">
      <c r="C541" s="445" t="s">
        <v>710</v>
      </c>
      <c r="D541" s="446"/>
      <c r="E541" s="446"/>
      <c r="F541" s="446"/>
      <c r="G541" s="446"/>
      <c r="H541" s="446"/>
      <c r="I541" s="446"/>
      <c r="J541" s="446"/>
      <c r="K541" s="446"/>
      <c r="L541" s="446"/>
      <c r="M541" s="446"/>
      <c r="N541" s="446"/>
      <c r="O541" s="446"/>
      <c r="P541" s="446"/>
      <c r="Q541" s="446"/>
      <c r="R541" s="446"/>
      <c r="S541" s="446"/>
      <c r="T541" s="446"/>
      <c r="U541" s="446"/>
      <c r="V541" s="446"/>
      <c r="W541" s="446"/>
      <c r="X541" s="446"/>
      <c r="Y541" s="446"/>
      <c r="Z541" s="446"/>
      <c r="AA541" s="446"/>
      <c r="AB541" s="446"/>
      <c r="AC541" s="446"/>
      <c r="AD541" s="446"/>
      <c r="AE541" s="447"/>
      <c r="AF541" s="292">
        <v>0</v>
      </c>
      <c r="AG541" s="292"/>
      <c r="AH541" s="292"/>
      <c r="AI541" s="292"/>
      <c r="AJ541" s="292" t="s">
        <v>970</v>
      </c>
      <c r="AK541" s="292"/>
      <c r="AL541" s="292"/>
      <c r="AM541" s="292"/>
      <c r="AN541" s="292" t="s">
        <v>970</v>
      </c>
      <c r="AO541" s="292"/>
      <c r="AP541" s="292"/>
      <c r="AQ541" s="292" t="s">
        <v>970</v>
      </c>
      <c r="AR541" s="292"/>
      <c r="AS541" s="292"/>
      <c r="AT541" s="270"/>
      <c r="AU541" s="292" t="s">
        <v>711</v>
      </c>
      <c r="AV541" s="292"/>
      <c r="AW541" s="292"/>
      <c r="AX541" s="292"/>
      <c r="AY541" s="292"/>
      <c r="AZ541" s="292"/>
      <c r="BA541" s="292"/>
      <c r="BB541" s="292"/>
      <c r="BC541" s="292"/>
      <c r="BD541" s="292"/>
      <c r="BE541" s="292"/>
      <c r="BF541" s="292"/>
      <c r="BG541" s="292"/>
      <c r="BH541" s="292"/>
      <c r="BI541" s="292"/>
      <c r="BJ541" s="292"/>
      <c r="BK541" s="292"/>
      <c r="BL541" s="292"/>
      <c r="BM541" s="292"/>
      <c r="BN541" s="292"/>
      <c r="BO541" s="292"/>
      <c r="BP541" s="292"/>
      <c r="BQ541" s="292"/>
      <c r="BR541" s="292"/>
      <c r="BS541" s="292"/>
      <c r="BT541" s="292"/>
      <c r="BU541" s="292"/>
      <c r="BV541" s="292"/>
      <c r="BW541" s="292"/>
      <c r="BX541" s="292"/>
      <c r="BY541" s="292"/>
      <c r="BZ541" s="292"/>
      <c r="CA541" s="292"/>
      <c r="CB541" s="292"/>
      <c r="CC541" s="292">
        <v>1</v>
      </c>
      <c r="CD541" s="292"/>
      <c r="CE541" s="292"/>
      <c r="CF541" s="292"/>
      <c r="CG541" s="292"/>
      <c r="CH541" s="292"/>
      <c r="CI541" s="292"/>
      <c r="CJ541" s="292"/>
      <c r="CK541" s="292"/>
      <c r="CL541" s="292"/>
      <c r="CM541" s="292"/>
    </row>
    <row r="542" spans="3:91" ht="14.25" customHeight="1" x14ac:dyDescent="0.35">
      <c r="C542" s="445" t="s">
        <v>712</v>
      </c>
      <c r="D542" s="446"/>
      <c r="E542" s="446"/>
      <c r="F542" s="446"/>
      <c r="G542" s="446"/>
      <c r="H542" s="446"/>
      <c r="I542" s="446"/>
      <c r="J542" s="446"/>
      <c r="K542" s="446"/>
      <c r="L542" s="446"/>
      <c r="M542" s="446"/>
      <c r="N542" s="446"/>
      <c r="O542" s="446"/>
      <c r="P542" s="446"/>
      <c r="Q542" s="446"/>
      <c r="R542" s="446"/>
      <c r="S542" s="446"/>
      <c r="T542" s="446"/>
      <c r="U542" s="446"/>
      <c r="V542" s="446"/>
      <c r="W542" s="446"/>
      <c r="X542" s="446"/>
      <c r="Y542" s="446"/>
      <c r="Z542" s="446"/>
      <c r="AA542" s="446"/>
      <c r="AB542" s="446"/>
      <c r="AC542" s="446"/>
      <c r="AD542" s="446"/>
      <c r="AE542" s="447"/>
      <c r="AF542" s="292">
        <v>0</v>
      </c>
      <c r="AG542" s="292"/>
      <c r="AH542" s="292"/>
      <c r="AI542" s="292"/>
      <c r="AJ542" s="292" t="s">
        <v>970</v>
      </c>
      <c r="AK542" s="292"/>
      <c r="AL542" s="292"/>
      <c r="AM542" s="292"/>
      <c r="AN542" s="292" t="s">
        <v>970</v>
      </c>
      <c r="AO542" s="292"/>
      <c r="AP542" s="292"/>
      <c r="AQ542" s="292" t="s">
        <v>970</v>
      </c>
      <c r="AR542" s="292"/>
      <c r="AS542" s="292"/>
      <c r="AT542" s="270"/>
      <c r="AU542" s="292" t="s">
        <v>713</v>
      </c>
      <c r="AV542" s="292"/>
      <c r="AW542" s="292"/>
      <c r="AX542" s="292"/>
      <c r="AY542" s="292"/>
      <c r="AZ542" s="292"/>
      <c r="BA542" s="292"/>
      <c r="BB542" s="292"/>
      <c r="BC542" s="292"/>
      <c r="BD542" s="292"/>
      <c r="BE542" s="292"/>
      <c r="BF542" s="292"/>
      <c r="BG542" s="292"/>
      <c r="BH542" s="292"/>
      <c r="BI542" s="292"/>
      <c r="BJ542" s="292"/>
      <c r="BK542" s="292"/>
      <c r="BL542" s="292"/>
      <c r="BM542" s="292"/>
      <c r="BN542" s="292"/>
      <c r="BO542" s="292"/>
      <c r="BP542" s="292"/>
      <c r="BQ542" s="292"/>
      <c r="BR542" s="292"/>
      <c r="BS542" s="292"/>
      <c r="BT542" s="292"/>
      <c r="BU542" s="292"/>
      <c r="BV542" s="292"/>
      <c r="BW542" s="292"/>
      <c r="BX542" s="292"/>
      <c r="BY542" s="292"/>
      <c r="BZ542" s="292"/>
      <c r="CA542" s="292"/>
      <c r="CB542" s="292"/>
      <c r="CC542" s="292">
        <v>3</v>
      </c>
      <c r="CD542" s="292"/>
      <c r="CE542" s="292"/>
      <c r="CF542" s="292"/>
      <c r="CG542" s="292"/>
      <c r="CH542" s="292"/>
      <c r="CI542" s="292"/>
      <c r="CJ542" s="292"/>
      <c r="CK542" s="292"/>
      <c r="CL542" s="292"/>
      <c r="CM542" s="292"/>
    </row>
    <row r="543" spans="3:91" ht="14.25" customHeight="1" x14ac:dyDescent="0.35">
      <c r="C543" s="445" t="s">
        <v>714</v>
      </c>
      <c r="D543" s="446"/>
      <c r="E543" s="446"/>
      <c r="F543" s="446"/>
      <c r="G543" s="446"/>
      <c r="H543" s="446"/>
      <c r="I543" s="446"/>
      <c r="J543" s="446"/>
      <c r="K543" s="446"/>
      <c r="L543" s="446"/>
      <c r="M543" s="446"/>
      <c r="N543" s="446"/>
      <c r="O543" s="446"/>
      <c r="P543" s="446"/>
      <c r="Q543" s="446"/>
      <c r="R543" s="446"/>
      <c r="S543" s="446"/>
      <c r="T543" s="446"/>
      <c r="U543" s="446"/>
      <c r="V543" s="446"/>
      <c r="W543" s="446"/>
      <c r="X543" s="446"/>
      <c r="Y543" s="446"/>
      <c r="Z543" s="446"/>
      <c r="AA543" s="446"/>
      <c r="AB543" s="446"/>
      <c r="AC543" s="446"/>
      <c r="AD543" s="446"/>
      <c r="AE543" s="447"/>
      <c r="AF543" s="292">
        <v>0</v>
      </c>
      <c r="AG543" s="292"/>
      <c r="AH543" s="292"/>
      <c r="AI543" s="292"/>
      <c r="AJ543" s="292" t="s">
        <v>970</v>
      </c>
      <c r="AK543" s="292"/>
      <c r="AL543" s="292"/>
      <c r="AM543" s="292"/>
      <c r="AN543" s="292" t="s">
        <v>970</v>
      </c>
      <c r="AO543" s="292"/>
      <c r="AP543" s="292"/>
      <c r="AQ543" s="292" t="s">
        <v>970</v>
      </c>
      <c r="AR543" s="292"/>
      <c r="AS543" s="292"/>
      <c r="AT543" s="215"/>
      <c r="AU543" s="292" t="s">
        <v>715</v>
      </c>
      <c r="AV543" s="292"/>
      <c r="AW543" s="292"/>
      <c r="AX543" s="292"/>
      <c r="AY543" s="292"/>
      <c r="AZ543" s="292"/>
      <c r="BA543" s="292"/>
      <c r="BB543" s="292"/>
      <c r="BC543" s="292"/>
      <c r="BD543" s="292"/>
      <c r="BE543" s="292"/>
      <c r="BF543" s="292"/>
      <c r="BG543" s="292"/>
      <c r="BH543" s="292"/>
      <c r="BI543" s="292"/>
      <c r="BJ543" s="292"/>
      <c r="BK543" s="292"/>
      <c r="BL543" s="292"/>
      <c r="BM543" s="292"/>
      <c r="BN543" s="292"/>
      <c r="BO543" s="292"/>
      <c r="BP543" s="292"/>
      <c r="BQ543" s="292"/>
      <c r="BR543" s="292"/>
      <c r="BS543" s="292"/>
      <c r="BT543" s="292"/>
      <c r="BU543" s="292"/>
      <c r="BV543" s="292"/>
      <c r="BW543" s="292"/>
      <c r="BX543" s="292"/>
      <c r="BY543" s="292"/>
      <c r="BZ543" s="292"/>
      <c r="CA543" s="292"/>
      <c r="CB543" s="292"/>
      <c r="CC543" s="292">
        <v>0</v>
      </c>
      <c r="CD543" s="292"/>
      <c r="CE543" s="292"/>
      <c r="CF543" s="292"/>
      <c r="CG543" s="292"/>
      <c r="CH543" s="292"/>
      <c r="CI543" s="292"/>
      <c r="CJ543" s="292"/>
      <c r="CK543" s="292"/>
      <c r="CL543" s="292"/>
      <c r="CM543" s="292"/>
    </row>
    <row r="544" spans="3:91" ht="14.25" customHeight="1" x14ac:dyDescent="0.35">
      <c r="C544" s="467" t="s">
        <v>380</v>
      </c>
      <c r="D544" s="468"/>
      <c r="E544" s="468"/>
      <c r="F544" s="468"/>
      <c r="G544" s="468"/>
      <c r="H544" s="468"/>
      <c r="I544" s="468"/>
      <c r="J544" s="468"/>
      <c r="K544" s="468"/>
      <c r="L544" s="468"/>
      <c r="M544" s="468"/>
      <c r="N544" s="468"/>
      <c r="O544" s="468"/>
      <c r="P544" s="468"/>
      <c r="Q544" s="468"/>
      <c r="R544" s="468"/>
      <c r="S544" s="468"/>
      <c r="T544" s="468"/>
      <c r="U544" s="468"/>
      <c r="V544" s="468"/>
      <c r="W544" s="468"/>
      <c r="X544" s="468"/>
      <c r="Y544" s="468"/>
      <c r="Z544" s="468"/>
      <c r="AA544" s="468"/>
      <c r="AB544" s="468"/>
      <c r="AC544" s="468"/>
      <c r="AD544" s="468"/>
      <c r="AE544" s="469"/>
      <c r="AF544" s="318">
        <f>SUM(AF538:AI543)</f>
        <v>0</v>
      </c>
      <c r="AG544" s="319"/>
      <c r="AH544" s="319"/>
      <c r="AI544" s="320"/>
      <c r="AJ544" s="318">
        <f>SUM(AJ538:AM543)</f>
        <v>0</v>
      </c>
      <c r="AK544" s="319"/>
      <c r="AL544" s="319"/>
      <c r="AM544" s="320"/>
      <c r="AN544" s="318">
        <f>SUM(AN538:AP543)</f>
        <v>0</v>
      </c>
      <c r="AO544" s="319"/>
      <c r="AP544" s="320"/>
      <c r="AQ544" s="318">
        <f>SUM(AQ538:AS543)</f>
        <v>0</v>
      </c>
      <c r="AR544" s="319"/>
      <c r="AS544" s="320"/>
      <c r="AT544" s="215"/>
      <c r="AU544" s="292" t="s">
        <v>716</v>
      </c>
      <c r="AV544" s="292"/>
      <c r="AW544" s="292"/>
      <c r="AX544" s="292"/>
      <c r="AY544" s="292"/>
      <c r="AZ544" s="292"/>
      <c r="BA544" s="292"/>
      <c r="BB544" s="292"/>
      <c r="BC544" s="292"/>
      <c r="BD544" s="292"/>
      <c r="BE544" s="292"/>
      <c r="BF544" s="292"/>
      <c r="BG544" s="292"/>
      <c r="BH544" s="292"/>
      <c r="BI544" s="292"/>
      <c r="BJ544" s="292"/>
      <c r="BK544" s="292"/>
      <c r="BL544" s="292"/>
      <c r="BM544" s="292"/>
      <c r="BN544" s="292"/>
      <c r="BO544" s="292"/>
      <c r="BP544" s="292"/>
      <c r="BQ544" s="292"/>
      <c r="BR544" s="292"/>
      <c r="BS544" s="292"/>
      <c r="BT544" s="292"/>
      <c r="BU544" s="292"/>
      <c r="BV544" s="292"/>
      <c r="BW544" s="292"/>
      <c r="BX544" s="292"/>
      <c r="BY544" s="292"/>
      <c r="BZ544" s="292"/>
      <c r="CA544" s="292"/>
      <c r="CB544" s="292"/>
      <c r="CC544" s="292">
        <v>0</v>
      </c>
      <c r="CD544" s="292"/>
      <c r="CE544" s="292"/>
      <c r="CF544" s="292"/>
      <c r="CG544" s="292"/>
      <c r="CH544" s="292"/>
      <c r="CI544" s="292"/>
      <c r="CJ544" s="292"/>
      <c r="CK544" s="292"/>
      <c r="CL544" s="292"/>
      <c r="CM544" s="292"/>
    </row>
    <row r="545" spans="3:93" ht="14.25" customHeight="1" x14ac:dyDescent="0.35">
      <c r="C545" s="470"/>
      <c r="D545" s="471"/>
      <c r="E545" s="471"/>
      <c r="F545" s="471"/>
      <c r="G545" s="471"/>
      <c r="H545" s="471"/>
      <c r="I545" s="471"/>
      <c r="J545" s="471"/>
      <c r="K545" s="471"/>
      <c r="L545" s="471"/>
      <c r="M545" s="471"/>
      <c r="N545" s="471"/>
      <c r="O545" s="471"/>
      <c r="P545" s="471"/>
      <c r="Q545" s="471"/>
      <c r="R545" s="471"/>
      <c r="S545" s="471"/>
      <c r="T545" s="471"/>
      <c r="U545" s="471"/>
      <c r="V545" s="471"/>
      <c r="W545" s="471"/>
      <c r="X545" s="471"/>
      <c r="Y545" s="471"/>
      <c r="Z545" s="471"/>
      <c r="AA545" s="471"/>
      <c r="AB545" s="471"/>
      <c r="AC545" s="471"/>
      <c r="AD545" s="471"/>
      <c r="AE545" s="472"/>
      <c r="AF545" s="321"/>
      <c r="AG545" s="322"/>
      <c r="AH545" s="322"/>
      <c r="AI545" s="323"/>
      <c r="AJ545" s="321"/>
      <c r="AK545" s="322"/>
      <c r="AL545" s="322"/>
      <c r="AM545" s="323"/>
      <c r="AN545" s="321"/>
      <c r="AO545" s="322"/>
      <c r="AP545" s="323"/>
      <c r="AQ545" s="321"/>
      <c r="AR545" s="322"/>
      <c r="AS545" s="323"/>
      <c r="AT545" s="215"/>
      <c r="AU545" s="292" t="s">
        <v>717</v>
      </c>
      <c r="AV545" s="292"/>
      <c r="AW545" s="292"/>
      <c r="AX545" s="292"/>
      <c r="AY545" s="292"/>
      <c r="AZ545" s="292"/>
      <c r="BA545" s="292"/>
      <c r="BB545" s="292"/>
      <c r="BC545" s="292"/>
      <c r="BD545" s="292"/>
      <c r="BE545" s="292"/>
      <c r="BF545" s="292"/>
      <c r="BG545" s="292"/>
      <c r="BH545" s="292"/>
      <c r="BI545" s="292"/>
      <c r="BJ545" s="292"/>
      <c r="BK545" s="292"/>
      <c r="BL545" s="292"/>
      <c r="BM545" s="292"/>
      <c r="BN545" s="292"/>
      <c r="BO545" s="292"/>
      <c r="BP545" s="292"/>
      <c r="BQ545" s="292"/>
      <c r="BR545" s="292"/>
      <c r="BS545" s="292"/>
      <c r="BT545" s="292"/>
      <c r="BU545" s="292"/>
      <c r="BV545" s="292"/>
      <c r="BW545" s="292"/>
      <c r="BX545" s="292"/>
      <c r="BY545" s="292"/>
      <c r="BZ545" s="292"/>
      <c r="CA545" s="292"/>
      <c r="CB545" s="292"/>
      <c r="CC545" s="292">
        <v>0</v>
      </c>
      <c r="CD545" s="292"/>
      <c r="CE545" s="292"/>
      <c r="CF545" s="292"/>
      <c r="CG545" s="292"/>
      <c r="CH545" s="292"/>
      <c r="CI545" s="292"/>
      <c r="CJ545" s="292"/>
      <c r="CK545" s="292"/>
      <c r="CL545" s="292"/>
      <c r="CM545" s="292"/>
    </row>
    <row r="546" spans="3:93" ht="14.25" customHeight="1" x14ac:dyDescent="0.35">
      <c r="C546" s="57" t="s">
        <v>965</v>
      </c>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93"/>
      <c r="AL546" s="93"/>
      <c r="AM546" s="93"/>
      <c r="AN546" s="93"/>
      <c r="AO546" s="93"/>
      <c r="AP546" s="93"/>
      <c r="AQ546" s="93"/>
      <c r="AR546" s="93"/>
      <c r="AS546" s="93"/>
      <c r="AU546" s="333" t="s">
        <v>965</v>
      </c>
      <c r="AV546" s="333"/>
      <c r="AW546" s="333"/>
      <c r="AX546" s="333"/>
      <c r="AY546" s="333"/>
      <c r="AZ546" s="333"/>
      <c r="BA546" s="333"/>
      <c r="BB546" s="333"/>
      <c r="BC546" s="333"/>
      <c r="BD546" s="333"/>
      <c r="BE546" s="333"/>
      <c r="BF546" s="333"/>
      <c r="BG546" s="333"/>
      <c r="BH546" s="333"/>
      <c r="BI546" s="333"/>
      <c r="BJ546" s="333"/>
      <c r="BK546" s="333"/>
      <c r="BL546" s="333"/>
      <c r="BM546" s="333"/>
      <c r="BN546" s="333"/>
      <c r="BO546" s="333"/>
      <c r="BP546" s="333"/>
      <c r="BQ546" s="333"/>
      <c r="BR546" s="333"/>
      <c r="BS546" s="333"/>
      <c r="BT546" s="333"/>
      <c r="BU546" s="333"/>
      <c r="BV546" s="333"/>
      <c r="BW546" s="333"/>
      <c r="BX546" s="333"/>
      <c r="BY546" s="333"/>
      <c r="BZ546" s="333"/>
      <c r="CA546" s="333"/>
      <c r="CB546" s="333"/>
    </row>
    <row r="547" spans="3:93" ht="14.25" customHeight="1" x14ac:dyDescent="0.35">
      <c r="C547" s="334" t="s">
        <v>971</v>
      </c>
      <c r="D547" s="334"/>
      <c r="E547" s="334"/>
      <c r="F547" s="334"/>
      <c r="G547" s="334"/>
      <c r="H547" s="334"/>
      <c r="I547" s="334"/>
      <c r="J547" s="334"/>
      <c r="K547" s="334"/>
      <c r="L547" s="334"/>
      <c r="M547" s="334"/>
      <c r="N547" s="334"/>
      <c r="O547" s="334"/>
      <c r="P547" s="11"/>
      <c r="Q547" s="11"/>
      <c r="R547" s="11"/>
      <c r="S547" s="11"/>
      <c r="T547" s="11"/>
      <c r="U547" s="11"/>
      <c r="V547" s="11"/>
      <c r="W547" s="11"/>
      <c r="X547" s="11"/>
      <c r="Y547" s="11"/>
      <c r="Z547" s="11"/>
      <c r="AA547" s="11"/>
      <c r="AB547" s="11"/>
      <c r="AC547" s="11"/>
      <c r="AD547" s="11"/>
      <c r="AE547" s="11"/>
      <c r="AF547" s="11"/>
      <c r="AG547" s="11"/>
      <c r="AH547" s="11"/>
      <c r="AI547" s="11"/>
      <c r="AJ547" s="11"/>
    </row>
    <row r="548" spans="3:93" ht="14.25" customHeight="1" x14ac:dyDescent="0.35">
      <c r="C548" s="324" t="s">
        <v>627</v>
      </c>
      <c r="D548" s="324"/>
      <c r="E548" s="324"/>
      <c r="F548" s="324"/>
      <c r="G548" s="324"/>
      <c r="H548" s="324"/>
      <c r="I548" s="324"/>
      <c r="J548" s="324"/>
      <c r="K548" s="324"/>
      <c r="L548" s="324"/>
      <c r="M548" s="324"/>
      <c r="N548" s="324"/>
      <c r="O548" s="324"/>
      <c r="P548" s="324"/>
      <c r="Q548" s="324"/>
      <c r="R548" s="324"/>
      <c r="S548" s="324"/>
      <c r="T548" s="324"/>
      <c r="U548" s="324"/>
      <c r="V548" s="324"/>
      <c r="W548" s="324"/>
      <c r="X548" s="324"/>
      <c r="Y548" s="324"/>
      <c r="Z548" s="324"/>
      <c r="AA548" s="324"/>
      <c r="AB548" s="324"/>
      <c r="AC548" s="324"/>
      <c r="AD548" s="324"/>
      <c r="AE548" s="324"/>
      <c r="AF548" s="324"/>
      <c r="AG548" s="324"/>
      <c r="AH548" s="324"/>
      <c r="AI548" s="324"/>
      <c r="AJ548" s="324"/>
      <c r="AK548" s="324"/>
      <c r="AL548" s="324"/>
      <c r="AM548" s="324"/>
      <c r="AN548" s="324"/>
      <c r="AO548" s="324"/>
      <c r="AP548" s="324"/>
      <c r="AQ548" s="324"/>
      <c r="AR548" s="324"/>
      <c r="AS548" s="324"/>
      <c r="AT548" s="324"/>
      <c r="AU548" s="324"/>
      <c r="AV548" s="324"/>
      <c r="AW548" s="324"/>
      <c r="AX548" s="324"/>
      <c r="AY548" s="324"/>
      <c r="AZ548" s="324"/>
      <c r="BA548" s="324"/>
      <c r="BB548" s="324"/>
      <c r="BC548" s="324"/>
      <c r="BD548" s="324"/>
      <c r="BE548" s="324"/>
      <c r="BF548" s="324"/>
      <c r="BG548" s="324"/>
      <c r="BH548" s="324"/>
      <c r="BI548" s="324"/>
      <c r="BJ548" s="324"/>
      <c r="BK548" s="324"/>
      <c r="BL548" s="324"/>
      <c r="BM548" s="324"/>
      <c r="BN548" s="324"/>
      <c r="BO548" s="324"/>
      <c r="BP548" s="324"/>
      <c r="BQ548" s="324"/>
      <c r="BR548" s="324"/>
      <c r="BS548" s="324"/>
      <c r="BT548" s="324"/>
      <c r="BU548" s="324"/>
      <c r="BV548" s="324"/>
      <c r="BW548" s="324"/>
      <c r="BX548" s="324"/>
      <c r="BY548" s="324"/>
      <c r="BZ548" s="324"/>
      <c r="CA548" s="324"/>
      <c r="CB548" s="324"/>
      <c r="CC548" s="324"/>
      <c r="CD548" s="324"/>
      <c r="CE548" s="324"/>
      <c r="CF548" s="324"/>
      <c r="CG548" s="324"/>
      <c r="CH548" s="324"/>
      <c r="CI548" s="324"/>
      <c r="CJ548" s="324"/>
      <c r="CK548" s="324"/>
      <c r="CL548" s="324"/>
      <c r="CM548" s="324"/>
    </row>
    <row r="549" spans="3:93" ht="14.25" customHeight="1" x14ac:dyDescent="0.35">
      <c r="C549" s="324"/>
      <c r="D549" s="324"/>
      <c r="E549" s="324"/>
      <c r="F549" s="324"/>
      <c r="G549" s="324"/>
      <c r="H549" s="324"/>
      <c r="I549" s="324"/>
      <c r="J549" s="324"/>
      <c r="K549" s="324"/>
      <c r="L549" s="324"/>
      <c r="M549" s="324"/>
      <c r="N549" s="324"/>
      <c r="O549" s="324"/>
      <c r="P549" s="324"/>
      <c r="Q549" s="324"/>
      <c r="R549" s="324"/>
      <c r="S549" s="324"/>
      <c r="T549" s="324"/>
      <c r="U549" s="324"/>
      <c r="V549" s="324"/>
      <c r="W549" s="324"/>
      <c r="X549" s="324"/>
      <c r="Y549" s="324"/>
      <c r="Z549" s="324"/>
      <c r="AA549" s="324"/>
      <c r="AB549" s="324"/>
      <c r="AC549" s="324"/>
      <c r="AD549" s="324"/>
      <c r="AE549" s="324"/>
      <c r="AF549" s="324"/>
      <c r="AG549" s="324"/>
      <c r="AH549" s="324"/>
      <c r="AI549" s="324"/>
      <c r="AJ549" s="324"/>
      <c r="AK549" s="324"/>
      <c r="AL549" s="324"/>
      <c r="AM549" s="324"/>
      <c r="AN549" s="324"/>
      <c r="AO549" s="324"/>
      <c r="AP549" s="324"/>
      <c r="AQ549" s="324"/>
      <c r="AR549" s="324"/>
      <c r="AS549" s="324"/>
      <c r="AT549" s="324"/>
      <c r="AU549" s="324"/>
      <c r="AV549" s="324"/>
      <c r="AW549" s="324"/>
      <c r="AX549" s="324"/>
      <c r="AY549" s="324"/>
      <c r="AZ549" s="324"/>
      <c r="BA549" s="324"/>
      <c r="BB549" s="324"/>
      <c r="BC549" s="324"/>
      <c r="BD549" s="324"/>
      <c r="BE549" s="324"/>
      <c r="BF549" s="324"/>
      <c r="BG549" s="324"/>
      <c r="BH549" s="324"/>
      <c r="BI549" s="324"/>
      <c r="BJ549" s="324"/>
      <c r="BK549" s="324"/>
      <c r="BL549" s="324"/>
      <c r="BM549" s="324"/>
      <c r="BN549" s="324"/>
      <c r="BO549" s="324"/>
      <c r="BP549" s="324"/>
      <c r="BQ549" s="324"/>
      <c r="BR549" s="324"/>
      <c r="BS549" s="324"/>
      <c r="BT549" s="324"/>
      <c r="BU549" s="324"/>
      <c r="BV549" s="324"/>
      <c r="BW549" s="324"/>
      <c r="BX549" s="324"/>
      <c r="BY549" s="324"/>
      <c r="BZ549" s="324"/>
      <c r="CA549" s="324"/>
      <c r="CB549" s="324"/>
      <c r="CC549" s="324"/>
      <c r="CD549" s="324"/>
      <c r="CE549" s="324"/>
      <c r="CF549" s="324"/>
      <c r="CG549" s="324"/>
      <c r="CH549" s="324"/>
      <c r="CI549" s="324"/>
      <c r="CJ549" s="324"/>
      <c r="CK549" s="324"/>
      <c r="CL549" s="324"/>
      <c r="CM549" s="324"/>
    </row>
    <row r="550" spans="3:93" ht="14.25" customHeight="1" x14ac:dyDescent="0.35">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c r="AA550" s="92"/>
      <c r="AB550" s="92"/>
      <c r="AC550" s="92"/>
      <c r="AD550" s="92"/>
      <c r="AE550" s="92"/>
      <c r="AF550" s="92"/>
      <c r="AG550" s="92"/>
      <c r="AH550" s="92"/>
      <c r="AI550" s="92"/>
      <c r="AJ550" s="92"/>
      <c r="AK550" s="92"/>
      <c r="AL550" s="92"/>
      <c r="AM550" s="92"/>
      <c r="AN550" s="92"/>
      <c r="AO550" s="92"/>
      <c r="AP550" s="92"/>
      <c r="AQ550" s="92"/>
      <c r="AR550" s="92"/>
      <c r="AS550" s="92"/>
      <c r="AT550" s="92"/>
      <c r="AU550" s="92"/>
      <c r="AV550" s="92"/>
      <c r="AW550" s="92"/>
      <c r="AX550" s="92"/>
      <c r="AY550" s="92"/>
      <c r="AZ550" s="92"/>
      <c r="BA550" s="92"/>
      <c r="BB550" s="92"/>
      <c r="BC550" s="92"/>
      <c r="BD550" s="92"/>
      <c r="BE550" s="92"/>
      <c r="BF550" s="92"/>
      <c r="BG550" s="92"/>
      <c r="BH550" s="92"/>
      <c r="BI550" s="92"/>
      <c r="BJ550" s="92"/>
      <c r="BK550" s="92"/>
      <c r="BL550" s="92"/>
      <c r="BM550" s="92"/>
      <c r="BN550" s="92"/>
      <c r="BO550" s="92"/>
      <c r="BP550" s="92"/>
      <c r="BQ550" s="92"/>
      <c r="BR550" s="92"/>
      <c r="BS550" s="92"/>
      <c r="BT550" s="92"/>
      <c r="BU550" s="92"/>
      <c r="BV550" s="92"/>
      <c r="BW550" s="92"/>
      <c r="BX550" s="92"/>
      <c r="BY550" s="92"/>
      <c r="BZ550" s="92"/>
      <c r="CA550" s="92"/>
      <c r="CB550" s="92"/>
      <c r="CC550" s="92"/>
      <c r="CD550" s="92"/>
      <c r="CE550" s="92"/>
      <c r="CF550" s="92"/>
      <c r="CG550" s="92"/>
      <c r="CH550" s="92"/>
      <c r="CI550" s="92"/>
      <c r="CJ550" s="92"/>
      <c r="CK550" s="92"/>
      <c r="CL550" s="92"/>
      <c r="CM550" s="92"/>
    </row>
    <row r="551" spans="3:93" ht="14.25" customHeight="1" x14ac:dyDescent="0.35">
      <c r="C551" s="339" t="s">
        <v>342</v>
      </c>
      <c r="D551" s="339"/>
      <c r="E551" s="339"/>
      <c r="F551" s="339"/>
      <c r="G551" s="339"/>
      <c r="H551" s="339"/>
      <c r="I551" s="339"/>
      <c r="J551" s="339"/>
      <c r="K551" s="339"/>
      <c r="L551" s="339"/>
      <c r="M551" s="339"/>
      <c r="N551" s="339"/>
      <c r="O551" s="339"/>
      <c r="P551" s="339"/>
      <c r="Q551" s="339"/>
      <c r="R551" s="339"/>
      <c r="S551" s="339"/>
      <c r="T551" s="339"/>
      <c r="U551" s="339"/>
      <c r="V551" s="339"/>
      <c r="W551" s="339"/>
      <c r="X551" s="339"/>
      <c r="Y551" s="339"/>
      <c r="Z551" s="339"/>
      <c r="AA551" s="339"/>
      <c r="AB551" s="339"/>
      <c r="AC551" s="339"/>
      <c r="AD551" s="339"/>
      <c r="AE551" s="339"/>
      <c r="AF551" s="339"/>
      <c r="AG551" s="339"/>
      <c r="AH551" s="339"/>
      <c r="AI551" s="339"/>
      <c r="AJ551" s="339"/>
      <c r="AK551" s="339"/>
      <c r="AL551" s="339"/>
      <c r="AM551" s="339"/>
      <c r="AN551" s="339"/>
      <c r="AO551" s="339"/>
      <c r="AP551" s="339"/>
      <c r="AQ551" s="339"/>
      <c r="AR551" s="339"/>
      <c r="AS551" s="339"/>
      <c r="AU551" s="339" t="s">
        <v>343</v>
      </c>
      <c r="AV551" s="339"/>
      <c r="AW551" s="339"/>
      <c r="AX551" s="339"/>
      <c r="AY551" s="339"/>
      <c r="AZ551" s="339"/>
      <c r="BA551" s="339"/>
      <c r="BB551" s="339"/>
      <c r="BC551" s="339"/>
      <c r="BD551" s="339"/>
      <c r="BE551" s="339"/>
      <c r="BF551" s="339"/>
      <c r="BG551" s="339"/>
      <c r="BH551" s="339"/>
      <c r="BI551" s="339"/>
      <c r="BJ551" s="339"/>
      <c r="BK551" s="339"/>
      <c r="BL551" s="339"/>
      <c r="BM551" s="339"/>
      <c r="BN551" s="339"/>
      <c r="BO551" s="339"/>
      <c r="BP551" s="339"/>
      <c r="BQ551" s="339"/>
      <c r="BR551" s="339"/>
      <c r="BS551" s="339"/>
      <c r="BT551" s="339"/>
      <c r="BU551" s="339"/>
      <c r="BV551" s="339"/>
      <c r="BW551" s="339"/>
      <c r="BX551" s="339"/>
      <c r="BY551" s="339"/>
      <c r="BZ551" s="339"/>
      <c r="CA551" s="339"/>
      <c r="CB551" s="339"/>
      <c r="CC551" s="339"/>
      <c r="CD551" s="339"/>
      <c r="CE551" s="339"/>
      <c r="CF551" s="339"/>
      <c r="CG551" s="339"/>
      <c r="CH551" s="339"/>
      <c r="CI551" s="339"/>
      <c r="CJ551" s="339"/>
      <c r="CK551" s="339"/>
      <c r="CL551" s="339"/>
      <c r="CM551" s="339"/>
      <c r="CN551" s="9"/>
      <c r="CO551" s="102"/>
    </row>
    <row r="552" spans="3:93" ht="14.25" customHeight="1" x14ac:dyDescent="0.35">
      <c r="C552" s="422"/>
      <c r="D552" s="422"/>
      <c r="E552" s="422"/>
      <c r="F552" s="422"/>
      <c r="G552" s="422"/>
      <c r="H552" s="422"/>
      <c r="I552" s="422"/>
      <c r="J552" s="422"/>
      <c r="K552" s="422"/>
      <c r="L552" s="422"/>
      <c r="M552" s="422"/>
      <c r="N552" s="422"/>
      <c r="O552" s="422"/>
      <c r="P552" s="422"/>
      <c r="Q552" s="422"/>
      <c r="R552" s="422"/>
      <c r="S552" s="422"/>
      <c r="T552" s="422"/>
      <c r="U552" s="422"/>
      <c r="V552" s="422"/>
      <c r="W552" s="422"/>
      <c r="X552" s="422"/>
      <c r="Y552" s="422"/>
      <c r="Z552" s="422"/>
      <c r="AA552" s="422"/>
      <c r="AB552" s="422"/>
      <c r="AC552" s="422"/>
      <c r="AD552" s="422"/>
      <c r="AE552" s="422"/>
      <c r="AF552" s="422"/>
      <c r="AG552" s="422"/>
      <c r="AH552" s="422"/>
      <c r="AI552" s="422"/>
      <c r="AJ552" s="422"/>
      <c r="AK552" s="422"/>
      <c r="AL552" s="422"/>
      <c r="AM552" s="422"/>
      <c r="AN552" s="422"/>
      <c r="AO552" s="422"/>
      <c r="AP552" s="422"/>
      <c r="AQ552" s="422"/>
      <c r="AR552" s="422"/>
      <c r="AS552" s="422"/>
      <c r="AU552" s="422"/>
      <c r="AV552" s="422"/>
      <c r="AW552" s="422"/>
      <c r="AX552" s="422"/>
      <c r="AY552" s="422"/>
      <c r="AZ552" s="422"/>
      <c r="BA552" s="422"/>
      <c r="BB552" s="422"/>
      <c r="BC552" s="422"/>
      <c r="BD552" s="422"/>
      <c r="BE552" s="422"/>
      <c r="BF552" s="422"/>
      <c r="BG552" s="422"/>
      <c r="BH552" s="422"/>
      <c r="BI552" s="422"/>
      <c r="BJ552" s="422"/>
      <c r="BK552" s="422"/>
      <c r="BL552" s="422"/>
      <c r="BM552" s="422"/>
      <c r="BN552" s="422"/>
      <c r="BO552" s="422"/>
      <c r="BP552" s="422"/>
      <c r="BQ552" s="422"/>
      <c r="BR552" s="422"/>
      <c r="BS552" s="422"/>
      <c r="BT552" s="422"/>
      <c r="BU552" s="422"/>
      <c r="BV552" s="422"/>
      <c r="BW552" s="422"/>
      <c r="BX552" s="422"/>
      <c r="BY552" s="422"/>
      <c r="BZ552" s="422"/>
      <c r="CA552" s="422"/>
      <c r="CB552" s="422"/>
      <c r="CC552" s="422"/>
      <c r="CD552" s="422"/>
      <c r="CE552" s="422"/>
      <c r="CF552" s="422"/>
      <c r="CG552" s="422"/>
      <c r="CH552" s="422"/>
      <c r="CI552" s="422"/>
      <c r="CJ552" s="422"/>
      <c r="CK552" s="422"/>
      <c r="CL552" s="422"/>
      <c r="CM552" s="422"/>
      <c r="CN552" s="14"/>
      <c r="CO552" s="102"/>
    </row>
    <row r="553" spans="3:93" ht="14.25" customHeight="1" x14ac:dyDescent="0.35">
      <c r="C553" s="317" t="s">
        <v>336</v>
      </c>
      <c r="D553" s="317"/>
      <c r="E553" s="317"/>
      <c r="F553" s="317"/>
      <c r="G553" s="317"/>
      <c r="H553" s="317"/>
      <c r="I553" s="317"/>
      <c r="J553" s="317"/>
      <c r="K553" s="317"/>
      <c r="L553" s="317"/>
      <c r="M553" s="317"/>
      <c r="N553" s="317"/>
      <c r="O553" s="317"/>
      <c r="P553" s="317"/>
      <c r="Q553" s="317"/>
      <c r="R553" s="317"/>
      <c r="S553" s="317"/>
      <c r="T553" s="317"/>
      <c r="U553" s="317" t="s">
        <v>330</v>
      </c>
      <c r="V553" s="317"/>
      <c r="W553" s="317"/>
      <c r="X553" s="317"/>
      <c r="Y553" s="317"/>
      <c r="Z553" s="317"/>
      <c r="AA553" s="317"/>
      <c r="AB553" s="317" t="s">
        <v>337</v>
      </c>
      <c r="AC553" s="317"/>
      <c r="AD553" s="317"/>
      <c r="AE553" s="317"/>
      <c r="AF553" s="317"/>
      <c r="AG553" s="317"/>
      <c r="AH553" s="317"/>
      <c r="AI553" s="317"/>
      <c r="AJ553" s="317"/>
      <c r="AK553" s="317"/>
      <c r="AL553" s="317"/>
      <c r="AM553" s="317"/>
      <c r="AN553" s="317"/>
      <c r="AO553" s="317"/>
      <c r="AP553" s="317"/>
      <c r="AQ553" s="317"/>
      <c r="AR553" s="317"/>
      <c r="AS553" s="317"/>
      <c r="AT553" s="216"/>
      <c r="AU553" s="317" t="s">
        <v>339</v>
      </c>
      <c r="AV553" s="317"/>
      <c r="AW553" s="317"/>
      <c r="AX553" s="317"/>
      <c r="AY553" s="317"/>
      <c r="AZ553" s="317"/>
      <c r="BA553" s="317"/>
      <c r="BB553" s="317"/>
      <c r="BC553" s="317"/>
      <c r="BD553" s="317"/>
      <c r="BE553" s="317" t="s">
        <v>340</v>
      </c>
      <c r="BF553" s="317"/>
      <c r="BG553" s="317"/>
      <c r="BH553" s="317"/>
      <c r="BI553" s="317"/>
      <c r="BJ553" s="317"/>
      <c r="BK553" s="317"/>
      <c r="BL553" s="317" t="s">
        <v>341</v>
      </c>
      <c r="BM553" s="317"/>
      <c r="BN553" s="317"/>
      <c r="BO553" s="317"/>
      <c r="BP553" s="317"/>
      <c r="BQ553" s="317"/>
      <c r="BR553" s="317"/>
      <c r="BS553" s="317" t="s">
        <v>337</v>
      </c>
      <c r="BT553" s="317"/>
      <c r="BU553" s="317"/>
      <c r="BV553" s="317"/>
      <c r="BW553" s="317"/>
      <c r="BX553" s="317"/>
      <c r="BY553" s="317"/>
      <c r="BZ553" s="317"/>
      <c r="CA553" s="317"/>
      <c r="CB553" s="317"/>
      <c r="CC553" s="317"/>
      <c r="CD553" s="317"/>
      <c r="CE553" s="317"/>
      <c r="CF553" s="317"/>
      <c r="CG553" s="317"/>
      <c r="CH553" s="317"/>
      <c r="CI553" s="317"/>
      <c r="CJ553" s="317"/>
      <c r="CK553" s="317"/>
      <c r="CL553" s="317"/>
      <c r="CM553" s="317"/>
      <c r="CN553" s="6"/>
    </row>
    <row r="554" spans="3:93" ht="14.25" customHeight="1" x14ac:dyDescent="0.35">
      <c r="C554" s="317"/>
      <c r="D554" s="317"/>
      <c r="E554" s="317"/>
      <c r="F554" s="317"/>
      <c r="G554" s="317"/>
      <c r="H554" s="317"/>
      <c r="I554" s="317"/>
      <c r="J554" s="317"/>
      <c r="K554" s="317"/>
      <c r="L554" s="317"/>
      <c r="M554" s="317"/>
      <c r="N554" s="317"/>
      <c r="O554" s="317"/>
      <c r="P554" s="317"/>
      <c r="Q554" s="317"/>
      <c r="R554" s="317"/>
      <c r="S554" s="317"/>
      <c r="T554" s="317"/>
      <c r="U554" s="317"/>
      <c r="V554" s="317"/>
      <c r="W554" s="317"/>
      <c r="X554" s="317"/>
      <c r="Y554" s="317"/>
      <c r="Z554" s="317"/>
      <c r="AA554" s="317"/>
      <c r="AB554" s="317"/>
      <c r="AC554" s="317"/>
      <c r="AD554" s="317"/>
      <c r="AE554" s="317"/>
      <c r="AF554" s="317"/>
      <c r="AG554" s="317"/>
      <c r="AH554" s="317"/>
      <c r="AI554" s="317"/>
      <c r="AJ554" s="317"/>
      <c r="AK554" s="317"/>
      <c r="AL554" s="317"/>
      <c r="AM554" s="317"/>
      <c r="AN554" s="317"/>
      <c r="AO554" s="317"/>
      <c r="AP554" s="317"/>
      <c r="AQ554" s="317"/>
      <c r="AR554" s="317"/>
      <c r="AS554" s="317"/>
      <c r="AT554" s="216"/>
      <c r="AU554" s="317"/>
      <c r="AV554" s="317"/>
      <c r="AW554" s="317"/>
      <c r="AX554" s="317"/>
      <c r="AY554" s="317"/>
      <c r="AZ554" s="317"/>
      <c r="BA554" s="317"/>
      <c r="BB554" s="317"/>
      <c r="BC554" s="317"/>
      <c r="BD554" s="317"/>
      <c r="BE554" s="317"/>
      <c r="BF554" s="317"/>
      <c r="BG554" s="317"/>
      <c r="BH554" s="317"/>
      <c r="BI554" s="317"/>
      <c r="BJ554" s="317"/>
      <c r="BK554" s="317"/>
      <c r="BL554" s="317"/>
      <c r="BM554" s="317"/>
      <c r="BN554" s="317"/>
      <c r="BO554" s="317"/>
      <c r="BP554" s="317"/>
      <c r="BQ554" s="317"/>
      <c r="BR554" s="317"/>
      <c r="BS554" s="317"/>
      <c r="BT554" s="317"/>
      <c r="BU554" s="317"/>
      <c r="BV554" s="317"/>
      <c r="BW554" s="317"/>
      <c r="BX554" s="317"/>
      <c r="BY554" s="317"/>
      <c r="BZ554" s="317"/>
      <c r="CA554" s="317"/>
      <c r="CB554" s="317"/>
      <c r="CC554" s="317"/>
      <c r="CD554" s="317"/>
      <c r="CE554" s="317"/>
      <c r="CF554" s="317"/>
      <c r="CG554" s="317"/>
      <c r="CH554" s="317"/>
      <c r="CI554" s="317"/>
      <c r="CJ554" s="317"/>
      <c r="CK554" s="317"/>
      <c r="CL554" s="317"/>
      <c r="CM554" s="317"/>
    </row>
    <row r="555" spans="3:93" ht="31.5" customHeight="1" x14ac:dyDescent="0.35">
      <c r="C555" s="437" t="s">
        <v>1006</v>
      </c>
      <c r="D555" s="438"/>
      <c r="E555" s="438"/>
      <c r="F555" s="438"/>
      <c r="G555" s="438"/>
      <c r="H555" s="438"/>
      <c r="I555" s="438"/>
      <c r="J555" s="438"/>
      <c r="K555" s="438"/>
      <c r="L555" s="438"/>
      <c r="M555" s="438"/>
      <c r="N555" s="438"/>
      <c r="O555" s="438"/>
      <c r="P555" s="438"/>
      <c r="Q555" s="438"/>
      <c r="R555" s="438"/>
      <c r="S555" s="438"/>
      <c r="T555" s="439"/>
      <c r="U555" s="292"/>
      <c r="V555" s="292"/>
      <c r="W555" s="292"/>
      <c r="X555" s="292"/>
      <c r="Y555" s="292"/>
      <c r="Z555" s="292"/>
      <c r="AA555" s="292"/>
      <c r="AB555" s="366"/>
      <c r="AC555" s="366"/>
      <c r="AD555" s="366"/>
      <c r="AE555" s="366"/>
      <c r="AF555" s="366"/>
      <c r="AG555" s="366"/>
      <c r="AH555" s="366"/>
      <c r="AI555" s="366"/>
      <c r="AJ555" s="366"/>
      <c r="AK555" s="366"/>
      <c r="AL555" s="366"/>
      <c r="AM555" s="366"/>
      <c r="AN555" s="366"/>
      <c r="AO555" s="366"/>
      <c r="AP555" s="366"/>
      <c r="AQ555" s="366"/>
      <c r="AR555" s="366"/>
      <c r="AS555" s="366"/>
      <c r="AT555" s="217"/>
      <c r="AU555" s="440" t="s">
        <v>1010</v>
      </c>
      <c r="AV555" s="441"/>
      <c r="AW555" s="441"/>
      <c r="AX555" s="441"/>
      <c r="AY555" s="441"/>
      <c r="AZ555" s="441"/>
      <c r="BA555" s="441"/>
      <c r="BB555" s="441"/>
      <c r="BC555" s="441"/>
      <c r="BD555" s="441"/>
      <c r="BE555" s="292">
        <v>1</v>
      </c>
      <c r="BF555" s="292"/>
      <c r="BG555" s="292"/>
      <c r="BH555" s="292"/>
      <c r="BI555" s="292"/>
      <c r="BJ555" s="292"/>
      <c r="BK555" s="292"/>
      <c r="BL555" s="292">
        <v>12</v>
      </c>
      <c r="BM555" s="292"/>
      <c r="BN555" s="292"/>
      <c r="BO555" s="292"/>
      <c r="BP555" s="292"/>
      <c r="BQ555" s="292"/>
      <c r="BR555" s="292"/>
      <c r="BS555" s="366" t="s">
        <v>1018</v>
      </c>
      <c r="BT555" s="366"/>
      <c r="BU555" s="366"/>
      <c r="BV555" s="366"/>
      <c r="BW555" s="366"/>
      <c r="BX555" s="366"/>
      <c r="BY555" s="366"/>
      <c r="BZ555" s="366"/>
      <c r="CA555" s="366"/>
      <c r="CB555" s="366"/>
      <c r="CC555" s="366"/>
      <c r="CD555" s="366"/>
      <c r="CE555" s="366"/>
      <c r="CF555" s="366"/>
      <c r="CG555" s="366"/>
      <c r="CH555" s="366"/>
      <c r="CI555" s="366"/>
      <c r="CJ555" s="366"/>
      <c r="CK555" s="366"/>
      <c r="CL555" s="366"/>
      <c r="CM555" s="366"/>
    </row>
    <row r="556" spans="3:93" ht="28.5" customHeight="1" x14ac:dyDescent="0.35">
      <c r="C556" s="437" t="s">
        <v>1007</v>
      </c>
      <c r="D556" s="438"/>
      <c r="E556" s="438"/>
      <c r="F556" s="438"/>
      <c r="G556" s="438"/>
      <c r="H556" s="438"/>
      <c r="I556" s="438"/>
      <c r="J556" s="438"/>
      <c r="K556" s="438"/>
      <c r="L556" s="438"/>
      <c r="M556" s="438"/>
      <c r="N556" s="438"/>
      <c r="O556" s="438"/>
      <c r="P556" s="438"/>
      <c r="Q556" s="438"/>
      <c r="R556" s="438"/>
      <c r="S556" s="438"/>
      <c r="T556" s="439"/>
      <c r="U556" s="292"/>
      <c r="V556" s="292"/>
      <c r="W556" s="292"/>
      <c r="X556" s="292"/>
      <c r="Y556" s="292"/>
      <c r="Z556" s="292"/>
      <c r="AA556" s="292"/>
      <c r="AB556" s="366"/>
      <c r="AC556" s="366"/>
      <c r="AD556" s="366"/>
      <c r="AE556" s="366"/>
      <c r="AF556" s="366"/>
      <c r="AG556" s="366"/>
      <c r="AH556" s="366"/>
      <c r="AI556" s="366"/>
      <c r="AJ556" s="366"/>
      <c r="AK556" s="366"/>
      <c r="AL556" s="366"/>
      <c r="AM556" s="366"/>
      <c r="AN556" s="366"/>
      <c r="AO556" s="366"/>
      <c r="AP556" s="366"/>
      <c r="AQ556" s="366"/>
      <c r="AR556" s="366"/>
      <c r="AS556" s="366"/>
      <c r="AT556" s="217"/>
      <c r="AU556" s="601" t="s">
        <v>1009</v>
      </c>
      <c r="AV556" s="602"/>
      <c r="AW556" s="602"/>
      <c r="AX556" s="602"/>
      <c r="AY556" s="602"/>
      <c r="AZ556" s="602"/>
      <c r="BA556" s="602"/>
      <c r="BB556" s="602"/>
      <c r="BC556" s="602"/>
      <c r="BD556" s="602"/>
      <c r="BE556" s="292">
        <v>5</v>
      </c>
      <c r="BF556" s="292"/>
      <c r="BG556" s="292"/>
      <c r="BH556" s="292"/>
      <c r="BI556" s="292"/>
      <c r="BJ556" s="292"/>
      <c r="BK556" s="292"/>
      <c r="BL556" s="292">
        <v>50</v>
      </c>
      <c r="BM556" s="292"/>
      <c r="BN556" s="292"/>
      <c r="BO556" s="292"/>
      <c r="BP556" s="292"/>
      <c r="BQ556" s="292"/>
      <c r="BR556" s="292"/>
      <c r="BS556" s="437" t="s">
        <v>1019</v>
      </c>
      <c r="BT556" s="438"/>
      <c r="BU556" s="438"/>
      <c r="BV556" s="438"/>
      <c r="BW556" s="438"/>
      <c r="BX556" s="438"/>
      <c r="BY556" s="438"/>
      <c r="BZ556" s="438"/>
      <c r="CA556" s="438"/>
      <c r="CB556" s="438"/>
      <c r="CC556" s="438"/>
      <c r="CD556" s="438"/>
      <c r="CE556" s="438"/>
      <c r="CF556" s="438"/>
      <c r="CG556" s="438"/>
      <c r="CH556" s="438"/>
      <c r="CI556" s="438"/>
      <c r="CJ556" s="438"/>
      <c r="CK556" s="438"/>
      <c r="CL556" s="438"/>
      <c r="CM556" s="439"/>
    </row>
    <row r="557" spans="3:93" ht="36" customHeight="1" x14ac:dyDescent="0.35">
      <c r="C557" s="437" t="s">
        <v>1008</v>
      </c>
      <c r="D557" s="438"/>
      <c r="E557" s="438"/>
      <c r="F557" s="438"/>
      <c r="G557" s="438"/>
      <c r="H557" s="438"/>
      <c r="I557" s="438"/>
      <c r="J557" s="438"/>
      <c r="K557" s="438"/>
      <c r="L557" s="438"/>
      <c r="M557" s="438"/>
      <c r="N557" s="438"/>
      <c r="O557" s="438"/>
      <c r="P557" s="438"/>
      <c r="Q557" s="438"/>
      <c r="R557" s="438"/>
      <c r="S557" s="438"/>
      <c r="T557" s="439"/>
      <c r="U557" s="292" t="s">
        <v>1012</v>
      </c>
      <c r="V557" s="292"/>
      <c r="W557" s="292"/>
      <c r="X557" s="292"/>
      <c r="Y557" s="292"/>
      <c r="Z557" s="292"/>
      <c r="AA557" s="292"/>
      <c r="AB557" s="292" t="s">
        <v>1015</v>
      </c>
      <c r="AC557" s="292"/>
      <c r="AD557" s="292"/>
      <c r="AE557" s="292"/>
      <c r="AF557" s="292"/>
      <c r="AG557" s="292"/>
      <c r="AH557" s="292"/>
      <c r="AI557" s="292"/>
      <c r="AJ557" s="292"/>
      <c r="AK557" s="292"/>
      <c r="AL557" s="292"/>
      <c r="AM557" s="292"/>
      <c r="AN557" s="292"/>
      <c r="AO557" s="292"/>
      <c r="AP557" s="292"/>
      <c r="AQ557" s="292"/>
      <c r="AR557" s="292"/>
      <c r="AS557" s="292"/>
      <c r="AT557" s="217"/>
      <c r="AU557" s="300" t="s">
        <v>1008</v>
      </c>
      <c r="AV557" s="301"/>
      <c r="AW557" s="301"/>
      <c r="AX557" s="301"/>
      <c r="AY557" s="301"/>
      <c r="AZ557" s="301"/>
      <c r="BA557" s="301"/>
      <c r="BB557" s="301"/>
      <c r="BC557" s="301"/>
      <c r="BD557" s="301"/>
      <c r="BE557" s="292">
        <v>2</v>
      </c>
      <c r="BF557" s="292"/>
      <c r="BG557" s="292"/>
      <c r="BH557" s="292"/>
      <c r="BI557" s="292"/>
      <c r="BJ557" s="292"/>
      <c r="BK557" s="292"/>
      <c r="BL557" s="292">
        <v>141</v>
      </c>
      <c r="BM557" s="292"/>
      <c r="BN557" s="292"/>
      <c r="BO557" s="292"/>
      <c r="BP557" s="292"/>
      <c r="BQ557" s="292"/>
      <c r="BR557" s="292"/>
      <c r="BS557" s="292" t="s">
        <v>1020</v>
      </c>
      <c r="BT557" s="292"/>
      <c r="BU557" s="292"/>
      <c r="BV557" s="292"/>
      <c r="BW557" s="292"/>
      <c r="BX557" s="292"/>
      <c r="BY557" s="292"/>
      <c r="BZ557" s="292"/>
      <c r="CA557" s="292"/>
      <c r="CB557" s="292"/>
      <c r="CC557" s="292"/>
      <c r="CD557" s="292"/>
      <c r="CE557" s="292"/>
      <c r="CF557" s="292"/>
      <c r="CG557" s="292"/>
      <c r="CH557" s="292"/>
      <c r="CI557" s="292"/>
      <c r="CJ557" s="292"/>
      <c r="CK557" s="292"/>
      <c r="CL557" s="292"/>
      <c r="CM557" s="292"/>
    </row>
    <row r="558" spans="3:93" ht="48" customHeight="1" x14ac:dyDescent="0.35">
      <c r="C558" s="437" t="s">
        <v>1009</v>
      </c>
      <c r="D558" s="438"/>
      <c r="E558" s="438"/>
      <c r="F558" s="438"/>
      <c r="G558" s="438"/>
      <c r="H558" s="438"/>
      <c r="I558" s="438"/>
      <c r="J558" s="438"/>
      <c r="K558" s="438"/>
      <c r="L558" s="438"/>
      <c r="M558" s="438"/>
      <c r="N558" s="438"/>
      <c r="O558" s="438"/>
      <c r="P558" s="438"/>
      <c r="Q558" s="438"/>
      <c r="R558" s="438"/>
      <c r="S558" s="438"/>
      <c r="T558" s="439"/>
      <c r="U558" s="292" t="s">
        <v>1013</v>
      </c>
      <c r="V558" s="292"/>
      <c r="W558" s="292"/>
      <c r="X558" s="292"/>
      <c r="Y558" s="292"/>
      <c r="Z558" s="292"/>
      <c r="AA558" s="292"/>
      <c r="AB558" s="437" t="s">
        <v>1016</v>
      </c>
      <c r="AC558" s="438"/>
      <c r="AD558" s="438"/>
      <c r="AE558" s="438"/>
      <c r="AF558" s="438"/>
      <c r="AG558" s="438"/>
      <c r="AH558" s="438"/>
      <c r="AI558" s="438"/>
      <c r="AJ558" s="438"/>
      <c r="AK558" s="438"/>
      <c r="AL558" s="438"/>
      <c r="AM558" s="438"/>
      <c r="AN558" s="438"/>
      <c r="AO558" s="438"/>
      <c r="AP558" s="438"/>
      <c r="AQ558" s="438"/>
      <c r="AR558" s="438"/>
      <c r="AS558" s="439"/>
      <c r="AT558" s="217"/>
      <c r="AU558" s="300"/>
      <c r="AV558" s="301"/>
      <c r="AW558" s="301"/>
      <c r="AX558" s="301"/>
      <c r="AY558" s="301"/>
      <c r="AZ558" s="301"/>
      <c r="BA558" s="301"/>
      <c r="BB558" s="301"/>
      <c r="BC558" s="301"/>
      <c r="BD558" s="301"/>
      <c r="BE558" s="292"/>
      <c r="BF558" s="292"/>
      <c r="BG558" s="292"/>
      <c r="BH558" s="292"/>
      <c r="BI558" s="292"/>
      <c r="BJ558" s="292"/>
      <c r="BK558" s="292"/>
      <c r="BL558" s="292"/>
      <c r="BM558" s="292"/>
      <c r="BN558" s="292"/>
      <c r="BO558" s="292"/>
      <c r="BP558" s="292"/>
      <c r="BQ558" s="292"/>
      <c r="BR558" s="292"/>
      <c r="BS558" s="292"/>
      <c r="BT558" s="292"/>
      <c r="BU558" s="292"/>
      <c r="BV558" s="292"/>
      <c r="BW558" s="292"/>
      <c r="BX558" s="292"/>
      <c r="BY558" s="292"/>
      <c r="BZ558" s="292"/>
      <c r="CA558" s="292"/>
      <c r="CB558" s="292"/>
      <c r="CC558" s="292"/>
      <c r="CD558" s="292"/>
      <c r="CE558" s="292"/>
      <c r="CF558" s="292"/>
      <c r="CG558" s="292"/>
      <c r="CH558" s="292"/>
      <c r="CI558" s="292"/>
      <c r="CJ558" s="292"/>
      <c r="CK558" s="292"/>
      <c r="CL558" s="292"/>
      <c r="CM558" s="292"/>
    </row>
    <row r="559" spans="3:93" ht="14.25" customHeight="1" x14ac:dyDescent="0.35">
      <c r="C559" s="292" t="s">
        <v>1010</v>
      </c>
      <c r="D559" s="292"/>
      <c r="E559" s="292"/>
      <c r="F559" s="292"/>
      <c r="G559" s="292"/>
      <c r="H559" s="292"/>
      <c r="I559" s="292"/>
      <c r="J559" s="292"/>
      <c r="K559" s="292"/>
      <c r="L559" s="292"/>
      <c r="M559" s="292"/>
      <c r="N559" s="292"/>
      <c r="O559" s="292"/>
      <c r="P559" s="292"/>
      <c r="Q559" s="292"/>
      <c r="R559" s="292"/>
      <c r="S559" s="292"/>
      <c r="T559" s="292"/>
      <c r="U559" s="292" t="s">
        <v>1014</v>
      </c>
      <c r="V559" s="292"/>
      <c r="W559" s="292"/>
      <c r="X559" s="292"/>
      <c r="Y559" s="292"/>
      <c r="Z559" s="292"/>
      <c r="AA559" s="292"/>
      <c r="AB559" s="292" t="s">
        <v>1017</v>
      </c>
      <c r="AC559" s="292"/>
      <c r="AD559" s="292"/>
      <c r="AE559" s="292"/>
      <c r="AF559" s="292"/>
      <c r="AG559" s="292"/>
      <c r="AH559" s="292"/>
      <c r="AI559" s="292"/>
      <c r="AJ559" s="292"/>
      <c r="AK559" s="292"/>
      <c r="AL559" s="292"/>
      <c r="AM559" s="292"/>
      <c r="AN559" s="292"/>
      <c r="AO559" s="292"/>
      <c r="AP559" s="292"/>
      <c r="AQ559" s="292"/>
      <c r="AR559" s="292"/>
      <c r="AS559" s="292"/>
      <c r="AT559" s="217"/>
      <c r="AU559" s="300"/>
      <c r="AV559" s="301"/>
      <c r="AW559" s="301"/>
      <c r="AX559" s="301"/>
      <c r="AY559" s="301"/>
      <c r="AZ559" s="301"/>
      <c r="BA559" s="301"/>
      <c r="BB559" s="301"/>
      <c r="BC559" s="301"/>
      <c r="BD559" s="301"/>
      <c r="BE559" s="292"/>
      <c r="BF559" s="292"/>
      <c r="BG559" s="292"/>
      <c r="BH559" s="292"/>
      <c r="BI559" s="292"/>
      <c r="BJ559" s="292"/>
      <c r="BK559" s="292"/>
      <c r="BL559" s="292"/>
      <c r="BM559" s="292"/>
      <c r="BN559" s="292"/>
      <c r="BO559" s="292"/>
      <c r="BP559" s="292"/>
      <c r="BQ559" s="292"/>
      <c r="BR559" s="292"/>
      <c r="BS559" s="292"/>
      <c r="BT559" s="292"/>
      <c r="BU559" s="292"/>
      <c r="BV559" s="292"/>
      <c r="BW559" s="292"/>
      <c r="BX559" s="292"/>
      <c r="BY559" s="292"/>
      <c r="BZ559" s="292"/>
      <c r="CA559" s="292"/>
      <c r="CB559" s="292"/>
      <c r="CC559" s="292"/>
      <c r="CD559" s="292"/>
      <c r="CE559" s="292"/>
      <c r="CF559" s="292"/>
      <c r="CG559" s="292"/>
      <c r="CH559" s="292"/>
      <c r="CI559" s="292"/>
      <c r="CJ559" s="292"/>
      <c r="CK559" s="292"/>
      <c r="CL559" s="292"/>
      <c r="CM559" s="292"/>
    </row>
    <row r="560" spans="3:93" ht="14.25" customHeight="1" x14ac:dyDescent="0.35">
      <c r="C560" s="517" t="s">
        <v>1011</v>
      </c>
      <c r="D560" s="517"/>
      <c r="E560" s="517"/>
      <c r="F560" s="517"/>
      <c r="G560" s="517"/>
      <c r="H560" s="517"/>
      <c r="I560" s="517"/>
      <c r="J560" s="517"/>
      <c r="K560" s="517"/>
      <c r="L560" s="517"/>
      <c r="M560" s="517"/>
      <c r="N560" s="517"/>
      <c r="O560" s="517"/>
      <c r="P560" s="517"/>
      <c r="Q560" s="517"/>
      <c r="R560" s="517"/>
      <c r="S560" s="517"/>
      <c r="T560" s="517"/>
      <c r="U560" s="292"/>
      <c r="V560" s="292"/>
      <c r="W560" s="292"/>
      <c r="X560" s="292"/>
      <c r="Y560" s="292"/>
      <c r="Z560" s="292"/>
      <c r="AA560" s="292"/>
      <c r="AB560" s="474"/>
      <c r="AC560" s="475"/>
      <c r="AD560" s="475"/>
      <c r="AE560" s="475"/>
      <c r="AF560" s="475"/>
      <c r="AG560" s="475"/>
      <c r="AH560" s="475"/>
      <c r="AI560" s="475"/>
      <c r="AJ560" s="475"/>
      <c r="AK560" s="475"/>
      <c r="AL560" s="475"/>
      <c r="AM560" s="475"/>
      <c r="AN560" s="475"/>
      <c r="AO560" s="475"/>
      <c r="AP560" s="475"/>
      <c r="AQ560" s="475"/>
      <c r="AR560" s="475"/>
      <c r="AS560" s="476"/>
      <c r="AT560" s="217"/>
      <c r="AU560" s="300"/>
      <c r="AV560" s="301"/>
      <c r="AW560" s="301"/>
      <c r="AX560" s="301"/>
      <c r="AY560" s="301"/>
      <c r="AZ560" s="301"/>
      <c r="BA560" s="301"/>
      <c r="BB560" s="301"/>
      <c r="BC560" s="301"/>
      <c r="BD560" s="301"/>
      <c r="BE560" s="292"/>
      <c r="BF560" s="292"/>
      <c r="BG560" s="292"/>
      <c r="BH560" s="292"/>
      <c r="BI560" s="292"/>
      <c r="BJ560" s="292"/>
      <c r="BK560" s="292"/>
      <c r="BL560" s="292"/>
      <c r="BM560" s="292"/>
      <c r="BN560" s="292"/>
      <c r="BO560" s="292"/>
      <c r="BP560" s="292"/>
      <c r="BQ560" s="292"/>
      <c r="BR560" s="292"/>
      <c r="BS560" s="292"/>
      <c r="BT560" s="292"/>
      <c r="BU560" s="292"/>
      <c r="BV560" s="292"/>
      <c r="BW560" s="292"/>
      <c r="BX560" s="292"/>
      <c r="BY560" s="292"/>
      <c r="BZ560" s="292"/>
      <c r="CA560" s="292"/>
      <c r="CB560" s="292"/>
      <c r="CC560" s="292"/>
      <c r="CD560" s="292"/>
      <c r="CE560" s="292"/>
      <c r="CF560" s="292"/>
      <c r="CG560" s="292"/>
      <c r="CH560" s="292"/>
      <c r="CI560" s="292"/>
      <c r="CJ560" s="292"/>
      <c r="CK560" s="292"/>
      <c r="CL560" s="292"/>
      <c r="CM560" s="292"/>
    </row>
    <row r="561" spans="3:145" ht="14.25" customHeight="1" x14ac:dyDescent="0.35">
      <c r="C561" s="517"/>
      <c r="D561" s="517"/>
      <c r="E561" s="517"/>
      <c r="F561" s="517"/>
      <c r="G561" s="517"/>
      <c r="H561" s="517"/>
      <c r="I561" s="517"/>
      <c r="J561" s="517"/>
      <c r="K561" s="517"/>
      <c r="L561" s="517"/>
      <c r="M561" s="517"/>
      <c r="N561" s="517"/>
      <c r="O561" s="517"/>
      <c r="P561" s="517"/>
      <c r="Q561" s="517"/>
      <c r="R561" s="517"/>
      <c r="S561" s="517"/>
      <c r="T561" s="517"/>
      <c r="U561" s="292"/>
      <c r="V561" s="292"/>
      <c r="W561" s="292"/>
      <c r="X561" s="292"/>
      <c r="Y561" s="292"/>
      <c r="Z561" s="292"/>
      <c r="AA561" s="292"/>
      <c r="AB561" s="477"/>
      <c r="AC561" s="478"/>
      <c r="AD561" s="478"/>
      <c r="AE561" s="478"/>
      <c r="AF561" s="478"/>
      <c r="AG561" s="478"/>
      <c r="AH561" s="478"/>
      <c r="AI561" s="478"/>
      <c r="AJ561" s="478"/>
      <c r="AK561" s="478"/>
      <c r="AL561" s="478"/>
      <c r="AM561" s="478"/>
      <c r="AN561" s="478"/>
      <c r="AO561" s="478"/>
      <c r="AP561" s="478"/>
      <c r="AQ561" s="478"/>
      <c r="AR561" s="478"/>
      <c r="AS561" s="479"/>
      <c r="AT561" s="217"/>
      <c r="AU561" s="300"/>
      <c r="AV561" s="301"/>
      <c r="AW561" s="301"/>
      <c r="AX561" s="301"/>
      <c r="AY561" s="301"/>
      <c r="AZ561" s="301"/>
      <c r="BA561" s="301"/>
      <c r="BB561" s="301"/>
      <c r="BC561" s="301"/>
      <c r="BD561" s="301"/>
      <c r="BE561" s="292"/>
      <c r="BF561" s="292"/>
      <c r="BG561" s="292"/>
      <c r="BH561" s="292"/>
      <c r="BI561" s="292"/>
      <c r="BJ561" s="292"/>
      <c r="BK561" s="292"/>
      <c r="BL561" s="292"/>
      <c r="BM561" s="292"/>
      <c r="BN561" s="292"/>
      <c r="BO561" s="292"/>
      <c r="BP561" s="292"/>
      <c r="BQ561" s="292"/>
      <c r="BR561" s="292"/>
      <c r="BS561" s="292"/>
      <c r="BT561" s="292"/>
      <c r="BU561" s="292"/>
      <c r="BV561" s="292"/>
      <c r="BW561" s="292"/>
      <c r="BX561" s="292"/>
      <c r="BY561" s="292"/>
      <c r="BZ561" s="292"/>
      <c r="CA561" s="292"/>
      <c r="CB561" s="292"/>
      <c r="CC561" s="292"/>
      <c r="CD561" s="292"/>
      <c r="CE561" s="292"/>
      <c r="CF561" s="292"/>
      <c r="CG561" s="292"/>
      <c r="CH561" s="292"/>
      <c r="CI561" s="292"/>
      <c r="CJ561" s="292"/>
      <c r="CK561" s="292"/>
      <c r="CL561" s="292"/>
      <c r="CM561" s="292"/>
    </row>
    <row r="562" spans="3:145" ht="14.25" customHeight="1" x14ac:dyDescent="0.35">
      <c r="C562" s="517"/>
      <c r="D562" s="517"/>
      <c r="E562" s="517"/>
      <c r="F562" s="517"/>
      <c r="G562" s="517"/>
      <c r="H562" s="517"/>
      <c r="I562" s="517"/>
      <c r="J562" s="517"/>
      <c r="K562" s="517"/>
      <c r="L562" s="517"/>
      <c r="M562" s="517"/>
      <c r="N562" s="517"/>
      <c r="O562" s="517"/>
      <c r="P562" s="517"/>
      <c r="Q562" s="517"/>
      <c r="R562" s="517"/>
      <c r="S562" s="517"/>
      <c r="T562" s="517"/>
      <c r="U562" s="292"/>
      <c r="V562" s="292"/>
      <c r="W562" s="292"/>
      <c r="X562" s="292"/>
      <c r="Y562" s="292"/>
      <c r="Z562" s="292"/>
      <c r="AA562" s="292"/>
      <c r="AB562" s="480"/>
      <c r="AC562" s="481"/>
      <c r="AD562" s="481"/>
      <c r="AE562" s="481"/>
      <c r="AF562" s="481"/>
      <c r="AG562" s="481"/>
      <c r="AH562" s="481"/>
      <c r="AI562" s="481"/>
      <c r="AJ562" s="481"/>
      <c r="AK562" s="481"/>
      <c r="AL562" s="481"/>
      <c r="AM562" s="481"/>
      <c r="AN562" s="481"/>
      <c r="AO562" s="481"/>
      <c r="AP562" s="481"/>
      <c r="AQ562" s="481"/>
      <c r="AR562" s="481"/>
      <c r="AS562" s="482"/>
      <c r="AT562" s="217"/>
      <c r="AU562" s="300"/>
      <c r="AV562" s="301"/>
      <c r="AW562" s="301"/>
      <c r="AX562" s="301"/>
      <c r="AY562" s="301"/>
      <c r="AZ562" s="301"/>
      <c r="BA562" s="301"/>
      <c r="BB562" s="301"/>
      <c r="BC562" s="301"/>
      <c r="BD562" s="301"/>
      <c r="BE562" s="292"/>
      <c r="BF562" s="292"/>
      <c r="BG562" s="292"/>
      <c r="BH562" s="292"/>
      <c r="BI562" s="292"/>
      <c r="BJ562" s="292"/>
      <c r="BK562" s="292"/>
      <c r="BL562" s="292"/>
      <c r="BM562" s="292"/>
      <c r="BN562" s="292"/>
      <c r="BO562" s="292"/>
      <c r="BP562" s="292"/>
      <c r="BQ562" s="292"/>
      <c r="BR562" s="292"/>
      <c r="BS562" s="292"/>
      <c r="BT562" s="292"/>
      <c r="BU562" s="292"/>
      <c r="BV562" s="292"/>
      <c r="BW562" s="292"/>
      <c r="BX562" s="292"/>
      <c r="BY562" s="292"/>
      <c r="BZ562" s="292"/>
      <c r="CA562" s="292"/>
      <c r="CB562" s="292"/>
      <c r="CC562" s="292"/>
      <c r="CD562" s="292"/>
      <c r="CE562" s="292"/>
      <c r="CF562" s="292"/>
      <c r="CG562" s="292"/>
      <c r="CH562" s="292"/>
      <c r="CI562" s="292"/>
      <c r="CJ562" s="292"/>
      <c r="CK562" s="292"/>
      <c r="CL562" s="292"/>
      <c r="CM562" s="292"/>
    </row>
    <row r="563" spans="3:145" ht="14.25" customHeight="1" x14ac:dyDescent="0.35">
      <c r="C563" s="333" t="s">
        <v>338</v>
      </c>
      <c r="D563" s="333"/>
      <c r="E563" s="333"/>
      <c r="F563" s="333"/>
      <c r="G563" s="333"/>
      <c r="H563" s="333"/>
      <c r="I563" s="333"/>
      <c r="J563" s="333"/>
      <c r="K563" s="333"/>
      <c r="L563" s="333"/>
      <c r="M563" s="333"/>
      <c r="N563" s="333"/>
      <c r="O563" s="333"/>
      <c r="P563" s="333"/>
      <c r="Q563" s="333"/>
      <c r="R563" s="333"/>
      <c r="S563" s="333"/>
      <c r="T563" s="333"/>
      <c r="U563" s="333"/>
      <c r="V563" s="333"/>
      <c r="W563" s="333"/>
      <c r="X563" s="333"/>
      <c r="Y563" s="333"/>
      <c r="Z563" s="333"/>
      <c r="AA563" s="333"/>
      <c r="AB563" s="333"/>
      <c r="AC563" s="333"/>
      <c r="AD563" s="333"/>
      <c r="AE563" s="333"/>
      <c r="AF563" s="333"/>
      <c r="AG563" s="333"/>
      <c r="AH563" s="333"/>
      <c r="AI563" s="333"/>
      <c r="AJ563" s="333"/>
      <c r="AK563" s="333"/>
      <c r="AL563" s="333"/>
      <c r="AM563" s="333"/>
      <c r="AN563" s="333"/>
      <c r="AO563" s="333"/>
      <c r="AP563" s="333"/>
      <c r="AQ563" s="333"/>
      <c r="AR563" s="333"/>
      <c r="AS563" s="333"/>
      <c r="AU563" s="333" t="s">
        <v>338</v>
      </c>
      <c r="AV563" s="333"/>
      <c r="AW563" s="333"/>
      <c r="AX563" s="333"/>
      <c r="AY563" s="333"/>
      <c r="AZ563" s="333"/>
      <c r="BA563" s="333"/>
      <c r="BB563" s="333"/>
      <c r="BC563" s="333"/>
      <c r="BD563" s="333"/>
      <c r="BE563" s="333"/>
      <c r="BF563" s="333"/>
      <c r="BG563" s="333"/>
      <c r="BH563" s="333"/>
      <c r="BI563" s="333"/>
      <c r="BJ563" s="333"/>
      <c r="BK563" s="333"/>
      <c r="BL563" s="333"/>
      <c r="BM563" s="333"/>
      <c r="BN563" s="333"/>
      <c r="BO563" s="333"/>
      <c r="BP563" s="333"/>
      <c r="BQ563" s="333"/>
      <c r="BR563" s="333"/>
      <c r="BS563" s="333"/>
      <c r="BT563" s="333"/>
      <c r="BU563" s="333"/>
      <c r="BV563" s="333"/>
      <c r="BW563" s="333"/>
      <c r="BX563" s="333"/>
      <c r="BY563" s="333"/>
      <c r="BZ563" s="333"/>
      <c r="CA563" s="333"/>
      <c r="CB563" s="333"/>
      <c r="CC563" s="333"/>
      <c r="CD563" s="333"/>
      <c r="CE563" s="333"/>
      <c r="CF563" s="333"/>
      <c r="CG563" s="333"/>
      <c r="CH563" s="333"/>
      <c r="CI563" s="333"/>
      <c r="CJ563" s="333"/>
      <c r="CK563" s="333"/>
      <c r="CL563" s="333"/>
      <c r="CM563" s="333"/>
      <c r="EH563" s="451" t="s">
        <v>630</v>
      </c>
      <c r="EI563" s="451"/>
      <c r="EJ563" s="451"/>
      <c r="EK563" s="451"/>
      <c r="EL563" s="451" t="s">
        <v>631</v>
      </c>
      <c r="EM563" s="451"/>
      <c r="EN563" s="451"/>
      <c r="EO563" s="451"/>
    </row>
    <row r="564" spans="3:145" ht="14.25" customHeight="1" x14ac:dyDescent="0.35">
      <c r="EH564" s="101" t="str">
        <f>+N567</f>
        <v>Obesidad</v>
      </c>
      <c r="EI564" s="101" t="s">
        <v>629</v>
      </c>
      <c r="EJ564" s="101" t="s">
        <v>889</v>
      </c>
      <c r="EK564" s="101" t="s">
        <v>685</v>
      </c>
      <c r="EL564" s="101" t="str">
        <f>+N574</f>
        <v>Adecuado</v>
      </c>
      <c r="EM564" s="101" t="str">
        <f>+X574</f>
        <v>Riesgo Talla Baja</v>
      </c>
      <c r="EN564" s="101" t="str">
        <f>+AH574</f>
        <v>DNT Cronica</v>
      </c>
    </row>
    <row r="565" spans="3:145" ht="14.25" customHeight="1" x14ac:dyDescent="0.35">
      <c r="C565" s="592" t="s">
        <v>720</v>
      </c>
      <c r="D565" s="592"/>
      <c r="E565" s="592"/>
      <c r="F565" s="592"/>
      <c r="G565" s="592"/>
      <c r="H565" s="592"/>
      <c r="I565" s="592"/>
      <c r="J565" s="592"/>
      <c r="K565" s="592"/>
      <c r="L565" s="592"/>
      <c r="M565" s="592"/>
      <c r="N565" s="592"/>
      <c r="O565" s="592"/>
      <c r="P565" s="592"/>
      <c r="Q565" s="592"/>
      <c r="R565" s="592"/>
      <c r="S565" s="592"/>
      <c r="T565" s="592"/>
      <c r="U565" s="592"/>
      <c r="V565" s="592"/>
      <c r="W565" s="592"/>
      <c r="X565" s="592"/>
      <c r="Y565" s="592"/>
      <c r="Z565" s="592"/>
      <c r="AA565" s="592"/>
      <c r="AB565" s="592"/>
      <c r="AC565" s="592"/>
      <c r="AD565" s="592"/>
      <c r="AE565" s="592"/>
      <c r="AF565" s="592"/>
      <c r="AG565" s="592"/>
      <c r="AH565" s="592"/>
      <c r="AI565" s="592"/>
      <c r="AJ565" s="592"/>
      <c r="AK565" s="592"/>
      <c r="AL565" s="592"/>
      <c r="AM565" s="592"/>
      <c r="AN565" s="592"/>
      <c r="AO565" s="592"/>
      <c r="AP565" s="592"/>
      <c r="AQ565" s="592"/>
      <c r="AR565" s="592"/>
      <c r="AS565" s="592"/>
      <c r="AT565" s="9"/>
      <c r="AU565" s="9"/>
      <c r="AV565" s="9"/>
      <c r="AW565" s="9"/>
      <c r="AX565" s="9"/>
      <c r="EH565" s="101">
        <f>+R569</f>
        <v>0.5</v>
      </c>
      <c r="EI565" s="101">
        <f>+Z569</f>
        <v>67.599999999999994</v>
      </c>
      <c r="EJ565" s="101">
        <f>+AH569</f>
        <v>67.599999999999994</v>
      </c>
      <c r="EK565" s="101">
        <f>+AP569</f>
        <v>5.9</v>
      </c>
      <c r="EL565" s="101">
        <f>+S576</f>
        <v>14.7</v>
      </c>
      <c r="EM565" s="101">
        <f>+AC576</f>
        <v>30.4</v>
      </c>
      <c r="EN565" s="101">
        <f>+AN576</f>
        <v>54.9</v>
      </c>
    </row>
    <row r="566" spans="3:145" ht="14.25" customHeight="1" x14ac:dyDescent="0.35">
      <c r="C566" s="592"/>
      <c r="D566" s="592"/>
      <c r="E566" s="592"/>
      <c r="F566" s="592"/>
      <c r="G566" s="592"/>
      <c r="H566" s="592"/>
      <c r="I566" s="592"/>
      <c r="J566" s="592"/>
      <c r="K566" s="592"/>
      <c r="L566" s="592"/>
      <c r="M566" s="592"/>
      <c r="N566" s="592"/>
      <c r="O566" s="592"/>
      <c r="P566" s="592"/>
      <c r="Q566" s="592"/>
      <c r="R566" s="592"/>
      <c r="S566" s="592"/>
      <c r="T566" s="592"/>
      <c r="U566" s="592"/>
      <c r="V566" s="592"/>
      <c r="W566" s="592"/>
      <c r="X566" s="592"/>
      <c r="Y566" s="592"/>
      <c r="Z566" s="592"/>
      <c r="AA566" s="592"/>
      <c r="AB566" s="592"/>
      <c r="AC566" s="592"/>
      <c r="AD566" s="592"/>
      <c r="AE566" s="592"/>
      <c r="AF566" s="592"/>
      <c r="AG566" s="592"/>
      <c r="AH566" s="592"/>
      <c r="AI566" s="592"/>
      <c r="AJ566" s="592"/>
      <c r="AK566" s="592"/>
      <c r="AL566" s="592"/>
      <c r="AM566" s="592"/>
      <c r="AN566" s="592"/>
      <c r="AO566" s="592"/>
      <c r="AP566" s="592"/>
      <c r="AQ566" s="592"/>
      <c r="AR566" s="592"/>
      <c r="AS566" s="592"/>
      <c r="AT566" s="14"/>
      <c r="AU566" s="14"/>
      <c r="AV566" s="14"/>
      <c r="AW566" s="14"/>
      <c r="AX566" s="14"/>
    </row>
    <row r="567" spans="3:145" ht="14.25" customHeight="1" x14ac:dyDescent="0.35">
      <c r="C567" s="458" t="s">
        <v>628</v>
      </c>
      <c r="D567" s="458"/>
      <c r="E567" s="458"/>
      <c r="F567" s="458"/>
      <c r="G567" s="458"/>
      <c r="H567" s="458"/>
      <c r="I567" s="458"/>
      <c r="J567" s="458"/>
      <c r="K567" s="458"/>
      <c r="L567" s="458"/>
      <c r="M567" s="458"/>
      <c r="N567" s="317" t="s">
        <v>636</v>
      </c>
      <c r="O567" s="317"/>
      <c r="P567" s="317"/>
      <c r="Q567" s="317"/>
      <c r="R567" s="317"/>
      <c r="S567" s="317"/>
      <c r="T567" s="317"/>
      <c r="U567" s="317"/>
      <c r="V567" s="317" t="s">
        <v>629</v>
      </c>
      <c r="W567" s="317"/>
      <c r="X567" s="317"/>
      <c r="Y567" s="317"/>
      <c r="Z567" s="317"/>
      <c r="AA567" s="317"/>
      <c r="AB567" s="317"/>
      <c r="AC567" s="317"/>
      <c r="AD567" s="317" t="s">
        <v>889</v>
      </c>
      <c r="AE567" s="317"/>
      <c r="AF567" s="317"/>
      <c r="AG567" s="317"/>
      <c r="AH567" s="317"/>
      <c r="AI567" s="317"/>
      <c r="AJ567" s="317"/>
      <c r="AK567" s="317"/>
      <c r="AL567" s="317" t="s">
        <v>685</v>
      </c>
      <c r="AM567" s="317"/>
      <c r="AN567" s="317"/>
      <c r="AO567" s="317"/>
      <c r="AP567" s="317"/>
      <c r="AQ567" s="317"/>
      <c r="AR567" s="317"/>
      <c r="AS567" s="317"/>
      <c r="AT567" s="6"/>
      <c r="AU567" s="6"/>
      <c r="AV567" s="6"/>
      <c r="AW567" s="6"/>
      <c r="AX567" s="6"/>
    </row>
    <row r="568" spans="3:145" ht="14.25" customHeight="1" x14ac:dyDescent="0.35">
      <c r="C568" s="458"/>
      <c r="D568" s="458"/>
      <c r="E568" s="458"/>
      <c r="F568" s="458"/>
      <c r="G568" s="458"/>
      <c r="H568" s="458"/>
      <c r="I568" s="458"/>
      <c r="J568" s="458"/>
      <c r="K568" s="458"/>
      <c r="L568" s="458"/>
      <c r="M568" s="458"/>
      <c r="N568" s="317" t="s">
        <v>344</v>
      </c>
      <c r="O568" s="317"/>
      <c r="P568" s="317"/>
      <c r="Q568" s="317"/>
      <c r="R568" s="317" t="s">
        <v>187</v>
      </c>
      <c r="S568" s="317"/>
      <c r="T568" s="317"/>
      <c r="U568" s="317"/>
      <c r="V568" s="317" t="s">
        <v>344</v>
      </c>
      <c r="W568" s="317"/>
      <c r="X568" s="317"/>
      <c r="Y568" s="317"/>
      <c r="Z568" s="317" t="s">
        <v>187</v>
      </c>
      <c r="AA568" s="317"/>
      <c r="AB568" s="317"/>
      <c r="AC568" s="317"/>
      <c r="AD568" s="317" t="s">
        <v>344</v>
      </c>
      <c r="AE568" s="317"/>
      <c r="AF568" s="317"/>
      <c r="AG568" s="317"/>
      <c r="AH568" s="317" t="s">
        <v>187</v>
      </c>
      <c r="AI568" s="317"/>
      <c r="AJ568" s="317"/>
      <c r="AK568" s="317"/>
      <c r="AL568" s="317" t="s">
        <v>344</v>
      </c>
      <c r="AM568" s="317"/>
      <c r="AN568" s="317"/>
      <c r="AO568" s="317"/>
      <c r="AP568" s="317" t="s">
        <v>187</v>
      </c>
      <c r="AQ568" s="317"/>
      <c r="AR568" s="317"/>
      <c r="AS568" s="317"/>
    </row>
    <row r="569" spans="3:145" ht="14.25" customHeight="1" x14ac:dyDescent="0.35">
      <c r="C569" s="433"/>
      <c r="D569" s="433"/>
      <c r="E569" s="433"/>
      <c r="F569" s="433"/>
      <c r="G569" s="433"/>
      <c r="H569" s="433"/>
      <c r="I569" s="433"/>
      <c r="J569" s="433"/>
      <c r="K569" s="433"/>
      <c r="L569" s="433"/>
      <c r="M569" s="433"/>
      <c r="N569" s="436">
        <v>1</v>
      </c>
      <c r="O569" s="436"/>
      <c r="P569" s="436"/>
      <c r="Q569" s="436"/>
      <c r="R569" s="433">
        <v>0.5</v>
      </c>
      <c r="S569" s="433"/>
      <c r="T569" s="433"/>
      <c r="U569" s="433"/>
      <c r="V569" s="436">
        <v>138</v>
      </c>
      <c r="W569" s="436"/>
      <c r="X569" s="436"/>
      <c r="Y569" s="436"/>
      <c r="Z569" s="433">
        <v>67.599999999999994</v>
      </c>
      <c r="AA569" s="433"/>
      <c r="AB569" s="433"/>
      <c r="AC569" s="433"/>
      <c r="AD569" s="436">
        <v>138</v>
      </c>
      <c r="AE569" s="436"/>
      <c r="AF569" s="436"/>
      <c r="AG569" s="436"/>
      <c r="AH569" s="433">
        <v>67.599999999999994</v>
      </c>
      <c r="AI569" s="433"/>
      <c r="AJ569" s="433"/>
      <c r="AK569" s="433"/>
      <c r="AL569" s="436">
        <v>12</v>
      </c>
      <c r="AM569" s="436"/>
      <c r="AN569" s="436"/>
      <c r="AO569" s="436"/>
      <c r="AP569" s="433">
        <v>5.9</v>
      </c>
      <c r="AQ569" s="433"/>
      <c r="AR569" s="433"/>
      <c r="AS569" s="433"/>
    </row>
    <row r="570" spans="3:145" ht="14.25" customHeight="1" x14ac:dyDescent="0.35">
      <c r="C570" s="599" t="s">
        <v>626</v>
      </c>
      <c r="D570" s="599"/>
      <c r="E570" s="599"/>
      <c r="F570" s="599"/>
      <c r="G570" s="599"/>
      <c r="H570" s="599"/>
      <c r="I570" s="599"/>
      <c r="J570" s="599"/>
      <c r="K570" s="599"/>
      <c r="L570" s="599"/>
      <c r="M570" s="599"/>
      <c r="N570" s="599"/>
      <c r="O570" s="599"/>
      <c r="P570" s="599"/>
      <c r="Q570" s="599"/>
      <c r="R570" s="599"/>
      <c r="S570" s="599"/>
      <c r="T570" s="599"/>
      <c r="U570" s="599"/>
      <c r="V570" s="599"/>
      <c r="W570" s="599"/>
      <c r="X570" s="599"/>
      <c r="Y570" s="599"/>
      <c r="Z570" s="599"/>
      <c r="AA570" s="599"/>
      <c r="AB570" s="599"/>
      <c r="AC570" s="599"/>
      <c r="AD570" s="599"/>
      <c r="AE570" s="599"/>
      <c r="AF570" s="599"/>
      <c r="AG570" s="599"/>
      <c r="AH570" s="599"/>
      <c r="AI570" s="599"/>
      <c r="AJ570" s="599"/>
      <c r="AK570" s="599"/>
      <c r="AL570" s="599"/>
      <c r="AM570" s="599"/>
      <c r="AN570" s="599"/>
      <c r="AO570" s="599"/>
      <c r="AP570" s="599"/>
      <c r="AQ570" s="599"/>
      <c r="AR570" s="599"/>
      <c r="AS570" s="599"/>
    </row>
    <row r="571" spans="3:145" ht="14.25" customHeight="1" x14ac:dyDescent="0.35">
      <c r="C571" s="215"/>
      <c r="D571" s="215"/>
      <c r="E571" s="215"/>
      <c r="F571" s="215"/>
      <c r="G571" s="215"/>
      <c r="H571" s="215"/>
      <c r="I571" s="215"/>
      <c r="J571" s="215"/>
      <c r="K571" s="215"/>
      <c r="L571" s="215"/>
      <c r="M571" s="215"/>
      <c r="N571" s="215"/>
      <c r="O571" s="215"/>
      <c r="P571" s="215"/>
      <c r="Q571" s="215"/>
      <c r="R571" s="215"/>
      <c r="S571" s="215"/>
      <c r="T571" s="215"/>
      <c r="U571" s="215"/>
      <c r="V571" s="215"/>
      <c r="W571" s="215"/>
      <c r="X571" s="215"/>
      <c r="Y571" s="215"/>
      <c r="Z571" s="215"/>
      <c r="AA571" s="215"/>
      <c r="AB571" s="215"/>
      <c r="AC571" s="215"/>
      <c r="AD571" s="215"/>
      <c r="AE571" s="215"/>
      <c r="AF571" s="215"/>
      <c r="AG571" s="215"/>
      <c r="AH571" s="215"/>
      <c r="AI571" s="215"/>
      <c r="AJ571" s="215"/>
      <c r="AK571" s="215"/>
      <c r="AL571" s="215"/>
      <c r="AM571" s="215"/>
      <c r="AN571" s="215"/>
      <c r="AO571" s="215"/>
      <c r="AP571" s="215"/>
      <c r="AQ571" s="215"/>
      <c r="AR571" s="215"/>
      <c r="AS571" s="215"/>
    </row>
    <row r="572" spans="3:145" ht="14.25" customHeight="1" x14ac:dyDescent="0.35">
      <c r="C572" s="339" t="s">
        <v>721</v>
      </c>
      <c r="D572" s="339"/>
      <c r="E572" s="339"/>
      <c r="F572" s="339"/>
      <c r="G572" s="339"/>
      <c r="H572" s="339"/>
      <c r="I572" s="339"/>
      <c r="J572" s="339"/>
      <c r="K572" s="339"/>
      <c r="L572" s="339"/>
      <c r="M572" s="339"/>
      <c r="N572" s="339"/>
      <c r="O572" s="339"/>
      <c r="P572" s="339"/>
      <c r="Q572" s="339"/>
      <c r="R572" s="339"/>
      <c r="S572" s="339"/>
      <c r="T572" s="339"/>
      <c r="U572" s="339"/>
      <c r="V572" s="339"/>
      <c r="W572" s="339"/>
      <c r="X572" s="339"/>
      <c r="Y572" s="339"/>
      <c r="Z572" s="339"/>
      <c r="AA572" s="339"/>
      <c r="AB572" s="339"/>
      <c r="AC572" s="339"/>
      <c r="AD572" s="339"/>
      <c r="AE572" s="339"/>
      <c r="AF572" s="339"/>
      <c r="AG572" s="339"/>
      <c r="AH572" s="339"/>
      <c r="AI572" s="339"/>
      <c r="AJ572" s="339"/>
      <c r="AK572" s="339"/>
      <c r="AL572" s="339"/>
      <c r="AM572" s="339"/>
      <c r="AN572" s="339"/>
      <c r="AO572" s="339"/>
      <c r="AP572" s="339"/>
      <c r="AQ572" s="339"/>
      <c r="AR572" s="339"/>
      <c r="AS572" s="339"/>
      <c r="AX572" s="9"/>
    </row>
    <row r="573" spans="3:145" ht="14.25" customHeight="1" x14ac:dyDescent="0.35">
      <c r="C573" s="422"/>
      <c r="D573" s="422"/>
      <c r="E573" s="422"/>
      <c r="F573" s="422"/>
      <c r="G573" s="422"/>
      <c r="H573" s="422"/>
      <c r="I573" s="422"/>
      <c r="J573" s="422"/>
      <c r="K573" s="422"/>
      <c r="L573" s="422"/>
      <c r="M573" s="422"/>
      <c r="N573" s="422"/>
      <c r="O573" s="422"/>
      <c r="P573" s="422"/>
      <c r="Q573" s="422"/>
      <c r="R573" s="422"/>
      <c r="S573" s="422"/>
      <c r="T573" s="422"/>
      <c r="U573" s="422"/>
      <c r="V573" s="422"/>
      <c r="W573" s="422"/>
      <c r="X573" s="422"/>
      <c r="Y573" s="422"/>
      <c r="Z573" s="422"/>
      <c r="AA573" s="422"/>
      <c r="AB573" s="422"/>
      <c r="AC573" s="422"/>
      <c r="AD573" s="422"/>
      <c r="AE573" s="422"/>
      <c r="AF573" s="422"/>
      <c r="AG573" s="422"/>
      <c r="AH573" s="367"/>
      <c r="AI573" s="367"/>
      <c r="AJ573" s="367"/>
      <c r="AK573" s="367"/>
      <c r="AL573" s="367"/>
      <c r="AM573" s="367"/>
      <c r="AN573" s="367"/>
      <c r="AO573" s="367"/>
      <c r="AP573" s="367"/>
      <c r="AQ573" s="367"/>
      <c r="AR573" s="367"/>
      <c r="AS573" s="367"/>
      <c r="AX573" s="14"/>
      <c r="BC573" s="463"/>
      <c r="BD573" s="463"/>
      <c r="BE573" s="463"/>
      <c r="BF573" s="463"/>
      <c r="BG573" s="463"/>
      <c r="BH573" s="463"/>
      <c r="BI573" s="463"/>
      <c r="BJ573" s="463"/>
      <c r="BK573" s="463"/>
      <c r="BL573" s="463"/>
      <c r="BM573" s="463"/>
      <c r="BN573" s="463"/>
      <c r="BO573" s="463"/>
      <c r="BP573" s="463"/>
      <c r="BQ573" s="463"/>
      <c r="BR573" s="463"/>
    </row>
    <row r="574" spans="3:145" ht="14.25" customHeight="1" x14ac:dyDescent="0.35">
      <c r="C574" s="458" t="s">
        <v>628</v>
      </c>
      <c r="D574" s="458"/>
      <c r="E574" s="458"/>
      <c r="F574" s="458"/>
      <c r="G574" s="458"/>
      <c r="H574" s="458"/>
      <c r="I574" s="458"/>
      <c r="J574" s="458"/>
      <c r="K574" s="458"/>
      <c r="L574" s="458"/>
      <c r="M574" s="458"/>
      <c r="N574" s="317" t="s">
        <v>629</v>
      </c>
      <c r="O574" s="317"/>
      <c r="P574" s="317"/>
      <c r="Q574" s="317"/>
      <c r="R574" s="317"/>
      <c r="S574" s="317"/>
      <c r="T574" s="317"/>
      <c r="U574" s="317"/>
      <c r="V574" s="317"/>
      <c r="W574" s="317"/>
      <c r="X574" s="317" t="s">
        <v>686</v>
      </c>
      <c r="Y574" s="317"/>
      <c r="Z574" s="317"/>
      <c r="AA574" s="317"/>
      <c r="AB574" s="317"/>
      <c r="AC574" s="317"/>
      <c r="AD574" s="317"/>
      <c r="AE574" s="317"/>
      <c r="AF574" s="317"/>
      <c r="AG574" s="317"/>
      <c r="AH574" s="317" t="s">
        <v>687</v>
      </c>
      <c r="AI574" s="317"/>
      <c r="AJ574" s="317"/>
      <c r="AK574" s="317"/>
      <c r="AL574" s="317"/>
      <c r="AM574" s="317"/>
      <c r="AN574" s="317"/>
      <c r="AO574" s="317"/>
      <c r="AP574" s="317"/>
      <c r="AQ574" s="317"/>
      <c r="AR574" s="317"/>
      <c r="AS574" s="317"/>
      <c r="AT574" s="6"/>
      <c r="AU574" s="6"/>
      <c r="AV574" s="6"/>
      <c r="AW574" s="6"/>
      <c r="AX574" s="6"/>
      <c r="BC574" s="463"/>
      <c r="BD574" s="463"/>
      <c r="BE574" s="463"/>
      <c r="BF574" s="463"/>
      <c r="BG574" s="463"/>
      <c r="BH574" s="463"/>
      <c r="BI574" s="463"/>
      <c r="BJ574" s="463"/>
      <c r="BK574" s="463"/>
      <c r="BL574" s="463"/>
      <c r="BM574" s="463"/>
      <c r="BN574" s="463"/>
      <c r="BO574" s="463"/>
      <c r="BP574" s="463"/>
      <c r="BQ574" s="463"/>
      <c r="BR574" s="463"/>
    </row>
    <row r="575" spans="3:145" ht="14.25" customHeight="1" x14ac:dyDescent="0.35">
      <c r="C575" s="458"/>
      <c r="D575" s="458"/>
      <c r="E575" s="458"/>
      <c r="F575" s="458"/>
      <c r="G575" s="458"/>
      <c r="H575" s="458"/>
      <c r="I575" s="458"/>
      <c r="J575" s="458"/>
      <c r="K575" s="458"/>
      <c r="L575" s="458"/>
      <c r="M575" s="458"/>
      <c r="N575" s="317" t="s">
        <v>344</v>
      </c>
      <c r="O575" s="317"/>
      <c r="P575" s="317"/>
      <c r="Q575" s="317"/>
      <c r="R575" s="317"/>
      <c r="S575" s="317" t="s">
        <v>187</v>
      </c>
      <c r="T575" s="317"/>
      <c r="U575" s="317"/>
      <c r="V575" s="317"/>
      <c r="W575" s="317"/>
      <c r="X575" s="317" t="s">
        <v>344</v>
      </c>
      <c r="Y575" s="317"/>
      <c r="Z575" s="317"/>
      <c r="AA575" s="317"/>
      <c r="AB575" s="317"/>
      <c r="AC575" s="317" t="s">
        <v>187</v>
      </c>
      <c r="AD575" s="317"/>
      <c r="AE575" s="317"/>
      <c r="AF575" s="317"/>
      <c r="AG575" s="317"/>
      <c r="AH575" s="317" t="s">
        <v>344</v>
      </c>
      <c r="AI575" s="317"/>
      <c r="AJ575" s="317"/>
      <c r="AK575" s="317"/>
      <c r="AL575" s="317"/>
      <c r="AM575" s="317"/>
      <c r="AN575" s="317" t="s">
        <v>187</v>
      </c>
      <c r="AO575" s="317"/>
      <c r="AP575" s="317"/>
      <c r="AQ575" s="317"/>
      <c r="AR575" s="317"/>
      <c r="AS575" s="317"/>
      <c r="BC575" s="385"/>
      <c r="BD575" s="385"/>
      <c r="BE575" s="385"/>
      <c r="BF575" s="385"/>
      <c r="BG575" s="594"/>
      <c r="BH575" s="594"/>
      <c r="BI575" s="594"/>
      <c r="BJ575" s="594"/>
      <c r="BK575" s="385"/>
      <c r="BL575" s="385"/>
      <c r="BM575" s="385"/>
      <c r="BN575" s="385"/>
      <c r="BO575" s="594"/>
      <c r="BP575" s="594"/>
      <c r="BQ575" s="594"/>
      <c r="BR575" s="594"/>
    </row>
    <row r="576" spans="3:145" ht="14.25" customHeight="1" x14ac:dyDescent="0.35">
      <c r="C576" s="433"/>
      <c r="D576" s="433"/>
      <c r="E576" s="433"/>
      <c r="F576" s="433"/>
      <c r="G576" s="433"/>
      <c r="H576" s="433"/>
      <c r="I576" s="433"/>
      <c r="J576" s="433"/>
      <c r="K576" s="433"/>
      <c r="L576" s="433"/>
      <c r="M576" s="433"/>
      <c r="N576" s="436">
        <v>30</v>
      </c>
      <c r="O576" s="436"/>
      <c r="P576" s="436"/>
      <c r="Q576" s="436"/>
      <c r="R576" s="436"/>
      <c r="S576" s="433">
        <v>14.7</v>
      </c>
      <c r="T576" s="433"/>
      <c r="U576" s="433"/>
      <c r="V576" s="433"/>
      <c r="W576" s="433"/>
      <c r="X576" s="436">
        <v>62</v>
      </c>
      <c r="Y576" s="436"/>
      <c r="Z576" s="436"/>
      <c r="AA576" s="436"/>
      <c r="AB576" s="436"/>
      <c r="AC576" s="433">
        <v>30.4</v>
      </c>
      <c r="AD576" s="433"/>
      <c r="AE576" s="433"/>
      <c r="AF576" s="433"/>
      <c r="AG576" s="433"/>
      <c r="AH576" s="436">
        <v>112</v>
      </c>
      <c r="AI576" s="436"/>
      <c r="AJ576" s="436"/>
      <c r="AK576" s="436"/>
      <c r="AL576" s="436"/>
      <c r="AM576" s="436"/>
      <c r="AN576" s="433">
        <v>54.9</v>
      </c>
      <c r="AO576" s="433"/>
      <c r="AP576" s="433"/>
      <c r="AQ576" s="433"/>
      <c r="AR576" s="433"/>
      <c r="AS576" s="433"/>
    </row>
    <row r="577" spans="3:139" ht="14.25" customHeight="1" x14ac:dyDescent="0.35">
      <c r="C577" s="333" t="s">
        <v>626</v>
      </c>
      <c r="D577" s="333"/>
      <c r="E577" s="333"/>
      <c r="F577" s="333"/>
      <c r="G577" s="333"/>
      <c r="H577" s="333"/>
      <c r="I577" s="333"/>
      <c r="J577" s="333"/>
      <c r="K577" s="333"/>
      <c r="L577" s="333"/>
      <c r="M577" s="333"/>
      <c r="N577" s="333"/>
      <c r="O577" s="333"/>
      <c r="P577" s="333"/>
      <c r="Q577" s="333"/>
      <c r="R577" s="333"/>
      <c r="S577" s="333"/>
      <c r="T577" s="333"/>
      <c r="U577" s="333"/>
      <c r="V577" s="333"/>
      <c r="W577" s="333"/>
      <c r="X577" s="333"/>
      <c r="Y577" s="333"/>
      <c r="Z577" s="333"/>
      <c r="AA577" s="333"/>
      <c r="AB577" s="333"/>
      <c r="AC577" s="333"/>
      <c r="AD577" s="333"/>
      <c r="AE577" s="333"/>
      <c r="AF577" s="333"/>
      <c r="AG577" s="333"/>
      <c r="AH577" s="334"/>
      <c r="AI577" s="334"/>
      <c r="AJ577" s="334"/>
      <c r="AK577" s="334"/>
      <c r="AL577" s="334"/>
      <c r="AM577" s="334"/>
      <c r="AN577" s="334"/>
      <c r="AO577" s="334"/>
      <c r="AP577" s="334"/>
      <c r="AQ577" s="334"/>
      <c r="AR577" s="334"/>
      <c r="AS577" s="334"/>
    </row>
    <row r="578" spans="3:139" ht="14.25" customHeight="1" x14ac:dyDescent="0.35">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5"/>
      <c r="AE578" s="95"/>
      <c r="AF578" s="95"/>
      <c r="AG578" s="95"/>
      <c r="AH578" s="95"/>
      <c r="AI578" s="95"/>
      <c r="AJ578" s="95"/>
      <c r="AK578" s="95"/>
      <c r="AL578" s="95"/>
      <c r="AM578" s="95"/>
      <c r="AN578" s="95"/>
      <c r="AO578" s="95"/>
      <c r="AP578" s="95"/>
      <c r="AQ578" s="95"/>
      <c r="AR578" s="95"/>
      <c r="AS578" s="95"/>
    </row>
    <row r="579" spans="3:139" ht="14.25" customHeight="1" x14ac:dyDescent="0.35">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5"/>
      <c r="AE579" s="95"/>
      <c r="AF579" s="95"/>
      <c r="AG579" s="95"/>
      <c r="AH579" s="95"/>
      <c r="AI579" s="95"/>
      <c r="AJ579" s="95"/>
      <c r="AK579" s="95"/>
      <c r="AL579" s="95"/>
      <c r="AM579" s="95"/>
      <c r="AN579" s="95"/>
      <c r="AO579" s="95"/>
      <c r="AP579" s="95"/>
      <c r="AQ579" s="95"/>
      <c r="AR579" s="95"/>
      <c r="AS579" s="95"/>
    </row>
    <row r="580" spans="3:139" ht="14.25" customHeight="1" x14ac:dyDescent="0.35"/>
    <row r="581" spans="3:139" ht="14.25" customHeight="1" x14ac:dyDescent="0.35">
      <c r="C581" s="324" t="s">
        <v>345</v>
      </c>
      <c r="D581" s="324"/>
      <c r="E581" s="324"/>
      <c r="F581" s="324"/>
      <c r="G581" s="324"/>
      <c r="H581" s="324"/>
      <c r="I581" s="324"/>
      <c r="J581" s="324"/>
      <c r="K581" s="324"/>
      <c r="L581" s="324"/>
      <c r="M581" s="324"/>
      <c r="N581" s="324"/>
      <c r="O581" s="324"/>
      <c r="P581" s="324"/>
      <c r="Q581" s="324"/>
      <c r="R581" s="324"/>
      <c r="S581" s="324"/>
      <c r="T581" s="324"/>
      <c r="U581" s="324"/>
      <c r="V581" s="324"/>
      <c r="W581" s="324"/>
      <c r="X581" s="324"/>
      <c r="Y581" s="324"/>
      <c r="Z581" s="324"/>
      <c r="AA581" s="324"/>
      <c r="AB581" s="324"/>
      <c r="AC581" s="324"/>
      <c r="AD581" s="324"/>
      <c r="AE581" s="324"/>
      <c r="AF581" s="324"/>
      <c r="AG581" s="324"/>
      <c r="AH581" s="324"/>
      <c r="AI581" s="324"/>
      <c r="AJ581" s="324"/>
      <c r="AK581" s="324"/>
      <c r="AL581" s="324"/>
      <c r="AM581" s="324"/>
      <c r="AN581" s="324"/>
      <c r="AO581" s="324"/>
      <c r="AP581" s="324"/>
      <c r="AQ581" s="324"/>
      <c r="AR581" s="324"/>
      <c r="AS581" s="324"/>
      <c r="AT581" s="324"/>
      <c r="AU581" s="324"/>
      <c r="AV581" s="324"/>
      <c r="AW581" s="324"/>
      <c r="AX581" s="324"/>
      <c r="AY581" s="324"/>
      <c r="AZ581" s="324"/>
      <c r="BA581" s="324"/>
      <c r="BB581" s="324"/>
      <c r="BC581" s="324"/>
      <c r="BD581" s="324"/>
      <c r="BE581" s="324"/>
      <c r="BF581" s="324"/>
      <c r="BG581" s="324"/>
      <c r="BH581" s="324"/>
      <c r="BI581" s="324"/>
      <c r="BJ581" s="324"/>
      <c r="BK581" s="324"/>
      <c r="BL581" s="324"/>
      <c r="BM581" s="324"/>
      <c r="BN581" s="324"/>
      <c r="BO581" s="324"/>
      <c r="BP581" s="324"/>
      <c r="BQ581" s="324"/>
      <c r="BR581" s="324"/>
      <c r="BS581" s="324"/>
      <c r="BT581" s="324"/>
      <c r="BU581" s="324"/>
      <c r="BV581" s="324"/>
      <c r="BW581" s="324"/>
      <c r="BX581" s="324"/>
      <c r="BY581" s="324"/>
      <c r="BZ581" s="324"/>
      <c r="CA581" s="324"/>
      <c r="CB581" s="324"/>
      <c r="CC581" s="324"/>
      <c r="CD581" s="324"/>
      <c r="CE581" s="324"/>
      <c r="CF581" s="324"/>
      <c r="CG581" s="324"/>
      <c r="CH581" s="324"/>
      <c r="CI581" s="324"/>
      <c r="CJ581" s="324"/>
      <c r="CK581" s="324"/>
      <c r="CL581" s="324"/>
      <c r="CM581" s="324"/>
    </row>
    <row r="582" spans="3:139" ht="14.25" customHeight="1" x14ac:dyDescent="0.35">
      <c r="C582" s="324"/>
      <c r="D582" s="324"/>
      <c r="E582" s="324"/>
      <c r="F582" s="324"/>
      <c r="G582" s="324"/>
      <c r="H582" s="324"/>
      <c r="I582" s="324"/>
      <c r="J582" s="324"/>
      <c r="K582" s="324"/>
      <c r="L582" s="324"/>
      <c r="M582" s="324"/>
      <c r="N582" s="324"/>
      <c r="O582" s="324"/>
      <c r="P582" s="324"/>
      <c r="Q582" s="324"/>
      <c r="R582" s="324"/>
      <c r="S582" s="324"/>
      <c r="T582" s="324"/>
      <c r="U582" s="324"/>
      <c r="V582" s="324"/>
      <c r="W582" s="324"/>
      <c r="X582" s="324"/>
      <c r="Y582" s="324"/>
      <c r="Z582" s="324"/>
      <c r="AA582" s="324"/>
      <c r="AB582" s="324"/>
      <c r="AC582" s="324"/>
      <c r="AD582" s="324"/>
      <c r="AE582" s="324"/>
      <c r="AF582" s="324"/>
      <c r="AG582" s="324"/>
      <c r="AH582" s="324"/>
      <c r="AI582" s="324"/>
      <c r="AJ582" s="324"/>
      <c r="AK582" s="324"/>
      <c r="AL582" s="324"/>
      <c r="AM582" s="324"/>
      <c r="AN582" s="324"/>
      <c r="AO582" s="324"/>
      <c r="AP582" s="324"/>
      <c r="AQ582" s="324"/>
      <c r="AR582" s="324"/>
      <c r="AS582" s="324"/>
      <c r="AT582" s="324"/>
      <c r="AU582" s="324"/>
      <c r="AV582" s="324"/>
      <c r="AW582" s="324"/>
      <c r="AX582" s="324"/>
      <c r="AY582" s="324"/>
      <c r="AZ582" s="324"/>
      <c r="BA582" s="324"/>
      <c r="BB582" s="324"/>
      <c r="BC582" s="324"/>
      <c r="BD582" s="324"/>
      <c r="BE582" s="324"/>
      <c r="BF582" s="324"/>
      <c r="BG582" s="324"/>
      <c r="BH582" s="324"/>
      <c r="BI582" s="324"/>
      <c r="BJ582" s="324"/>
      <c r="BK582" s="324"/>
      <c r="BL582" s="324"/>
      <c r="BM582" s="324"/>
      <c r="BN582" s="324"/>
      <c r="BO582" s="324"/>
      <c r="BP582" s="324"/>
      <c r="BQ582" s="324"/>
      <c r="BR582" s="324"/>
      <c r="BS582" s="324"/>
      <c r="BT582" s="324"/>
      <c r="BU582" s="324"/>
      <c r="BV582" s="324"/>
      <c r="BW582" s="324"/>
      <c r="BX582" s="324"/>
      <c r="BY582" s="324"/>
      <c r="BZ582" s="324"/>
      <c r="CA582" s="324"/>
      <c r="CB582" s="324"/>
      <c r="CC582" s="324"/>
      <c r="CD582" s="324"/>
      <c r="CE582" s="324"/>
      <c r="CF582" s="324"/>
      <c r="CG582" s="324"/>
      <c r="CH582" s="324"/>
      <c r="CI582" s="324"/>
      <c r="CJ582" s="324"/>
      <c r="CK582" s="324"/>
      <c r="CL582" s="324"/>
      <c r="CM582" s="324"/>
    </row>
    <row r="583" spans="3:139" ht="14.25" customHeight="1" x14ac:dyDescent="0.35"/>
    <row r="584" spans="3:139" ht="14.25" customHeight="1" x14ac:dyDescent="0.35">
      <c r="C584" s="460" t="s">
        <v>346</v>
      </c>
      <c r="D584" s="460"/>
      <c r="E584" s="460"/>
      <c r="F584" s="460"/>
      <c r="G584" s="460"/>
      <c r="H584" s="460"/>
      <c r="I584" s="460"/>
      <c r="J584" s="460"/>
      <c r="K584" s="460"/>
      <c r="L584" s="460"/>
      <c r="M584" s="460"/>
      <c r="N584" s="460"/>
      <c r="O584" s="460"/>
      <c r="P584" s="460"/>
      <c r="Q584" s="460"/>
      <c r="R584" s="460"/>
      <c r="S584" s="460"/>
      <c r="T584" s="460"/>
      <c r="U584" s="460"/>
      <c r="V584" s="460"/>
      <c r="W584" s="460"/>
      <c r="X584" s="460"/>
      <c r="Y584" s="460"/>
      <c r="Z584" s="460"/>
      <c r="AA584" s="460"/>
      <c r="AB584" s="460"/>
      <c r="AC584" s="460"/>
      <c r="AD584" s="460"/>
      <c r="AE584" s="460"/>
      <c r="AF584" s="460"/>
      <c r="AG584" s="460"/>
      <c r="AH584" s="460"/>
      <c r="AI584" s="460"/>
      <c r="AJ584" s="460"/>
      <c r="AK584" s="460"/>
      <c r="AL584" s="460"/>
      <c r="AM584" s="460"/>
      <c r="AN584" s="460"/>
      <c r="AO584" s="460"/>
      <c r="AP584" s="460"/>
      <c r="AQ584" s="460"/>
      <c r="AR584" s="460"/>
      <c r="AS584" s="460"/>
    </row>
    <row r="585" spans="3:139" ht="14.25" customHeight="1" x14ac:dyDescent="0.35">
      <c r="C585" s="460"/>
      <c r="D585" s="460"/>
      <c r="E585" s="460"/>
      <c r="F585" s="460"/>
      <c r="G585" s="460"/>
      <c r="H585" s="460"/>
      <c r="I585" s="460"/>
      <c r="J585" s="460"/>
      <c r="K585" s="460"/>
      <c r="L585" s="460"/>
      <c r="M585" s="460"/>
      <c r="N585" s="460"/>
      <c r="O585" s="460"/>
      <c r="P585" s="460"/>
      <c r="Q585" s="460"/>
      <c r="R585" s="460"/>
      <c r="S585" s="460"/>
      <c r="T585" s="460"/>
      <c r="U585" s="460"/>
      <c r="V585" s="460"/>
      <c r="W585" s="460"/>
      <c r="X585" s="460"/>
      <c r="Y585" s="460"/>
      <c r="Z585" s="460"/>
      <c r="AA585" s="460"/>
      <c r="AB585" s="460"/>
      <c r="AC585" s="460"/>
      <c r="AD585" s="460"/>
      <c r="AE585" s="460"/>
      <c r="AF585" s="460"/>
      <c r="AG585" s="460"/>
      <c r="AH585" s="460"/>
      <c r="AI585" s="460"/>
      <c r="AJ585" s="460"/>
      <c r="AK585" s="460"/>
      <c r="AL585" s="460"/>
      <c r="AM585" s="460"/>
      <c r="AN585" s="460"/>
      <c r="AO585" s="460"/>
      <c r="AP585" s="460"/>
      <c r="AQ585" s="460"/>
      <c r="AR585" s="460"/>
      <c r="AS585" s="460"/>
      <c r="EF585" s="182"/>
      <c r="EG585" s="569" t="s">
        <v>352</v>
      </c>
      <c r="EH585" s="569"/>
      <c r="EI585" s="569"/>
    </row>
    <row r="586" spans="3:139" ht="14.25" customHeight="1" x14ac:dyDescent="0.35">
      <c r="C586" s="373" t="s">
        <v>350</v>
      </c>
      <c r="D586" s="373"/>
      <c r="E586" s="373"/>
      <c r="F586" s="373"/>
      <c r="G586" s="373"/>
      <c r="H586" s="373"/>
      <c r="I586" s="373"/>
      <c r="J586" s="373"/>
      <c r="K586" s="373"/>
      <c r="L586" s="373"/>
      <c r="M586" s="373"/>
      <c r="N586" s="373"/>
      <c r="O586" s="373"/>
      <c r="P586" s="373"/>
      <c r="Q586" s="373"/>
      <c r="R586" s="373"/>
      <c r="S586" s="373"/>
      <c r="T586" s="373"/>
      <c r="U586" s="373"/>
      <c r="V586" s="373"/>
      <c r="W586" s="373"/>
      <c r="X586" s="373"/>
      <c r="Y586" s="373"/>
      <c r="Z586" s="432">
        <v>43070</v>
      </c>
      <c r="AA586" s="432"/>
      <c r="AB586" s="432"/>
      <c r="AC586" s="432"/>
      <c r="AD586" s="432"/>
      <c r="AE586" s="432"/>
      <c r="AF586" s="432"/>
      <c r="AG586" s="432"/>
      <c r="AH586" s="432"/>
      <c r="AI586" s="432"/>
      <c r="AJ586" s="432">
        <v>43435</v>
      </c>
      <c r="AK586" s="432"/>
      <c r="AL586" s="432"/>
      <c r="AM586" s="432"/>
      <c r="AN586" s="432"/>
      <c r="AO586" s="432"/>
      <c r="AP586" s="432"/>
      <c r="AQ586" s="432"/>
      <c r="AR586" s="432"/>
      <c r="AS586" s="432"/>
      <c r="EF586" s="182"/>
      <c r="EG586" s="209" t="s">
        <v>353</v>
      </c>
      <c r="EH586" s="209">
        <v>2017</v>
      </c>
      <c r="EI586" s="209">
        <v>2018</v>
      </c>
    </row>
    <row r="587" spans="3:139" ht="14.25" customHeight="1" x14ac:dyDescent="0.35">
      <c r="C587" s="373"/>
      <c r="D587" s="373"/>
      <c r="E587" s="373"/>
      <c r="F587" s="373"/>
      <c r="G587" s="373"/>
      <c r="H587" s="373"/>
      <c r="I587" s="373"/>
      <c r="J587" s="373"/>
      <c r="K587" s="373"/>
      <c r="L587" s="373"/>
      <c r="M587" s="373"/>
      <c r="N587" s="373"/>
      <c r="O587" s="373"/>
      <c r="P587" s="373"/>
      <c r="Q587" s="373"/>
      <c r="R587" s="373"/>
      <c r="S587" s="373"/>
      <c r="T587" s="373"/>
      <c r="U587" s="373"/>
      <c r="V587" s="373"/>
      <c r="W587" s="373"/>
      <c r="X587" s="373"/>
      <c r="Y587" s="373"/>
      <c r="Z587" s="432"/>
      <c r="AA587" s="432"/>
      <c r="AB587" s="432"/>
      <c r="AC587" s="432"/>
      <c r="AD587" s="432"/>
      <c r="AE587" s="432"/>
      <c r="AF587" s="432"/>
      <c r="AG587" s="432"/>
      <c r="AH587" s="432"/>
      <c r="AI587" s="432"/>
      <c r="AJ587" s="432"/>
      <c r="AK587" s="432"/>
      <c r="AL587" s="432"/>
      <c r="AM587" s="432"/>
      <c r="AN587" s="432"/>
      <c r="AO587" s="432"/>
      <c r="AP587" s="432"/>
      <c r="AQ587" s="432"/>
      <c r="AR587" s="432"/>
      <c r="AS587" s="432"/>
      <c r="EF587" s="182"/>
      <c r="EG587" s="182" t="s">
        <v>140</v>
      </c>
      <c r="EH587" s="182">
        <f>+Z598</f>
        <v>87.7</v>
      </c>
      <c r="EI587" s="182">
        <f>+AJ598</f>
        <v>89.22</v>
      </c>
    </row>
    <row r="588" spans="3:139" ht="14.25" customHeight="1" x14ac:dyDescent="0.35">
      <c r="C588" s="329" t="s">
        <v>348</v>
      </c>
      <c r="D588" s="329"/>
      <c r="E588" s="329"/>
      <c r="F588" s="329"/>
      <c r="G588" s="329"/>
      <c r="H588" s="329"/>
      <c r="I588" s="329"/>
      <c r="J588" s="329"/>
      <c r="K588" s="329"/>
      <c r="L588" s="329"/>
      <c r="M588" s="329"/>
      <c r="N588" s="329"/>
      <c r="O588" s="329"/>
      <c r="P588" s="329"/>
      <c r="Q588" s="329"/>
      <c r="R588" s="329"/>
      <c r="S588" s="329"/>
      <c r="T588" s="329"/>
      <c r="U588" s="329"/>
      <c r="V588" s="329"/>
      <c r="W588" s="329"/>
      <c r="X588" s="329"/>
      <c r="Y588" s="329"/>
      <c r="Z588" s="452">
        <v>827</v>
      </c>
      <c r="AA588" s="452"/>
      <c r="AB588" s="452"/>
      <c r="AC588" s="452"/>
      <c r="AD588" s="452"/>
      <c r="AE588" s="452"/>
      <c r="AF588" s="452"/>
      <c r="AG588" s="452"/>
      <c r="AH588" s="452"/>
      <c r="AI588" s="452"/>
      <c r="AJ588" s="452">
        <v>838</v>
      </c>
      <c r="AK588" s="452"/>
      <c r="AL588" s="452"/>
      <c r="AM588" s="452"/>
      <c r="AN588" s="452"/>
      <c r="AO588" s="452"/>
      <c r="AP588" s="452"/>
      <c r="AQ588" s="452"/>
      <c r="AR588" s="452"/>
      <c r="AS588" s="452"/>
      <c r="EF588" s="182"/>
      <c r="EG588" s="182" t="s">
        <v>688</v>
      </c>
      <c r="EH588" s="182">
        <f>+Z599</f>
        <v>92.05</v>
      </c>
      <c r="EI588" s="182">
        <f>+AJ599</f>
        <v>93.17</v>
      </c>
    </row>
    <row r="589" spans="3:139" ht="14.25" customHeight="1" x14ac:dyDescent="0.35">
      <c r="C589" s="329" t="s">
        <v>349</v>
      </c>
      <c r="D589" s="329"/>
      <c r="E589" s="329"/>
      <c r="F589" s="329"/>
      <c r="G589" s="329"/>
      <c r="H589" s="329"/>
      <c r="I589" s="329"/>
      <c r="J589" s="329"/>
      <c r="K589" s="329"/>
      <c r="L589" s="329"/>
      <c r="M589" s="329"/>
      <c r="N589" s="329"/>
      <c r="O589" s="329"/>
      <c r="P589" s="329"/>
      <c r="Q589" s="329"/>
      <c r="R589" s="329"/>
      <c r="S589" s="329"/>
      <c r="T589" s="329"/>
      <c r="U589" s="329"/>
      <c r="V589" s="329"/>
      <c r="W589" s="329"/>
      <c r="X589" s="329"/>
      <c r="Y589" s="329"/>
      <c r="Z589" s="452">
        <v>6105</v>
      </c>
      <c r="AA589" s="452"/>
      <c r="AB589" s="452"/>
      <c r="AC589" s="452"/>
      <c r="AD589" s="452"/>
      <c r="AE589" s="452"/>
      <c r="AF589" s="452"/>
      <c r="AG589" s="452"/>
      <c r="AH589" s="452"/>
      <c r="AI589" s="452"/>
      <c r="AJ589" s="452">
        <v>6046</v>
      </c>
      <c r="AK589" s="452"/>
      <c r="AL589" s="452"/>
      <c r="AM589" s="452"/>
      <c r="AN589" s="452"/>
      <c r="AO589" s="452"/>
      <c r="AP589" s="452"/>
      <c r="AQ589" s="452"/>
      <c r="AR589" s="452"/>
      <c r="AS589" s="452"/>
      <c r="EF589" s="182"/>
      <c r="EG589" s="182"/>
      <c r="EH589" s="182"/>
      <c r="EI589" s="182"/>
    </row>
    <row r="590" spans="3:139" ht="14.25" customHeight="1" x14ac:dyDescent="0.35">
      <c r="C590" s="329" t="s">
        <v>351</v>
      </c>
      <c r="D590" s="329"/>
      <c r="E590" s="329"/>
      <c r="F590" s="329"/>
      <c r="G590" s="329"/>
      <c r="H590" s="329"/>
      <c r="I590" s="329"/>
      <c r="J590" s="329"/>
      <c r="K590" s="329"/>
      <c r="L590" s="329"/>
      <c r="M590" s="329"/>
      <c r="N590" s="329"/>
      <c r="O590" s="329"/>
      <c r="P590" s="329"/>
      <c r="Q590" s="329"/>
      <c r="R590" s="329"/>
      <c r="S590" s="329"/>
      <c r="T590" s="329"/>
      <c r="U590" s="329"/>
      <c r="V590" s="329"/>
      <c r="W590" s="329"/>
      <c r="X590" s="329"/>
      <c r="Y590" s="329"/>
      <c r="Z590" s="452">
        <v>92</v>
      </c>
      <c r="AA590" s="452"/>
      <c r="AB590" s="452"/>
      <c r="AC590" s="452"/>
      <c r="AD590" s="452"/>
      <c r="AE590" s="452"/>
      <c r="AF590" s="452"/>
      <c r="AG590" s="452"/>
      <c r="AH590" s="452"/>
      <c r="AI590" s="452"/>
      <c r="AJ590" s="452">
        <v>92</v>
      </c>
      <c r="AK590" s="452"/>
      <c r="AL590" s="452"/>
      <c r="AM590" s="452"/>
      <c r="AN590" s="452"/>
      <c r="AO590" s="452"/>
      <c r="AP590" s="452"/>
      <c r="AQ590" s="452"/>
      <c r="AR590" s="452"/>
      <c r="AS590" s="452"/>
      <c r="EF590" s="182"/>
      <c r="EG590" s="182"/>
      <c r="EH590" s="182"/>
      <c r="EI590" s="182"/>
    </row>
    <row r="591" spans="3:139" ht="14.25" customHeight="1" x14ac:dyDescent="0.35">
      <c r="C591" s="465" t="s">
        <v>347</v>
      </c>
      <c r="D591" s="465"/>
      <c r="E591" s="465"/>
      <c r="F591" s="465"/>
      <c r="G591" s="465"/>
      <c r="H591" s="465"/>
      <c r="I591" s="465"/>
      <c r="J591" s="465"/>
      <c r="K591" s="465"/>
      <c r="L591" s="465"/>
      <c r="M591" s="465"/>
      <c r="N591" s="465"/>
      <c r="O591" s="465"/>
      <c r="P591" s="465"/>
      <c r="Q591" s="465"/>
      <c r="R591" s="465"/>
      <c r="S591" s="465"/>
      <c r="T591" s="465"/>
      <c r="U591" s="465"/>
      <c r="V591" s="465"/>
      <c r="W591" s="465"/>
      <c r="X591" s="465"/>
      <c r="Y591" s="465"/>
      <c r="Z591" s="453">
        <f>SUM(Z588:AI590)</f>
        <v>7024</v>
      </c>
      <c r="AA591" s="453"/>
      <c r="AB591" s="453"/>
      <c r="AC591" s="453"/>
      <c r="AD591" s="453"/>
      <c r="AE591" s="453"/>
      <c r="AF591" s="453"/>
      <c r="AG591" s="453"/>
      <c r="AH591" s="453"/>
      <c r="AI591" s="453"/>
      <c r="AJ591" s="453">
        <f>SUM(AJ588:AS590)</f>
        <v>6976</v>
      </c>
      <c r="AK591" s="453"/>
      <c r="AL591" s="453"/>
      <c r="AM591" s="453"/>
      <c r="AN591" s="453"/>
      <c r="AO591" s="453"/>
      <c r="AP591" s="453"/>
      <c r="AQ591" s="453"/>
      <c r="AR591" s="453"/>
      <c r="AS591" s="453"/>
      <c r="EF591" s="182"/>
      <c r="EG591" s="182"/>
      <c r="EH591" s="182"/>
      <c r="EI591" s="182"/>
    </row>
    <row r="592" spans="3:139" ht="14.25" customHeight="1" x14ac:dyDescent="0.35">
      <c r="C592" s="333" t="s">
        <v>355</v>
      </c>
      <c r="D592" s="333"/>
      <c r="E592" s="333"/>
      <c r="F592" s="333"/>
      <c r="G592" s="333"/>
      <c r="H592" s="333"/>
      <c r="I592" s="333"/>
      <c r="J592" s="333"/>
      <c r="K592" s="333"/>
      <c r="L592" s="333"/>
      <c r="M592" s="333"/>
      <c r="N592" s="333"/>
      <c r="O592" s="333"/>
      <c r="P592" s="333"/>
      <c r="Q592" s="333"/>
      <c r="R592" s="333"/>
      <c r="S592" s="333"/>
      <c r="T592" s="333"/>
      <c r="U592" s="333"/>
      <c r="V592" s="333"/>
      <c r="W592" s="333"/>
      <c r="X592" s="333"/>
      <c r="Y592" s="333"/>
      <c r="Z592" s="333"/>
      <c r="AA592" s="333"/>
      <c r="AB592" s="333"/>
      <c r="AC592" s="333"/>
      <c r="AD592" s="333"/>
      <c r="AE592" s="333"/>
      <c r="AF592" s="333"/>
      <c r="AG592" s="333"/>
      <c r="AH592" s="333"/>
      <c r="AI592" s="333"/>
      <c r="AJ592" s="333"/>
      <c r="AK592" s="333"/>
      <c r="AL592" s="333"/>
      <c r="AM592" s="333"/>
      <c r="AN592" s="333"/>
      <c r="AO592" s="333"/>
      <c r="AP592" s="333"/>
      <c r="AQ592" s="333"/>
      <c r="AR592" s="333"/>
      <c r="AS592" s="333"/>
    </row>
    <row r="593" spans="1:91" ht="14.25" customHeight="1" x14ac:dyDescent="0.35"/>
    <row r="594" spans="1:91" ht="14.25" customHeight="1" x14ac:dyDescent="0.35">
      <c r="C594" s="460" t="s">
        <v>354</v>
      </c>
      <c r="D594" s="460"/>
      <c r="E594" s="460"/>
      <c r="F594" s="460"/>
      <c r="G594" s="460"/>
      <c r="H594" s="460"/>
      <c r="I594" s="460"/>
      <c r="J594" s="460"/>
      <c r="K594" s="460"/>
      <c r="L594" s="460"/>
      <c r="M594" s="460"/>
      <c r="N594" s="460"/>
      <c r="O594" s="460"/>
      <c r="P594" s="460"/>
      <c r="Q594" s="460"/>
      <c r="R594" s="460"/>
      <c r="S594" s="460"/>
      <c r="T594" s="460"/>
      <c r="U594" s="460"/>
      <c r="V594" s="460"/>
      <c r="W594" s="460"/>
      <c r="X594" s="460"/>
      <c r="Y594" s="460"/>
      <c r="Z594" s="460"/>
      <c r="AA594" s="460"/>
      <c r="AB594" s="460"/>
      <c r="AC594" s="460"/>
      <c r="AD594" s="460"/>
      <c r="AE594" s="460"/>
      <c r="AF594" s="460"/>
      <c r="AG594" s="460"/>
      <c r="AH594" s="460"/>
      <c r="AI594" s="460"/>
      <c r="AJ594" s="460"/>
      <c r="AK594" s="460"/>
      <c r="AL594" s="460"/>
      <c r="AM594" s="460"/>
      <c r="AN594" s="460"/>
      <c r="AO594" s="460"/>
      <c r="AP594" s="460"/>
      <c r="AQ594" s="460"/>
      <c r="AR594" s="460"/>
      <c r="AS594" s="460"/>
    </row>
    <row r="595" spans="1:91" ht="14.25" customHeight="1" x14ac:dyDescent="0.35">
      <c r="C595" s="460"/>
      <c r="D595" s="460"/>
      <c r="E595" s="460"/>
      <c r="F595" s="460"/>
      <c r="G595" s="460"/>
      <c r="H595" s="460"/>
      <c r="I595" s="460"/>
      <c r="J595" s="460"/>
      <c r="K595" s="460"/>
      <c r="L595" s="460"/>
      <c r="M595" s="460"/>
      <c r="N595" s="460"/>
      <c r="O595" s="460"/>
      <c r="P595" s="460"/>
      <c r="Q595" s="460"/>
      <c r="R595" s="460"/>
      <c r="S595" s="460"/>
      <c r="T595" s="460"/>
      <c r="U595" s="460"/>
      <c r="V595" s="460"/>
      <c r="W595" s="460"/>
      <c r="X595" s="460"/>
      <c r="Y595" s="460"/>
      <c r="Z595" s="460"/>
      <c r="AA595" s="460"/>
      <c r="AB595" s="460"/>
      <c r="AC595" s="460"/>
      <c r="AD595" s="460"/>
      <c r="AE595" s="460"/>
      <c r="AF595" s="460"/>
      <c r="AG595" s="460"/>
      <c r="AH595" s="460"/>
      <c r="AI595" s="460"/>
      <c r="AJ595" s="460"/>
      <c r="AK595" s="460"/>
      <c r="AL595" s="460"/>
      <c r="AM595" s="460"/>
      <c r="AN595" s="460"/>
      <c r="AO595" s="460"/>
      <c r="AP595" s="460"/>
      <c r="AQ595" s="460"/>
      <c r="AR595" s="460"/>
      <c r="AS595" s="460"/>
    </row>
    <row r="596" spans="1:91" ht="14.25" customHeight="1" x14ac:dyDescent="0.35">
      <c r="C596" s="373" t="s">
        <v>353</v>
      </c>
      <c r="D596" s="373"/>
      <c r="E596" s="373"/>
      <c r="F596" s="373"/>
      <c r="G596" s="373"/>
      <c r="H596" s="373"/>
      <c r="I596" s="373"/>
      <c r="J596" s="373"/>
      <c r="K596" s="373"/>
      <c r="L596" s="373"/>
      <c r="M596" s="373"/>
      <c r="N596" s="373"/>
      <c r="O596" s="373"/>
      <c r="P596" s="373"/>
      <c r="Q596" s="373"/>
      <c r="R596" s="373"/>
      <c r="S596" s="373"/>
      <c r="T596" s="373"/>
      <c r="U596" s="373"/>
      <c r="V596" s="373"/>
      <c r="W596" s="373"/>
      <c r="X596" s="373"/>
      <c r="Y596" s="373"/>
      <c r="Z596" s="432">
        <v>43070</v>
      </c>
      <c r="AA596" s="432"/>
      <c r="AB596" s="432"/>
      <c r="AC596" s="432"/>
      <c r="AD596" s="432"/>
      <c r="AE596" s="432"/>
      <c r="AF596" s="432"/>
      <c r="AG596" s="432"/>
      <c r="AH596" s="432"/>
      <c r="AI596" s="432"/>
      <c r="AJ596" s="432">
        <v>43435</v>
      </c>
      <c r="AK596" s="432"/>
      <c r="AL596" s="432"/>
      <c r="AM596" s="432"/>
      <c r="AN596" s="432"/>
      <c r="AO596" s="432"/>
      <c r="AP596" s="432"/>
      <c r="AQ596" s="432"/>
      <c r="AR596" s="432"/>
      <c r="AS596" s="432"/>
    </row>
    <row r="597" spans="1:91" ht="14.25" customHeight="1" x14ac:dyDescent="0.35">
      <c r="C597" s="373"/>
      <c r="D597" s="373"/>
      <c r="E597" s="373"/>
      <c r="F597" s="373"/>
      <c r="G597" s="373"/>
      <c r="H597" s="373"/>
      <c r="I597" s="373"/>
      <c r="J597" s="373"/>
      <c r="K597" s="373"/>
      <c r="L597" s="373"/>
      <c r="M597" s="373"/>
      <c r="N597" s="373"/>
      <c r="O597" s="373"/>
      <c r="P597" s="373"/>
      <c r="Q597" s="373"/>
      <c r="R597" s="373"/>
      <c r="S597" s="373"/>
      <c r="T597" s="373"/>
      <c r="U597" s="373"/>
      <c r="V597" s="373"/>
      <c r="W597" s="373"/>
      <c r="X597" s="373"/>
      <c r="Y597" s="373"/>
      <c r="Z597" s="432"/>
      <c r="AA597" s="432"/>
      <c r="AB597" s="432"/>
      <c r="AC597" s="432"/>
      <c r="AD597" s="432"/>
      <c r="AE597" s="432"/>
      <c r="AF597" s="432"/>
      <c r="AG597" s="432"/>
      <c r="AH597" s="432"/>
      <c r="AI597" s="432"/>
      <c r="AJ597" s="432"/>
      <c r="AK597" s="432"/>
      <c r="AL597" s="432"/>
      <c r="AM597" s="432"/>
      <c r="AN597" s="432"/>
      <c r="AO597" s="432"/>
      <c r="AP597" s="432"/>
      <c r="AQ597" s="432"/>
      <c r="AR597" s="432"/>
      <c r="AS597" s="432"/>
    </row>
    <row r="598" spans="1:91" ht="14.25" customHeight="1" x14ac:dyDescent="0.35">
      <c r="C598" s="462" t="s">
        <v>140</v>
      </c>
      <c r="D598" s="462"/>
      <c r="E598" s="462"/>
      <c r="F598" s="462"/>
      <c r="G598" s="462"/>
      <c r="H598" s="462"/>
      <c r="I598" s="462"/>
      <c r="J598" s="462"/>
      <c r="K598" s="462"/>
      <c r="L598" s="462"/>
      <c r="M598" s="462"/>
      <c r="N598" s="462"/>
      <c r="O598" s="462"/>
      <c r="P598" s="462"/>
      <c r="Q598" s="462"/>
      <c r="R598" s="462"/>
      <c r="S598" s="462"/>
      <c r="T598" s="462"/>
      <c r="U598" s="462"/>
      <c r="V598" s="462"/>
      <c r="W598" s="462"/>
      <c r="X598" s="462"/>
      <c r="Y598" s="462"/>
      <c r="Z598" s="382">
        <v>87.7</v>
      </c>
      <c r="AA598" s="383"/>
      <c r="AB598" s="383"/>
      <c r="AC598" s="383"/>
      <c r="AD598" s="383"/>
      <c r="AE598" s="383"/>
      <c r="AF598" s="383"/>
      <c r="AG598" s="383"/>
      <c r="AH598" s="383"/>
      <c r="AI598" s="384"/>
      <c r="AJ598" s="382">
        <v>89.22</v>
      </c>
      <c r="AK598" s="383"/>
      <c r="AL598" s="383"/>
      <c r="AM598" s="383"/>
      <c r="AN598" s="383"/>
      <c r="AO598" s="383"/>
      <c r="AP598" s="383"/>
      <c r="AQ598" s="383"/>
      <c r="AR598" s="383"/>
      <c r="AS598" s="384"/>
    </row>
    <row r="599" spans="1:91" ht="14.25" customHeight="1" x14ac:dyDescent="0.35">
      <c r="C599" s="462" t="s">
        <v>688</v>
      </c>
      <c r="D599" s="462"/>
      <c r="E599" s="462"/>
      <c r="F599" s="462"/>
      <c r="G599" s="462"/>
      <c r="H599" s="462"/>
      <c r="I599" s="462"/>
      <c r="J599" s="462"/>
      <c r="K599" s="462"/>
      <c r="L599" s="462"/>
      <c r="M599" s="462"/>
      <c r="N599" s="462"/>
      <c r="O599" s="462"/>
      <c r="P599" s="462"/>
      <c r="Q599" s="462"/>
      <c r="R599" s="462"/>
      <c r="S599" s="462"/>
      <c r="T599" s="462"/>
      <c r="U599" s="462"/>
      <c r="V599" s="462"/>
      <c r="W599" s="462"/>
      <c r="X599" s="462"/>
      <c r="Y599" s="462"/>
      <c r="Z599" s="382">
        <v>92.05</v>
      </c>
      <c r="AA599" s="383"/>
      <c r="AB599" s="383"/>
      <c r="AC599" s="383"/>
      <c r="AD599" s="383"/>
      <c r="AE599" s="383"/>
      <c r="AF599" s="383"/>
      <c r="AG599" s="383"/>
      <c r="AH599" s="383"/>
      <c r="AI599" s="384"/>
      <c r="AJ599" s="382">
        <v>93.17</v>
      </c>
      <c r="AK599" s="383"/>
      <c r="AL599" s="383"/>
      <c r="AM599" s="383"/>
      <c r="AN599" s="383"/>
      <c r="AO599" s="383"/>
      <c r="AP599" s="383"/>
      <c r="AQ599" s="383"/>
      <c r="AR599" s="383"/>
      <c r="AS599" s="384"/>
    </row>
    <row r="600" spans="1:91" ht="14.25" customHeight="1" x14ac:dyDescent="0.35">
      <c r="C600" s="333" t="s">
        <v>356</v>
      </c>
      <c r="D600" s="333"/>
      <c r="E600" s="333"/>
      <c r="F600" s="333"/>
      <c r="G600" s="333"/>
      <c r="H600" s="333"/>
      <c r="I600" s="333"/>
      <c r="J600" s="333"/>
      <c r="K600" s="333"/>
      <c r="L600" s="333"/>
      <c r="M600" s="333"/>
      <c r="N600" s="333"/>
      <c r="O600" s="333"/>
      <c r="P600" s="333"/>
      <c r="Q600" s="333"/>
      <c r="R600" s="333"/>
      <c r="S600" s="333"/>
      <c r="T600" s="333"/>
      <c r="U600" s="333"/>
      <c r="V600" s="333"/>
      <c r="W600" s="333"/>
      <c r="X600" s="333"/>
      <c r="Y600" s="333"/>
      <c r="Z600" s="333"/>
      <c r="AA600" s="333"/>
      <c r="AB600" s="333"/>
      <c r="AC600" s="333"/>
      <c r="AD600" s="333"/>
      <c r="AE600" s="333"/>
      <c r="AF600" s="333"/>
      <c r="AG600" s="333"/>
      <c r="AH600" s="333"/>
      <c r="AI600" s="333"/>
      <c r="AJ600" s="333"/>
      <c r="AK600" s="333"/>
      <c r="AL600" s="333"/>
      <c r="AM600" s="333"/>
      <c r="AN600" s="333"/>
      <c r="AO600" s="333"/>
      <c r="AP600" s="333"/>
      <c r="AQ600" s="333"/>
      <c r="AR600" s="333"/>
      <c r="AS600" s="333"/>
    </row>
    <row r="601" spans="1:91" ht="14.25" customHeight="1" x14ac:dyDescent="0.35"/>
    <row r="602" spans="1:91" ht="14.25" customHeight="1" x14ac:dyDescent="0.35">
      <c r="A602" s="600"/>
      <c r="B602" s="600"/>
      <c r="C602" s="600"/>
      <c r="D602" s="600"/>
      <c r="E602" s="600"/>
      <c r="F602" s="600"/>
      <c r="G602" s="600"/>
      <c r="H602" s="600"/>
      <c r="I602" s="600"/>
      <c r="J602" s="600"/>
      <c r="K602" s="600"/>
      <c r="L602" s="600"/>
      <c r="M602" s="600"/>
      <c r="N602" s="600"/>
      <c r="O602" s="600"/>
      <c r="P602" s="600"/>
      <c r="Q602" s="600"/>
      <c r="R602" s="600"/>
      <c r="S602" s="600"/>
      <c r="T602" s="600"/>
      <c r="U602" s="600"/>
      <c r="V602" s="600"/>
      <c r="W602" s="600"/>
      <c r="X602" s="600"/>
      <c r="Y602" s="600"/>
      <c r="Z602" s="600"/>
      <c r="AA602" s="600"/>
      <c r="AB602" s="600"/>
      <c r="AC602" s="600"/>
      <c r="AD602" s="600"/>
      <c r="AE602" s="600"/>
      <c r="AF602" s="600"/>
      <c r="AG602" s="600"/>
      <c r="AH602" s="600"/>
      <c r="AI602" s="600"/>
      <c r="AJ602" s="600"/>
      <c r="AK602" s="600"/>
      <c r="AL602" s="600"/>
      <c r="AM602" s="600"/>
      <c r="AN602" s="600"/>
      <c r="AO602" s="600"/>
      <c r="AP602" s="600"/>
      <c r="AQ602" s="600"/>
      <c r="AR602" s="600"/>
      <c r="AS602" s="600"/>
      <c r="AT602" s="600"/>
      <c r="AU602" s="600"/>
      <c r="AV602" s="600"/>
      <c r="AW602" s="600"/>
      <c r="AX602" s="600"/>
      <c r="AY602" s="600"/>
      <c r="AZ602" s="600"/>
      <c r="BA602" s="600"/>
      <c r="BB602" s="600"/>
      <c r="BC602" s="600"/>
      <c r="BD602" s="600"/>
      <c r="BE602" s="600"/>
      <c r="BF602" s="600"/>
      <c r="BG602" s="600"/>
      <c r="BH602" s="600"/>
      <c r="BI602" s="600"/>
      <c r="BJ602" s="600"/>
      <c r="BK602" s="600"/>
      <c r="BL602" s="600"/>
      <c r="BM602" s="600"/>
      <c r="BN602" s="600"/>
      <c r="BO602" s="600"/>
      <c r="BP602" s="600"/>
      <c r="BQ602" s="600"/>
      <c r="BR602" s="600"/>
      <c r="BS602" s="600"/>
      <c r="BT602" s="600"/>
      <c r="BU602" s="600"/>
      <c r="BV602" s="600"/>
      <c r="BW602" s="600"/>
      <c r="BX602" s="600"/>
      <c r="BY602" s="600"/>
      <c r="BZ602" s="600"/>
      <c r="CA602" s="600"/>
      <c r="CB602" s="600"/>
      <c r="CC602" s="600"/>
      <c r="CD602" s="600"/>
      <c r="CE602" s="600"/>
      <c r="CF602" s="600"/>
      <c r="CG602" s="600"/>
      <c r="CH602" s="600"/>
      <c r="CI602" s="600"/>
      <c r="CJ602" s="600"/>
      <c r="CK602" s="600"/>
      <c r="CL602" s="600"/>
      <c r="CM602" s="600"/>
    </row>
    <row r="603" spans="1:91" ht="14.25" customHeight="1" x14ac:dyDescent="0.35">
      <c r="A603" s="600"/>
      <c r="B603" s="600"/>
      <c r="C603" s="600"/>
      <c r="D603" s="600"/>
      <c r="E603" s="600"/>
      <c r="F603" s="600"/>
      <c r="G603" s="600"/>
      <c r="H603" s="600"/>
      <c r="I603" s="600"/>
      <c r="J603" s="600"/>
      <c r="K603" s="600"/>
      <c r="L603" s="600"/>
      <c r="M603" s="600"/>
      <c r="N603" s="600"/>
      <c r="O603" s="600"/>
      <c r="P603" s="600"/>
      <c r="Q603" s="600"/>
      <c r="R603" s="600"/>
      <c r="S603" s="600"/>
      <c r="T603" s="600"/>
      <c r="U603" s="600"/>
      <c r="V603" s="600"/>
      <c r="W603" s="600"/>
      <c r="X603" s="600"/>
      <c r="Y603" s="600"/>
      <c r="Z603" s="600"/>
      <c r="AA603" s="600"/>
      <c r="AB603" s="600"/>
      <c r="AC603" s="600"/>
      <c r="AD603" s="600"/>
      <c r="AE603" s="600"/>
      <c r="AF603" s="600"/>
      <c r="AG603" s="600"/>
      <c r="AH603" s="600"/>
      <c r="AI603" s="600"/>
      <c r="AJ603" s="600"/>
      <c r="AK603" s="600"/>
      <c r="AL603" s="600"/>
      <c r="AM603" s="600"/>
      <c r="AN603" s="600"/>
      <c r="AO603" s="600"/>
      <c r="AP603" s="600"/>
      <c r="AQ603" s="600"/>
      <c r="AR603" s="600"/>
      <c r="AS603" s="600"/>
      <c r="AT603" s="600"/>
      <c r="AU603" s="600"/>
      <c r="AV603" s="600"/>
      <c r="AW603" s="600"/>
      <c r="AX603" s="600"/>
      <c r="AY603" s="600"/>
      <c r="AZ603" s="600"/>
      <c r="BA603" s="600"/>
      <c r="BB603" s="600"/>
      <c r="BC603" s="600"/>
      <c r="BD603" s="600"/>
      <c r="BE603" s="600"/>
      <c r="BF603" s="600"/>
      <c r="BG603" s="600"/>
      <c r="BH603" s="600"/>
      <c r="BI603" s="600"/>
      <c r="BJ603" s="600"/>
      <c r="BK603" s="600"/>
      <c r="BL603" s="600"/>
      <c r="BM603" s="600"/>
      <c r="BN603" s="600"/>
      <c r="BO603" s="600"/>
      <c r="BP603" s="600"/>
      <c r="BQ603" s="600"/>
      <c r="BR603" s="600"/>
      <c r="BS603" s="600"/>
      <c r="BT603" s="600"/>
      <c r="BU603" s="600"/>
      <c r="BV603" s="600"/>
      <c r="BW603" s="600"/>
      <c r="BX603" s="600"/>
      <c r="BY603" s="600"/>
      <c r="BZ603" s="600"/>
      <c r="CA603" s="600"/>
      <c r="CB603" s="600"/>
      <c r="CC603" s="600"/>
      <c r="CD603" s="600"/>
      <c r="CE603" s="600"/>
      <c r="CF603" s="600"/>
      <c r="CG603" s="600"/>
      <c r="CH603" s="600"/>
      <c r="CI603" s="600"/>
      <c r="CJ603" s="600"/>
      <c r="CK603" s="600"/>
      <c r="CL603" s="600"/>
      <c r="CM603" s="600"/>
    </row>
    <row r="604" spans="1:91" ht="14.25" customHeight="1" x14ac:dyDescent="0.35"/>
    <row r="605" spans="1:91" ht="14.25" customHeight="1" x14ac:dyDescent="0.35">
      <c r="C605" s="367" t="s">
        <v>371</v>
      </c>
      <c r="D605" s="367"/>
      <c r="E605" s="367"/>
      <c r="F605" s="367"/>
      <c r="G605" s="367"/>
      <c r="H605" s="367"/>
      <c r="I605" s="367"/>
      <c r="J605" s="367"/>
      <c r="K605" s="367"/>
      <c r="L605" s="367"/>
      <c r="M605" s="367"/>
      <c r="N605" s="367"/>
      <c r="O605" s="367"/>
      <c r="P605" s="367"/>
      <c r="Q605" s="367"/>
      <c r="R605" s="367"/>
      <c r="S605" s="367"/>
      <c r="T605" s="367"/>
      <c r="U605" s="367"/>
      <c r="V605" s="367"/>
      <c r="W605" s="367"/>
      <c r="X605" s="367"/>
      <c r="Y605" s="367"/>
      <c r="Z605" s="367"/>
      <c r="AA605" s="367"/>
      <c r="AB605" s="367"/>
      <c r="AC605" s="367"/>
      <c r="AD605" s="367"/>
      <c r="AE605" s="367"/>
      <c r="AF605" s="367"/>
      <c r="AG605" s="367"/>
      <c r="AH605" s="367"/>
      <c r="AI605" s="367"/>
      <c r="AJ605" s="367"/>
      <c r="AK605" s="367"/>
      <c r="AL605" s="367"/>
      <c r="AM605" s="367"/>
      <c r="AN605" s="367"/>
      <c r="AO605" s="367"/>
      <c r="AP605" s="367"/>
      <c r="AQ605" s="367"/>
      <c r="AR605" s="367"/>
      <c r="AS605" s="367"/>
      <c r="AT605" s="367"/>
      <c r="AU605" s="367"/>
      <c r="AV605" s="367"/>
      <c r="AW605" s="367"/>
      <c r="AX605" s="367"/>
      <c r="AY605" s="367"/>
      <c r="AZ605" s="367"/>
      <c r="BA605" s="367"/>
      <c r="BB605" s="367"/>
      <c r="BC605" s="367"/>
      <c r="BD605" s="367"/>
    </row>
    <row r="606" spans="1:91" ht="14.25" customHeight="1" x14ac:dyDescent="0.35">
      <c r="C606" s="367"/>
      <c r="D606" s="367"/>
      <c r="E606" s="367"/>
      <c r="F606" s="367"/>
      <c r="G606" s="367"/>
      <c r="H606" s="367"/>
      <c r="I606" s="367"/>
      <c r="J606" s="367"/>
      <c r="K606" s="367"/>
      <c r="L606" s="367"/>
      <c r="M606" s="367"/>
      <c r="N606" s="367"/>
      <c r="O606" s="367"/>
      <c r="P606" s="367"/>
      <c r="Q606" s="367"/>
      <c r="R606" s="367"/>
      <c r="S606" s="367"/>
      <c r="T606" s="367"/>
      <c r="U606" s="367"/>
      <c r="V606" s="367"/>
      <c r="W606" s="367"/>
      <c r="X606" s="367"/>
      <c r="Y606" s="367"/>
      <c r="Z606" s="367"/>
      <c r="AA606" s="367"/>
      <c r="AB606" s="367"/>
      <c r="AC606" s="367"/>
      <c r="AD606" s="367"/>
      <c r="AE606" s="367"/>
      <c r="AF606" s="367"/>
      <c r="AG606" s="367"/>
      <c r="AH606" s="367"/>
      <c r="AI606" s="367"/>
      <c r="AJ606" s="367"/>
      <c r="AK606" s="367"/>
      <c r="AL606" s="367"/>
      <c r="AM606" s="367"/>
      <c r="AN606" s="367"/>
      <c r="AO606" s="367"/>
      <c r="AP606" s="367"/>
      <c r="AQ606" s="367"/>
      <c r="AR606" s="367"/>
      <c r="AS606" s="367"/>
      <c r="AT606" s="367"/>
      <c r="AU606" s="367"/>
      <c r="AV606" s="367"/>
      <c r="AW606" s="367"/>
      <c r="AX606" s="367"/>
      <c r="AY606" s="367"/>
      <c r="AZ606" s="367"/>
      <c r="BA606" s="367"/>
      <c r="BB606" s="367"/>
      <c r="BC606" s="367"/>
      <c r="BD606" s="367"/>
    </row>
    <row r="607" spans="1:91" ht="14.25" customHeight="1" x14ac:dyDescent="0.35">
      <c r="C607" s="595" t="s">
        <v>372</v>
      </c>
      <c r="D607" s="596"/>
      <c r="E607" s="596"/>
      <c r="F607" s="596"/>
      <c r="G607" s="596"/>
      <c r="H607" s="596"/>
      <c r="I607" s="596"/>
      <c r="J607" s="596"/>
      <c r="K607" s="596"/>
      <c r="L607" s="596"/>
      <c r="M607" s="596"/>
      <c r="N607" s="596"/>
      <c r="O607" s="596"/>
      <c r="P607" s="596"/>
      <c r="Q607" s="573" t="s">
        <v>375</v>
      </c>
      <c r="R607" s="573"/>
      <c r="S607" s="573"/>
      <c r="T607" s="573"/>
      <c r="U607" s="573"/>
      <c r="V607" s="573"/>
      <c r="W607" s="573"/>
      <c r="X607" s="573"/>
      <c r="Y607" s="584" t="s">
        <v>379</v>
      </c>
      <c r="Z607" s="584"/>
      <c r="AA607" s="584"/>
      <c r="AB607" s="584"/>
      <c r="AC607" s="584"/>
      <c r="AD607" s="584"/>
      <c r="AE607" s="584"/>
      <c r="AF607" s="584"/>
      <c r="AG607" s="584"/>
      <c r="AH607" s="584"/>
      <c r="AI607" s="584"/>
      <c r="AJ607" s="584"/>
      <c r="AK607" s="584"/>
      <c r="AL607" s="584" t="s">
        <v>47</v>
      </c>
      <c r="AM607" s="584"/>
      <c r="AN607" s="584"/>
      <c r="AO607" s="584"/>
      <c r="AP607" s="584"/>
      <c r="AQ607" s="584"/>
      <c r="AR607" s="584"/>
      <c r="AS607" s="584"/>
      <c r="AT607" s="215"/>
      <c r="AU607" s="573" t="s">
        <v>372</v>
      </c>
      <c r="AV607" s="573"/>
      <c r="AW607" s="573"/>
      <c r="AX607" s="573"/>
      <c r="AY607" s="573"/>
      <c r="AZ607" s="573"/>
      <c r="BA607" s="573"/>
      <c r="BB607" s="573"/>
      <c r="BC607" s="573"/>
      <c r="BD607" s="573"/>
      <c r="BE607" s="573"/>
      <c r="BF607" s="573"/>
      <c r="BG607" s="573"/>
      <c r="BH607" s="573"/>
      <c r="BI607" s="573"/>
      <c r="BJ607" s="573"/>
      <c r="BK607" s="583" t="s">
        <v>375</v>
      </c>
      <c r="BL607" s="573"/>
      <c r="BM607" s="573"/>
      <c r="BN607" s="573"/>
      <c r="BO607" s="573"/>
      <c r="BP607" s="573"/>
      <c r="BQ607" s="573"/>
      <c r="BR607" s="573"/>
      <c r="BS607" s="584" t="s">
        <v>379</v>
      </c>
      <c r="BT607" s="584"/>
      <c r="BU607" s="584"/>
      <c r="BV607" s="584"/>
      <c r="BW607" s="584"/>
      <c r="BX607" s="584"/>
      <c r="BY607" s="584"/>
      <c r="BZ607" s="584"/>
      <c r="CA607" s="584"/>
      <c r="CB607" s="584"/>
      <c r="CC607" s="584"/>
      <c r="CD607" s="584"/>
      <c r="CE607" s="584"/>
      <c r="CF607" s="584" t="s">
        <v>47</v>
      </c>
      <c r="CG607" s="584"/>
      <c r="CH607" s="584"/>
      <c r="CI607" s="584"/>
      <c r="CJ607" s="584"/>
      <c r="CK607" s="584"/>
      <c r="CL607" s="584"/>
      <c r="CM607" s="584"/>
    </row>
    <row r="608" spans="1:91" ht="14.25" customHeight="1" x14ac:dyDescent="0.35">
      <c r="C608" s="597"/>
      <c r="D608" s="598"/>
      <c r="E608" s="598"/>
      <c r="F608" s="598"/>
      <c r="G608" s="598"/>
      <c r="H608" s="598"/>
      <c r="I608" s="598"/>
      <c r="J608" s="598"/>
      <c r="K608" s="598"/>
      <c r="L608" s="598"/>
      <c r="M608" s="598"/>
      <c r="N608" s="598"/>
      <c r="O608" s="598"/>
      <c r="P608" s="598"/>
      <c r="Q608" s="573" t="s">
        <v>374</v>
      </c>
      <c r="R608" s="573"/>
      <c r="S608" s="573"/>
      <c r="T608" s="573"/>
      <c r="U608" s="573" t="s">
        <v>373</v>
      </c>
      <c r="V608" s="573"/>
      <c r="W608" s="573"/>
      <c r="X608" s="573"/>
      <c r="Y608" s="573" t="s">
        <v>389</v>
      </c>
      <c r="Z608" s="573"/>
      <c r="AA608" s="573"/>
      <c r="AB608" s="573"/>
      <c r="AC608" s="573" t="s">
        <v>376</v>
      </c>
      <c r="AD608" s="573"/>
      <c r="AE608" s="573"/>
      <c r="AF608" s="573" t="s">
        <v>377</v>
      </c>
      <c r="AG608" s="573"/>
      <c r="AH608" s="573"/>
      <c r="AI608" s="573" t="s">
        <v>378</v>
      </c>
      <c r="AJ608" s="573"/>
      <c r="AK608" s="573"/>
      <c r="AL608" s="573" t="s">
        <v>126</v>
      </c>
      <c r="AM608" s="573"/>
      <c r="AN608" s="573"/>
      <c r="AO608" s="573"/>
      <c r="AP608" s="573" t="s">
        <v>127</v>
      </c>
      <c r="AQ608" s="573"/>
      <c r="AR608" s="573"/>
      <c r="AS608" s="573"/>
      <c r="AT608" s="215"/>
      <c r="AU608" s="574"/>
      <c r="AV608" s="574"/>
      <c r="AW608" s="574"/>
      <c r="AX608" s="574"/>
      <c r="AY608" s="574"/>
      <c r="AZ608" s="574"/>
      <c r="BA608" s="574"/>
      <c r="BB608" s="574"/>
      <c r="BC608" s="574"/>
      <c r="BD608" s="574"/>
      <c r="BE608" s="574"/>
      <c r="BF608" s="574"/>
      <c r="BG608" s="574"/>
      <c r="BH608" s="574"/>
      <c r="BI608" s="574"/>
      <c r="BJ608" s="574"/>
      <c r="BK608" s="586" t="s">
        <v>374</v>
      </c>
      <c r="BL608" s="574"/>
      <c r="BM608" s="574"/>
      <c r="BN608" s="574"/>
      <c r="BO608" s="573" t="s">
        <v>373</v>
      </c>
      <c r="BP608" s="573"/>
      <c r="BQ608" s="573"/>
      <c r="BR608" s="573"/>
      <c r="BS608" s="573" t="s">
        <v>389</v>
      </c>
      <c r="BT608" s="573"/>
      <c r="BU608" s="573"/>
      <c r="BV608" s="573"/>
      <c r="BW608" s="573" t="s">
        <v>376</v>
      </c>
      <c r="BX608" s="573"/>
      <c r="BY608" s="573"/>
      <c r="BZ608" s="573" t="s">
        <v>377</v>
      </c>
      <c r="CA608" s="573"/>
      <c r="CB608" s="573"/>
      <c r="CC608" s="573" t="s">
        <v>378</v>
      </c>
      <c r="CD608" s="573"/>
      <c r="CE608" s="573"/>
      <c r="CF608" s="573" t="s">
        <v>126</v>
      </c>
      <c r="CG608" s="573"/>
      <c r="CH608" s="573"/>
      <c r="CI608" s="573"/>
      <c r="CJ608" s="573" t="s">
        <v>127</v>
      </c>
      <c r="CK608" s="573"/>
      <c r="CL608" s="573"/>
      <c r="CM608" s="573"/>
    </row>
    <row r="609" spans="3:141" ht="14.25" customHeight="1" x14ac:dyDescent="0.4">
      <c r="C609" s="593" t="s">
        <v>1021</v>
      </c>
      <c r="D609" s="593"/>
      <c r="E609" s="593"/>
      <c r="F609" s="593"/>
      <c r="G609" s="593"/>
      <c r="H609" s="593"/>
      <c r="I609" s="593"/>
      <c r="J609" s="593"/>
      <c r="K609" s="593"/>
      <c r="L609" s="593"/>
      <c r="M609" s="593"/>
      <c r="N609" s="593"/>
      <c r="O609" s="593"/>
      <c r="P609" s="593"/>
      <c r="Q609" s="353"/>
      <c r="R609" s="353"/>
      <c r="S609" s="353"/>
      <c r="T609" s="353"/>
      <c r="U609" s="241"/>
      <c r="V609" s="242"/>
      <c r="W609" s="244" t="s">
        <v>1038</v>
      </c>
      <c r="X609" s="243"/>
      <c r="Y609" s="218"/>
      <c r="Z609" s="219"/>
      <c r="AA609" s="219"/>
      <c r="AB609" s="220"/>
      <c r="AC609" s="218"/>
      <c r="AD609" s="219"/>
      <c r="AE609" s="220"/>
      <c r="AF609" s="353">
        <v>301</v>
      </c>
      <c r="AG609" s="353"/>
      <c r="AH609" s="353"/>
      <c r="AI609" s="311">
        <v>102</v>
      </c>
      <c r="AJ609" s="312"/>
      <c r="AK609" s="313"/>
      <c r="AL609" s="249"/>
      <c r="AM609" s="249" t="s">
        <v>990</v>
      </c>
      <c r="AN609" s="249"/>
      <c r="AO609" s="249"/>
      <c r="AP609" s="353"/>
      <c r="AQ609" s="353"/>
      <c r="AR609" s="353"/>
      <c r="AS609" s="353"/>
      <c r="AT609" s="215"/>
      <c r="AU609" s="349" t="s">
        <v>1042</v>
      </c>
      <c r="AV609" s="349"/>
      <c r="AW609" s="349"/>
      <c r="AX609" s="349"/>
      <c r="AY609" s="349"/>
      <c r="AZ609" s="349"/>
      <c r="BA609" s="349"/>
      <c r="BB609" s="349"/>
      <c r="BC609" s="349"/>
      <c r="BD609" s="349"/>
      <c r="BE609" s="349"/>
      <c r="BF609" s="349"/>
      <c r="BG609" s="349"/>
      <c r="BH609" s="350"/>
      <c r="BI609" s="221"/>
      <c r="BJ609" s="222"/>
      <c r="BK609" s="354"/>
      <c r="BL609" s="354"/>
      <c r="BM609" s="354"/>
      <c r="BN609" s="352"/>
      <c r="BO609" s="561" t="s">
        <v>990</v>
      </c>
      <c r="BP609" s="354"/>
      <c r="BQ609" s="354"/>
      <c r="BR609" s="352"/>
      <c r="BS609" s="561"/>
      <c r="BT609" s="354"/>
      <c r="BU609" s="354"/>
      <c r="BV609" s="352"/>
      <c r="BW609" s="561">
        <v>122</v>
      </c>
      <c r="BX609" s="354"/>
      <c r="BY609" s="352"/>
      <c r="BZ609" s="561">
        <v>219</v>
      </c>
      <c r="CA609" s="354"/>
      <c r="CB609" s="352"/>
      <c r="CC609" s="353">
        <v>79</v>
      </c>
      <c r="CD609" s="353"/>
      <c r="CE609" s="353"/>
      <c r="CF609" s="353" t="s">
        <v>990</v>
      </c>
      <c r="CG609" s="353"/>
      <c r="CH609" s="353"/>
      <c r="CI609" s="353"/>
      <c r="CJ609" s="353"/>
      <c r="CK609" s="353"/>
      <c r="CL609" s="353"/>
      <c r="CM609" s="353"/>
    </row>
    <row r="610" spans="3:141" ht="14.25" customHeight="1" x14ac:dyDescent="0.35">
      <c r="C610" s="593" t="s">
        <v>1022</v>
      </c>
      <c r="D610" s="593"/>
      <c r="E610" s="593"/>
      <c r="F610" s="593"/>
      <c r="G610" s="593"/>
      <c r="H610" s="593"/>
      <c r="I610" s="593"/>
      <c r="J610" s="593"/>
      <c r="K610" s="593"/>
      <c r="L610" s="593"/>
      <c r="M610" s="593"/>
      <c r="N610" s="593"/>
      <c r="O610" s="593"/>
      <c r="P610" s="593"/>
      <c r="Q610" s="353"/>
      <c r="R610" s="353"/>
      <c r="S610" s="353"/>
      <c r="T610" s="353"/>
      <c r="U610" s="591" t="s">
        <v>1038</v>
      </c>
      <c r="V610" s="591"/>
      <c r="W610" s="591"/>
      <c r="X610" s="591"/>
      <c r="Y610" s="353">
        <v>33</v>
      </c>
      <c r="Z610" s="353"/>
      <c r="AA610" s="353"/>
      <c r="AB610" s="353"/>
      <c r="AC610" s="353">
        <v>167</v>
      </c>
      <c r="AD610" s="353"/>
      <c r="AE610" s="353"/>
      <c r="AF610" s="353"/>
      <c r="AG610" s="353"/>
      <c r="AH610" s="353"/>
      <c r="AI610" s="353"/>
      <c r="AJ610" s="353"/>
      <c r="AK610" s="353"/>
      <c r="AL610" s="591" t="s">
        <v>990</v>
      </c>
      <c r="AM610" s="591"/>
      <c r="AN610" s="591"/>
      <c r="AO610" s="591"/>
      <c r="AP610" s="353"/>
      <c r="AQ610" s="353"/>
      <c r="AR610" s="353"/>
      <c r="AS610" s="353"/>
      <c r="AT610" s="215"/>
      <c r="AU610" s="349" t="s">
        <v>1043</v>
      </c>
      <c r="AV610" s="349"/>
      <c r="AW610" s="349"/>
      <c r="AX610" s="349"/>
      <c r="AY610" s="349"/>
      <c r="AZ610" s="349"/>
      <c r="BA610" s="349"/>
      <c r="BB610" s="349"/>
      <c r="BC610" s="349"/>
      <c r="BD610" s="349"/>
      <c r="BE610" s="349"/>
      <c r="BF610" s="349"/>
      <c r="BG610" s="349"/>
      <c r="BH610" s="350"/>
      <c r="BI610" s="221"/>
      <c r="BJ610" s="222"/>
      <c r="BK610" s="354"/>
      <c r="BL610" s="354"/>
      <c r="BM610" s="354"/>
      <c r="BN610" s="352"/>
      <c r="BO610" s="561" t="s">
        <v>990</v>
      </c>
      <c r="BP610" s="354"/>
      <c r="BQ610" s="354"/>
      <c r="BR610" s="352"/>
      <c r="BS610" s="561">
        <v>33</v>
      </c>
      <c r="BT610" s="354"/>
      <c r="BU610" s="354"/>
      <c r="BV610" s="352"/>
      <c r="BW610" s="561">
        <v>64</v>
      </c>
      <c r="BX610" s="354"/>
      <c r="BY610" s="352"/>
      <c r="BZ610" s="561"/>
      <c r="CA610" s="354"/>
      <c r="CB610" s="352"/>
      <c r="CC610" s="353"/>
      <c r="CD610" s="353"/>
      <c r="CE610" s="353"/>
      <c r="CF610" s="353" t="s">
        <v>990</v>
      </c>
      <c r="CG610" s="353"/>
      <c r="CH610" s="353"/>
      <c r="CI610" s="353"/>
      <c r="CJ610" s="353"/>
      <c r="CK610" s="353"/>
      <c r="CL610" s="353"/>
      <c r="CM610" s="353"/>
      <c r="EF610" s="182"/>
      <c r="EG610" s="192" t="s">
        <v>384</v>
      </c>
      <c r="EH610" s="192" t="s">
        <v>382</v>
      </c>
      <c r="EI610" s="192" t="s">
        <v>383</v>
      </c>
      <c r="EJ610" s="192" t="s">
        <v>378</v>
      </c>
      <c r="EK610" s="192" t="s">
        <v>124</v>
      </c>
    </row>
    <row r="611" spans="3:141" ht="14.25" customHeight="1" x14ac:dyDescent="0.35">
      <c r="C611" s="349" t="s">
        <v>1023</v>
      </c>
      <c r="D611" s="349"/>
      <c r="E611" s="349"/>
      <c r="F611" s="349"/>
      <c r="G611" s="349"/>
      <c r="H611" s="349"/>
      <c r="I611" s="349"/>
      <c r="J611" s="349"/>
      <c r="K611" s="349"/>
      <c r="L611" s="349"/>
      <c r="M611" s="349"/>
      <c r="N611" s="349"/>
      <c r="O611" s="349"/>
      <c r="P611" s="349"/>
      <c r="Q611" s="353"/>
      <c r="R611" s="353"/>
      <c r="S611" s="353"/>
      <c r="T611" s="353"/>
      <c r="U611" s="591" t="s">
        <v>1038</v>
      </c>
      <c r="V611" s="591"/>
      <c r="W611" s="591"/>
      <c r="X611" s="591"/>
      <c r="Y611" s="353">
        <v>4</v>
      </c>
      <c r="Z611" s="353"/>
      <c r="AA611" s="353"/>
      <c r="AB611" s="353"/>
      <c r="AC611" s="353">
        <v>35</v>
      </c>
      <c r="AD611" s="353"/>
      <c r="AE611" s="353"/>
      <c r="AF611" s="353"/>
      <c r="AG611" s="353"/>
      <c r="AH611" s="353"/>
      <c r="AI611" s="353"/>
      <c r="AJ611" s="353"/>
      <c r="AK611" s="353"/>
      <c r="AL611" s="591" t="s">
        <v>990</v>
      </c>
      <c r="AM611" s="591"/>
      <c r="AN611" s="591"/>
      <c r="AO611" s="591"/>
      <c r="AP611" s="353"/>
      <c r="AQ611" s="353"/>
      <c r="AR611" s="353"/>
      <c r="AS611" s="353"/>
      <c r="AT611" s="215"/>
      <c r="AU611" s="349" t="s">
        <v>1044</v>
      </c>
      <c r="AV611" s="349"/>
      <c r="AW611" s="349"/>
      <c r="AX611" s="349"/>
      <c r="AY611" s="349"/>
      <c r="AZ611" s="349"/>
      <c r="BA611" s="349"/>
      <c r="BB611" s="349"/>
      <c r="BC611" s="349"/>
      <c r="BD611" s="349"/>
      <c r="BE611" s="349"/>
      <c r="BF611" s="349"/>
      <c r="BG611" s="349"/>
      <c r="BH611" s="350"/>
      <c r="BI611" s="221"/>
      <c r="BJ611" s="222"/>
      <c r="BK611" s="354"/>
      <c r="BL611" s="354"/>
      <c r="BM611" s="354"/>
      <c r="BN611" s="352"/>
      <c r="BO611" s="561" t="s">
        <v>990</v>
      </c>
      <c r="BP611" s="354"/>
      <c r="BQ611" s="354"/>
      <c r="BR611" s="352"/>
      <c r="BS611" s="561">
        <v>2</v>
      </c>
      <c r="BT611" s="354"/>
      <c r="BU611" s="354"/>
      <c r="BV611" s="352"/>
      <c r="BW611" s="561">
        <v>9</v>
      </c>
      <c r="BX611" s="354"/>
      <c r="BY611" s="352"/>
      <c r="BZ611" s="561"/>
      <c r="CA611" s="354"/>
      <c r="CB611" s="352"/>
      <c r="CC611" s="353"/>
      <c r="CD611" s="353"/>
      <c r="CE611" s="353"/>
      <c r="CF611" s="353"/>
      <c r="CG611" s="353"/>
      <c r="CH611" s="353"/>
      <c r="CI611" s="353"/>
      <c r="CJ611" s="353" t="s">
        <v>990</v>
      </c>
      <c r="CK611" s="353"/>
      <c r="CL611" s="353"/>
      <c r="CM611" s="353"/>
      <c r="EF611" s="182"/>
      <c r="EG611" s="193">
        <f>+BS642</f>
        <v>102</v>
      </c>
      <c r="EH611" s="193">
        <f>+BW642</f>
        <v>614</v>
      </c>
      <c r="EI611" s="193">
        <f>+BZ642</f>
        <v>538</v>
      </c>
      <c r="EJ611" s="193">
        <f>+CC642</f>
        <v>182</v>
      </c>
      <c r="EK611" s="193">
        <f>SUM(EG611:EJ611)</f>
        <v>1436</v>
      </c>
    </row>
    <row r="612" spans="3:141" ht="14.25" customHeight="1" x14ac:dyDescent="0.35">
      <c r="C612" s="349" t="s">
        <v>1024</v>
      </c>
      <c r="D612" s="349"/>
      <c r="E612" s="349"/>
      <c r="F612" s="349"/>
      <c r="G612" s="349"/>
      <c r="H612" s="349"/>
      <c r="I612" s="349"/>
      <c r="J612" s="349"/>
      <c r="K612" s="349"/>
      <c r="L612" s="349"/>
      <c r="M612" s="349"/>
      <c r="N612" s="349"/>
      <c r="O612" s="349"/>
      <c r="P612" s="349"/>
      <c r="Q612" s="353"/>
      <c r="R612" s="353"/>
      <c r="S612" s="353"/>
      <c r="T612" s="353"/>
      <c r="U612" s="591" t="s">
        <v>1038</v>
      </c>
      <c r="V612" s="591"/>
      <c r="W612" s="591"/>
      <c r="X612" s="591"/>
      <c r="Y612" s="353">
        <v>1</v>
      </c>
      <c r="Z612" s="353"/>
      <c r="AA612" s="353"/>
      <c r="AB612" s="353"/>
      <c r="AC612" s="353">
        <v>6</v>
      </c>
      <c r="AD612" s="353"/>
      <c r="AE612" s="353"/>
      <c r="AF612" s="353"/>
      <c r="AG612" s="353"/>
      <c r="AH612" s="353"/>
      <c r="AI612" s="353"/>
      <c r="AJ612" s="353"/>
      <c r="AK612" s="353"/>
      <c r="AL612" s="353"/>
      <c r="AM612" s="353"/>
      <c r="AN612" s="353"/>
      <c r="AO612" s="353"/>
      <c r="AP612" s="353" t="s">
        <v>990</v>
      </c>
      <c r="AQ612" s="353"/>
      <c r="AR612" s="353"/>
      <c r="AS612" s="353"/>
      <c r="AT612" s="215"/>
      <c r="AU612" s="349" t="s">
        <v>1045</v>
      </c>
      <c r="AV612" s="349"/>
      <c r="AW612" s="349"/>
      <c r="AX612" s="349"/>
      <c r="AY612" s="349"/>
      <c r="AZ612" s="349"/>
      <c r="BA612" s="349"/>
      <c r="BB612" s="349"/>
      <c r="BC612" s="349"/>
      <c r="BD612" s="349"/>
      <c r="BE612" s="349"/>
      <c r="BF612" s="349"/>
      <c r="BG612" s="349"/>
      <c r="BH612" s="350"/>
      <c r="BI612" s="221"/>
      <c r="BJ612" s="222"/>
      <c r="BK612" s="354"/>
      <c r="BL612" s="354"/>
      <c r="BM612" s="354"/>
      <c r="BN612" s="352"/>
      <c r="BO612" s="561" t="s">
        <v>990</v>
      </c>
      <c r="BP612" s="354"/>
      <c r="BQ612" s="354"/>
      <c r="BR612" s="352"/>
      <c r="BS612" s="561">
        <v>0</v>
      </c>
      <c r="BT612" s="354"/>
      <c r="BU612" s="354"/>
      <c r="BV612" s="352"/>
      <c r="BW612" s="561">
        <v>9</v>
      </c>
      <c r="BX612" s="354"/>
      <c r="BY612" s="352"/>
      <c r="BZ612" s="561"/>
      <c r="CA612" s="354"/>
      <c r="CB612" s="352"/>
      <c r="CC612" s="353"/>
      <c r="CD612" s="353"/>
      <c r="CE612" s="353"/>
      <c r="CF612" s="353"/>
      <c r="CG612" s="353"/>
      <c r="CH612" s="353"/>
      <c r="CI612" s="353"/>
      <c r="CJ612" s="353" t="s">
        <v>990</v>
      </c>
      <c r="CK612" s="353"/>
      <c r="CL612" s="353"/>
      <c r="CM612" s="353"/>
      <c r="EF612" s="182"/>
      <c r="EG612" s="194">
        <f>+EG611/$EK$611</f>
        <v>7.1030640668523673E-2</v>
      </c>
      <c r="EH612" s="194">
        <f>+EH611/$EK$611</f>
        <v>0.42757660167130918</v>
      </c>
      <c r="EI612" s="194">
        <f>+EI611/$EK$611</f>
        <v>0.37465181058495822</v>
      </c>
      <c r="EJ612" s="194">
        <f>+EJ611/$EK$611</f>
        <v>0.12674094707520892</v>
      </c>
      <c r="EK612" s="194"/>
    </row>
    <row r="613" spans="3:141" ht="14.25" customHeight="1" x14ac:dyDescent="0.35">
      <c r="C613" s="575" t="s">
        <v>1025</v>
      </c>
      <c r="D613" s="576"/>
      <c r="E613" s="576"/>
      <c r="F613" s="576"/>
      <c r="G613" s="576"/>
      <c r="H613" s="576"/>
      <c r="I613" s="576"/>
      <c r="J613" s="576"/>
      <c r="K613" s="576"/>
      <c r="L613" s="576"/>
      <c r="M613" s="576"/>
      <c r="N613" s="576"/>
      <c r="O613" s="576"/>
      <c r="P613" s="577"/>
      <c r="Q613" s="561"/>
      <c r="R613" s="354"/>
      <c r="S613" s="354"/>
      <c r="T613" s="352"/>
      <c r="U613" s="588" t="s">
        <v>1038</v>
      </c>
      <c r="V613" s="589"/>
      <c r="W613" s="589"/>
      <c r="X613" s="590"/>
      <c r="Y613" s="561">
        <v>0</v>
      </c>
      <c r="Z613" s="354"/>
      <c r="AA613" s="354"/>
      <c r="AB613" s="352"/>
      <c r="AC613" s="561">
        <v>15</v>
      </c>
      <c r="AD613" s="354"/>
      <c r="AE613" s="352"/>
      <c r="AF613" s="353"/>
      <c r="AG613" s="353"/>
      <c r="AH613" s="353"/>
      <c r="AI613" s="353"/>
      <c r="AJ613" s="353"/>
      <c r="AK613" s="353"/>
      <c r="AL613" s="353"/>
      <c r="AM613" s="353"/>
      <c r="AN613" s="353"/>
      <c r="AO613" s="353"/>
      <c r="AP613" s="561" t="s">
        <v>990</v>
      </c>
      <c r="AQ613" s="354"/>
      <c r="AR613" s="354"/>
      <c r="AS613" s="352"/>
      <c r="AT613" s="215"/>
      <c r="AU613" s="349" t="s">
        <v>1046</v>
      </c>
      <c r="AV613" s="349"/>
      <c r="AW613" s="349"/>
      <c r="AX613" s="349"/>
      <c r="AY613" s="349"/>
      <c r="AZ613" s="349"/>
      <c r="BA613" s="349"/>
      <c r="BB613" s="349"/>
      <c r="BC613" s="349"/>
      <c r="BD613" s="349"/>
      <c r="BE613" s="349"/>
      <c r="BF613" s="349"/>
      <c r="BG613" s="349"/>
      <c r="BH613" s="350"/>
      <c r="BI613" s="221"/>
      <c r="BJ613" s="222"/>
      <c r="BK613" s="354"/>
      <c r="BL613" s="354"/>
      <c r="BM613" s="354"/>
      <c r="BN613" s="352"/>
      <c r="BO613" s="561" t="s">
        <v>990</v>
      </c>
      <c r="BP613" s="354"/>
      <c r="BQ613" s="354"/>
      <c r="BR613" s="352"/>
      <c r="BS613" s="561">
        <v>0</v>
      </c>
      <c r="BT613" s="354"/>
      <c r="BU613" s="354"/>
      <c r="BV613" s="352"/>
      <c r="BW613" s="561">
        <v>6</v>
      </c>
      <c r="BX613" s="354"/>
      <c r="BY613" s="352"/>
      <c r="BZ613" s="561"/>
      <c r="CA613" s="354"/>
      <c r="CB613" s="352"/>
      <c r="CC613" s="353"/>
      <c r="CD613" s="353"/>
      <c r="CE613" s="353"/>
      <c r="CF613" s="353"/>
      <c r="CG613" s="353"/>
      <c r="CH613" s="353"/>
      <c r="CI613" s="353"/>
      <c r="CJ613" s="353" t="s">
        <v>990</v>
      </c>
      <c r="CK613" s="353"/>
      <c r="CL613" s="353"/>
      <c r="CM613" s="353"/>
      <c r="EF613" s="182"/>
      <c r="EG613" s="182"/>
      <c r="EH613" s="182"/>
      <c r="EI613" s="182"/>
      <c r="EJ613" s="182"/>
      <c r="EK613" s="182"/>
    </row>
    <row r="614" spans="3:141" ht="14.25" customHeight="1" x14ac:dyDescent="0.35">
      <c r="C614" s="350" t="s">
        <v>1026</v>
      </c>
      <c r="D614" s="351"/>
      <c r="E614" s="351"/>
      <c r="F614" s="351"/>
      <c r="G614" s="351"/>
      <c r="H614" s="351"/>
      <c r="I614" s="351"/>
      <c r="J614" s="351"/>
      <c r="K614" s="351"/>
      <c r="L614" s="351"/>
      <c r="M614" s="351"/>
      <c r="N614" s="351"/>
      <c r="O614" s="351"/>
      <c r="P614" s="587"/>
      <c r="Q614" s="561"/>
      <c r="R614" s="354"/>
      <c r="S614" s="354"/>
      <c r="T614" s="352"/>
      <c r="U614" s="588" t="s">
        <v>1038</v>
      </c>
      <c r="V614" s="589"/>
      <c r="W614" s="589"/>
      <c r="X614" s="590"/>
      <c r="Y614" s="561">
        <v>1</v>
      </c>
      <c r="Z614" s="354"/>
      <c r="AA614" s="354"/>
      <c r="AB614" s="352"/>
      <c r="AC614" s="561">
        <v>9</v>
      </c>
      <c r="AD614" s="354"/>
      <c r="AE614" s="352"/>
      <c r="AF614" s="353"/>
      <c r="AG614" s="353"/>
      <c r="AH614" s="353"/>
      <c r="AI614" s="353"/>
      <c r="AJ614" s="353"/>
      <c r="AK614" s="353"/>
      <c r="AL614" s="353"/>
      <c r="AM614" s="353"/>
      <c r="AN614" s="353"/>
      <c r="AO614" s="353"/>
      <c r="AP614" s="561" t="s">
        <v>990</v>
      </c>
      <c r="AQ614" s="354"/>
      <c r="AR614" s="354"/>
      <c r="AS614" s="352"/>
      <c r="AT614" s="215"/>
      <c r="AU614" s="349" t="s">
        <v>1047</v>
      </c>
      <c r="AV614" s="349"/>
      <c r="AW614" s="349"/>
      <c r="AX614" s="349"/>
      <c r="AY614" s="349"/>
      <c r="AZ614" s="349"/>
      <c r="BA614" s="349"/>
      <c r="BB614" s="349"/>
      <c r="BC614" s="349"/>
      <c r="BD614" s="349"/>
      <c r="BE614" s="349"/>
      <c r="BF614" s="349"/>
      <c r="BG614" s="349"/>
      <c r="BH614" s="350"/>
      <c r="BI614" s="221"/>
      <c r="BJ614" s="222"/>
      <c r="BK614" s="354"/>
      <c r="BL614" s="354"/>
      <c r="BM614" s="354"/>
      <c r="BN614" s="352"/>
      <c r="BO614" s="561" t="s">
        <v>990</v>
      </c>
      <c r="BP614" s="354"/>
      <c r="BQ614" s="354"/>
      <c r="BR614" s="352"/>
      <c r="BS614" s="561">
        <v>2</v>
      </c>
      <c r="BT614" s="354"/>
      <c r="BU614" s="354"/>
      <c r="BV614" s="352"/>
      <c r="BW614" s="561">
        <v>17</v>
      </c>
      <c r="BX614" s="354"/>
      <c r="BY614" s="352"/>
      <c r="BZ614" s="561"/>
      <c r="CA614" s="354"/>
      <c r="CB614" s="352"/>
      <c r="CC614" s="353"/>
      <c r="CD614" s="353"/>
      <c r="CE614" s="353"/>
      <c r="CF614" s="353"/>
      <c r="CG614" s="353"/>
      <c r="CH614" s="353"/>
      <c r="CI614" s="353"/>
      <c r="CJ614" s="353" t="s">
        <v>990</v>
      </c>
      <c r="CK614" s="353"/>
      <c r="CL614" s="353"/>
      <c r="CM614" s="353"/>
      <c r="EF614" s="182"/>
      <c r="EG614" s="182"/>
      <c r="EH614" s="182"/>
      <c r="EI614" s="182"/>
      <c r="EJ614" s="182"/>
      <c r="EK614" s="182"/>
    </row>
    <row r="615" spans="3:141" ht="14.25" customHeight="1" x14ac:dyDescent="0.35">
      <c r="C615" s="350" t="s">
        <v>1027</v>
      </c>
      <c r="D615" s="351"/>
      <c r="E615" s="351"/>
      <c r="F615" s="351"/>
      <c r="G615" s="351"/>
      <c r="H615" s="351"/>
      <c r="I615" s="351"/>
      <c r="J615" s="351"/>
      <c r="K615" s="351"/>
      <c r="L615" s="351"/>
      <c r="M615" s="351"/>
      <c r="N615" s="351"/>
      <c r="O615" s="351"/>
      <c r="P615" s="587"/>
      <c r="Q615" s="561"/>
      <c r="R615" s="354"/>
      <c r="S615" s="354"/>
      <c r="T615" s="352"/>
      <c r="U615" s="588" t="s">
        <v>1038</v>
      </c>
      <c r="V615" s="589"/>
      <c r="W615" s="589"/>
      <c r="X615" s="590"/>
      <c r="Y615" s="561">
        <v>0</v>
      </c>
      <c r="Z615" s="354"/>
      <c r="AA615" s="354"/>
      <c r="AB615" s="352"/>
      <c r="AC615" s="561">
        <v>4</v>
      </c>
      <c r="AD615" s="354"/>
      <c r="AE615" s="352"/>
      <c r="AF615" s="353"/>
      <c r="AG615" s="353"/>
      <c r="AH615" s="353"/>
      <c r="AI615" s="353"/>
      <c r="AJ615" s="353"/>
      <c r="AK615" s="353"/>
      <c r="AL615" s="353"/>
      <c r="AM615" s="353"/>
      <c r="AN615" s="353"/>
      <c r="AO615" s="353"/>
      <c r="AP615" s="561" t="s">
        <v>990</v>
      </c>
      <c r="AQ615" s="354"/>
      <c r="AR615" s="354"/>
      <c r="AS615" s="352"/>
      <c r="AT615" s="215"/>
      <c r="AU615" s="349" t="s">
        <v>1048</v>
      </c>
      <c r="AV615" s="349"/>
      <c r="AW615" s="349"/>
      <c r="AX615" s="349"/>
      <c r="AY615" s="349"/>
      <c r="AZ615" s="349"/>
      <c r="BA615" s="349"/>
      <c r="BB615" s="349"/>
      <c r="BC615" s="349"/>
      <c r="BD615" s="349"/>
      <c r="BE615" s="349"/>
      <c r="BF615" s="349"/>
      <c r="BG615" s="349"/>
      <c r="BH615" s="350"/>
      <c r="BI615" s="221"/>
      <c r="BJ615" s="222"/>
      <c r="BK615" s="354"/>
      <c r="BL615" s="354"/>
      <c r="BM615" s="354"/>
      <c r="BN615" s="352"/>
      <c r="BO615" s="561" t="s">
        <v>990</v>
      </c>
      <c r="BP615" s="354"/>
      <c r="BQ615" s="354"/>
      <c r="BR615" s="352"/>
      <c r="BS615" s="561">
        <v>0</v>
      </c>
      <c r="BT615" s="354"/>
      <c r="BU615" s="354"/>
      <c r="BV615" s="352"/>
      <c r="BW615" s="561">
        <v>7</v>
      </c>
      <c r="BX615" s="354"/>
      <c r="BY615" s="352"/>
      <c r="BZ615" s="561"/>
      <c r="CA615" s="354"/>
      <c r="CB615" s="352"/>
      <c r="CC615" s="353"/>
      <c r="CD615" s="353"/>
      <c r="CE615" s="353"/>
      <c r="CF615" s="353"/>
      <c r="CG615" s="353"/>
      <c r="CH615" s="353"/>
      <c r="CI615" s="353"/>
      <c r="CJ615" s="353" t="s">
        <v>990</v>
      </c>
      <c r="CK615" s="353"/>
      <c r="CL615" s="353"/>
      <c r="CM615" s="353"/>
      <c r="EF615" s="182"/>
      <c r="EG615" s="192" t="s">
        <v>374</v>
      </c>
      <c r="EH615" s="192" t="s">
        <v>385</v>
      </c>
      <c r="EI615" s="192" t="s">
        <v>186</v>
      </c>
      <c r="EJ615" s="192" t="s">
        <v>127</v>
      </c>
      <c r="EK615" s="192" t="s">
        <v>124</v>
      </c>
    </row>
    <row r="616" spans="3:141" ht="14.25" customHeight="1" x14ac:dyDescent="0.35">
      <c r="C616" s="350" t="s">
        <v>1028</v>
      </c>
      <c r="D616" s="351"/>
      <c r="E616" s="351"/>
      <c r="F616" s="351"/>
      <c r="G616" s="351"/>
      <c r="H616" s="351"/>
      <c r="I616" s="351"/>
      <c r="J616" s="351"/>
      <c r="K616" s="351"/>
      <c r="L616" s="351"/>
      <c r="M616" s="351"/>
      <c r="N616" s="351"/>
      <c r="O616" s="351"/>
      <c r="P616" s="587"/>
      <c r="Q616" s="561"/>
      <c r="R616" s="354"/>
      <c r="S616" s="354"/>
      <c r="T616" s="352"/>
      <c r="U616" s="588" t="s">
        <v>1038</v>
      </c>
      <c r="V616" s="589"/>
      <c r="W616" s="589"/>
      <c r="X616" s="590"/>
      <c r="Y616" s="561">
        <v>2</v>
      </c>
      <c r="Z616" s="354"/>
      <c r="AA616" s="354"/>
      <c r="AB616" s="352"/>
      <c r="AC616" s="561">
        <v>4</v>
      </c>
      <c r="AD616" s="354"/>
      <c r="AE616" s="352"/>
      <c r="AF616" s="353"/>
      <c r="AG616" s="353"/>
      <c r="AH616" s="353"/>
      <c r="AI616" s="353"/>
      <c r="AJ616" s="353"/>
      <c r="AK616" s="353"/>
      <c r="AL616" s="353"/>
      <c r="AM616" s="353"/>
      <c r="AN616" s="353"/>
      <c r="AO616" s="353"/>
      <c r="AP616" s="561" t="s">
        <v>990</v>
      </c>
      <c r="AQ616" s="354"/>
      <c r="AR616" s="354"/>
      <c r="AS616" s="352"/>
      <c r="AT616" s="215"/>
      <c r="AU616" s="349" t="s">
        <v>1049</v>
      </c>
      <c r="AV616" s="349"/>
      <c r="AW616" s="349"/>
      <c r="AX616" s="349"/>
      <c r="AY616" s="349"/>
      <c r="AZ616" s="349"/>
      <c r="BA616" s="349"/>
      <c r="BB616" s="349"/>
      <c r="BC616" s="349"/>
      <c r="BD616" s="349"/>
      <c r="BE616" s="349"/>
      <c r="BF616" s="349"/>
      <c r="BG616" s="349"/>
      <c r="BH616" s="350"/>
      <c r="BI616" s="221"/>
      <c r="BJ616" s="222"/>
      <c r="BK616" s="354"/>
      <c r="BL616" s="354"/>
      <c r="BM616" s="354"/>
      <c r="BN616" s="352"/>
      <c r="BO616" s="561" t="s">
        <v>990</v>
      </c>
      <c r="BP616" s="354"/>
      <c r="BQ616" s="354"/>
      <c r="BR616" s="352"/>
      <c r="BS616" s="561">
        <v>0</v>
      </c>
      <c r="BT616" s="354"/>
      <c r="BU616" s="354"/>
      <c r="BV616" s="352"/>
      <c r="BW616" s="561">
        <v>6</v>
      </c>
      <c r="BX616" s="354"/>
      <c r="BY616" s="352"/>
      <c r="BZ616" s="561"/>
      <c r="CA616" s="354"/>
      <c r="CB616" s="352"/>
      <c r="CC616" s="353"/>
      <c r="CD616" s="353"/>
      <c r="CE616" s="353"/>
      <c r="CF616" s="353"/>
      <c r="CG616" s="353"/>
      <c r="CH616" s="353"/>
      <c r="CI616" s="353"/>
      <c r="CJ616" s="353" t="s">
        <v>990</v>
      </c>
      <c r="CK616" s="353"/>
      <c r="CL616" s="353"/>
      <c r="CM616" s="353"/>
      <c r="EF616" s="182"/>
      <c r="EG616" s="193">
        <f>+BK642</f>
        <v>0</v>
      </c>
      <c r="EH616" s="193">
        <f>+BO642</f>
        <v>1436</v>
      </c>
      <c r="EI616" s="193">
        <f>+CF642</f>
        <v>1187</v>
      </c>
      <c r="EJ616" s="193">
        <f>+CJ642</f>
        <v>249</v>
      </c>
      <c r="EK616" s="193">
        <f>+EG616+EH616</f>
        <v>1436</v>
      </c>
    </row>
    <row r="617" spans="3:141" ht="14.25" customHeight="1" x14ac:dyDescent="0.35">
      <c r="C617" s="350" t="s">
        <v>1029</v>
      </c>
      <c r="D617" s="351"/>
      <c r="E617" s="351"/>
      <c r="F617" s="351"/>
      <c r="G617" s="351"/>
      <c r="H617" s="351"/>
      <c r="I617" s="351"/>
      <c r="J617" s="351"/>
      <c r="K617" s="351"/>
      <c r="L617" s="351"/>
      <c r="M617" s="351"/>
      <c r="N617" s="351"/>
      <c r="O617" s="351"/>
      <c r="P617" s="587"/>
      <c r="Q617" s="561"/>
      <c r="R617" s="354"/>
      <c r="S617" s="354"/>
      <c r="T617" s="352"/>
      <c r="U617" s="588" t="s">
        <v>1038</v>
      </c>
      <c r="V617" s="589"/>
      <c r="W617" s="589"/>
      <c r="X617" s="590"/>
      <c r="Y617" s="561">
        <v>0</v>
      </c>
      <c r="Z617" s="354"/>
      <c r="AA617" s="354"/>
      <c r="AB617" s="352"/>
      <c r="AC617" s="561">
        <v>6</v>
      </c>
      <c r="AD617" s="354"/>
      <c r="AE617" s="352"/>
      <c r="AF617" s="353"/>
      <c r="AG617" s="353"/>
      <c r="AH617" s="353"/>
      <c r="AI617" s="353"/>
      <c r="AJ617" s="353"/>
      <c r="AK617" s="353"/>
      <c r="AL617" s="353"/>
      <c r="AM617" s="353"/>
      <c r="AN617" s="353"/>
      <c r="AO617" s="353"/>
      <c r="AP617" s="561" t="s">
        <v>990</v>
      </c>
      <c r="AQ617" s="354"/>
      <c r="AR617" s="354"/>
      <c r="AS617" s="352"/>
      <c r="AT617" s="215"/>
      <c r="AU617" s="349" t="s">
        <v>1050</v>
      </c>
      <c r="AV617" s="349"/>
      <c r="AW617" s="349"/>
      <c r="AX617" s="349"/>
      <c r="AY617" s="349"/>
      <c r="AZ617" s="349"/>
      <c r="BA617" s="349"/>
      <c r="BB617" s="349"/>
      <c r="BC617" s="349"/>
      <c r="BD617" s="349"/>
      <c r="BE617" s="349"/>
      <c r="BF617" s="349"/>
      <c r="BG617" s="349"/>
      <c r="BH617" s="350"/>
      <c r="BI617" s="221"/>
      <c r="BJ617" s="222"/>
      <c r="BK617" s="354"/>
      <c r="BL617" s="354"/>
      <c r="BM617" s="354"/>
      <c r="BN617" s="352"/>
      <c r="BO617" s="561" t="s">
        <v>990</v>
      </c>
      <c r="BP617" s="354"/>
      <c r="BQ617" s="354"/>
      <c r="BR617" s="352"/>
      <c r="BS617" s="561">
        <v>2</v>
      </c>
      <c r="BT617" s="354"/>
      <c r="BU617" s="354"/>
      <c r="BV617" s="352"/>
      <c r="BW617" s="561">
        <v>12</v>
      </c>
      <c r="BX617" s="354"/>
      <c r="BY617" s="352"/>
      <c r="BZ617" s="561"/>
      <c r="CA617" s="354"/>
      <c r="CB617" s="352"/>
      <c r="CC617" s="353"/>
      <c r="CD617" s="353"/>
      <c r="CE617" s="353"/>
      <c r="CF617" s="353"/>
      <c r="CG617" s="353"/>
      <c r="CH617" s="353"/>
      <c r="CI617" s="353"/>
      <c r="CJ617" s="353" t="s">
        <v>990</v>
      </c>
      <c r="CK617" s="353"/>
      <c r="CL617" s="353"/>
      <c r="CM617" s="353"/>
      <c r="EF617" s="182"/>
      <c r="EG617" s="194">
        <f>+EG616/$EK$616</f>
        <v>0</v>
      </c>
      <c r="EH617" s="194">
        <f>+EH616/$EK$616</f>
        <v>1</v>
      </c>
      <c r="EI617" s="194">
        <f>+EI616/$EK$616</f>
        <v>0.82660167130919215</v>
      </c>
      <c r="EJ617" s="194">
        <f>+EJ616/$EK$616</f>
        <v>0.17339832869080779</v>
      </c>
      <c r="EK617" s="194"/>
    </row>
    <row r="618" spans="3:141" ht="14.25" customHeight="1" x14ac:dyDescent="0.35">
      <c r="C618" s="350" t="s">
        <v>1030</v>
      </c>
      <c r="D618" s="351"/>
      <c r="E618" s="351"/>
      <c r="F618" s="351"/>
      <c r="G618" s="351"/>
      <c r="H618" s="351"/>
      <c r="I618" s="351"/>
      <c r="J618" s="351"/>
      <c r="K618" s="351"/>
      <c r="L618" s="351"/>
      <c r="M618" s="351"/>
      <c r="N618" s="351"/>
      <c r="O618" s="351"/>
      <c r="P618" s="587"/>
      <c r="Q618" s="561"/>
      <c r="R618" s="354"/>
      <c r="S618" s="354"/>
      <c r="T618" s="352"/>
      <c r="U618" s="588" t="s">
        <v>1038</v>
      </c>
      <c r="V618" s="589"/>
      <c r="W618" s="589"/>
      <c r="X618" s="590"/>
      <c r="Y618" s="561">
        <v>3</v>
      </c>
      <c r="Z618" s="354"/>
      <c r="AA618" s="354"/>
      <c r="AB618" s="352"/>
      <c r="AC618" s="561">
        <v>11</v>
      </c>
      <c r="AD618" s="354"/>
      <c r="AE618" s="352"/>
      <c r="AF618" s="353"/>
      <c r="AG618" s="353"/>
      <c r="AH618" s="353"/>
      <c r="AI618" s="353"/>
      <c r="AJ618" s="353"/>
      <c r="AK618" s="353"/>
      <c r="AL618" s="353"/>
      <c r="AM618" s="353"/>
      <c r="AN618" s="353"/>
      <c r="AO618" s="353"/>
      <c r="AP618" s="561" t="s">
        <v>990</v>
      </c>
      <c r="AQ618" s="354"/>
      <c r="AR618" s="354"/>
      <c r="AS618" s="352"/>
      <c r="AT618" s="215"/>
      <c r="AU618" s="349" t="s">
        <v>1051</v>
      </c>
      <c r="AV618" s="349"/>
      <c r="AW618" s="349"/>
      <c r="AX618" s="349"/>
      <c r="AY618" s="349"/>
      <c r="AZ618" s="349"/>
      <c r="BA618" s="349"/>
      <c r="BB618" s="349"/>
      <c r="BC618" s="349"/>
      <c r="BD618" s="349"/>
      <c r="BE618" s="349"/>
      <c r="BF618" s="349"/>
      <c r="BG618" s="349"/>
      <c r="BH618" s="350"/>
      <c r="BI618" s="221"/>
      <c r="BJ618" s="222"/>
      <c r="BK618" s="354"/>
      <c r="BL618" s="354"/>
      <c r="BM618" s="354"/>
      <c r="BN618" s="352"/>
      <c r="BO618" s="561" t="s">
        <v>990</v>
      </c>
      <c r="BP618" s="354"/>
      <c r="BQ618" s="354"/>
      <c r="BR618" s="352"/>
      <c r="BS618" s="561">
        <v>4</v>
      </c>
      <c r="BT618" s="354"/>
      <c r="BU618" s="354"/>
      <c r="BV618" s="352"/>
      <c r="BW618" s="561">
        <v>9</v>
      </c>
      <c r="BX618" s="354"/>
      <c r="BY618" s="352"/>
      <c r="BZ618" s="561"/>
      <c r="CA618" s="354"/>
      <c r="CB618" s="352"/>
      <c r="CC618" s="353"/>
      <c r="CD618" s="353"/>
      <c r="CE618" s="353"/>
      <c r="CF618" s="353"/>
      <c r="CG618" s="353"/>
      <c r="CH618" s="353"/>
      <c r="CI618" s="353"/>
      <c r="CJ618" s="353" t="s">
        <v>990</v>
      </c>
      <c r="CK618" s="353"/>
      <c r="CL618" s="353"/>
      <c r="CM618" s="353"/>
      <c r="EF618" s="182"/>
      <c r="EG618" s="182"/>
      <c r="EH618" s="182"/>
      <c r="EI618" s="182"/>
      <c r="EJ618" s="182"/>
      <c r="EK618" s="182"/>
    </row>
    <row r="619" spans="3:141" ht="14.25" customHeight="1" x14ac:dyDescent="0.35">
      <c r="C619" s="350" t="s">
        <v>1031</v>
      </c>
      <c r="D619" s="351"/>
      <c r="E619" s="351"/>
      <c r="F619" s="351"/>
      <c r="G619" s="351"/>
      <c r="H619" s="351"/>
      <c r="I619" s="351"/>
      <c r="J619" s="351"/>
      <c r="K619" s="351"/>
      <c r="L619" s="351"/>
      <c r="M619" s="351"/>
      <c r="N619" s="351"/>
      <c r="O619" s="351"/>
      <c r="P619" s="587"/>
      <c r="Q619" s="561"/>
      <c r="R619" s="354"/>
      <c r="S619" s="354"/>
      <c r="T619" s="352"/>
      <c r="U619" s="588" t="s">
        <v>1038</v>
      </c>
      <c r="V619" s="589"/>
      <c r="W619" s="589"/>
      <c r="X619" s="590"/>
      <c r="Y619" s="561">
        <v>1</v>
      </c>
      <c r="Z619" s="354"/>
      <c r="AA619" s="354"/>
      <c r="AB619" s="352"/>
      <c r="AC619" s="561">
        <v>8</v>
      </c>
      <c r="AD619" s="354"/>
      <c r="AE619" s="352"/>
      <c r="AF619" s="353"/>
      <c r="AG619" s="353"/>
      <c r="AH619" s="353"/>
      <c r="AI619" s="353"/>
      <c r="AJ619" s="353"/>
      <c r="AK619" s="353"/>
      <c r="AL619" s="353"/>
      <c r="AM619" s="353"/>
      <c r="AN619" s="353"/>
      <c r="AO619" s="353"/>
      <c r="AP619" s="561" t="s">
        <v>990</v>
      </c>
      <c r="AQ619" s="354"/>
      <c r="AR619" s="354"/>
      <c r="AS619" s="352"/>
      <c r="AT619" s="215"/>
      <c r="AU619" s="349" t="s">
        <v>1052</v>
      </c>
      <c r="AV619" s="349"/>
      <c r="AW619" s="349"/>
      <c r="AX619" s="349"/>
      <c r="AY619" s="349"/>
      <c r="AZ619" s="349"/>
      <c r="BA619" s="349"/>
      <c r="BB619" s="349"/>
      <c r="BC619" s="349"/>
      <c r="BD619" s="349"/>
      <c r="BE619" s="349"/>
      <c r="BF619" s="349"/>
      <c r="BG619" s="349"/>
      <c r="BH619" s="350"/>
      <c r="BI619" s="221"/>
      <c r="BJ619" s="222"/>
      <c r="BK619" s="354"/>
      <c r="BL619" s="354"/>
      <c r="BM619" s="354"/>
      <c r="BN619" s="352"/>
      <c r="BO619" s="561" t="s">
        <v>990</v>
      </c>
      <c r="BP619" s="354"/>
      <c r="BQ619" s="354"/>
      <c r="BR619" s="352"/>
      <c r="BS619" s="561">
        <v>0</v>
      </c>
      <c r="BT619" s="354"/>
      <c r="BU619" s="354"/>
      <c r="BV619" s="352"/>
      <c r="BW619" s="561">
        <v>6</v>
      </c>
      <c r="BX619" s="354"/>
      <c r="BY619" s="352"/>
      <c r="BZ619" s="561"/>
      <c r="CA619" s="354"/>
      <c r="CB619" s="352"/>
      <c r="CC619" s="353"/>
      <c r="CD619" s="353"/>
      <c r="CE619" s="353"/>
      <c r="CF619" s="353"/>
      <c r="CG619" s="353"/>
      <c r="CH619" s="353"/>
      <c r="CI619" s="353"/>
      <c r="CJ619" s="353" t="s">
        <v>990</v>
      </c>
      <c r="CK619" s="353"/>
      <c r="CL619" s="353"/>
      <c r="CM619" s="353"/>
      <c r="EF619" s="182"/>
      <c r="EG619" s="182"/>
      <c r="EH619" s="182"/>
      <c r="EI619" s="182"/>
      <c r="EJ619" s="182"/>
      <c r="EK619" s="182"/>
    </row>
    <row r="620" spans="3:141" ht="14.25" customHeight="1" x14ac:dyDescent="0.35">
      <c r="C620" s="350" t="s">
        <v>1032</v>
      </c>
      <c r="D620" s="351"/>
      <c r="E620" s="351"/>
      <c r="F620" s="351"/>
      <c r="G620" s="351"/>
      <c r="H620" s="351"/>
      <c r="I620" s="351"/>
      <c r="J620" s="351"/>
      <c r="K620" s="351"/>
      <c r="L620" s="351"/>
      <c r="M620" s="351"/>
      <c r="N620" s="351"/>
      <c r="O620" s="351"/>
      <c r="P620" s="587"/>
      <c r="Q620" s="561"/>
      <c r="R620" s="354"/>
      <c r="S620" s="354"/>
      <c r="T620" s="352"/>
      <c r="U620" s="588" t="s">
        <v>1038</v>
      </c>
      <c r="V620" s="589"/>
      <c r="W620" s="589"/>
      <c r="X620" s="590"/>
      <c r="Y620" s="561">
        <v>2</v>
      </c>
      <c r="Z620" s="354"/>
      <c r="AA620" s="354"/>
      <c r="AB620" s="352"/>
      <c r="AC620" s="561">
        <v>16</v>
      </c>
      <c r="AD620" s="354"/>
      <c r="AE620" s="352"/>
      <c r="AF620" s="353"/>
      <c r="AG620" s="353"/>
      <c r="AH620" s="353"/>
      <c r="AI620" s="353"/>
      <c r="AJ620" s="353"/>
      <c r="AK620" s="353"/>
      <c r="AL620" s="353"/>
      <c r="AM620" s="353"/>
      <c r="AN620" s="353"/>
      <c r="AO620" s="353"/>
      <c r="AP620" s="561" t="s">
        <v>990</v>
      </c>
      <c r="AQ620" s="354"/>
      <c r="AR620" s="354"/>
      <c r="AS620" s="352"/>
      <c r="AT620" s="215"/>
      <c r="AU620" s="349" t="s">
        <v>1053</v>
      </c>
      <c r="AV620" s="349"/>
      <c r="AW620" s="349"/>
      <c r="AX620" s="349"/>
      <c r="AY620" s="349"/>
      <c r="AZ620" s="349"/>
      <c r="BA620" s="349"/>
      <c r="BB620" s="349"/>
      <c r="BC620" s="349"/>
      <c r="BD620" s="349"/>
      <c r="BE620" s="349"/>
      <c r="BF620" s="349"/>
      <c r="BG620" s="349"/>
      <c r="BH620" s="350"/>
      <c r="BI620" s="221"/>
      <c r="BJ620" s="222"/>
      <c r="BK620" s="354"/>
      <c r="BL620" s="354"/>
      <c r="BM620" s="354"/>
      <c r="BN620" s="352"/>
      <c r="BO620" s="561" t="s">
        <v>990</v>
      </c>
      <c r="BP620" s="354"/>
      <c r="BQ620" s="354"/>
      <c r="BR620" s="352"/>
      <c r="BS620" s="561">
        <v>3</v>
      </c>
      <c r="BT620" s="354"/>
      <c r="BU620" s="354"/>
      <c r="BV620" s="352"/>
      <c r="BW620" s="561">
        <v>6</v>
      </c>
      <c r="BX620" s="354"/>
      <c r="BY620" s="352"/>
      <c r="BZ620" s="561"/>
      <c r="CA620" s="354"/>
      <c r="CB620" s="352"/>
      <c r="CC620" s="353"/>
      <c r="CD620" s="353"/>
      <c r="CE620" s="353"/>
      <c r="CF620" s="353"/>
      <c r="CG620" s="353"/>
      <c r="CH620" s="353"/>
      <c r="CI620" s="353"/>
      <c r="CJ620" s="353" t="s">
        <v>990</v>
      </c>
      <c r="CK620" s="353"/>
      <c r="CL620" s="353"/>
      <c r="CM620" s="353"/>
      <c r="EF620" s="182"/>
      <c r="EG620" s="182"/>
      <c r="EH620" s="182"/>
      <c r="EI620" s="182"/>
      <c r="EJ620" s="182"/>
      <c r="EK620" s="182"/>
    </row>
    <row r="621" spans="3:141" ht="14.25" customHeight="1" x14ac:dyDescent="0.35">
      <c r="C621" s="350" t="s">
        <v>1033</v>
      </c>
      <c r="D621" s="351"/>
      <c r="E621" s="351"/>
      <c r="F621" s="351"/>
      <c r="G621" s="351"/>
      <c r="H621" s="351"/>
      <c r="I621" s="351"/>
      <c r="J621" s="351"/>
      <c r="K621" s="351"/>
      <c r="L621" s="351"/>
      <c r="M621" s="351"/>
      <c r="N621" s="351"/>
      <c r="O621" s="351"/>
      <c r="P621" s="587"/>
      <c r="Q621" s="561"/>
      <c r="R621" s="354"/>
      <c r="S621" s="354"/>
      <c r="T621" s="352"/>
      <c r="U621" s="588" t="s">
        <v>1038</v>
      </c>
      <c r="V621" s="589"/>
      <c r="W621" s="589"/>
      <c r="X621" s="590"/>
      <c r="Y621" s="561">
        <v>1</v>
      </c>
      <c r="Z621" s="354"/>
      <c r="AA621" s="354"/>
      <c r="AB621" s="352"/>
      <c r="AC621" s="561">
        <v>4</v>
      </c>
      <c r="AD621" s="354"/>
      <c r="AE621" s="352"/>
      <c r="AF621" s="353"/>
      <c r="AG621" s="353"/>
      <c r="AH621" s="353"/>
      <c r="AI621" s="353"/>
      <c r="AJ621" s="353"/>
      <c r="AK621" s="353"/>
      <c r="AL621" s="353"/>
      <c r="AM621" s="353"/>
      <c r="AN621" s="353"/>
      <c r="AO621" s="353"/>
      <c r="AP621" s="561" t="s">
        <v>990</v>
      </c>
      <c r="AQ621" s="354"/>
      <c r="AR621" s="354"/>
      <c r="AS621" s="352"/>
      <c r="AT621" s="215"/>
      <c r="AU621" s="223" t="s">
        <v>1054</v>
      </c>
      <c r="AV621" s="224"/>
      <c r="AW621" s="224"/>
      <c r="AX621" s="224"/>
      <c r="AY621" s="224"/>
      <c r="AZ621" s="224"/>
      <c r="BA621" s="224"/>
      <c r="BB621" s="224"/>
      <c r="BC621" s="224"/>
      <c r="BD621" s="224"/>
      <c r="BE621" s="224"/>
      <c r="BF621" s="224"/>
      <c r="BG621" s="224"/>
      <c r="BH621" s="224"/>
      <c r="BI621" s="225"/>
      <c r="BJ621" s="226"/>
      <c r="BK621" s="354"/>
      <c r="BL621" s="354"/>
      <c r="BM621" s="354"/>
      <c r="BN621" s="352"/>
      <c r="BO621" s="561" t="s">
        <v>990</v>
      </c>
      <c r="BP621" s="354"/>
      <c r="BQ621" s="354"/>
      <c r="BR621" s="352"/>
      <c r="BS621" s="561">
        <v>4</v>
      </c>
      <c r="BT621" s="354"/>
      <c r="BU621" s="354"/>
      <c r="BV621" s="352"/>
      <c r="BW621" s="561">
        <v>9</v>
      </c>
      <c r="BX621" s="354"/>
      <c r="BY621" s="352"/>
      <c r="BZ621" s="561"/>
      <c r="CA621" s="354"/>
      <c r="CB621" s="352"/>
      <c r="CC621" s="353"/>
      <c r="CD621" s="353"/>
      <c r="CE621" s="353"/>
      <c r="CF621" s="353"/>
      <c r="CG621" s="353"/>
      <c r="CH621" s="353"/>
      <c r="CI621" s="353"/>
      <c r="CJ621" s="353" t="s">
        <v>990</v>
      </c>
      <c r="CK621" s="353"/>
      <c r="CL621" s="353"/>
      <c r="CM621" s="353"/>
    </row>
    <row r="622" spans="3:141" ht="14.25" customHeight="1" x14ac:dyDescent="0.35">
      <c r="C622" s="350" t="s">
        <v>1034</v>
      </c>
      <c r="D622" s="351"/>
      <c r="E622" s="351"/>
      <c r="F622" s="351"/>
      <c r="G622" s="351"/>
      <c r="H622" s="351"/>
      <c r="I622" s="351"/>
      <c r="J622" s="351"/>
      <c r="K622" s="351"/>
      <c r="L622" s="351"/>
      <c r="M622" s="351"/>
      <c r="N622" s="351"/>
      <c r="O622" s="351"/>
      <c r="P622" s="587"/>
      <c r="Q622" s="561"/>
      <c r="R622" s="354"/>
      <c r="S622" s="354"/>
      <c r="T622" s="352"/>
      <c r="U622" s="588" t="s">
        <v>1038</v>
      </c>
      <c r="V622" s="589"/>
      <c r="W622" s="589"/>
      <c r="X622" s="590"/>
      <c r="Y622" s="561">
        <v>1</v>
      </c>
      <c r="Z622" s="354"/>
      <c r="AA622" s="354"/>
      <c r="AB622" s="352"/>
      <c r="AC622" s="561">
        <v>10</v>
      </c>
      <c r="AD622" s="354"/>
      <c r="AE622" s="352"/>
      <c r="AF622" s="353"/>
      <c r="AG622" s="353"/>
      <c r="AH622" s="353"/>
      <c r="AI622" s="353"/>
      <c r="AJ622" s="353"/>
      <c r="AK622" s="353"/>
      <c r="AL622" s="353"/>
      <c r="AM622" s="353"/>
      <c r="AN622" s="353"/>
      <c r="AO622" s="353"/>
      <c r="AP622" s="561" t="s">
        <v>990</v>
      </c>
      <c r="AQ622" s="354"/>
      <c r="AR622" s="354"/>
      <c r="AS622" s="352"/>
      <c r="AT622" s="215"/>
      <c r="AU622" s="223" t="s">
        <v>1055</v>
      </c>
      <c r="AV622" s="224"/>
      <c r="AW622" s="224"/>
      <c r="AX622" s="224"/>
      <c r="AY622" s="224"/>
      <c r="AZ622" s="224"/>
      <c r="BA622" s="224"/>
      <c r="BB622" s="224"/>
      <c r="BC622" s="224"/>
      <c r="BD622" s="224"/>
      <c r="BE622" s="224"/>
      <c r="BF622" s="224"/>
      <c r="BG622" s="224"/>
      <c r="BH622" s="224"/>
      <c r="BI622" s="221"/>
      <c r="BJ622" s="222"/>
      <c r="BK622" s="352"/>
      <c r="BL622" s="353"/>
      <c r="BM622" s="353"/>
      <c r="BN622" s="353"/>
      <c r="BO622" s="561" t="s">
        <v>990</v>
      </c>
      <c r="BP622" s="354"/>
      <c r="BQ622" s="354"/>
      <c r="BR622" s="352"/>
      <c r="BS622" s="353">
        <v>1</v>
      </c>
      <c r="BT622" s="353"/>
      <c r="BU622" s="353"/>
      <c r="BV622" s="353"/>
      <c r="BW622" s="353">
        <v>2</v>
      </c>
      <c r="BX622" s="353"/>
      <c r="BY622" s="353"/>
      <c r="BZ622" s="353"/>
      <c r="CA622" s="353"/>
      <c r="CB622" s="353"/>
      <c r="CC622" s="353"/>
      <c r="CD622" s="353"/>
      <c r="CE622" s="353"/>
      <c r="CF622" s="353"/>
      <c r="CG622" s="353"/>
      <c r="CH622" s="353"/>
      <c r="CI622" s="353"/>
      <c r="CJ622" s="353" t="s">
        <v>990</v>
      </c>
      <c r="CK622" s="353"/>
      <c r="CL622" s="353"/>
      <c r="CM622" s="353"/>
    </row>
    <row r="623" spans="3:141" ht="14.25" customHeight="1" x14ac:dyDescent="0.35">
      <c r="C623" s="350" t="s">
        <v>1035</v>
      </c>
      <c r="D623" s="351"/>
      <c r="E623" s="351"/>
      <c r="F623" s="351"/>
      <c r="G623" s="351"/>
      <c r="H623" s="351"/>
      <c r="I623" s="351"/>
      <c r="J623" s="351"/>
      <c r="K623" s="351"/>
      <c r="L623" s="351"/>
      <c r="M623" s="351"/>
      <c r="N623" s="351"/>
      <c r="O623" s="351"/>
      <c r="P623" s="587"/>
      <c r="Q623" s="561"/>
      <c r="R623" s="354"/>
      <c r="S623" s="354"/>
      <c r="T623" s="352"/>
      <c r="U623" s="588" t="s">
        <v>1038</v>
      </c>
      <c r="V623" s="589"/>
      <c r="W623" s="589"/>
      <c r="X623" s="590"/>
      <c r="Y623" s="561">
        <v>0</v>
      </c>
      <c r="Z623" s="354"/>
      <c r="AA623" s="354"/>
      <c r="AB623" s="352"/>
      <c r="AC623" s="561">
        <v>12</v>
      </c>
      <c r="AD623" s="354"/>
      <c r="AE623" s="352"/>
      <c r="AF623" s="353"/>
      <c r="AG623" s="353"/>
      <c r="AH623" s="353"/>
      <c r="AI623" s="353"/>
      <c r="AJ623" s="353"/>
      <c r="AK623" s="353"/>
      <c r="AL623" s="353"/>
      <c r="AM623" s="353"/>
      <c r="AN623" s="353"/>
      <c r="AO623" s="353"/>
      <c r="AP623" s="561" t="s">
        <v>990</v>
      </c>
      <c r="AQ623" s="354"/>
      <c r="AR623" s="354"/>
      <c r="AS623" s="352"/>
      <c r="AT623" s="215"/>
      <c r="AU623" s="223" t="s">
        <v>1056</v>
      </c>
      <c r="AV623" s="224"/>
      <c r="AW623" s="224"/>
      <c r="AX623" s="224"/>
      <c r="AY623" s="224"/>
      <c r="AZ623" s="224"/>
      <c r="BA623" s="224"/>
      <c r="BB623" s="224"/>
      <c r="BC623" s="224"/>
      <c r="BD623" s="224"/>
      <c r="BE623" s="224"/>
      <c r="BF623" s="224"/>
      <c r="BG623" s="224"/>
      <c r="BH623" s="224"/>
      <c r="BI623" s="221"/>
      <c r="BJ623" s="222"/>
      <c r="BK623" s="352"/>
      <c r="BL623" s="353"/>
      <c r="BM623" s="353"/>
      <c r="BN623" s="353"/>
      <c r="BO623" s="561" t="s">
        <v>990</v>
      </c>
      <c r="BP623" s="354"/>
      <c r="BQ623" s="354"/>
      <c r="BR623" s="352"/>
      <c r="BS623" s="353">
        <v>0</v>
      </c>
      <c r="BT623" s="353"/>
      <c r="BU623" s="353"/>
      <c r="BV623" s="353"/>
      <c r="BW623" s="353">
        <v>9</v>
      </c>
      <c r="BX623" s="353"/>
      <c r="BY623" s="353"/>
      <c r="BZ623" s="353">
        <v>18</v>
      </c>
      <c r="CA623" s="353"/>
      <c r="CB623" s="353"/>
      <c r="CC623" s="353">
        <v>1</v>
      </c>
      <c r="CD623" s="353"/>
      <c r="CE623" s="353"/>
      <c r="CF623" s="353" t="s">
        <v>990</v>
      </c>
      <c r="CG623" s="353"/>
      <c r="CH623" s="353"/>
      <c r="CI623" s="353"/>
      <c r="CJ623" s="353"/>
      <c r="CK623" s="353"/>
      <c r="CL623" s="353"/>
      <c r="CM623" s="353"/>
    </row>
    <row r="624" spans="3:141" ht="14.25" customHeight="1" x14ac:dyDescent="0.35">
      <c r="C624" s="350" t="s">
        <v>1036</v>
      </c>
      <c r="D624" s="351"/>
      <c r="E624" s="351"/>
      <c r="F624" s="351"/>
      <c r="G624" s="351"/>
      <c r="H624" s="351"/>
      <c r="I624" s="351"/>
      <c r="J624" s="351"/>
      <c r="K624" s="351"/>
      <c r="L624" s="351"/>
      <c r="M624" s="351"/>
      <c r="N624" s="351"/>
      <c r="O624" s="351"/>
      <c r="P624" s="587"/>
      <c r="Q624" s="561"/>
      <c r="R624" s="354"/>
      <c r="S624" s="354"/>
      <c r="T624" s="352"/>
      <c r="U624" s="588" t="s">
        <v>1038</v>
      </c>
      <c r="V624" s="589"/>
      <c r="W624" s="589"/>
      <c r="X624" s="590"/>
      <c r="Y624" s="561">
        <v>1</v>
      </c>
      <c r="Z624" s="354"/>
      <c r="AA624" s="354"/>
      <c r="AB624" s="352"/>
      <c r="AC624" s="561">
        <v>4</v>
      </c>
      <c r="AD624" s="354"/>
      <c r="AE624" s="352"/>
      <c r="AF624" s="353"/>
      <c r="AG624" s="353"/>
      <c r="AH624" s="353"/>
      <c r="AI624" s="353"/>
      <c r="AJ624" s="353"/>
      <c r="AK624" s="353"/>
      <c r="AL624" s="353"/>
      <c r="AM624" s="353"/>
      <c r="AN624" s="353"/>
      <c r="AO624" s="353"/>
      <c r="AP624" s="561" t="s">
        <v>990</v>
      </c>
      <c r="AQ624" s="354"/>
      <c r="AR624" s="354"/>
      <c r="AS624" s="352"/>
      <c r="AT624" s="215"/>
      <c r="AU624" s="223"/>
      <c r="AV624" s="224"/>
      <c r="AW624" s="224"/>
      <c r="AX624" s="224"/>
      <c r="AY624" s="224"/>
      <c r="AZ624" s="224"/>
      <c r="BA624" s="224"/>
      <c r="BB624" s="224"/>
      <c r="BC624" s="224"/>
      <c r="BD624" s="224"/>
      <c r="BE624" s="224"/>
      <c r="BF624" s="224"/>
      <c r="BG624" s="224"/>
      <c r="BH624" s="224"/>
      <c r="BI624" s="221"/>
      <c r="BJ624" s="222"/>
      <c r="BK624" s="352"/>
      <c r="BL624" s="353"/>
      <c r="BM624" s="353"/>
      <c r="BN624" s="353"/>
      <c r="BO624" s="561"/>
      <c r="BP624" s="354"/>
      <c r="BQ624" s="354"/>
      <c r="BR624" s="352"/>
      <c r="BS624" s="353"/>
      <c r="BT624" s="353"/>
      <c r="BU624" s="353"/>
      <c r="BV624" s="353"/>
      <c r="BW624" s="353"/>
      <c r="BX624" s="353"/>
      <c r="BY624" s="353"/>
      <c r="BZ624" s="353"/>
      <c r="CA624" s="353"/>
      <c r="CB624" s="353"/>
      <c r="CC624" s="353"/>
      <c r="CD624" s="353"/>
      <c r="CE624" s="353"/>
      <c r="CF624" s="353"/>
      <c r="CG624" s="353"/>
      <c r="CH624" s="353"/>
      <c r="CI624" s="353"/>
      <c r="CJ624" s="353"/>
      <c r="CK624" s="353"/>
      <c r="CL624" s="353"/>
      <c r="CM624" s="353"/>
    </row>
    <row r="625" spans="3:91" ht="14.25" customHeight="1" x14ac:dyDescent="0.35">
      <c r="C625" s="350" t="s">
        <v>1037</v>
      </c>
      <c r="D625" s="351"/>
      <c r="E625" s="351"/>
      <c r="F625" s="351"/>
      <c r="G625" s="351"/>
      <c r="H625" s="351"/>
      <c r="I625" s="351"/>
      <c r="J625" s="351"/>
      <c r="K625" s="351"/>
      <c r="L625" s="351"/>
      <c r="M625" s="351"/>
      <c r="N625" s="351"/>
      <c r="O625" s="351"/>
      <c r="P625" s="587"/>
      <c r="Q625" s="561"/>
      <c r="R625" s="354"/>
      <c r="S625" s="354"/>
      <c r="T625" s="352"/>
      <c r="U625" s="588" t="s">
        <v>1038</v>
      </c>
      <c r="V625" s="589"/>
      <c r="W625" s="589"/>
      <c r="X625" s="590"/>
      <c r="Y625" s="561">
        <v>1</v>
      </c>
      <c r="Z625" s="354"/>
      <c r="AA625" s="354"/>
      <c r="AB625" s="352"/>
      <c r="AC625" s="561">
        <v>10</v>
      </c>
      <c r="AD625" s="354"/>
      <c r="AE625" s="352"/>
      <c r="AF625" s="353"/>
      <c r="AG625" s="353"/>
      <c r="AH625" s="353"/>
      <c r="AI625" s="353"/>
      <c r="AJ625" s="353"/>
      <c r="AK625" s="353"/>
      <c r="AL625" s="353"/>
      <c r="AM625" s="353"/>
      <c r="AN625" s="353"/>
      <c r="AO625" s="353"/>
      <c r="AP625" s="561" t="s">
        <v>990</v>
      </c>
      <c r="AQ625" s="354"/>
      <c r="AR625" s="354"/>
      <c r="AS625" s="352"/>
      <c r="AT625" s="215"/>
      <c r="AU625" s="223"/>
      <c r="AV625" s="224"/>
      <c r="AW625" s="224"/>
      <c r="AX625" s="224"/>
      <c r="AY625" s="224"/>
      <c r="AZ625" s="224"/>
      <c r="BA625" s="224"/>
      <c r="BB625" s="224"/>
      <c r="BC625" s="224"/>
      <c r="BD625" s="224"/>
      <c r="BE625" s="224"/>
      <c r="BF625" s="224"/>
      <c r="BG625" s="224"/>
      <c r="BH625" s="224"/>
      <c r="BI625" s="221"/>
      <c r="BJ625" s="222"/>
      <c r="BK625" s="352"/>
      <c r="BL625" s="353"/>
      <c r="BM625" s="353"/>
      <c r="BN625" s="353"/>
      <c r="BO625" s="561"/>
      <c r="BP625" s="354"/>
      <c r="BQ625" s="354"/>
      <c r="BR625" s="352"/>
      <c r="BS625" s="353"/>
      <c r="BT625" s="353"/>
      <c r="BU625" s="353"/>
      <c r="BV625" s="353"/>
      <c r="BW625" s="353"/>
      <c r="BX625" s="353"/>
      <c r="BY625" s="353"/>
      <c r="BZ625" s="353"/>
      <c r="CA625" s="353"/>
      <c r="CB625" s="353"/>
      <c r="CC625" s="353"/>
      <c r="CD625" s="353"/>
      <c r="CE625" s="353"/>
      <c r="CF625" s="353"/>
      <c r="CG625" s="353"/>
      <c r="CH625" s="353"/>
      <c r="CI625" s="353"/>
      <c r="CJ625" s="353"/>
      <c r="CK625" s="353"/>
      <c r="CL625" s="353"/>
      <c r="CM625" s="353"/>
    </row>
    <row r="626" spans="3:91" ht="14.25" customHeight="1" x14ac:dyDescent="0.35">
      <c r="C626" s="350"/>
      <c r="D626" s="351"/>
      <c r="E626" s="351"/>
      <c r="F626" s="351"/>
      <c r="G626" s="351"/>
      <c r="H626" s="351"/>
      <c r="I626" s="351"/>
      <c r="J626" s="351"/>
      <c r="K626" s="351"/>
      <c r="L626" s="351"/>
      <c r="M626" s="351"/>
      <c r="N626" s="351"/>
      <c r="O626" s="351"/>
      <c r="P626" s="587"/>
      <c r="Q626" s="561"/>
      <c r="R626" s="354"/>
      <c r="S626" s="354"/>
      <c r="T626" s="352"/>
      <c r="U626" s="561"/>
      <c r="V626" s="354"/>
      <c r="W626" s="354"/>
      <c r="X626" s="352"/>
      <c r="Y626" s="561"/>
      <c r="Z626" s="354"/>
      <c r="AA626" s="354"/>
      <c r="AB626" s="352"/>
      <c r="AC626" s="561"/>
      <c r="AD626" s="354"/>
      <c r="AE626" s="352"/>
      <c r="AF626" s="353"/>
      <c r="AG626" s="353"/>
      <c r="AH626" s="353"/>
      <c r="AI626" s="353"/>
      <c r="AJ626" s="353"/>
      <c r="AK626" s="353"/>
      <c r="AL626" s="561"/>
      <c r="AM626" s="354"/>
      <c r="AN626" s="354"/>
      <c r="AO626" s="352"/>
      <c r="AP626" s="561"/>
      <c r="AQ626" s="354"/>
      <c r="AR626" s="354"/>
      <c r="AS626" s="352"/>
      <c r="AT626" s="215"/>
      <c r="AU626" s="223"/>
      <c r="AV626" s="224"/>
      <c r="AW626" s="224"/>
      <c r="AX626" s="224"/>
      <c r="AY626" s="224"/>
      <c r="AZ626" s="224"/>
      <c r="BA626" s="224"/>
      <c r="BB626" s="224"/>
      <c r="BC626" s="224"/>
      <c r="BD626" s="224"/>
      <c r="BE626" s="224"/>
      <c r="BF626" s="224"/>
      <c r="BG626" s="224"/>
      <c r="BH626" s="227"/>
      <c r="BI626" s="221"/>
      <c r="BJ626" s="222"/>
      <c r="BK626" s="352"/>
      <c r="BL626" s="353"/>
      <c r="BM626" s="353"/>
      <c r="BN626" s="353"/>
      <c r="BO626" s="561"/>
      <c r="BP626" s="354"/>
      <c r="BQ626" s="354"/>
      <c r="BR626" s="352"/>
      <c r="BS626" s="353"/>
      <c r="BT626" s="353"/>
      <c r="BU626" s="353"/>
      <c r="BV626" s="353"/>
      <c r="BW626" s="353"/>
      <c r="BX626" s="353"/>
      <c r="BY626" s="353"/>
      <c r="BZ626" s="353"/>
      <c r="CA626" s="353"/>
      <c r="CB626" s="353"/>
      <c r="CC626" s="353"/>
      <c r="CD626" s="353"/>
      <c r="CE626" s="353"/>
      <c r="CF626" s="353"/>
      <c r="CG626" s="353"/>
      <c r="CH626" s="353"/>
      <c r="CI626" s="353"/>
      <c r="CJ626" s="353"/>
      <c r="CK626" s="353"/>
      <c r="CL626" s="353"/>
      <c r="CM626" s="353"/>
    </row>
    <row r="627" spans="3:91" ht="14.25" customHeight="1" x14ac:dyDescent="0.35">
      <c r="C627" s="350"/>
      <c r="D627" s="351"/>
      <c r="E627" s="351"/>
      <c r="F627" s="351"/>
      <c r="G627" s="351"/>
      <c r="H627" s="351"/>
      <c r="I627" s="351"/>
      <c r="J627" s="351"/>
      <c r="K627" s="351"/>
      <c r="L627" s="351"/>
      <c r="M627" s="351"/>
      <c r="N627" s="351"/>
      <c r="O627" s="351"/>
      <c r="P627" s="587"/>
      <c r="Q627" s="561"/>
      <c r="R627" s="354"/>
      <c r="S627" s="354"/>
      <c r="T627" s="352"/>
      <c r="U627" s="561"/>
      <c r="V627" s="354"/>
      <c r="W627" s="354"/>
      <c r="X627" s="352"/>
      <c r="Y627" s="561"/>
      <c r="Z627" s="354"/>
      <c r="AA627" s="354"/>
      <c r="AB627" s="352"/>
      <c r="AC627" s="561"/>
      <c r="AD627" s="354"/>
      <c r="AE627" s="352"/>
      <c r="AF627" s="353"/>
      <c r="AG627" s="353"/>
      <c r="AH627" s="353"/>
      <c r="AI627" s="353"/>
      <c r="AJ627" s="353"/>
      <c r="AK627" s="353"/>
      <c r="AL627" s="561"/>
      <c r="AM627" s="354"/>
      <c r="AN627" s="354"/>
      <c r="AO627" s="352"/>
      <c r="AP627" s="561"/>
      <c r="AQ627" s="354"/>
      <c r="AR627" s="354"/>
      <c r="AS627" s="352"/>
      <c r="AT627" s="215"/>
      <c r="AU627" s="223"/>
      <c r="AV627" s="224"/>
      <c r="AW627" s="224"/>
      <c r="AX627" s="224"/>
      <c r="AY627" s="224"/>
      <c r="AZ627" s="224"/>
      <c r="BA627" s="224"/>
      <c r="BB627" s="224"/>
      <c r="BC627" s="224"/>
      <c r="BD627" s="224"/>
      <c r="BE627" s="224"/>
      <c r="BF627" s="224"/>
      <c r="BG627" s="224"/>
      <c r="BH627" s="224"/>
      <c r="BI627" s="221"/>
      <c r="BJ627" s="222"/>
      <c r="BK627" s="352"/>
      <c r="BL627" s="353"/>
      <c r="BM627" s="353"/>
      <c r="BN627" s="353"/>
      <c r="BO627" s="561"/>
      <c r="BP627" s="354"/>
      <c r="BQ627" s="354"/>
      <c r="BR627" s="352"/>
      <c r="BS627" s="353"/>
      <c r="BT627" s="353"/>
      <c r="BU627" s="353"/>
      <c r="BV627" s="353"/>
      <c r="BW627" s="353"/>
      <c r="BX627" s="353"/>
      <c r="BY627" s="353"/>
      <c r="BZ627" s="353"/>
      <c r="CA627" s="353"/>
      <c r="CB627" s="353"/>
      <c r="CC627" s="353"/>
      <c r="CD627" s="353"/>
      <c r="CE627" s="353"/>
      <c r="CF627" s="353"/>
      <c r="CG627" s="353"/>
      <c r="CH627" s="353"/>
      <c r="CI627" s="353"/>
      <c r="CJ627" s="353"/>
      <c r="CK627" s="353"/>
      <c r="CL627" s="353"/>
      <c r="CM627" s="353"/>
    </row>
    <row r="628" spans="3:91" ht="14.25" customHeight="1" x14ac:dyDescent="0.35">
      <c r="C628" s="350"/>
      <c r="D628" s="351"/>
      <c r="E628" s="351"/>
      <c r="F628" s="351"/>
      <c r="G628" s="351"/>
      <c r="H628" s="351"/>
      <c r="I628" s="351"/>
      <c r="J628" s="351"/>
      <c r="K628" s="351"/>
      <c r="L628" s="351"/>
      <c r="M628" s="351"/>
      <c r="N628" s="351"/>
      <c r="O628" s="351"/>
      <c r="P628" s="587"/>
      <c r="Q628" s="561"/>
      <c r="R628" s="354"/>
      <c r="S628" s="354"/>
      <c r="T628" s="352"/>
      <c r="U628" s="561"/>
      <c r="V628" s="354"/>
      <c r="W628" s="354"/>
      <c r="X628" s="352"/>
      <c r="Y628" s="561"/>
      <c r="Z628" s="354"/>
      <c r="AA628" s="354"/>
      <c r="AB628" s="352"/>
      <c r="AC628" s="561"/>
      <c r="AD628" s="354"/>
      <c r="AE628" s="352"/>
      <c r="AF628" s="353"/>
      <c r="AG628" s="353"/>
      <c r="AH628" s="353"/>
      <c r="AI628" s="353"/>
      <c r="AJ628" s="353"/>
      <c r="AK628" s="353"/>
      <c r="AL628" s="561"/>
      <c r="AM628" s="354"/>
      <c r="AN628" s="354"/>
      <c r="AO628" s="352"/>
      <c r="AP628" s="561"/>
      <c r="AQ628" s="354"/>
      <c r="AR628" s="354"/>
      <c r="AS628" s="352"/>
      <c r="AT628" s="215"/>
      <c r="AU628" s="223"/>
      <c r="AV628" s="224"/>
      <c r="AW628" s="224"/>
      <c r="AX628" s="224"/>
      <c r="AY628" s="224"/>
      <c r="AZ628" s="224"/>
      <c r="BA628" s="224"/>
      <c r="BB628" s="224"/>
      <c r="BC628" s="224"/>
      <c r="BD628" s="224"/>
      <c r="BE628" s="224"/>
      <c r="BF628" s="224"/>
      <c r="BG628" s="224"/>
      <c r="BH628" s="224"/>
      <c r="BI628" s="221"/>
      <c r="BJ628" s="222"/>
      <c r="BK628" s="352"/>
      <c r="BL628" s="353"/>
      <c r="BM628" s="353"/>
      <c r="BN628" s="353"/>
      <c r="BO628" s="561"/>
      <c r="BP628" s="354"/>
      <c r="BQ628" s="354"/>
      <c r="BR628" s="352"/>
      <c r="BS628" s="353"/>
      <c r="BT628" s="353"/>
      <c r="BU628" s="353"/>
      <c r="BV628" s="353"/>
      <c r="BW628" s="353"/>
      <c r="BX628" s="353"/>
      <c r="BY628" s="353"/>
      <c r="BZ628" s="353"/>
      <c r="CA628" s="353"/>
      <c r="CB628" s="353"/>
      <c r="CC628" s="353"/>
      <c r="CD628" s="353"/>
      <c r="CE628" s="353"/>
      <c r="CF628" s="353"/>
      <c r="CG628" s="353"/>
      <c r="CH628" s="353"/>
      <c r="CI628" s="353"/>
      <c r="CJ628" s="353"/>
      <c r="CK628" s="353"/>
      <c r="CL628" s="353"/>
      <c r="CM628" s="353"/>
    </row>
    <row r="629" spans="3:91" ht="14.25" customHeight="1" x14ac:dyDescent="0.35">
      <c r="C629" s="350"/>
      <c r="D629" s="351"/>
      <c r="E629" s="351"/>
      <c r="F629" s="351"/>
      <c r="G629" s="351"/>
      <c r="H629" s="351"/>
      <c r="I629" s="351"/>
      <c r="J629" s="351"/>
      <c r="K629" s="351"/>
      <c r="L629" s="351"/>
      <c r="M629" s="351"/>
      <c r="N629" s="351"/>
      <c r="O629" s="351"/>
      <c r="P629" s="587"/>
      <c r="Q629" s="561"/>
      <c r="R629" s="354"/>
      <c r="S629" s="354"/>
      <c r="T629" s="352"/>
      <c r="U629" s="561"/>
      <c r="V629" s="354"/>
      <c r="W629" s="354"/>
      <c r="X629" s="352"/>
      <c r="Y629" s="561"/>
      <c r="Z629" s="354"/>
      <c r="AA629" s="354"/>
      <c r="AB629" s="352"/>
      <c r="AC629" s="561"/>
      <c r="AD629" s="354"/>
      <c r="AE629" s="352"/>
      <c r="AF629" s="353"/>
      <c r="AG629" s="353"/>
      <c r="AH629" s="353"/>
      <c r="AI629" s="353"/>
      <c r="AJ629" s="353"/>
      <c r="AK629" s="353"/>
      <c r="AL629" s="561"/>
      <c r="AM629" s="354"/>
      <c r="AN629" s="354"/>
      <c r="AO629" s="352"/>
      <c r="AP629" s="561"/>
      <c r="AQ629" s="354"/>
      <c r="AR629" s="354"/>
      <c r="AS629" s="352"/>
      <c r="AT629" s="215"/>
      <c r="AU629" s="223"/>
      <c r="AV629" s="224"/>
      <c r="AW629" s="224"/>
      <c r="AX629" s="224"/>
      <c r="AY629" s="224"/>
      <c r="AZ629" s="224"/>
      <c r="BA629" s="224"/>
      <c r="BB629" s="224"/>
      <c r="BC629" s="224"/>
      <c r="BD629" s="224"/>
      <c r="BE629" s="224"/>
      <c r="BF629" s="224"/>
      <c r="BG629" s="224"/>
      <c r="BH629" s="224"/>
      <c r="BI629" s="221"/>
      <c r="BJ629" s="222"/>
      <c r="BK629" s="352"/>
      <c r="BL629" s="353"/>
      <c r="BM629" s="353"/>
      <c r="BN629" s="353"/>
      <c r="BO629" s="561"/>
      <c r="BP629" s="354"/>
      <c r="BQ629" s="354"/>
      <c r="BR629" s="352"/>
      <c r="BS629" s="353"/>
      <c r="BT629" s="353"/>
      <c r="BU629" s="353"/>
      <c r="BV629" s="353"/>
      <c r="BW629" s="353"/>
      <c r="BX629" s="353"/>
      <c r="BY629" s="353"/>
      <c r="BZ629" s="353"/>
      <c r="CA629" s="353"/>
      <c r="CB629" s="353"/>
      <c r="CC629" s="353"/>
      <c r="CD629" s="353"/>
      <c r="CE629" s="353"/>
      <c r="CF629" s="353"/>
      <c r="CG629" s="353"/>
      <c r="CH629" s="353"/>
      <c r="CI629" s="353"/>
      <c r="CJ629" s="353"/>
      <c r="CK629" s="353"/>
      <c r="CL629" s="353"/>
      <c r="CM629" s="353"/>
    </row>
    <row r="630" spans="3:91" ht="14.25" customHeight="1" x14ac:dyDescent="0.35">
      <c r="C630" s="350"/>
      <c r="D630" s="351"/>
      <c r="E630" s="351"/>
      <c r="F630" s="351"/>
      <c r="G630" s="351"/>
      <c r="H630" s="351"/>
      <c r="I630" s="351"/>
      <c r="J630" s="351"/>
      <c r="K630" s="351"/>
      <c r="L630" s="351"/>
      <c r="M630" s="351"/>
      <c r="N630" s="351"/>
      <c r="O630" s="351"/>
      <c r="P630" s="587"/>
      <c r="Q630" s="561"/>
      <c r="R630" s="354"/>
      <c r="S630" s="354"/>
      <c r="T630" s="352"/>
      <c r="U630" s="561"/>
      <c r="V630" s="354"/>
      <c r="W630" s="354"/>
      <c r="X630" s="352"/>
      <c r="Y630" s="561"/>
      <c r="Z630" s="354"/>
      <c r="AA630" s="354"/>
      <c r="AB630" s="352"/>
      <c r="AC630" s="561"/>
      <c r="AD630" s="354"/>
      <c r="AE630" s="352"/>
      <c r="AF630" s="353"/>
      <c r="AG630" s="353"/>
      <c r="AH630" s="353"/>
      <c r="AI630" s="353"/>
      <c r="AJ630" s="353"/>
      <c r="AK630" s="353"/>
      <c r="AL630" s="561"/>
      <c r="AM630" s="354"/>
      <c r="AN630" s="354"/>
      <c r="AO630" s="352"/>
      <c r="AP630" s="561"/>
      <c r="AQ630" s="354"/>
      <c r="AR630" s="354"/>
      <c r="AS630" s="352"/>
      <c r="AT630" s="215"/>
      <c r="AU630" s="223"/>
      <c r="AV630" s="224"/>
      <c r="AW630" s="224"/>
      <c r="AX630" s="224"/>
      <c r="AY630" s="224"/>
      <c r="AZ630" s="224"/>
      <c r="BA630" s="224"/>
      <c r="BB630" s="224"/>
      <c r="BC630" s="224"/>
      <c r="BD630" s="224"/>
      <c r="BE630" s="224"/>
      <c r="BF630" s="224"/>
      <c r="BG630" s="224"/>
      <c r="BH630" s="224"/>
      <c r="BI630" s="221"/>
      <c r="BJ630" s="222"/>
      <c r="BK630" s="352"/>
      <c r="BL630" s="353"/>
      <c r="BM630" s="353"/>
      <c r="BN630" s="353"/>
      <c r="BO630" s="561"/>
      <c r="BP630" s="354"/>
      <c r="BQ630" s="354"/>
      <c r="BR630" s="352"/>
      <c r="BS630" s="353"/>
      <c r="BT630" s="353"/>
      <c r="BU630" s="353"/>
      <c r="BV630" s="353"/>
      <c r="BW630" s="353"/>
      <c r="BX630" s="353"/>
      <c r="BY630" s="353"/>
      <c r="BZ630" s="353"/>
      <c r="CA630" s="353"/>
      <c r="CB630" s="353"/>
      <c r="CC630" s="353"/>
      <c r="CD630" s="353"/>
      <c r="CE630" s="353"/>
      <c r="CF630" s="353"/>
      <c r="CG630" s="353"/>
      <c r="CH630" s="353"/>
      <c r="CI630" s="353"/>
      <c r="CJ630" s="353"/>
      <c r="CK630" s="353"/>
      <c r="CL630" s="353"/>
      <c r="CM630" s="353"/>
    </row>
    <row r="631" spans="3:91" ht="14.25" customHeight="1" x14ac:dyDescent="0.35">
      <c r="C631" s="350"/>
      <c r="D631" s="351"/>
      <c r="E631" s="351"/>
      <c r="F631" s="351"/>
      <c r="G631" s="351"/>
      <c r="H631" s="351"/>
      <c r="I631" s="351"/>
      <c r="J631" s="351"/>
      <c r="K631" s="351"/>
      <c r="L631" s="351"/>
      <c r="M631" s="351"/>
      <c r="N631" s="351"/>
      <c r="O631" s="351"/>
      <c r="P631" s="587"/>
      <c r="Q631" s="561"/>
      <c r="R631" s="354"/>
      <c r="S631" s="354"/>
      <c r="T631" s="352"/>
      <c r="U631" s="561"/>
      <c r="V631" s="354"/>
      <c r="W631" s="354"/>
      <c r="X631" s="352"/>
      <c r="Y631" s="561"/>
      <c r="Z631" s="354"/>
      <c r="AA631" s="354"/>
      <c r="AB631" s="352"/>
      <c r="AC631" s="561"/>
      <c r="AD631" s="354"/>
      <c r="AE631" s="352"/>
      <c r="AF631" s="353"/>
      <c r="AG631" s="353"/>
      <c r="AH631" s="353"/>
      <c r="AI631" s="353"/>
      <c r="AJ631" s="353"/>
      <c r="AK631" s="353"/>
      <c r="AL631" s="561"/>
      <c r="AM631" s="354"/>
      <c r="AN631" s="354"/>
      <c r="AO631" s="352"/>
      <c r="AP631" s="561"/>
      <c r="AQ631" s="354"/>
      <c r="AR631" s="354"/>
      <c r="AS631" s="352"/>
      <c r="AT631" s="215"/>
      <c r="AU631" s="223"/>
      <c r="AV631" s="224"/>
      <c r="AW631" s="224"/>
      <c r="AX631" s="224"/>
      <c r="AY631" s="224"/>
      <c r="AZ631" s="224"/>
      <c r="BA631" s="224"/>
      <c r="BB631" s="224"/>
      <c r="BC631" s="224"/>
      <c r="BD631" s="224"/>
      <c r="BE631" s="224"/>
      <c r="BF631" s="224"/>
      <c r="BG631" s="224"/>
      <c r="BH631" s="224"/>
      <c r="BI631" s="221"/>
      <c r="BJ631" s="222"/>
      <c r="BK631" s="352"/>
      <c r="BL631" s="353"/>
      <c r="BM631" s="353"/>
      <c r="BN631" s="353"/>
      <c r="BO631" s="561"/>
      <c r="BP631" s="354"/>
      <c r="BQ631" s="354"/>
      <c r="BR631" s="352"/>
      <c r="BS631" s="353"/>
      <c r="BT631" s="353"/>
      <c r="BU631" s="353"/>
      <c r="BV631" s="353"/>
      <c r="BW631" s="353"/>
      <c r="BX631" s="353"/>
      <c r="BY631" s="353"/>
      <c r="BZ631" s="353"/>
      <c r="CA631" s="353"/>
      <c r="CB631" s="353"/>
      <c r="CC631" s="353"/>
      <c r="CD631" s="353"/>
      <c r="CE631" s="353"/>
      <c r="CF631" s="353"/>
      <c r="CG631" s="353"/>
      <c r="CH631" s="353"/>
      <c r="CI631" s="353"/>
      <c r="CJ631" s="353"/>
      <c r="CK631" s="353"/>
      <c r="CL631" s="353"/>
      <c r="CM631" s="353"/>
    </row>
    <row r="632" spans="3:91" ht="14.25" customHeight="1" x14ac:dyDescent="0.35">
      <c r="C632" s="350"/>
      <c r="D632" s="351"/>
      <c r="E632" s="351"/>
      <c r="F632" s="351"/>
      <c r="G632" s="351"/>
      <c r="H632" s="351"/>
      <c r="I632" s="351"/>
      <c r="J632" s="351"/>
      <c r="K632" s="351"/>
      <c r="L632" s="351"/>
      <c r="M632" s="351"/>
      <c r="N632" s="351"/>
      <c r="O632" s="351"/>
      <c r="P632" s="587"/>
      <c r="Q632" s="561"/>
      <c r="R632" s="354"/>
      <c r="S632" s="354"/>
      <c r="T632" s="352"/>
      <c r="U632" s="561"/>
      <c r="V632" s="354"/>
      <c r="W632" s="354"/>
      <c r="X632" s="352"/>
      <c r="Y632" s="561"/>
      <c r="Z632" s="354"/>
      <c r="AA632" s="354"/>
      <c r="AB632" s="352"/>
      <c r="AC632" s="561"/>
      <c r="AD632" s="354"/>
      <c r="AE632" s="352"/>
      <c r="AF632" s="353"/>
      <c r="AG632" s="353"/>
      <c r="AH632" s="353"/>
      <c r="AI632" s="353"/>
      <c r="AJ632" s="353"/>
      <c r="AK632" s="353"/>
      <c r="AL632" s="561"/>
      <c r="AM632" s="354"/>
      <c r="AN632" s="354"/>
      <c r="AO632" s="352"/>
      <c r="AP632" s="561"/>
      <c r="AQ632" s="354"/>
      <c r="AR632" s="354"/>
      <c r="AS632" s="352"/>
      <c r="AT632" s="215"/>
      <c r="AU632" s="223"/>
      <c r="AV632" s="224"/>
      <c r="AW632" s="224"/>
      <c r="AX632" s="224"/>
      <c r="AY632" s="224"/>
      <c r="AZ632" s="224"/>
      <c r="BA632" s="224"/>
      <c r="BB632" s="224"/>
      <c r="BC632" s="224"/>
      <c r="BD632" s="224"/>
      <c r="BE632" s="224"/>
      <c r="BF632" s="224"/>
      <c r="BG632" s="224"/>
      <c r="BH632" s="224"/>
      <c r="BI632" s="221"/>
      <c r="BJ632" s="222"/>
      <c r="BK632" s="352"/>
      <c r="BL632" s="353"/>
      <c r="BM632" s="353"/>
      <c r="BN632" s="353"/>
      <c r="BO632" s="561"/>
      <c r="BP632" s="354"/>
      <c r="BQ632" s="354"/>
      <c r="BR632" s="352"/>
      <c r="BS632" s="353"/>
      <c r="BT632" s="353"/>
      <c r="BU632" s="353"/>
      <c r="BV632" s="353"/>
      <c r="BW632" s="353"/>
      <c r="BX632" s="353"/>
      <c r="BY632" s="353"/>
      <c r="BZ632" s="353"/>
      <c r="CA632" s="353"/>
      <c r="CB632" s="353"/>
      <c r="CC632" s="353"/>
      <c r="CD632" s="353"/>
      <c r="CE632" s="353"/>
      <c r="CF632" s="353"/>
      <c r="CG632" s="353"/>
      <c r="CH632" s="353"/>
      <c r="CI632" s="353"/>
      <c r="CJ632" s="353"/>
      <c r="CK632" s="353"/>
      <c r="CL632" s="353"/>
      <c r="CM632" s="353"/>
    </row>
    <row r="633" spans="3:91" ht="14.25" customHeight="1" x14ac:dyDescent="0.35">
      <c r="C633" s="350"/>
      <c r="D633" s="351"/>
      <c r="E633" s="351"/>
      <c r="F633" s="351"/>
      <c r="G633" s="351"/>
      <c r="H633" s="351"/>
      <c r="I633" s="351"/>
      <c r="J633" s="351"/>
      <c r="K633" s="351"/>
      <c r="L633" s="351"/>
      <c r="M633" s="351"/>
      <c r="N633" s="351"/>
      <c r="O633" s="351"/>
      <c r="P633" s="587"/>
      <c r="Q633" s="561"/>
      <c r="R633" s="354"/>
      <c r="S633" s="354"/>
      <c r="T633" s="352"/>
      <c r="U633" s="561"/>
      <c r="V633" s="354"/>
      <c r="W633" s="354"/>
      <c r="X633" s="352"/>
      <c r="Y633" s="561"/>
      <c r="Z633" s="354"/>
      <c r="AA633" s="354"/>
      <c r="AB633" s="352"/>
      <c r="AC633" s="561"/>
      <c r="AD633" s="354"/>
      <c r="AE633" s="352"/>
      <c r="AF633" s="353"/>
      <c r="AG633" s="353"/>
      <c r="AH633" s="353"/>
      <c r="AI633" s="353"/>
      <c r="AJ633" s="353"/>
      <c r="AK633" s="353"/>
      <c r="AL633" s="561"/>
      <c r="AM633" s="354"/>
      <c r="AN633" s="354"/>
      <c r="AO633" s="352"/>
      <c r="AP633" s="561"/>
      <c r="AQ633" s="354"/>
      <c r="AR633" s="354"/>
      <c r="AS633" s="352"/>
      <c r="AT633" s="215"/>
      <c r="AU633" s="223"/>
      <c r="AV633" s="224"/>
      <c r="AW633" s="224"/>
      <c r="AX633" s="224"/>
      <c r="AY633" s="224"/>
      <c r="AZ633" s="224"/>
      <c r="BA633" s="224"/>
      <c r="BB633" s="224"/>
      <c r="BC633" s="224"/>
      <c r="BD633" s="224"/>
      <c r="BE633" s="224"/>
      <c r="BF633" s="224"/>
      <c r="BG633" s="224"/>
      <c r="BH633" s="224"/>
      <c r="BI633" s="221"/>
      <c r="BJ633" s="222"/>
      <c r="BK633" s="352"/>
      <c r="BL633" s="353"/>
      <c r="BM633" s="353"/>
      <c r="BN633" s="353"/>
      <c r="BO633" s="561"/>
      <c r="BP633" s="354"/>
      <c r="BQ633" s="354"/>
      <c r="BR633" s="352"/>
      <c r="BS633" s="353"/>
      <c r="BT633" s="353"/>
      <c r="BU633" s="353"/>
      <c r="BV633" s="353"/>
      <c r="BW633" s="353"/>
      <c r="BX633" s="353"/>
      <c r="BY633" s="353"/>
      <c r="BZ633" s="353"/>
      <c r="CA633" s="353"/>
      <c r="CB633" s="353"/>
      <c r="CC633" s="353"/>
      <c r="CD633" s="353"/>
      <c r="CE633" s="353"/>
      <c r="CF633" s="353"/>
      <c r="CG633" s="353"/>
      <c r="CH633" s="353"/>
      <c r="CI633" s="353"/>
      <c r="CJ633" s="353"/>
      <c r="CK633" s="353"/>
      <c r="CL633" s="353"/>
      <c r="CM633" s="353"/>
    </row>
    <row r="634" spans="3:91" ht="14.25" customHeight="1" x14ac:dyDescent="0.35">
      <c r="C634" s="350"/>
      <c r="D634" s="351"/>
      <c r="E634" s="351"/>
      <c r="F634" s="351"/>
      <c r="G634" s="351"/>
      <c r="H634" s="351"/>
      <c r="I634" s="351"/>
      <c r="J634" s="351"/>
      <c r="K634" s="351"/>
      <c r="L634" s="351"/>
      <c r="M634" s="351"/>
      <c r="N634" s="351"/>
      <c r="O634" s="351"/>
      <c r="P634" s="587"/>
      <c r="Q634" s="561"/>
      <c r="R634" s="354"/>
      <c r="S634" s="354"/>
      <c r="T634" s="352"/>
      <c r="U634" s="561"/>
      <c r="V634" s="354"/>
      <c r="W634" s="354"/>
      <c r="X634" s="352"/>
      <c r="Y634" s="561"/>
      <c r="Z634" s="354"/>
      <c r="AA634" s="354"/>
      <c r="AB634" s="352"/>
      <c r="AC634" s="561"/>
      <c r="AD634" s="354"/>
      <c r="AE634" s="352"/>
      <c r="AF634" s="353"/>
      <c r="AG634" s="353"/>
      <c r="AH634" s="353"/>
      <c r="AI634" s="353"/>
      <c r="AJ634" s="353"/>
      <c r="AK634" s="353"/>
      <c r="AL634" s="561"/>
      <c r="AM634" s="354"/>
      <c r="AN634" s="354"/>
      <c r="AO634" s="352"/>
      <c r="AP634" s="561"/>
      <c r="AQ634" s="354"/>
      <c r="AR634" s="354"/>
      <c r="AS634" s="352"/>
      <c r="AT634" s="215"/>
      <c r="AU634" s="223"/>
      <c r="AV634" s="224"/>
      <c r="AW634" s="224"/>
      <c r="AX634" s="224"/>
      <c r="AY634" s="224"/>
      <c r="AZ634" s="224"/>
      <c r="BA634" s="224"/>
      <c r="BB634" s="224"/>
      <c r="BC634" s="224"/>
      <c r="BD634" s="224"/>
      <c r="BE634" s="224"/>
      <c r="BF634" s="224"/>
      <c r="BG634" s="224"/>
      <c r="BH634" s="227"/>
      <c r="BI634" s="221"/>
      <c r="BJ634" s="222"/>
      <c r="BK634" s="352"/>
      <c r="BL634" s="353"/>
      <c r="BM634" s="353"/>
      <c r="BN634" s="353"/>
      <c r="BO634" s="561"/>
      <c r="BP634" s="354"/>
      <c r="BQ634" s="354"/>
      <c r="BR634" s="352"/>
      <c r="BS634" s="353"/>
      <c r="BT634" s="353"/>
      <c r="BU634" s="353"/>
      <c r="BV634" s="353"/>
      <c r="BW634" s="353"/>
      <c r="BX634" s="353"/>
      <c r="BY634" s="353"/>
      <c r="BZ634" s="353"/>
      <c r="CA634" s="353"/>
      <c r="CB634" s="353"/>
      <c r="CC634" s="353"/>
      <c r="CD634" s="353"/>
      <c r="CE634" s="353"/>
      <c r="CF634" s="353"/>
      <c r="CG634" s="353"/>
      <c r="CH634" s="353"/>
      <c r="CI634" s="353"/>
      <c r="CJ634" s="353"/>
      <c r="CK634" s="353"/>
      <c r="CL634" s="353"/>
      <c r="CM634" s="353"/>
    </row>
    <row r="635" spans="3:91" ht="14.25" customHeight="1" x14ac:dyDescent="0.35">
      <c r="C635" s="350"/>
      <c r="D635" s="351"/>
      <c r="E635" s="351"/>
      <c r="F635" s="351"/>
      <c r="G635" s="351"/>
      <c r="H635" s="351"/>
      <c r="I635" s="351"/>
      <c r="J635" s="351"/>
      <c r="K635" s="351"/>
      <c r="L635" s="351"/>
      <c r="M635" s="351"/>
      <c r="N635" s="351"/>
      <c r="O635" s="351"/>
      <c r="P635" s="587"/>
      <c r="Q635" s="561"/>
      <c r="R635" s="354"/>
      <c r="S635" s="354"/>
      <c r="T635" s="352"/>
      <c r="U635" s="561"/>
      <c r="V635" s="354"/>
      <c r="W635" s="354"/>
      <c r="X635" s="352"/>
      <c r="Y635" s="561"/>
      <c r="Z635" s="354"/>
      <c r="AA635" s="354"/>
      <c r="AB635" s="352"/>
      <c r="AC635" s="561"/>
      <c r="AD635" s="354"/>
      <c r="AE635" s="352"/>
      <c r="AF635" s="353"/>
      <c r="AG635" s="353"/>
      <c r="AH635" s="353"/>
      <c r="AI635" s="353"/>
      <c r="AJ635" s="353"/>
      <c r="AK635" s="353"/>
      <c r="AL635" s="561"/>
      <c r="AM635" s="354"/>
      <c r="AN635" s="354"/>
      <c r="AO635" s="352"/>
      <c r="AP635" s="561"/>
      <c r="AQ635" s="354"/>
      <c r="AR635" s="354"/>
      <c r="AS635" s="352"/>
      <c r="AT635" s="215"/>
      <c r="AU635" s="223"/>
      <c r="AV635" s="224"/>
      <c r="AW635" s="224"/>
      <c r="AX635" s="224"/>
      <c r="AY635" s="224"/>
      <c r="AZ635" s="224"/>
      <c r="BA635" s="224"/>
      <c r="BB635" s="224"/>
      <c r="BC635" s="224"/>
      <c r="BD635" s="224"/>
      <c r="BE635" s="224"/>
      <c r="BF635" s="224"/>
      <c r="BG635" s="224"/>
      <c r="BH635" s="224"/>
      <c r="BI635" s="221"/>
      <c r="BJ635" s="222"/>
      <c r="BK635" s="352"/>
      <c r="BL635" s="353"/>
      <c r="BM635" s="353"/>
      <c r="BN635" s="353"/>
      <c r="BO635" s="561"/>
      <c r="BP635" s="354"/>
      <c r="BQ635" s="354"/>
      <c r="BR635" s="352"/>
      <c r="BS635" s="353"/>
      <c r="BT635" s="353"/>
      <c r="BU635" s="353"/>
      <c r="BV635" s="353"/>
      <c r="BW635" s="353"/>
      <c r="BX635" s="353"/>
      <c r="BY635" s="353"/>
      <c r="BZ635" s="353"/>
      <c r="CA635" s="353"/>
      <c r="CB635" s="353"/>
      <c r="CC635" s="353"/>
      <c r="CD635" s="353"/>
      <c r="CE635" s="353"/>
      <c r="CF635" s="353"/>
      <c r="CG635" s="353"/>
      <c r="CH635" s="353"/>
      <c r="CI635" s="353"/>
      <c r="CJ635" s="353"/>
      <c r="CK635" s="353"/>
      <c r="CL635" s="353"/>
      <c r="CM635" s="353"/>
    </row>
    <row r="636" spans="3:91" ht="14.25" customHeight="1" x14ac:dyDescent="0.35">
      <c r="C636" s="350"/>
      <c r="D636" s="351"/>
      <c r="E636" s="351"/>
      <c r="F636" s="351"/>
      <c r="G636" s="351"/>
      <c r="H636" s="351"/>
      <c r="I636" s="351"/>
      <c r="J636" s="351"/>
      <c r="K636" s="351"/>
      <c r="L636" s="351"/>
      <c r="M636" s="351"/>
      <c r="N636" s="351"/>
      <c r="O636" s="351"/>
      <c r="P636" s="587"/>
      <c r="Q636" s="561"/>
      <c r="R636" s="354"/>
      <c r="S636" s="354"/>
      <c r="T636" s="352"/>
      <c r="U636" s="561"/>
      <c r="V636" s="354"/>
      <c r="W636" s="354"/>
      <c r="X636" s="352"/>
      <c r="Y636" s="561"/>
      <c r="Z636" s="354"/>
      <c r="AA636" s="354"/>
      <c r="AB636" s="352"/>
      <c r="AC636" s="561"/>
      <c r="AD636" s="354"/>
      <c r="AE636" s="352"/>
      <c r="AF636" s="353"/>
      <c r="AG636" s="353"/>
      <c r="AH636" s="353"/>
      <c r="AI636" s="353"/>
      <c r="AJ636" s="353"/>
      <c r="AK636" s="353"/>
      <c r="AL636" s="561"/>
      <c r="AM636" s="354"/>
      <c r="AN636" s="354"/>
      <c r="AO636" s="352"/>
      <c r="AP636" s="561"/>
      <c r="AQ636" s="354"/>
      <c r="AR636" s="354"/>
      <c r="AS636" s="352"/>
      <c r="AT636" s="215"/>
      <c r="AU636" s="223"/>
      <c r="AV636" s="224"/>
      <c r="AW636" s="224"/>
      <c r="AX636" s="224"/>
      <c r="AY636" s="224"/>
      <c r="AZ636" s="224"/>
      <c r="BA636" s="224"/>
      <c r="BB636" s="224"/>
      <c r="BC636" s="224"/>
      <c r="BD636" s="224"/>
      <c r="BE636" s="224"/>
      <c r="BF636" s="224"/>
      <c r="BG636" s="224"/>
      <c r="BH636" s="224"/>
      <c r="BI636" s="221"/>
      <c r="BJ636" s="222"/>
      <c r="BK636" s="352"/>
      <c r="BL636" s="353"/>
      <c r="BM636" s="353"/>
      <c r="BN636" s="353"/>
      <c r="BO636" s="561"/>
      <c r="BP636" s="354"/>
      <c r="BQ636" s="354"/>
      <c r="BR636" s="352"/>
      <c r="BS636" s="353"/>
      <c r="BT636" s="353"/>
      <c r="BU636" s="353"/>
      <c r="BV636" s="353"/>
      <c r="BW636" s="353"/>
      <c r="BX636" s="353"/>
      <c r="BY636" s="353"/>
      <c r="BZ636" s="353"/>
      <c r="CA636" s="353"/>
      <c r="CB636" s="353"/>
      <c r="CC636" s="353"/>
      <c r="CD636" s="353"/>
      <c r="CE636" s="353"/>
      <c r="CF636" s="353"/>
      <c r="CG636" s="353"/>
      <c r="CH636" s="353"/>
      <c r="CI636" s="353"/>
      <c r="CJ636" s="353"/>
      <c r="CK636" s="353"/>
      <c r="CL636" s="353"/>
      <c r="CM636" s="353"/>
    </row>
    <row r="637" spans="3:91" ht="14.25" customHeight="1" x14ac:dyDescent="0.35">
      <c r="C637" s="350"/>
      <c r="D637" s="351"/>
      <c r="E637" s="351"/>
      <c r="F637" s="351"/>
      <c r="G637" s="351"/>
      <c r="H637" s="351"/>
      <c r="I637" s="351"/>
      <c r="J637" s="351"/>
      <c r="K637" s="351"/>
      <c r="L637" s="351"/>
      <c r="M637" s="351"/>
      <c r="N637" s="351"/>
      <c r="O637" s="351"/>
      <c r="P637" s="587"/>
      <c r="Q637" s="561"/>
      <c r="R637" s="354"/>
      <c r="S637" s="354"/>
      <c r="T637" s="352"/>
      <c r="U637" s="561"/>
      <c r="V637" s="354"/>
      <c r="W637" s="354"/>
      <c r="X637" s="352"/>
      <c r="Y637" s="561"/>
      <c r="Z637" s="354"/>
      <c r="AA637" s="354"/>
      <c r="AB637" s="352"/>
      <c r="AC637" s="561"/>
      <c r="AD637" s="354"/>
      <c r="AE637" s="352"/>
      <c r="AF637" s="353"/>
      <c r="AG637" s="353"/>
      <c r="AH637" s="353"/>
      <c r="AI637" s="353"/>
      <c r="AJ637" s="353"/>
      <c r="AK637" s="353"/>
      <c r="AL637" s="561"/>
      <c r="AM637" s="354"/>
      <c r="AN637" s="354"/>
      <c r="AO637" s="352"/>
      <c r="AP637" s="561"/>
      <c r="AQ637" s="354"/>
      <c r="AR637" s="354"/>
      <c r="AS637" s="352"/>
      <c r="AT637" s="215"/>
      <c r="AU637" s="223"/>
      <c r="AV637" s="224"/>
      <c r="AW637" s="224"/>
      <c r="AX637" s="224"/>
      <c r="AY637" s="224"/>
      <c r="AZ637" s="224"/>
      <c r="BA637" s="224"/>
      <c r="BB637" s="224"/>
      <c r="BC637" s="224"/>
      <c r="BD637" s="224"/>
      <c r="BE637" s="224"/>
      <c r="BF637" s="224"/>
      <c r="BG637" s="224"/>
      <c r="BH637" s="224"/>
      <c r="BI637" s="221"/>
      <c r="BJ637" s="222"/>
      <c r="BK637" s="352"/>
      <c r="BL637" s="353"/>
      <c r="BM637" s="353"/>
      <c r="BN637" s="353"/>
      <c r="BO637" s="561"/>
      <c r="BP637" s="354"/>
      <c r="BQ637" s="354"/>
      <c r="BR637" s="352"/>
      <c r="BS637" s="353"/>
      <c r="BT637" s="353"/>
      <c r="BU637" s="353"/>
      <c r="BV637" s="353"/>
      <c r="BW637" s="353"/>
      <c r="BX637" s="353"/>
      <c r="BY637" s="353"/>
      <c r="BZ637" s="353"/>
      <c r="CA637" s="353"/>
      <c r="CB637" s="353"/>
      <c r="CC637" s="353"/>
      <c r="CD637" s="353"/>
      <c r="CE637" s="353"/>
      <c r="CF637" s="353"/>
      <c r="CG637" s="353"/>
      <c r="CH637" s="353"/>
      <c r="CI637" s="353"/>
      <c r="CJ637" s="353"/>
      <c r="CK637" s="353"/>
      <c r="CL637" s="353"/>
      <c r="CM637" s="353"/>
    </row>
    <row r="638" spans="3:91" ht="14.25" customHeight="1" x14ac:dyDescent="0.35">
      <c r="C638" s="350"/>
      <c r="D638" s="351"/>
      <c r="E638" s="351"/>
      <c r="F638" s="351"/>
      <c r="G638" s="351"/>
      <c r="H638" s="351"/>
      <c r="I638" s="351"/>
      <c r="J638" s="351"/>
      <c r="K638" s="351"/>
      <c r="L638" s="351"/>
      <c r="M638" s="351"/>
      <c r="N638" s="351"/>
      <c r="O638" s="351"/>
      <c r="P638" s="587"/>
      <c r="Q638" s="561"/>
      <c r="R638" s="354"/>
      <c r="S638" s="354"/>
      <c r="T638" s="352"/>
      <c r="U638" s="561"/>
      <c r="V638" s="354"/>
      <c r="W638" s="354"/>
      <c r="X638" s="352"/>
      <c r="Y638" s="561"/>
      <c r="Z638" s="354"/>
      <c r="AA638" s="354"/>
      <c r="AB638" s="352"/>
      <c r="AC638" s="561"/>
      <c r="AD638" s="354"/>
      <c r="AE638" s="352"/>
      <c r="AF638" s="353"/>
      <c r="AG638" s="353"/>
      <c r="AH638" s="353"/>
      <c r="AI638" s="353"/>
      <c r="AJ638" s="353"/>
      <c r="AK638" s="353"/>
      <c r="AL638" s="561"/>
      <c r="AM638" s="354"/>
      <c r="AN638" s="354"/>
      <c r="AO638" s="352"/>
      <c r="AP638" s="561"/>
      <c r="AQ638" s="354"/>
      <c r="AR638" s="354"/>
      <c r="AS638" s="352"/>
      <c r="AT638" s="215"/>
      <c r="AU638" s="223"/>
      <c r="AV638" s="224"/>
      <c r="AW638" s="224"/>
      <c r="AX638" s="224"/>
      <c r="AY638" s="224"/>
      <c r="AZ638" s="224"/>
      <c r="BA638" s="224"/>
      <c r="BB638" s="224"/>
      <c r="BC638" s="224"/>
      <c r="BD638" s="224"/>
      <c r="BE638" s="224"/>
      <c r="BF638" s="224"/>
      <c r="BG638" s="224"/>
      <c r="BH638" s="224"/>
      <c r="BI638" s="221"/>
      <c r="BJ638" s="222"/>
      <c r="BK638" s="352"/>
      <c r="BL638" s="353"/>
      <c r="BM638" s="353"/>
      <c r="BN638" s="353"/>
      <c r="BO638" s="561"/>
      <c r="BP638" s="354"/>
      <c r="BQ638" s="354"/>
      <c r="BR638" s="352"/>
      <c r="BS638" s="353"/>
      <c r="BT638" s="353"/>
      <c r="BU638" s="353"/>
      <c r="BV638" s="353"/>
      <c r="BW638" s="353"/>
      <c r="BX638" s="353"/>
      <c r="BY638" s="353"/>
      <c r="BZ638" s="353"/>
      <c r="CA638" s="353"/>
      <c r="CB638" s="353"/>
      <c r="CC638" s="353"/>
      <c r="CD638" s="353"/>
      <c r="CE638" s="353"/>
      <c r="CF638" s="353"/>
      <c r="CG638" s="353"/>
      <c r="CH638" s="353"/>
      <c r="CI638" s="353"/>
      <c r="CJ638" s="353"/>
      <c r="CK638" s="353"/>
      <c r="CL638" s="353"/>
      <c r="CM638" s="353"/>
    </row>
    <row r="639" spans="3:91" ht="14.25" customHeight="1" x14ac:dyDescent="0.35">
      <c r="C639" s="350"/>
      <c r="D639" s="351"/>
      <c r="E639" s="351"/>
      <c r="F639" s="351"/>
      <c r="G639" s="351"/>
      <c r="H639" s="351"/>
      <c r="I639" s="351"/>
      <c r="J639" s="351"/>
      <c r="K639" s="351"/>
      <c r="L639" s="351"/>
      <c r="M639" s="351"/>
      <c r="N639" s="351"/>
      <c r="O639" s="351"/>
      <c r="P639" s="587"/>
      <c r="Q639" s="561"/>
      <c r="R639" s="354"/>
      <c r="S639" s="354"/>
      <c r="T639" s="352"/>
      <c r="U639" s="561"/>
      <c r="V639" s="354"/>
      <c r="W639" s="354"/>
      <c r="X639" s="352"/>
      <c r="Y639" s="561"/>
      <c r="Z639" s="354"/>
      <c r="AA639" s="354"/>
      <c r="AB639" s="352"/>
      <c r="AC639" s="561"/>
      <c r="AD639" s="354"/>
      <c r="AE639" s="352"/>
      <c r="AF639" s="353"/>
      <c r="AG639" s="353"/>
      <c r="AH639" s="353"/>
      <c r="AI639" s="353"/>
      <c r="AJ639" s="353"/>
      <c r="AK639" s="353"/>
      <c r="AL639" s="561"/>
      <c r="AM639" s="354"/>
      <c r="AN639" s="354"/>
      <c r="AO639" s="352"/>
      <c r="AP639" s="561"/>
      <c r="AQ639" s="354"/>
      <c r="AR639" s="354"/>
      <c r="AS639" s="352"/>
      <c r="AT639" s="215"/>
      <c r="AU639" s="223"/>
      <c r="AV639" s="224"/>
      <c r="AW639" s="224"/>
      <c r="AX639" s="224"/>
      <c r="AY639" s="224"/>
      <c r="AZ639" s="224"/>
      <c r="BA639" s="224"/>
      <c r="BB639" s="224"/>
      <c r="BC639" s="224"/>
      <c r="BD639" s="224"/>
      <c r="BE639" s="224"/>
      <c r="BF639" s="224"/>
      <c r="BG639" s="224"/>
      <c r="BH639" s="227"/>
      <c r="BI639" s="221"/>
      <c r="BJ639" s="222"/>
      <c r="BK639" s="352"/>
      <c r="BL639" s="353"/>
      <c r="BM639" s="353"/>
      <c r="BN639" s="353"/>
      <c r="BO639" s="561"/>
      <c r="BP639" s="354"/>
      <c r="BQ639" s="354"/>
      <c r="BR639" s="352"/>
      <c r="BS639" s="353"/>
      <c r="BT639" s="353"/>
      <c r="BU639" s="353"/>
      <c r="BV639" s="353"/>
      <c r="BW639" s="353"/>
      <c r="BX639" s="353"/>
      <c r="BY639" s="353"/>
      <c r="BZ639" s="353"/>
      <c r="CA639" s="353"/>
      <c r="CB639" s="353"/>
      <c r="CC639" s="353"/>
      <c r="CD639" s="353"/>
      <c r="CE639" s="353"/>
      <c r="CF639" s="353"/>
      <c r="CG639" s="353"/>
      <c r="CH639" s="353"/>
      <c r="CI639" s="353"/>
      <c r="CJ639" s="353"/>
      <c r="CK639" s="353"/>
      <c r="CL639" s="353"/>
      <c r="CM639" s="353"/>
    </row>
    <row r="640" spans="3:91" ht="14.25" customHeight="1" x14ac:dyDescent="0.35">
      <c r="C640" s="350"/>
      <c r="D640" s="351"/>
      <c r="E640" s="351"/>
      <c r="F640" s="351"/>
      <c r="G640" s="351"/>
      <c r="H640" s="351"/>
      <c r="I640" s="351"/>
      <c r="J640" s="351"/>
      <c r="K640" s="351"/>
      <c r="L640" s="351"/>
      <c r="M640" s="351"/>
      <c r="N640" s="351"/>
      <c r="O640" s="351"/>
      <c r="P640" s="587"/>
      <c r="Q640" s="561"/>
      <c r="R640" s="354"/>
      <c r="S640" s="354"/>
      <c r="T640" s="352"/>
      <c r="U640" s="561"/>
      <c r="V640" s="354"/>
      <c r="W640" s="354"/>
      <c r="X640" s="352"/>
      <c r="Y640" s="561"/>
      <c r="Z640" s="354"/>
      <c r="AA640" s="354"/>
      <c r="AB640" s="352"/>
      <c r="AC640" s="561"/>
      <c r="AD640" s="354"/>
      <c r="AE640" s="352"/>
      <c r="AF640" s="561"/>
      <c r="AG640" s="354"/>
      <c r="AH640" s="352"/>
      <c r="AI640" s="561"/>
      <c r="AJ640" s="354"/>
      <c r="AK640" s="352"/>
      <c r="AL640" s="561"/>
      <c r="AM640" s="354"/>
      <c r="AN640" s="354"/>
      <c r="AO640" s="352"/>
      <c r="AP640" s="561"/>
      <c r="AQ640" s="354"/>
      <c r="AR640" s="354"/>
      <c r="AS640" s="352"/>
      <c r="AT640" s="215"/>
      <c r="AU640" s="223"/>
      <c r="AV640" s="224"/>
      <c r="AW640" s="224"/>
      <c r="AX640" s="224"/>
      <c r="AY640" s="224"/>
      <c r="AZ640" s="224"/>
      <c r="BA640" s="224"/>
      <c r="BB640" s="224"/>
      <c r="BC640" s="224"/>
      <c r="BD640" s="224"/>
      <c r="BE640" s="224"/>
      <c r="BF640" s="224"/>
      <c r="BG640" s="224"/>
      <c r="BH640" s="224"/>
      <c r="BI640" s="221"/>
      <c r="BJ640" s="222"/>
      <c r="BK640" s="352"/>
      <c r="BL640" s="353"/>
      <c r="BM640" s="353"/>
      <c r="BN640" s="353"/>
      <c r="BO640" s="561"/>
      <c r="BP640" s="354"/>
      <c r="BQ640" s="354"/>
      <c r="BR640" s="352"/>
      <c r="BS640" s="355"/>
      <c r="BT640" s="356"/>
      <c r="BU640" s="356"/>
      <c r="BV640" s="357"/>
      <c r="BW640" s="565"/>
      <c r="BX640" s="565"/>
      <c r="BY640" s="565"/>
      <c r="BZ640" s="565"/>
      <c r="CA640" s="565"/>
      <c r="CB640" s="565"/>
      <c r="CC640" s="565"/>
      <c r="CD640" s="565"/>
      <c r="CE640" s="565"/>
      <c r="CF640" s="353"/>
      <c r="CG640" s="353"/>
      <c r="CH640" s="353"/>
      <c r="CI640" s="353"/>
      <c r="CJ640" s="353"/>
      <c r="CK640" s="353"/>
      <c r="CL640" s="353"/>
      <c r="CM640" s="353"/>
    </row>
    <row r="641" spans="3:91" ht="14.25" customHeight="1" x14ac:dyDescent="0.35">
      <c r="C641" s="350"/>
      <c r="D641" s="351"/>
      <c r="E641" s="351"/>
      <c r="F641" s="351"/>
      <c r="G641" s="351"/>
      <c r="H641" s="351"/>
      <c r="I641" s="351"/>
      <c r="J641" s="351"/>
      <c r="K641" s="351"/>
      <c r="L641" s="351"/>
      <c r="M641" s="351"/>
      <c r="N641" s="351"/>
      <c r="O641" s="351"/>
      <c r="P641" s="587"/>
      <c r="Q641" s="561"/>
      <c r="R641" s="354"/>
      <c r="S641" s="354"/>
      <c r="T641" s="352"/>
      <c r="U641" s="561"/>
      <c r="V641" s="354"/>
      <c r="W641" s="354"/>
      <c r="X641" s="352"/>
      <c r="Y641" s="561"/>
      <c r="Z641" s="354"/>
      <c r="AA641" s="354"/>
      <c r="AB641" s="352"/>
      <c r="AC641" s="561"/>
      <c r="AD641" s="354"/>
      <c r="AE641" s="352"/>
      <c r="AF641" s="353"/>
      <c r="AG641" s="353"/>
      <c r="AH641" s="353"/>
      <c r="AI641" s="353"/>
      <c r="AJ641" s="353"/>
      <c r="AK641" s="353"/>
      <c r="AL641" s="561"/>
      <c r="AM641" s="354"/>
      <c r="AN641" s="354"/>
      <c r="AO641" s="352"/>
      <c r="AP641" s="561"/>
      <c r="AQ641" s="354"/>
      <c r="AR641" s="354"/>
      <c r="AS641" s="352"/>
      <c r="AT641" s="215"/>
      <c r="AU641" s="228"/>
      <c r="AV641" s="229"/>
      <c r="AW641" s="229"/>
      <c r="AX641" s="229"/>
      <c r="AY641" s="229"/>
      <c r="AZ641" s="229"/>
      <c r="BA641" s="229"/>
      <c r="BB641" s="229"/>
      <c r="BC641" s="229"/>
      <c r="BD641" s="229"/>
      <c r="BE641" s="229"/>
      <c r="BF641" s="229"/>
      <c r="BG641" s="229"/>
      <c r="BH641" s="229"/>
      <c r="BI641" s="230"/>
      <c r="BJ641" s="231"/>
      <c r="BK641" s="364"/>
      <c r="BL641" s="365"/>
      <c r="BM641" s="365"/>
      <c r="BN641" s="365"/>
      <c r="BO641" s="561"/>
      <c r="BP641" s="354"/>
      <c r="BQ641" s="354"/>
      <c r="BR641" s="352"/>
      <c r="BS641" s="585"/>
      <c r="BT641" s="585"/>
      <c r="BU641" s="585"/>
      <c r="BV641" s="585"/>
      <c r="BW641" s="585"/>
      <c r="BX641" s="585"/>
      <c r="BY641" s="585"/>
      <c r="BZ641" s="585"/>
      <c r="CA641" s="585"/>
      <c r="CB641" s="585"/>
      <c r="CC641" s="585"/>
      <c r="CD641" s="585"/>
      <c r="CE641" s="585"/>
      <c r="CF641" s="353"/>
      <c r="CG641" s="353"/>
      <c r="CH641" s="353"/>
      <c r="CI641" s="353"/>
      <c r="CJ641" s="353"/>
      <c r="CK641" s="353"/>
      <c r="CL641" s="353"/>
      <c r="CM641" s="353"/>
    </row>
    <row r="642" spans="3:91" ht="14.25" customHeight="1" x14ac:dyDescent="0.35">
      <c r="C642" s="350"/>
      <c r="D642" s="351"/>
      <c r="E642" s="351"/>
      <c r="F642" s="351"/>
      <c r="G642" s="351"/>
      <c r="H642" s="351"/>
      <c r="I642" s="351"/>
      <c r="J642" s="351"/>
      <c r="K642" s="351"/>
      <c r="L642" s="351"/>
      <c r="M642" s="351"/>
      <c r="N642" s="351"/>
      <c r="O642" s="351"/>
      <c r="P642" s="587"/>
      <c r="Q642" s="561"/>
      <c r="R642" s="354"/>
      <c r="S642" s="354"/>
      <c r="T642" s="352"/>
      <c r="U642" s="561"/>
      <c r="V642" s="354"/>
      <c r="W642" s="354"/>
      <c r="X642" s="352"/>
      <c r="Y642" s="561"/>
      <c r="Z642" s="354"/>
      <c r="AA642" s="354"/>
      <c r="AB642" s="352"/>
      <c r="AC642" s="561"/>
      <c r="AD642" s="354"/>
      <c r="AE642" s="352"/>
      <c r="AF642" s="353"/>
      <c r="AG642" s="353"/>
      <c r="AH642" s="353"/>
      <c r="AI642" s="353"/>
      <c r="AJ642" s="353"/>
      <c r="AK642" s="353"/>
      <c r="AL642" s="561"/>
      <c r="AM642" s="354"/>
      <c r="AN642" s="354"/>
      <c r="AO642" s="352"/>
      <c r="AP642" s="561"/>
      <c r="AQ642" s="354"/>
      <c r="AR642" s="354"/>
      <c r="AS642" s="352"/>
      <c r="AT642" s="215"/>
      <c r="AU642" s="232" t="s">
        <v>380</v>
      </c>
      <c r="AV642" s="233"/>
      <c r="AW642" s="233"/>
      <c r="AX642" s="233"/>
      <c r="AY642" s="233"/>
      <c r="AZ642" s="233"/>
      <c r="BA642" s="233"/>
      <c r="BB642" s="233"/>
      <c r="BC642" s="233"/>
      <c r="BD642" s="233"/>
      <c r="BE642" s="233"/>
      <c r="BF642" s="233"/>
      <c r="BG642" s="233"/>
      <c r="BH642" s="335">
        <f>SUM(BK642:BR642)</f>
        <v>1436</v>
      </c>
      <c r="BI642" s="336"/>
      <c r="BJ642" s="337"/>
      <c r="BK642" s="355">
        <v>0</v>
      </c>
      <c r="BL642" s="356"/>
      <c r="BM642" s="356"/>
      <c r="BN642" s="357"/>
      <c r="BO642" s="561">
        <v>1436</v>
      </c>
      <c r="BP642" s="354"/>
      <c r="BQ642" s="354"/>
      <c r="BR642" s="352"/>
      <c r="BS642" s="355">
        <v>102</v>
      </c>
      <c r="BT642" s="356"/>
      <c r="BU642" s="356"/>
      <c r="BV642" s="357"/>
      <c r="BW642" s="565">
        <v>614</v>
      </c>
      <c r="BX642" s="565"/>
      <c r="BY642" s="565"/>
      <c r="BZ642" s="565">
        <v>538</v>
      </c>
      <c r="CA642" s="565"/>
      <c r="CB642" s="565"/>
      <c r="CC642" s="565">
        <v>182</v>
      </c>
      <c r="CD642" s="565"/>
      <c r="CE642" s="565"/>
      <c r="CF642" s="565">
        <v>1187</v>
      </c>
      <c r="CG642" s="565"/>
      <c r="CH642" s="565"/>
      <c r="CI642" s="565"/>
      <c r="CJ642" s="565">
        <v>249</v>
      </c>
      <c r="CK642" s="565"/>
      <c r="CL642" s="565"/>
      <c r="CM642" s="565"/>
    </row>
    <row r="643" spans="3:91" ht="14.25" customHeight="1" x14ac:dyDescent="0.35">
      <c r="C643" s="349"/>
      <c r="D643" s="349"/>
      <c r="E643" s="349"/>
      <c r="F643" s="349"/>
      <c r="G643" s="349"/>
      <c r="H643" s="349"/>
      <c r="I643" s="349"/>
      <c r="J643" s="349"/>
      <c r="K643" s="349"/>
      <c r="L643" s="349"/>
      <c r="M643" s="349"/>
      <c r="N643" s="349"/>
      <c r="O643" s="349"/>
      <c r="P643" s="349"/>
      <c r="Q643" s="353"/>
      <c r="R643" s="353"/>
      <c r="S643" s="353"/>
      <c r="T643" s="353"/>
      <c r="U643" s="353"/>
      <c r="V643" s="353"/>
      <c r="W643" s="353"/>
      <c r="X643" s="353"/>
      <c r="Y643" s="353">
        <v>51</v>
      </c>
      <c r="Z643" s="353"/>
      <c r="AA643" s="353"/>
      <c r="AB643" s="353"/>
      <c r="AC643" s="353">
        <v>321</v>
      </c>
      <c r="AD643" s="353"/>
      <c r="AE643" s="353"/>
      <c r="AF643" s="353">
        <v>301</v>
      </c>
      <c r="AG643" s="353"/>
      <c r="AH643" s="353"/>
      <c r="AI643" s="353">
        <v>102</v>
      </c>
      <c r="AJ643" s="353"/>
      <c r="AK643" s="353"/>
      <c r="AL643" s="353"/>
      <c r="AM643" s="353"/>
      <c r="AN643" s="353"/>
      <c r="AO643" s="353"/>
      <c r="AP643" s="353"/>
      <c r="AQ643" s="353"/>
      <c r="AR643" s="353"/>
      <c r="AS643" s="353"/>
      <c r="AT643" s="215"/>
      <c r="AU643" s="570" t="s">
        <v>381</v>
      </c>
      <c r="AV643" s="570"/>
      <c r="AW643" s="570"/>
      <c r="AX643" s="570"/>
      <c r="AY643" s="570"/>
      <c r="AZ643" s="570"/>
      <c r="BA643" s="570"/>
      <c r="BB643" s="570"/>
      <c r="BC643" s="570"/>
      <c r="BD643" s="570"/>
      <c r="BE643" s="570"/>
      <c r="BF643" s="570"/>
      <c r="BG643" s="570"/>
      <c r="BH643" s="570"/>
      <c r="BI643" s="570"/>
      <c r="BJ643" s="570"/>
      <c r="BK643" s="570"/>
      <c r="BL643" s="570"/>
      <c r="BM643" s="570"/>
      <c r="BN643" s="570"/>
      <c r="BO643" s="571"/>
      <c r="BP643" s="571"/>
      <c r="BQ643" s="571"/>
      <c r="BR643" s="571"/>
      <c r="BS643" s="571"/>
      <c r="BT643" s="571"/>
      <c r="BU643" s="571"/>
      <c r="BV643" s="571"/>
      <c r="BW643" s="571"/>
      <c r="BX643" s="571"/>
      <c r="BY643" s="571"/>
      <c r="BZ643" s="571"/>
      <c r="CA643" s="571"/>
      <c r="CB643" s="571"/>
      <c r="CC643" s="571"/>
      <c r="CD643" s="571"/>
      <c r="CE643" s="571"/>
      <c r="CF643" s="571"/>
      <c r="CG643" s="571"/>
      <c r="CH643" s="571"/>
      <c r="CI643" s="571"/>
      <c r="CJ643" s="571"/>
      <c r="CK643" s="571"/>
      <c r="CL643" s="215"/>
      <c r="CM643" s="215"/>
    </row>
    <row r="644" spans="3:91" ht="14.25" customHeight="1" x14ac:dyDescent="0.35">
      <c r="C644" s="571" t="s">
        <v>381</v>
      </c>
      <c r="D644" s="571"/>
      <c r="E644" s="571"/>
      <c r="F644" s="571"/>
      <c r="G644" s="571"/>
      <c r="H644" s="571"/>
      <c r="I644" s="571"/>
      <c r="J644" s="571"/>
      <c r="K644" s="571"/>
      <c r="L644" s="571"/>
      <c r="M644" s="571"/>
      <c r="N644" s="571"/>
      <c r="O644" s="571"/>
      <c r="P644" s="571"/>
      <c r="Q644" s="571"/>
      <c r="R644" s="571"/>
      <c r="S644" s="571"/>
      <c r="T644" s="571"/>
      <c r="U644" s="571"/>
      <c r="V644" s="571"/>
      <c r="W644" s="571"/>
      <c r="X644" s="571"/>
      <c r="Y644" s="571"/>
      <c r="Z644" s="571"/>
      <c r="AA644" s="571"/>
      <c r="AB644" s="571"/>
      <c r="AC644" s="571"/>
      <c r="AD644" s="571"/>
      <c r="AE644" s="571"/>
      <c r="AF644" s="571"/>
      <c r="AG644" s="571"/>
      <c r="AH644" s="571"/>
      <c r="AI644" s="571"/>
      <c r="AJ644" s="571"/>
      <c r="AK644" s="571"/>
      <c r="AL644" s="571"/>
      <c r="AM644" s="571"/>
      <c r="AN644" s="571"/>
      <c r="AO644" s="571"/>
      <c r="AP644" s="571"/>
      <c r="AQ644" s="571"/>
      <c r="AR644" s="571"/>
      <c r="AS644" s="571"/>
      <c r="AT644" s="215"/>
      <c r="AU644" s="215"/>
      <c r="AV644" s="215"/>
      <c r="AW644" s="215"/>
      <c r="AX644" s="215"/>
      <c r="AY644" s="215"/>
      <c r="AZ644" s="215"/>
      <c r="BA644" s="215"/>
      <c r="BB644" s="215"/>
      <c r="BC644" s="215"/>
      <c r="BD644" s="215"/>
      <c r="BE644" s="215"/>
      <c r="BF644" s="215"/>
      <c r="BG644" s="215"/>
      <c r="BH644" s="215"/>
      <c r="BI644" s="215"/>
      <c r="BJ644" s="215"/>
      <c r="BK644" s="215"/>
      <c r="BL644" s="215"/>
      <c r="BM644" s="215"/>
      <c r="BN644" s="215"/>
      <c r="BO644" s="215"/>
      <c r="BP644" s="215"/>
      <c r="BQ644" s="215"/>
      <c r="BR644" s="215"/>
      <c r="BS644" s="215"/>
      <c r="BT644" s="215"/>
      <c r="BU644" s="215"/>
      <c r="BV644" s="215"/>
      <c r="BW644" s="215"/>
      <c r="BX644" s="215"/>
      <c r="BY644" s="215"/>
      <c r="BZ644" s="215"/>
      <c r="CA644" s="215"/>
      <c r="CB644" s="215"/>
      <c r="CC644" s="215"/>
      <c r="CD644" s="215"/>
      <c r="CE644" s="215"/>
      <c r="CF644" s="215"/>
      <c r="CG644" s="215"/>
      <c r="CH644" s="215"/>
      <c r="CI644" s="215"/>
      <c r="CJ644" s="215"/>
      <c r="CK644" s="215"/>
      <c r="CL644" s="215"/>
      <c r="CM644" s="215"/>
    </row>
    <row r="645" spans="3:91" ht="14.25" customHeight="1" x14ac:dyDescent="0.35">
      <c r="C645" s="215"/>
      <c r="D645" s="215"/>
      <c r="E645" s="215"/>
      <c r="F645" s="215"/>
      <c r="G645" s="215"/>
      <c r="H645" s="215"/>
      <c r="I645" s="215"/>
      <c r="J645" s="215"/>
      <c r="K645" s="215"/>
      <c r="L645" s="215"/>
      <c r="M645" s="215"/>
      <c r="N645" s="215"/>
      <c r="O645" s="215"/>
      <c r="P645" s="215"/>
      <c r="Q645" s="215"/>
      <c r="R645" s="215"/>
      <c r="S645" s="215"/>
      <c r="T645" s="215"/>
      <c r="U645" s="215"/>
      <c r="V645" s="215"/>
      <c r="W645" s="215"/>
      <c r="X645" s="215"/>
      <c r="Y645" s="215"/>
      <c r="Z645" s="215"/>
      <c r="AA645" s="215"/>
      <c r="AB645" s="215"/>
      <c r="AC645" s="215"/>
      <c r="AD645" s="215"/>
      <c r="AE645" s="215"/>
      <c r="AF645" s="215"/>
      <c r="AG645" s="215"/>
      <c r="AH645" s="215"/>
      <c r="AI645" s="215"/>
      <c r="AJ645" s="215"/>
      <c r="AK645" s="215"/>
      <c r="AL645" s="215"/>
      <c r="AM645" s="215"/>
      <c r="AN645" s="215"/>
      <c r="AO645" s="215"/>
      <c r="AP645" s="215"/>
      <c r="AQ645" s="215"/>
      <c r="AR645" s="215"/>
      <c r="AS645" s="215"/>
      <c r="AT645" s="215"/>
      <c r="AU645" s="215"/>
      <c r="AV645" s="215"/>
      <c r="AW645" s="215"/>
      <c r="AX645" s="215"/>
      <c r="AY645" s="215"/>
      <c r="AZ645" s="215"/>
      <c r="BA645" s="215"/>
      <c r="BB645" s="215"/>
      <c r="BC645" s="215"/>
      <c r="BD645" s="215"/>
      <c r="BE645" s="215"/>
      <c r="BF645" s="215"/>
      <c r="BG645" s="215"/>
      <c r="BH645" s="215"/>
      <c r="BI645" s="215"/>
      <c r="BJ645" s="215"/>
      <c r="BK645" s="215"/>
      <c r="BL645" s="215"/>
      <c r="BM645" s="215"/>
      <c r="BN645" s="215"/>
      <c r="BO645" s="215"/>
      <c r="BP645" s="215"/>
      <c r="BQ645" s="215"/>
      <c r="BR645" s="215"/>
      <c r="BS645" s="215"/>
      <c r="BT645" s="215"/>
      <c r="BU645" s="215"/>
      <c r="BV645" s="215"/>
      <c r="BW645" s="215"/>
      <c r="BX645" s="215"/>
      <c r="BY645" s="215"/>
      <c r="BZ645" s="215"/>
      <c r="CA645" s="215"/>
      <c r="CB645" s="215"/>
      <c r="CC645" s="215"/>
      <c r="CD645" s="215"/>
      <c r="CE645" s="215"/>
      <c r="CF645" s="215"/>
      <c r="CG645" s="215"/>
      <c r="CH645" s="215"/>
      <c r="CI645" s="215"/>
      <c r="CJ645" s="215"/>
      <c r="CK645" s="215"/>
      <c r="CL645" s="215"/>
      <c r="CM645" s="215"/>
    </row>
    <row r="646" spans="3:91" ht="14.25" customHeight="1" x14ac:dyDescent="0.35">
      <c r="C646" s="215"/>
      <c r="D646" s="215"/>
      <c r="E646" s="215"/>
      <c r="F646" s="215"/>
      <c r="G646" s="215"/>
      <c r="H646" s="215"/>
      <c r="I646" s="215"/>
      <c r="J646" s="215"/>
      <c r="K646" s="215"/>
      <c r="L646" s="215"/>
      <c r="M646" s="215"/>
      <c r="N646" s="215"/>
      <c r="O646" s="215"/>
      <c r="P646" s="215"/>
      <c r="Q646" s="215"/>
      <c r="R646" s="215"/>
      <c r="S646" s="215"/>
      <c r="T646" s="215"/>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5"/>
      <c r="AY646" s="215"/>
      <c r="AZ646" s="215"/>
      <c r="BA646" s="215"/>
      <c r="BB646" s="215"/>
      <c r="BC646" s="215"/>
      <c r="BD646" s="215"/>
      <c r="BE646" s="215"/>
      <c r="BF646" s="215"/>
      <c r="BG646" s="215"/>
      <c r="BH646" s="215"/>
      <c r="BI646" s="215"/>
      <c r="BJ646" s="215"/>
      <c r="BK646" s="215"/>
      <c r="BL646" s="215"/>
      <c r="BM646" s="215"/>
      <c r="BN646" s="215"/>
      <c r="BO646" s="215"/>
      <c r="BP646" s="215"/>
      <c r="BQ646" s="215"/>
      <c r="BR646" s="215"/>
      <c r="BS646" s="215"/>
      <c r="BT646" s="215"/>
      <c r="BU646" s="215"/>
      <c r="BV646" s="215"/>
      <c r="BW646" s="215"/>
      <c r="BX646" s="215"/>
      <c r="BY646" s="215"/>
      <c r="BZ646" s="215"/>
      <c r="CA646" s="215"/>
      <c r="CB646" s="215"/>
      <c r="CC646" s="215"/>
      <c r="CD646" s="215"/>
      <c r="CE646" s="215"/>
      <c r="CF646" s="215"/>
      <c r="CG646" s="215"/>
      <c r="CH646" s="215"/>
      <c r="CI646" s="215"/>
      <c r="CJ646" s="215"/>
      <c r="CK646" s="215"/>
      <c r="CL646" s="215"/>
      <c r="CM646" s="215"/>
    </row>
    <row r="647" spans="3:91" ht="14.25" customHeight="1" x14ac:dyDescent="0.35">
      <c r="C647" s="215"/>
      <c r="D647" s="215"/>
      <c r="E647" s="215"/>
      <c r="F647" s="215"/>
      <c r="G647" s="215"/>
      <c r="H647" s="215"/>
      <c r="I647" s="215"/>
      <c r="J647" s="215"/>
      <c r="K647" s="215"/>
      <c r="L647" s="215"/>
      <c r="M647" s="215"/>
      <c r="N647" s="215"/>
      <c r="O647" s="215"/>
      <c r="P647" s="215"/>
      <c r="Q647" s="215"/>
      <c r="R647" s="215"/>
      <c r="S647" s="215"/>
      <c r="T647" s="215"/>
      <c r="U647" s="215"/>
      <c r="V647" s="215"/>
      <c r="W647" s="215"/>
      <c r="X647" s="215"/>
      <c r="Y647" s="215"/>
      <c r="Z647" s="215"/>
      <c r="AA647" s="215"/>
      <c r="AB647" s="215"/>
      <c r="AC647" s="215"/>
      <c r="AD647" s="215"/>
      <c r="AE647" s="215"/>
      <c r="AF647" s="215"/>
      <c r="AG647" s="215"/>
      <c r="AH647" s="215"/>
      <c r="AI647" s="215"/>
      <c r="AJ647" s="215"/>
      <c r="AK647" s="215"/>
      <c r="AL647" s="215"/>
      <c r="AM647" s="215"/>
      <c r="AN647" s="215"/>
      <c r="AO647" s="215"/>
      <c r="AP647" s="215"/>
      <c r="AQ647" s="215"/>
      <c r="AR647" s="215"/>
      <c r="AS647" s="215"/>
      <c r="AT647" s="215"/>
      <c r="AU647" s="215"/>
      <c r="AV647" s="215"/>
      <c r="AW647" s="215"/>
      <c r="AX647" s="215"/>
      <c r="AY647" s="215"/>
      <c r="AZ647" s="215"/>
      <c r="BA647" s="215"/>
      <c r="BB647" s="215"/>
      <c r="BC647" s="215"/>
      <c r="BD647" s="215"/>
      <c r="BE647" s="215"/>
      <c r="BF647" s="215"/>
      <c r="BG647" s="215"/>
      <c r="BH647" s="215"/>
      <c r="BI647" s="215"/>
      <c r="BJ647" s="215"/>
      <c r="BK647" s="215"/>
      <c r="BL647" s="215"/>
      <c r="BM647" s="215"/>
      <c r="BN647" s="215"/>
      <c r="BO647" s="215"/>
      <c r="BP647" s="215"/>
      <c r="BQ647" s="215"/>
      <c r="BR647" s="215"/>
      <c r="BS647" s="215"/>
      <c r="BT647" s="215"/>
      <c r="BU647" s="215"/>
      <c r="BV647" s="215"/>
      <c r="BW647" s="215"/>
      <c r="BX647" s="215"/>
      <c r="BY647" s="215"/>
      <c r="BZ647" s="215"/>
      <c r="CA647" s="215"/>
      <c r="CB647" s="215"/>
      <c r="CC647" s="215"/>
      <c r="CD647" s="215"/>
      <c r="CE647" s="215"/>
      <c r="CF647" s="215"/>
      <c r="CG647" s="215"/>
      <c r="CH647" s="215"/>
      <c r="CI647" s="215"/>
      <c r="CJ647" s="215"/>
      <c r="CK647" s="215"/>
      <c r="CL647" s="215"/>
      <c r="CM647" s="215"/>
    </row>
    <row r="648" spans="3:91" ht="14.25" customHeight="1" x14ac:dyDescent="0.35">
      <c r="C648" s="215"/>
      <c r="D648" s="215"/>
      <c r="E648" s="215"/>
      <c r="F648" s="215"/>
      <c r="G648" s="215"/>
      <c r="H648" s="215"/>
      <c r="I648" s="215"/>
      <c r="J648" s="215"/>
      <c r="K648" s="215"/>
      <c r="L648" s="215"/>
      <c r="M648" s="215"/>
      <c r="N648" s="215"/>
      <c r="O648" s="215"/>
      <c r="P648" s="215"/>
      <c r="Q648" s="215"/>
      <c r="R648" s="215"/>
      <c r="S648" s="215"/>
      <c r="T648" s="215"/>
      <c r="U648" s="215"/>
      <c r="V648" s="215"/>
      <c r="W648" s="215"/>
      <c r="X648" s="215"/>
      <c r="Y648" s="215"/>
      <c r="Z648" s="215"/>
      <c r="AA648" s="215"/>
      <c r="AB648" s="215"/>
      <c r="AC648" s="215"/>
      <c r="AD648" s="215"/>
      <c r="AE648" s="215"/>
      <c r="AF648" s="215"/>
      <c r="AG648" s="215"/>
      <c r="AH648" s="215"/>
      <c r="AI648" s="215"/>
      <c r="AJ648" s="215"/>
      <c r="AK648" s="215"/>
      <c r="AL648" s="215"/>
      <c r="AM648" s="215"/>
      <c r="AN648" s="215"/>
      <c r="AO648" s="215"/>
      <c r="AP648" s="215"/>
      <c r="AQ648" s="215"/>
      <c r="AR648" s="215"/>
      <c r="AS648" s="215"/>
      <c r="AT648" s="215"/>
      <c r="AU648" s="215"/>
      <c r="AV648" s="215"/>
      <c r="AW648" s="215"/>
      <c r="AX648" s="215"/>
      <c r="AY648" s="215"/>
      <c r="AZ648" s="215"/>
      <c r="BA648" s="215"/>
      <c r="BB648" s="215"/>
      <c r="BC648" s="215"/>
      <c r="BD648" s="215"/>
      <c r="BE648" s="215"/>
      <c r="BF648" s="215"/>
      <c r="BG648" s="215"/>
      <c r="BH648" s="215"/>
      <c r="BI648" s="215"/>
      <c r="BJ648" s="215"/>
      <c r="BK648" s="215"/>
      <c r="BL648" s="215"/>
      <c r="BM648" s="215"/>
      <c r="BN648" s="215"/>
      <c r="BO648" s="215"/>
      <c r="BP648" s="215"/>
      <c r="BQ648" s="215"/>
      <c r="BR648" s="215"/>
      <c r="BS648" s="215"/>
      <c r="BT648" s="215"/>
      <c r="BU648" s="215"/>
      <c r="BV648" s="215"/>
      <c r="BW648" s="215"/>
      <c r="BX648" s="215"/>
      <c r="BY648" s="215"/>
      <c r="BZ648" s="215"/>
      <c r="CA648" s="215"/>
      <c r="CB648" s="215"/>
      <c r="CC648" s="215"/>
      <c r="CD648" s="215"/>
      <c r="CE648" s="215"/>
      <c r="CF648" s="215"/>
      <c r="CG648" s="215"/>
      <c r="CH648" s="215"/>
      <c r="CI648" s="215"/>
      <c r="CJ648" s="215"/>
      <c r="CK648" s="215"/>
      <c r="CL648" s="215"/>
      <c r="CM648" s="215"/>
    </row>
    <row r="649" spans="3:91" ht="14.25" customHeight="1" x14ac:dyDescent="0.35">
      <c r="C649" s="215"/>
      <c r="D649" s="215"/>
      <c r="E649" s="215"/>
      <c r="F649" s="215"/>
      <c r="G649" s="215"/>
      <c r="H649" s="215"/>
      <c r="I649" s="215"/>
      <c r="J649" s="215"/>
      <c r="K649" s="215"/>
      <c r="L649" s="215"/>
      <c r="M649" s="215"/>
      <c r="N649" s="215"/>
      <c r="O649" s="215"/>
      <c r="P649" s="215"/>
      <c r="Q649" s="215"/>
      <c r="R649" s="215"/>
      <c r="S649" s="215"/>
      <c r="T649" s="215"/>
      <c r="U649" s="215"/>
      <c r="V649" s="215"/>
      <c r="W649" s="215"/>
      <c r="X649" s="215"/>
      <c r="Y649" s="215"/>
      <c r="Z649" s="215"/>
      <c r="AA649" s="215"/>
      <c r="AB649" s="215"/>
      <c r="AC649" s="215"/>
      <c r="AD649" s="215"/>
      <c r="AE649" s="215"/>
      <c r="AF649" s="215"/>
      <c r="AG649" s="215"/>
      <c r="AH649" s="215"/>
      <c r="AI649" s="215"/>
      <c r="AJ649" s="215"/>
      <c r="AK649" s="215"/>
      <c r="AL649" s="215"/>
      <c r="AM649" s="215"/>
      <c r="AN649" s="215"/>
      <c r="AO649" s="215"/>
      <c r="AP649" s="215"/>
      <c r="AQ649" s="215"/>
      <c r="AR649" s="215"/>
      <c r="AS649" s="215"/>
      <c r="AT649" s="215"/>
      <c r="AU649" s="215"/>
      <c r="AV649" s="215"/>
      <c r="AW649" s="215"/>
      <c r="AX649" s="215"/>
      <c r="AY649" s="215"/>
      <c r="AZ649" s="215"/>
      <c r="BA649" s="215"/>
      <c r="BB649" s="215"/>
      <c r="BC649" s="215"/>
      <c r="BD649" s="215"/>
      <c r="BE649" s="215"/>
      <c r="BF649" s="215"/>
      <c r="BG649" s="215"/>
      <c r="BH649" s="215"/>
      <c r="BI649" s="215"/>
      <c r="BJ649" s="215"/>
      <c r="BK649" s="215"/>
      <c r="BL649" s="215"/>
      <c r="BM649" s="215"/>
      <c r="BN649" s="215"/>
      <c r="BO649" s="215"/>
      <c r="BP649" s="215"/>
      <c r="BQ649" s="215"/>
      <c r="BR649" s="215"/>
      <c r="BS649" s="215"/>
      <c r="BT649" s="215"/>
      <c r="BU649" s="215"/>
      <c r="BV649" s="215"/>
      <c r="BW649" s="215"/>
      <c r="BX649" s="215"/>
      <c r="BY649" s="215"/>
      <c r="BZ649" s="215"/>
      <c r="CA649" s="215"/>
      <c r="CB649" s="215"/>
      <c r="CC649" s="215"/>
      <c r="CD649" s="215"/>
      <c r="CE649" s="215"/>
      <c r="CF649" s="215"/>
      <c r="CG649" s="215"/>
      <c r="CH649" s="215"/>
      <c r="CI649" s="215"/>
      <c r="CJ649" s="215"/>
      <c r="CK649" s="215"/>
      <c r="CL649" s="215"/>
      <c r="CM649" s="215"/>
    </row>
    <row r="650" spans="3:91" ht="14.25" customHeight="1" x14ac:dyDescent="0.35">
      <c r="C650" s="215"/>
      <c r="D650" s="215"/>
      <c r="E650" s="215"/>
      <c r="F650" s="215"/>
      <c r="G650" s="215"/>
      <c r="H650" s="215"/>
      <c r="I650" s="215"/>
      <c r="J650" s="215"/>
      <c r="K650" s="215"/>
      <c r="L650" s="215"/>
      <c r="M650" s="215"/>
      <c r="N650" s="215"/>
      <c r="O650" s="215"/>
      <c r="P650" s="215"/>
      <c r="Q650" s="215"/>
      <c r="R650" s="215"/>
      <c r="S650" s="215"/>
      <c r="T650" s="215"/>
      <c r="U650" s="215"/>
      <c r="V650" s="215"/>
      <c r="W650" s="215"/>
      <c r="X650" s="215"/>
      <c r="Y650" s="215"/>
      <c r="Z650" s="215"/>
      <c r="AA650" s="215"/>
      <c r="AB650" s="215"/>
      <c r="AC650" s="215"/>
      <c r="AD650" s="215"/>
      <c r="AE650" s="215"/>
      <c r="AF650" s="215"/>
      <c r="AG650" s="215"/>
      <c r="AH650" s="215"/>
      <c r="AI650" s="215"/>
      <c r="AJ650" s="215"/>
      <c r="AK650" s="215"/>
      <c r="AL650" s="215"/>
      <c r="AM650" s="215"/>
      <c r="AN650" s="215"/>
      <c r="AO650" s="215"/>
      <c r="AP650" s="215"/>
      <c r="AQ650" s="215"/>
      <c r="AR650" s="215"/>
      <c r="AS650" s="215"/>
      <c r="AT650" s="215"/>
      <c r="AU650" s="215"/>
      <c r="AV650" s="215"/>
      <c r="AW650" s="215"/>
      <c r="AX650" s="215"/>
      <c r="AY650" s="215"/>
      <c r="AZ650" s="215"/>
      <c r="BA650" s="215"/>
      <c r="BB650" s="215"/>
      <c r="BC650" s="215"/>
      <c r="BD650" s="215"/>
      <c r="BE650" s="215"/>
      <c r="BF650" s="215"/>
      <c r="BG650" s="215"/>
      <c r="BH650" s="215"/>
      <c r="BI650" s="215"/>
      <c r="BJ650" s="215"/>
      <c r="BK650" s="215"/>
      <c r="BL650" s="215"/>
      <c r="BM650" s="215"/>
      <c r="BN650" s="215"/>
      <c r="BO650" s="215"/>
      <c r="BP650" s="215"/>
      <c r="BQ650" s="215"/>
      <c r="BR650" s="215"/>
      <c r="BS650" s="215"/>
      <c r="BT650" s="215"/>
      <c r="BU650" s="215"/>
      <c r="BV650" s="215"/>
      <c r="BW650" s="215"/>
      <c r="BX650" s="215"/>
      <c r="BY650" s="215"/>
      <c r="BZ650" s="215"/>
      <c r="CA650" s="215"/>
      <c r="CB650" s="215"/>
      <c r="CC650" s="215"/>
      <c r="CD650" s="215"/>
      <c r="CE650" s="215"/>
      <c r="CF650" s="215"/>
      <c r="CG650" s="215"/>
      <c r="CH650" s="215"/>
      <c r="CI650" s="215"/>
      <c r="CJ650" s="215"/>
      <c r="CK650" s="215"/>
      <c r="CL650" s="215"/>
      <c r="CM650" s="215"/>
    </row>
    <row r="651" spans="3:91" ht="14.25" customHeight="1" x14ac:dyDescent="0.35">
      <c r="C651" s="215"/>
      <c r="D651" s="215"/>
      <c r="E651" s="215"/>
      <c r="F651" s="215"/>
      <c r="G651" s="215"/>
      <c r="H651" s="215"/>
      <c r="I651" s="215"/>
      <c r="J651" s="215"/>
      <c r="K651" s="215"/>
      <c r="L651" s="215"/>
      <c r="M651" s="215"/>
      <c r="N651" s="215"/>
      <c r="O651" s="215"/>
      <c r="P651" s="215"/>
      <c r="Q651" s="215"/>
      <c r="R651" s="215"/>
      <c r="S651" s="215"/>
      <c r="T651" s="215"/>
      <c r="U651" s="215"/>
      <c r="V651" s="215"/>
      <c r="W651" s="215"/>
      <c r="X651" s="215"/>
      <c r="Y651" s="215"/>
      <c r="Z651" s="215"/>
      <c r="AA651" s="215"/>
      <c r="AB651" s="215"/>
      <c r="AC651" s="215"/>
      <c r="AD651" s="215"/>
      <c r="AE651" s="215"/>
      <c r="AF651" s="215"/>
      <c r="AG651" s="215"/>
      <c r="AH651" s="215"/>
      <c r="AI651" s="215"/>
      <c r="AJ651" s="215"/>
      <c r="AK651" s="215"/>
      <c r="AL651" s="215"/>
      <c r="AM651" s="215"/>
      <c r="AN651" s="215"/>
      <c r="AO651" s="215"/>
      <c r="AP651" s="215"/>
      <c r="AQ651" s="215"/>
      <c r="AR651" s="215"/>
      <c r="AS651" s="215"/>
      <c r="AT651" s="215"/>
      <c r="AU651" s="215"/>
      <c r="AV651" s="215"/>
      <c r="AW651" s="215"/>
      <c r="AX651" s="215"/>
      <c r="AY651" s="215"/>
      <c r="AZ651" s="215"/>
      <c r="BA651" s="215"/>
      <c r="BB651" s="215"/>
      <c r="BC651" s="215"/>
      <c r="BD651" s="215"/>
      <c r="BE651" s="215"/>
      <c r="BF651" s="215"/>
      <c r="BG651" s="215"/>
      <c r="BH651" s="215"/>
      <c r="BI651" s="215"/>
      <c r="BJ651" s="215"/>
      <c r="BK651" s="215"/>
      <c r="BL651" s="215"/>
      <c r="BM651" s="215"/>
      <c r="BN651" s="215"/>
      <c r="BO651" s="215"/>
      <c r="BP651" s="215"/>
      <c r="BQ651" s="215"/>
      <c r="BR651" s="215"/>
      <c r="BS651" s="215"/>
      <c r="BT651" s="215"/>
      <c r="BU651" s="215"/>
      <c r="BV651" s="215"/>
      <c r="BW651" s="215"/>
      <c r="BX651" s="215"/>
      <c r="BY651" s="215"/>
      <c r="BZ651" s="215"/>
      <c r="CA651" s="215"/>
      <c r="CB651" s="215"/>
      <c r="CC651" s="215"/>
      <c r="CD651" s="215"/>
      <c r="CE651" s="215"/>
      <c r="CF651" s="215"/>
      <c r="CG651" s="215"/>
      <c r="CH651" s="215"/>
      <c r="CI651" s="215"/>
      <c r="CJ651" s="215"/>
      <c r="CK651" s="215"/>
      <c r="CL651" s="215"/>
      <c r="CM651" s="215"/>
    </row>
    <row r="652" spans="3:91" ht="14.25" customHeight="1" x14ac:dyDescent="0.35">
      <c r="C652" s="215"/>
      <c r="D652" s="215"/>
      <c r="E652" s="215"/>
      <c r="F652" s="215"/>
      <c r="G652" s="215"/>
      <c r="H652" s="215"/>
      <c r="I652" s="215"/>
      <c r="J652" s="215"/>
      <c r="K652" s="215"/>
      <c r="L652" s="215"/>
      <c r="M652" s="215"/>
      <c r="N652" s="215"/>
      <c r="O652" s="215"/>
      <c r="P652" s="215"/>
      <c r="Q652" s="215"/>
      <c r="R652" s="215"/>
      <c r="S652" s="215"/>
      <c r="T652" s="215"/>
      <c r="U652" s="215"/>
      <c r="V652" s="215"/>
      <c r="W652" s="215"/>
      <c r="X652" s="215"/>
      <c r="Y652" s="215"/>
      <c r="Z652" s="215"/>
      <c r="AA652" s="215"/>
      <c r="AB652" s="215"/>
      <c r="AC652" s="215"/>
      <c r="AD652" s="215"/>
      <c r="AE652" s="215"/>
      <c r="AF652" s="215"/>
      <c r="AG652" s="215"/>
      <c r="AH652" s="215"/>
      <c r="AI652" s="215"/>
      <c r="AJ652" s="215"/>
      <c r="AK652" s="215"/>
      <c r="AL652" s="215"/>
      <c r="AM652" s="215"/>
      <c r="AN652" s="215"/>
      <c r="AO652" s="215"/>
      <c r="AP652" s="215"/>
      <c r="AQ652" s="215"/>
      <c r="AR652" s="215"/>
      <c r="AS652" s="215"/>
      <c r="AT652" s="215"/>
      <c r="AU652" s="215"/>
      <c r="AV652" s="215"/>
      <c r="AW652" s="215"/>
      <c r="AX652" s="215"/>
      <c r="AY652" s="215"/>
      <c r="AZ652" s="215"/>
      <c r="BA652" s="215"/>
      <c r="BB652" s="215"/>
      <c r="BC652" s="215"/>
      <c r="BD652" s="215"/>
      <c r="BE652" s="215"/>
      <c r="BF652" s="215"/>
      <c r="BG652" s="215"/>
      <c r="BH652" s="215"/>
      <c r="BI652" s="215"/>
      <c r="BJ652" s="215"/>
      <c r="BK652" s="215"/>
      <c r="BL652" s="215"/>
      <c r="BM652" s="215"/>
      <c r="BN652" s="215"/>
      <c r="BO652" s="215"/>
      <c r="BP652" s="215"/>
      <c r="BQ652" s="215"/>
      <c r="BR652" s="215"/>
      <c r="BS652" s="215"/>
      <c r="BT652" s="215"/>
      <c r="BU652" s="215"/>
      <c r="BV652" s="215"/>
      <c r="BW652" s="215"/>
      <c r="BX652" s="215"/>
      <c r="BY652" s="215"/>
      <c r="BZ652" s="215"/>
      <c r="CA652" s="215"/>
      <c r="CB652" s="215"/>
      <c r="CC652" s="215"/>
      <c r="CD652" s="215"/>
      <c r="CE652" s="215"/>
      <c r="CF652" s="215"/>
      <c r="CG652" s="215"/>
      <c r="CH652" s="215"/>
      <c r="CI652" s="215"/>
      <c r="CJ652" s="215"/>
      <c r="CK652" s="215"/>
      <c r="CL652" s="215"/>
      <c r="CM652" s="215"/>
    </row>
    <row r="653" spans="3:91" ht="14.25" customHeight="1" x14ac:dyDescent="0.35">
      <c r="C653" s="215"/>
      <c r="D653" s="215"/>
      <c r="E653" s="215"/>
      <c r="F653" s="215"/>
      <c r="G653" s="215"/>
      <c r="H653" s="215"/>
      <c r="I653" s="215"/>
      <c r="J653" s="215"/>
      <c r="K653" s="215"/>
      <c r="L653" s="215"/>
      <c r="M653" s="215"/>
      <c r="N653" s="215"/>
      <c r="O653" s="215"/>
      <c r="P653" s="215"/>
      <c r="Q653" s="215"/>
      <c r="R653" s="215"/>
      <c r="S653" s="215"/>
      <c r="T653" s="215"/>
      <c r="U653" s="215"/>
      <c r="V653" s="215"/>
      <c r="W653" s="215"/>
      <c r="X653" s="215"/>
      <c r="Y653" s="215"/>
      <c r="Z653" s="215"/>
      <c r="AA653" s="215"/>
      <c r="AB653" s="215"/>
      <c r="AC653" s="215"/>
      <c r="AD653" s="215"/>
      <c r="AE653" s="215"/>
      <c r="AF653" s="215"/>
      <c r="AG653" s="215"/>
      <c r="AH653" s="215"/>
      <c r="AI653" s="215"/>
      <c r="AJ653" s="215"/>
      <c r="AK653" s="215"/>
      <c r="AL653" s="215"/>
      <c r="AM653" s="215"/>
      <c r="AN653" s="215"/>
      <c r="AO653" s="215"/>
      <c r="AP653" s="215"/>
      <c r="AQ653" s="215"/>
      <c r="AR653" s="215"/>
      <c r="AS653" s="215"/>
      <c r="AT653" s="215"/>
      <c r="AU653" s="215"/>
      <c r="AV653" s="215"/>
      <c r="AW653" s="215"/>
      <c r="AX653" s="215"/>
      <c r="AY653" s="215"/>
      <c r="AZ653" s="215"/>
      <c r="BA653" s="215"/>
      <c r="BB653" s="215"/>
      <c r="BC653" s="215"/>
      <c r="BD653" s="215"/>
      <c r="BE653" s="215"/>
      <c r="BF653" s="215"/>
      <c r="BG653" s="215"/>
      <c r="BH653" s="215"/>
      <c r="BI653" s="215"/>
      <c r="BJ653" s="215"/>
      <c r="BK653" s="215"/>
      <c r="BL653" s="215"/>
      <c r="BM653" s="215"/>
      <c r="BN653" s="215"/>
      <c r="BO653" s="215"/>
      <c r="BP653" s="215"/>
      <c r="BQ653" s="215"/>
      <c r="BR653" s="215"/>
      <c r="BS653" s="215"/>
      <c r="BT653" s="215"/>
      <c r="BU653" s="215"/>
      <c r="BV653" s="215"/>
      <c r="BW653" s="215"/>
      <c r="BX653" s="215"/>
      <c r="BY653" s="215"/>
      <c r="BZ653" s="215"/>
      <c r="CA653" s="215"/>
      <c r="CB653" s="215"/>
      <c r="CC653" s="215"/>
      <c r="CD653" s="215"/>
      <c r="CE653" s="215"/>
      <c r="CF653" s="215"/>
      <c r="CG653" s="215"/>
      <c r="CH653" s="215"/>
      <c r="CI653" s="215"/>
      <c r="CJ653" s="215"/>
      <c r="CK653" s="215"/>
      <c r="CL653" s="215"/>
      <c r="CM653" s="215"/>
    </row>
    <row r="654" spans="3:91" ht="14.25" customHeight="1" x14ac:dyDescent="0.35">
      <c r="C654" s="215"/>
      <c r="D654" s="215"/>
      <c r="E654" s="215"/>
      <c r="F654" s="215"/>
      <c r="G654" s="215"/>
      <c r="H654" s="215"/>
      <c r="I654" s="215"/>
      <c r="J654" s="215"/>
      <c r="K654" s="215"/>
      <c r="L654" s="215"/>
      <c r="M654" s="215"/>
      <c r="N654" s="215"/>
      <c r="O654" s="215"/>
      <c r="P654" s="215"/>
      <c r="Q654" s="215"/>
      <c r="R654" s="215"/>
      <c r="S654" s="215"/>
      <c r="T654" s="215"/>
      <c r="U654" s="215"/>
      <c r="V654" s="215"/>
      <c r="W654" s="215"/>
      <c r="X654" s="215"/>
      <c r="Y654" s="215"/>
      <c r="Z654" s="215"/>
      <c r="AA654" s="215"/>
      <c r="AB654" s="215"/>
      <c r="AC654" s="215"/>
      <c r="AD654" s="215"/>
      <c r="AE654" s="215"/>
      <c r="AF654" s="215"/>
      <c r="AG654" s="215"/>
      <c r="AH654" s="215"/>
      <c r="AI654" s="215"/>
      <c r="AJ654" s="215"/>
      <c r="AK654" s="215"/>
      <c r="AL654" s="215"/>
      <c r="AM654" s="215"/>
      <c r="AN654" s="215"/>
      <c r="AO654" s="215"/>
      <c r="AP654" s="215"/>
      <c r="AQ654" s="215"/>
      <c r="AR654" s="215"/>
      <c r="AS654" s="215"/>
      <c r="AT654" s="215"/>
      <c r="AU654" s="215"/>
      <c r="AV654" s="215"/>
      <c r="AW654" s="215"/>
      <c r="AX654" s="215"/>
      <c r="AY654" s="215"/>
      <c r="AZ654" s="215"/>
      <c r="BA654" s="215"/>
      <c r="BB654" s="215"/>
      <c r="BC654" s="215"/>
      <c r="BD654" s="215"/>
      <c r="BE654" s="215"/>
      <c r="BF654" s="215"/>
      <c r="BG654" s="215"/>
      <c r="BH654" s="215"/>
      <c r="BI654" s="215"/>
      <c r="BJ654" s="215"/>
      <c r="BK654" s="215"/>
      <c r="BL654" s="215"/>
      <c r="BM654" s="215"/>
      <c r="BN654" s="215"/>
      <c r="BO654" s="215"/>
      <c r="BP654" s="215"/>
      <c r="BQ654" s="215"/>
      <c r="BR654" s="215"/>
      <c r="BS654" s="215"/>
      <c r="BT654" s="215"/>
      <c r="BU654" s="215"/>
      <c r="BV654" s="215"/>
      <c r="BW654" s="215"/>
      <c r="BX654" s="215"/>
      <c r="BY654" s="215"/>
      <c r="BZ654" s="215"/>
      <c r="CA654" s="215"/>
      <c r="CB654" s="215"/>
      <c r="CC654" s="215"/>
      <c r="CD654" s="215"/>
      <c r="CE654" s="215"/>
      <c r="CF654" s="215"/>
      <c r="CG654" s="215"/>
      <c r="CH654" s="215"/>
      <c r="CI654" s="215"/>
      <c r="CJ654" s="215"/>
      <c r="CK654" s="215"/>
      <c r="CL654" s="215"/>
      <c r="CM654" s="215"/>
    </row>
    <row r="655" spans="3:91" ht="14.25" customHeight="1" x14ac:dyDescent="0.35">
      <c r="C655" s="215"/>
      <c r="D655" s="215"/>
      <c r="E655" s="215"/>
      <c r="F655" s="215"/>
      <c r="G655" s="215"/>
      <c r="H655" s="215"/>
      <c r="I655" s="215"/>
      <c r="J655" s="215"/>
      <c r="K655" s="215"/>
      <c r="L655" s="215"/>
      <c r="M655" s="215"/>
      <c r="N655" s="215"/>
      <c r="O655" s="215"/>
      <c r="P655" s="215"/>
      <c r="Q655" s="215"/>
      <c r="R655" s="215"/>
      <c r="S655" s="215"/>
      <c r="T655" s="215"/>
      <c r="U655" s="215"/>
      <c r="V655" s="215"/>
      <c r="W655" s="215"/>
      <c r="X655" s="215"/>
      <c r="Y655" s="215"/>
      <c r="Z655" s="215"/>
      <c r="AA655" s="215"/>
      <c r="AB655" s="215"/>
      <c r="AC655" s="215"/>
      <c r="AD655" s="215"/>
      <c r="AE655" s="215"/>
      <c r="AF655" s="215"/>
      <c r="AG655" s="215"/>
      <c r="AH655" s="215"/>
      <c r="AI655" s="215"/>
      <c r="AJ655" s="215"/>
      <c r="AK655" s="215"/>
      <c r="AL655" s="215"/>
      <c r="AM655" s="215"/>
      <c r="AN655" s="215"/>
      <c r="AO655" s="215"/>
      <c r="AP655" s="215"/>
      <c r="AQ655" s="215"/>
      <c r="AR655" s="215"/>
      <c r="AS655" s="215"/>
      <c r="AT655" s="215"/>
      <c r="AU655" s="215"/>
      <c r="AV655" s="215"/>
      <c r="AW655" s="215"/>
      <c r="AX655" s="215"/>
      <c r="AY655" s="215"/>
      <c r="AZ655" s="215"/>
      <c r="BA655" s="215"/>
      <c r="BB655" s="215"/>
      <c r="BC655" s="215"/>
      <c r="BD655" s="215"/>
      <c r="BE655" s="215"/>
      <c r="BF655" s="215"/>
      <c r="BG655" s="215"/>
      <c r="BH655" s="215"/>
      <c r="BI655" s="215"/>
      <c r="BJ655" s="215"/>
      <c r="BK655" s="215"/>
      <c r="BL655" s="215"/>
      <c r="BM655" s="215"/>
      <c r="BN655" s="215"/>
      <c r="BO655" s="215"/>
      <c r="BP655" s="215"/>
      <c r="BQ655" s="215"/>
      <c r="BR655" s="215"/>
      <c r="BS655" s="215"/>
      <c r="BT655" s="215"/>
      <c r="BU655" s="215"/>
      <c r="BV655" s="215"/>
      <c r="BW655" s="215"/>
      <c r="BX655" s="215"/>
      <c r="BY655" s="215"/>
      <c r="BZ655" s="215"/>
      <c r="CA655" s="215"/>
      <c r="CB655" s="215"/>
      <c r="CC655" s="215"/>
      <c r="CD655" s="215"/>
      <c r="CE655" s="215"/>
      <c r="CF655" s="215"/>
      <c r="CG655" s="215"/>
      <c r="CH655" s="215"/>
      <c r="CI655" s="215"/>
      <c r="CJ655" s="215"/>
      <c r="CK655" s="215"/>
      <c r="CL655" s="215"/>
      <c r="CM655" s="215"/>
    </row>
    <row r="656" spans="3:91" ht="14.25" customHeight="1" x14ac:dyDescent="0.35">
      <c r="C656" s="215"/>
      <c r="D656" s="215"/>
      <c r="E656" s="215"/>
      <c r="F656" s="215"/>
      <c r="G656" s="215"/>
      <c r="H656" s="215"/>
      <c r="I656" s="215"/>
      <c r="J656" s="215"/>
      <c r="K656" s="215"/>
      <c r="L656" s="215"/>
      <c r="M656" s="215"/>
      <c r="N656" s="215"/>
      <c r="O656" s="215"/>
      <c r="P656" s="215"/>
      <c r="Q656" s="215"/>
      <c r="R656" s="215"/>
      <c r="S656" s="215"/>
      <c r="T656" s="215"/>
      <c r="U656" s="215"/>
      <c r="V656" s="215"/>
      <c r="W656" s="215"/>
      <c r="X656" s="215"/>
      <c r="Y656" s="215"/>
      <c r="Z656" s="215"/>
      <c r="AA656" s="215"/>
      <c r="AB656" s="215"/>
      <c r="AC656" s="215"/>
      <c r="AD656" s="215"/>
      <c r="AE656" s="215"/>
      <c r="AF656" s="215"/>
      <c r="AG656" s="215"/>
      <c r="AH656" s="215"/>
      <c r="AI656" s="215"/>
      <c r="AJ656" s="215"/>
      <c r="AK656" s="215"/>
      <c r="AL656" s="215"/>
      <c r="AM656" s="215"/>
      <c r="AN656" s="215"/>
      <c r="AO656" s="215"/>
      <c r="AP656" s="215"/>
      <c r="AQ656" s="215"/>
      <c r="AR656" s="215"/>
      <c r="AS656" s="215"/>
      <c r="AT656" s="215"/>
      <c r="AU656" s="215"/>
      <c r="AV656" s="215"/>
      <c r="AW656" s="215"/>
      <c r="AX656" s="215"/>
      <c r="AY656" s="215"/>
      <c r="AZ656" s="215"/>
      <c r="BA656" s="215"/>
      <c r="BB656" s="215"/>
      <c r="BC656" s="215"/>
      <c r="BD656" s="215"/>
      <c r="BE656" s="215"/>
      <c r="BF656" s="215"/>
      <c r="BG656" s="215"/>
      <c r="BH656" s="215"/>
      <c r="BI656" s="215"/>
      <c r="BJ656" s="215"/>
      <c r="BK656" s="215"/>
      <c r="BL656" s="215"/>
      <c r="BM656" s="215"/>
      <c r="BN656" s="215"/>
      <c r="BO656" s="215"/>
      <c r="BP656" s="215"/>
      <c r="BQ656" s="215"/>
      <c r="BR656" s="215"/>
      <c r="BS656" s="215"/>
      <c r="BT656" s="215"/>
      <c r="BU656" s="215"/>
      <c r="BV656" s="215"/>
      <c r="BW656" s="215"/>
      <c r="BX656" s="215"/>
      <c r="BY656" s="215"/>
      <c r="BZ656" s="215"/>
      <c r="CA656" s="215"/>
      <c r="CB656" s="215"/>
      <c r="CC656" s="215"/>
      <c r="CD656" s="215"/>
      <c r="CE656" s="215"/>
      <c r="CF656" s="215"/>
      <c r="CG656" s="215"/>
      <c r="CH656" s="215"/>
      <c r="CI656" s="215"/>
      <c r="CJ656" s="215"/>
      <c r="CK656" s="215"/>
      <c r="CL656" s="215"/>
      <c r="CM656" s="215"/>
    </row>
    <row r="657" spans="3:92" ht="14.25" customHeight="1" x14ac:dyDescent="0.35">
      <c r="C657" s="215"/>
      <c r="D657" s="215"/>
      <c r="E657" s="215"/>
      <c r="F657" s="215"/>
      <c r="G657" s="215"/>
      <c r="H657" s="215"/>
      <c r="I657" s="215"/>
      <c r="J657" s="215"/>
      <c r="K657" s="215"/>
      <c r="L657" s="215"/>
      <c r="M657" s="215"/>
      <c r="N657" s="215"/>
      <c r="O657" s="215"/>
      <c r="P657" s="215"/>
      <c r="Q657" s="215"/>
      <c r="R657" s="215"/>
      <c r="S657" s="215"/>
      <c r="T657" s="215"/>
      <c r="U657" s="215"/>
      <c r="V657" s="215"/>
      <c r="W657" s="215"/>
      <c r="X657" s="215"/>
      <c r="Y657" s="215"/>
      <c r="Z657" s="215"/>
      <c r="AA657" s="215"/>
      <c r="AB657" s="215"/>
      <c r="AC657" s="215"/>
      <c r="AD657" s="215"/>
      <c r="AE657" s="215"/>
      <c r="AF657" s="215"/>
      <c r="AG657" s="215"/>
      <c r="AH657" s="215"/>
      <c r="AI657" s="215"/>
      <c r="AJ657" s="215"/>
      <c r="AK657" s="215"/>
      <c r="AL657" s="215"/>
      <c r="AM657" s="215"/>
      <c r="AN657" s="215"/>
      <c r="AO657" s="215"/>
      <c r="AP657" s="215"/>
      <c r="AQ657" s="215"/>
      <c r="AR657" s="215"/>
      <c r="AS657" s="215"/>
      <c r="AT657" s="215"/>
      <c r="AU657" s="215"/>
      <c r="AV657" s="215"/>
      <c r="AW657" s="215"/>
      <c r="AX657" s="215"/>
      <c r="AY657" s="215"/>
      <c r="AZ657" s="215"/>
      <c r="BA657" s="215"/>
      <c r="BB657" s="215"/>
      <c r="BC657" s="215"/>
      <c r="BD657" s="215"/>
      <c r="BE657" s="215"/>
      <c r="BF657" s="215"/>
      <c r="BG657" s="215"/>
      <c r="BH657" s="215"/>
      <c r="BI657" s="215"/>
      <c r="BJ657" s="215"/>
      <c r="BK657" s="215"/>
      <c r="BL657" s="215"/>
      <c r="BM657" s="215"/>
      <c r="BN657" s="215"/>
      <c r="BO657" s="215"/>
      <c r="BP657" s="215"/>
      <c r="BQ657" s="215"/>
      <c r="BR657" s="215"/>
      <c r="BS657" s="215"/>
      <c r="BT657" s="215"/>
      <c r="BU657" s="215"/>
      <c r="BV657" s="215"/>
      <c r="BW657" s="215"/>
      <c r="BX657" s="215"/>
      <c r="BY657" s="215"/>
      <c r="BZ657" s="215"/>
      <c r="CA657" s="215"/>
      <c r="CB657" s="215"/>
      <c r="CC657" s="215"/>
      <c r="CD657" s="215"/>
      <c r="CE657" s="215"/>
      <c r="CF657" s="215"/>
      <c r="CG657" s="215"/>
      <c r="CH657" s="215"/>
      <c r="CI657" s="215"/>
      <c r="CJ657" s="215"/>
      <c r="CK657" s="215"/>
      <c r="CL657" s="215"/>
      <c r="CM657" s="215"/>
    </row>
    <row r="658" spans="3:92" ht="14.25" customHeight="1" x14ac:dyDescent="0.35">
      <c r="C658" s="215"/>
      <c r="D658" s="215"/>
      <c r="E658" s="215"/>
      <c r="F658" s="215"/>
      <c r="G658" s="215"/>
      <c r="H658" s="215"/>
      <c r="I658" s="215"/>
      <c r="J658" s="215"/>
      <c r="K658" s="215"/>
      <c r="L658" s="215"/>
      <c r="M658" s="215"/>
      <c r="N658" s="215"/>
      <c r="O658" s="215"/>
      <c r="P658" s="215"/>
      <c r="Q658" s="215"/>
      <c r="R658" s="215"/>
      <c r="S658" s="215"/>
      <c r="T658" s="215"/>
      <c r="U658" s="215"/>
      <c r="V658" s="215"/>
      <c r="W658" s="215"/>
      <c r="X658" s="215"/>
      <c r="Y658" s="215"/>
      <c r="Z658" s="215"/>
      <c r="AA658" s="215"/>
      <c r="AB658" s="215"/>
      <c r="AC658" s="215"/>
      <c r="AD658" s="215"/>
      <c r="AE658" s="215"/>
      <c r="AF658" s="215"/>
      <c r="AG658" s="215"/>
      <c r="AH658" s="215"/>
      <c r="AI658" s="215"/>
      <c r="AJ658" s="215"/>
      <c r="AK658" s="215"/>
      <c r="AL658" s="215"/>
      <c r="AM658" s="215"/>
      <c r="AN658" s="215"/>
      <c r="AO658" s="215"/>
      <c r="AP658" s="215"/>
      <c r="AQ658" s="215"/>
      <c r="AR658" s="215"/>
      <c r="AS658" s="215"/>
      <c r="AT658" s="215"/>
      <c r="AU658" s="215"/>
      <c r="AV658" s="215"/>
      <c r="AW658" s="215"/>
      <c r="AX658" s="215"/>
      <c r="AY658" s="215"/>
      <c r="AZ658" s="215"/>
      <c r="BA658" s="215"/>
      <c r="BB658" s="215"/>
      <c r="BC658" s="215"/>
      <c r="BD658" s="215"/>
      <c r="BE658" s="215"/>
      <c r="BF658" s="215"/>
      <c r="BG658" s="215"/>
      <c r="BH658" s="215"/>
      <c r="BI658" s="215"/>
      <c r="BJ658" s="215"/>
      <c r="BK658" s="215"/>
      <c r="BL658" s="215"/>
      <c r="BM658" s="215"/>
      <c r="BN658" s="215"/>
      <c r="BO658" s="215"/>
      <c r="BP658" s="215"/>
      <c r="BQ658" s="215"/>
      <c r="BR658" s="215"/>
      <c r="BS658" s="215"/>
      <c r="BT658" s="215"/>
      <c r="BU658" s="215"/>
      <c r="BV658" s="215"/>
      <c r="BW658" s="215"/>
      <c r="BX658" s="215"/>
      <c r="BY658" s="215"/>
      <c r="BZ658" s="215"/>
      <c r="CA658" s="215"/>
      <c r="CB658" s="215"/>
      <c r="CC658" s="215"/>
      <c r="CD658" s="215"/>
      <c r="CE658" s="215"/>
      <c r="CF658" s="215"/>
      <c r="CG658" s="215"/>
      <c r="CH658" s="215"/>
      <c r="CI658" s="215"/>
      <c r="CJ658" s="215"/>
      <c r="CK658" s="215"/>
      <c r="CL658" s="215"/>
      <c r="CM658" s="215"/>
    </row>
    <row r="659" spans="3:92" ht="14.25" customHeight="1" x14ac:dyDescent="0.35">
      <c r="C659" s="215"/>
      <c r="D659" s="215"/>
      <c r="E659" s="215"/>
      <c r="F659" s="215"/>
      <c r="G659" s="215"/>
      <c r="H659" s="215"/>
      <c r="I659" s="215"/>
      <c r="J659" s="215"/>
      <c r="K659" s="215"/>
      <c r="L659" s="215"/>
      <c r="M659" s="215"/>
      <c r="N659" s="215"/>
      <c r="O659" s="215"/>
      <c r="P659" s="215"/>
      <c r="Q659" s="215"/>
      <c r="R659" s="215"/>
      <c r="S659" s="215"/>
      <c r="T659" s="215"/>
      <c r="U659" s="215"/>
      <c r="V659" s="215"/>
      <c r="W659" s="215"/>
      <c r="X659" s="215"/>
      <c r="Y659" s="215"/>
      <c r="Z659" s="215"/>
      <c r="AA659" s="215"/>
      <c r="AB659" s="215"/>
      <c r="AC659" s="215"/>
      <c r="AD659" s="215"/>
      <c r="AE659" s="215"/>
      <c r="AF659" s="215"/>
      <c r="AG659" s="215"/>
      <c r="AH659" s="215"/>
      <c r="AI659" s="215"/>
      <c r="AJ659" s="215"/>
      <c r="AK659" s="215"/>
      <c r="AL659" s="215"/>
      <c r="AM659" s="215"/>
      <c r="AN659" s="215"/>
      <c r="AO659" s="215"/>
      <c r="AP659" s="215"/>
      <c r="AQ659" s="215"/>
      <c r="AR659" s="215"/>
      <c r="AS659" s="215"/>
      <c r="AT659" s="215"/>
      <c r="AU659" s="215"/>
      <c r="AV659" s="215"/>
      <c r="AW659" s="215"/>
      <c r="AX659" s="215"/>
      <c r="AY659" s="215"/>
      <c r="AZ659" s="215"/>
      <c r="BA659" s="215"/>
      <c r="BB659" s="215"/>
      <c r="BC659" s="215"/>
      <c r="BD659" s="215"/>
      <c r="BE659" s="215"/>
      <c r="BF659" s="215"/>
      <c r="BG659" s="215"/>
      <c r="BH659" s="215"/>
      <c r="BI659" s="215"/>
      <c r="BJ659" s="215"/>
      <c r="BK659" s="215"/>
      <c r="BL659" s="215"/>
      <c r="BM659" s="215"/>
      <c r="BN659" s="215"/>
      <c r="BO659" s="215"/>
      <c r="BP659" s="215"/>
      <c r="BQ659" s="215"/>
      <c r="BR659" s="215"/>
      <c r="BS659" s="215"/>
      <c r="BT659" s="215"/>
      <c r="BU659" s="215"/>
      <c r="BV659" s="215"/>
      <c r="BW659" s="215"/>
      <c r="BX659" s="215"/>
      <c r="BY659" s="215"/>
      <c r="BZ659" s="215"/>
      <c r="CA659" s="215"/>
      <c r="CB659" s="215"/>
      <c r="CC659" s="215"/>
      <c r="CD659" s="215"/>
      <c r="CE659" s="215"/>
      <c r="CF659" s="215"/>
      <c r="CG659" s="215"/>
      <c r="CH659" s="215"/>
      <c r="CI659" s="215"/>
      <c r="CJ659" s="215"/>
      <c r="CK659" s="215"/>
      <c r="CL659" s="215"/>
      <c r="CM659" s="215"/>
    </row>
    <row r="660" spans="3:92" ht="14.25" customHeight="1" x14ac:dyDescent="0.35">
      <c r="C660" s="211"/>
      <c r="D660" s="211"/>
      <c r="E660" s="211"/>
      <c r="F660" s="211"/>
      <c r="G660" s="211"/>
      <c r="H660" s="211"/>
      <c r="I660" s="211"/>
      <c r="J660" s="211"/>
      <c r="K660" s="211"/>
      <c r="L660" s="211"/>
      <c r="M660" s="211"/>
      <c r="N660" s="211"/>
      <c r="O660" s="211"/>
      <c r="P660" s="211"/>
      <c r="Q660" s="211"/>
      <c r="R660" s="211"/>
      <c r="S660" s="211"/>
      <c r="T660" s="211"/>
      <c r="U660" s="211"/>
      <c r="V660" s="211"/>
      <c r="W660" s="211"/>
      <c r="X660" s="211"/>
      <c r="Y660" s="211"/>
      <c r="Z660" s="211"/>
      <c r="AA660" s="211"/>
      <c r="AB660" s="211"/>
      <c r="AC660" s="211"/>
      <c r="AD660" s="211"/>
      <c r="AE660" s="211"/>
      <c r="AF660" s="211"/>
      <c r="AG660" s="211"/>
      <c r="AH660" s="211"/>
      <c r="AI660" s="211"/>
      <c r="AJ660" s="211"/>
      <c r="AK660" s="211"/>
      <c r="AL660" s="211"/>
      <c r="AM660" s="211"/>
      <c r="AN660" s="211"/>
      <c r="AO660" s="211"/>
      <c r="AP660" s="211"/>
      <c r="AQ660" s="211"/>
      <c r="AR660" s="211"/>
      <c r="AS660" s="211"/>
      <c r="AT660" s="215"/>
      <c r="AU660" s="570" t="s">
        <v>386</v>
      </c>
      <c r="AV660" s="570"/>
      <c r="AW660" s="570"/>
      <c r="AX660" s="570"/>
      <c r="AY660" s="570"/>
      <c r="AZ660" s="570"/>
      <c r="BA660" s="570"/>
      <c r="BB660" s="570"/>
      <c r="BC660" s="570"/>
      <c r="BD660" s="570"/>
      <c r="BE660" s="570"/>
      <c r="BF660" s="570"/>
      <c r="BG660" s="570"/>
      <c r="BH660" s="570"/>
      <c r="BI660" s="570"/>
      <c r="BJ660" s="570"/>
      <c r="BK660" s="570"/>
      <c r="BL660" s="570"/>
      <c r="BM660" s="570"/>
      <c r="BN660" s="570"/>
      <c r="BO660" s="570"/>
      <c r="BP660" s="570"/>
      <c r="BQ660" s="570"/>
      <c r="BR660" s="570"/>
      <c r="BS660" s="570"/>
      <c r="BT660" s="570"/>
      <c r="BU660" s="570"/>
      <c r="BV660" s="570"/>
      <c r="BW660" s="570"/>
      <c r="BX660" s="570"/>
      <c r="BY660" s="570"/>
      <c r="BZ660" s="570"/>
      <c r="CA660" s="570"/>
      <c r="CB660" s="570"/>
      <c r="CC660" s="570"/>
      <c r="CD660" s="570"/>
      <c r="CE660" s="570"/>
      <c r="CF660" s="570"/>
      <c r="CG660" s="570"/>
      <c r="CH660" s="570"/>
      <c r="CI660" s="570"/>
      <c r="CJ660" s="570"/>
      <c r="CK660" s="570"/>
      <c r="CL660" s="570"/>
      <c r="CM660" s="570"/>
    </row>
    <row r="661" spans="3:92" ht="14.25" customHeight="1" x14ac:dyDescent="0.35">
      <c r="C661" s="571" t="s">
        <v>386</v>
      </c>
      <c r="D661" s="571"/>
      <c r="E661" s="571"/>
      <c r="F661" s="571"/>
      <c r="G661" s="571"/>
      <c r="H661" s="571"/>
      <c r="I661" s="571"/>
      <c r="J661" s="571"/>
      <c r="K661" s="571"/>
      <c r="L661" s="571"/>
      <c r="M661" s="571"/>
      <c r="N661" s="571"/>
      <c r="O661" s="571"/>
      <c r="P661" s="571"/>
      <c r="Q661" s="571"/>
      <c r="R661" s="571"/>
      <c r="S661" s="571"/>
      <c r="T661" s="571"/>
      <c r="U661" s="571"/>
      <c r="V661" s="571"/>
      <c r="W661" s="571"/>
      <c r="X661" s="571"/>
      <c r="Y661" s="571"/>
      <c r="Z661" s="571"/>
      <c r="AA661" s="571"/>
      <c r="AB661" s="571"/>
      <c r="AC661" s="571"/>
      <c r="AD661" s="571"/>
      <c r="AE661" s="571"/>
      <c r="AF661" s="571"/>
      <c r="AG661" s="571"/>
      <c r="AH661" s="571"/>
      <c r="AI661" s="571"/>
      <c r="AJ661" s="571"/>
      <c r="AK661" s="571"/>
      <c r="AL661" s="571"/>
      <c r="AM661" s="571"/>
      <c r="AN661" s="571"/>
      <c r="AO661" s="571"/>
      <c r="AP661" s="571"/>
      <c r="AQ661" s="571"/>
      <c r="AR661" s="571"/>
      <c r="AS661" s="571"/>
      <c r="AT661" s="215"/>
      <c r="AU661" s="215"/>
      <c r="AV661" s="215"/>
      <c r="AW661" s="215"/>
      <c r="AX661" s="215"/>
      <c r="AY661" s="215"/>
      <c r="AZ661" s="215"/>
      <c r="BA661" s="215"/>
      <c r="BB661" s="215"/>
      <c r="BC661" s="215"/>
      <c r="BD661" s="215"/>
      <c r="BE661" s="215"/>
      <c r="BF661" s="215"/>
      <c r="BG661" s="215"/>
      <c r="BH661" s="215"/>
      <c r="BI661" s="215"/>
      <c r="BJ661" s="215"/>
      <c r="BK661" s="215"/>
      <c r="BL661" s="215"/>
      <c r="BM661" s="215"/>
      <c r="BN661" s="215"/>
      <c r="BO661" s="215"/>
      <c r="BP661" s="215"/>
      <c r="BQ661" s="215"/>
      <c r="BR661" s="215"/>
      <c r="BS661" s="215"/>
      <c r="BT661" s="215"/>
      <c r="BU661" s="215"/>
      <c r="BV661" s="215"/>
      <c r="BW661" s="215"/>
      <c r="BX661" s="215"/>
      <c r="BY661" s="215"/>
      <c r="BZ661" s="215"/>
      <c r="CA661" s="215"/>
      <c r="CB661" s="215"/>
      <c r="CC661" s="215"/>
      <c r="CD661" s="215"/>
      <c r="CE661" s="215"/>
      <c r="CF661" s="215"/>
      <c r="CG661" s="215"/>
      <c r="CH661" s="215"/>
      <c r="CI661" s="215"/>
      <c r="CJ661" s="215"/>
      <c r="CK661" s="215"/>
      <c r="CL661" s="215"/>
      <c r="CM661" s="215"/>
      <c r="CN661" s="215"/>
    </row>
    <row r="662" spans="3:92" ht="14.25" customHeight="1" x14ac:dyDescent="0.35">
      <c r="C662" s="215"/>
      <c r="D662" s="215"/>
      <c r="E662" s="215"/>
      <c r="F662" s="215"/>
      <c r="G662" s="215"/>
      <c r="H662" s="215"/>
      <c r="I662" s="215"/>
      <c r="J662" s="215"/>
      <c r="K662" s="215"/>
      <c r="L662" s="215"/>
      <c r="M662" s="215"/>
      <c r="N662" s="215"/>
      <c r="O662" s="215"/>
      <c r="P662" s="215"/>
      <c r="Q662" s="215"/>
      <c r="R662" s="215"/>
      <c r="S662" s="215"/>
      <c r="T662" s="215"/>
      <c r="U662" s="215"/>
      <c r="V662" s="215"/>
      <c r="W662" s="215"/>
      <c r="X662" s="215"/>
      <c r="Y662" s="215"/>
      <c r="Z662" s="215"/>
      <c r="AA662" s="215"/>
      <c r="AB662" s="215"/>
      <c r="AC662" s="215"/>
      <c r="AD662" s="215"/>
      <c r="AE662" s="215"/>
      <c r="AF662" s="215"/>
      <c r="AG662" s="215"/>
      <c r="AH662" s="215"/>
      <c r="AI662" s="215"/>
      <c r="AJ662" s="215"/>
      <c r="AK662" s="215"/>
      <c r="AL662" s="215"/>
      <c r="AM662" s="215"/>
      <c r="AN662" s="215"/>
      <c r="AO662" s="215"/>
      <c r="AP662" s="215"/>
      <c r="AQ662" s="215"/>
      <c r="AR662" s="215"/>
      <c r="AS662" s="215"/>
      <c r="AT662" s="215"/>
      <c r="AU662" s="149"/>
      <c r="AV662" s="149"/>
      <c r="AW662" s="149"/>
      <c r="AX662" s="149"/>
      <c r="AY662" s="149"/>
      <c r="AZ662" s="149"/>
      <c r="BA662" s="149"/>
      <c r="BB662" s="149"/>
      <c r="BC662" s="149"/>
      <c r="BD662" s="149"/>
      <c r="BE662" s="215"/>
      <c r="BF662" s="215"/>
      <c r="BG662" s="215"/>
      <c r="BH662" s="215"/>
      <c r="BI662" s="215"/>
      <c r="BJ662" s="215"/>
      <c r="BK662" s="215"/>
      <c r="BL662" s="215"/>
      <c r="BM662" s="215"/>
      <c r="BN662" s="215"/>
      <c r="BO662" s="215"/>
      <c r="BP662" s="215"/>
      <c r="BQ662" s="215"/>
      <c r="BR662" s="215"/>
      <c r="BS662" s="215"/>
      <c r="BT662" s="215"/>
      <c r="BU662" s="215"/>
      <c r="BV662" s="215"/>
      <c r="BW662" s="215"/>
      <c r="BX662" s="215"/>
      <c r="BY662" s="215"/>
      <c r="BZ662" s="215"/>
      <c r="CA662" s="215"/>
      <c r="CB662" s="215"/>
      <c r="CC662" s="215"/>
      <c r="CD662" s="215"/>
      <c r="CE662" s="215"/>
      <c r="CF662" s="215"/>
      <c r="CG662" s="215"/>
      <c r="CH662" s="215"/>
      <c r="CI662" s="215"/>
      <c r="CJ662" s="215"/>
      <c r="CK662" s="215"/>
      <c r="CL662" s="215"/>
      <c r="CM662" s="215"/>
    </row>
    <row r="663" spans="3:92" ht="14.25" customHeight="1" x14ac:dyDescent="0.35">
      <c r="C663" s="367" t="s">
        <v>387</v>
      </c>
      <c r="D663" s="367"/>
      <c r="E663" s="367"/>
      <c r="F663" s="367"/>
      <c r="G663" s="367"/>
      <c r="H663" s="367"/>
      <c r="I663" s="367"/>
      <c r="J663" s="367"/>
      <c r="K663" s="367"/>
      <c r="L663" s="367"/>
      <c r="M663" s="367"/>
      <c r="N663" s="367"/>
      <c r="O663" s="367"/>
      <c r="P663" s="367"/>
      <c r="Q663" s="367"/>
      <c r="R663" s="367"/>
      <c r="S663" s="367"/>
      <c r="T663" s="367"/>
      <c r="U663" s="367"/>
      <c r="V663" s="367"/>
      <c r="W663" s="367"/>
      <c r="X663" s="367"/>
      <c r="Y663" s="367"/>
      <c r="Z663" s="367"/>
      <c r="AA663" s="367"/>
      <c r="AB663" s="367"/>
      <c r="AC663" s="367"/>
      <c r="AD663" s="367"/>
      <c r="AE663" s="367"/>
      <c r="AF663" s="367"/>
      <c r="AG663" s="367"/>
      <c r="AH663" s="367"/>
      <c r="AI663" s="367"/>
      <c r="AJ663" s="367"/>
      <c r="AK663" s="367"/>
      <c r="AL663" s="367"/>
      <c r="AM663" s="367"/>
      <c r="AN663" s="367"/>
      <c r="AO663" s="367"/>
      <c r="AP663" s="367"/>
      <c r="AQ663" s="367"/>
      <c r="AR663" s="367"/>
      <c r="AS663" s="367"/>
      <c r="AT663" s="149"/>
      <c r="AU663" s="149"/>
      <c r="AV663" s="149"/>
      <c r="AW663" s="149"/>
      <c r="AX663" s="149"/>
      <c r="AY663" s="149"/>
      <c r="AZ663" s="149"/>
      <c r="BA663" s="149"/>
      <c r="BB663" s="149"/>
      <c r="BC663" s="149"/>
      <c r="BD663" s="149"/>
      <c r="BE663" s="215"/>
      <c r="BF663" s="215"/>
      <c r="BG663" s="215"/>
      <c r="BH663" s="215"/>
      <c r="BI663" s="215"/>
      <c r="BJ663" s="215"/>
      <c r="BK663" s="215"/>
      <c r="BL663" s="215"/>
      <c r="BM663" s="215"/>
      <c r="BN663" s="215"/>
      <c r="BO663" s="215"/>
      <c r="BP663" s="215"/>
      <c r="BQ663" s="215"/>
      <c r="BR663" s="215"/>
      <c r="BS663" s="215"/>
      <c r="BT663" s="215"/>
      <c r="BU663" s="215"/>
      <c r="BV663" s="215"/>
      <c r="BW663" s="215"/>
      <c r="BX663" s="215"/>
      <c r="BY663" s="215"/>
      <c r="BZ663" s="215"/>
      <c r="CA663" s="215"/>
      <c r="CB663" s="215"/>
      <c r="CC663" s="215"/>
      <c r="CD663" s="215"/>
      <c r="CE663" s="215"/>
      <c r="CF663" s="215"/>
      <c r="CG663" s="215"/>
      <c r="CH663" s="215"/>
      <c r="CI663" s="215"/>
      <c r="CJ663" s="215"/>
      <c r="CK663" s="215"/>
      <c r="CL663" s="215"/>
      <c r="CM663" s="215"/>
    </row>
    <row r="664" spans="3:92" ht="14.25" customHeight="1" x14ac:dyDescent="0.35">
      <c r="C664" s="422"/>
      <c r="D664" s="422"/>
      <c r="E664" s="422"/>
      <c r="F664" s="422"/>
      <c r="G664" s="422"/>
      <c r="H664" s="422"/>
      <c r="I664" s="422"/>
      <c r="J664" s="422"/>
      <c r="K664" s="422"/>
      <c r="L664" s="422"/>
      <c r="M664" s="422"/>
      <c r="N664" s="422"/>
      <c r="O664" s="422"/>
      <c r="P664" s="422"/>
      <c r="Q664" s="422"/>
      <c r="R664" s="422"/>
      <c r="S664" s="422"/>
      <c r="T664" s="422"/>
      <c r="U664" s="422"/>
      <c r="V664" s="422"/>
      <c r="W664" s="422"/>
      <c r="X664" s="422"/>
      <c r="Y664" s="422"/>
      <c r="Z664" s="422"/>
      <c r="AA664" s="422"/>
      <c r="AB664" s="422"/>
      <c r="AC664" s="422"/>
      <c r="AD664" s="422"/>
      <c r="AE664" s="422"/>
      <c r="AF664" s="422"/>
      <c r="AG664" s="422"/>
      <c r="AH664" s="422"/>
      <c r="AI664" s="422"/>
      <c r="AJ664" s="422"/>
      <c r="AK664" s="422"/>
      <c r="AL664" s="422"/>
      <c r="AM664" s="422"/>
      <c r="AN664" s="422"/>
      <c r="AO664" s="422"/>
      <c r="AP664" s="422"/>
      <c r="AQ664" s="422"/>
      <c r="AR664" s="422"/>
      <c r="AS664" s="422"/>
      <c r="AT664" s="149"/>
      <c r="AU664" s="573" t="s">
        <v>372</v>
      </c>
      <c r="AV664" s="573"/>
      <c r="AW664" s="573"/>
      <c r="AX664" s="573"/>
      <c r="AY664" s="573"/>
      <c r="AZ664" s="573"/>
      <c r="BA664" s="573"/>
      <c r="BB664" s="573"/>
      <c r="BC664" s="573"/>
      <c r="BD664" s="573"/>
      <c r="BE664" s="573"/>
      <c r="BF664" s="573"/>
      <c r="BG664" s="573"/>
      <c r="BH664" s="573"/>
      <c r="BI664" s="573"/>
      <c r="BJ664" s="573"/>
      <c r="BK664" s="573"/>
      <c r="BL664" s="573"/>
      <c r="BM664" s="573"/>
      <c r="BN664" s="573"/>
      <c r="BO664" s="583" t="s">
        <v>375</v>
      </c>
      <c r="BP664" s="573"/>
      <c r="BQ664" s="573"/>
      <c r="BR664" s="573"/>
      <c r="BS664" s="573"/>
      <c r="BT664" s="573"/>
      <c r="BU664" s="573"/>
      <c r="BV664" s="573"/>
      <c r="BW664" s="584" t="s">
        <v>388</v>
      </c>
      <c r="BX664" s="584"/>
      <c r="BY664" s="584"/>
      <c r="BZ664" s="584"/>
      <c r="CA664" s="584"/>
      <c r="CB664" s="584"/>
      <c r="CC664" s="584"/>
      <c r="CD664" s="584"/>
      <c r="CE664" s="584"/>
      <c r="CF664" s="584"/>
      <c r="CG664" s="584"/>
      <c r="CH664" s="584"/>
      <c r="CI664" s="584"/>
      <c r="CJ664" s="584"/>
      <c r="CK664" s="584"/>
      <c r="CL664" s="584"/>
      <c r="CM664" s="584"/>
    </row>
    <row r="665" spans="3:92" ht="14.25" customHeight="1" x14ac:dyDescent="0.35">
      <c r="C665" s="573" t="s">
        <v>372</v>
      </c>
      <c r="D665" s="573"/>
      <c r="E665" s="573"/>
      <c r="F665" s="573"/>
      <c r="G665" s="573"/>
      <c r="H665" s="573"/>
      <c r="I665" s="573"/>
      <c r="J665" s="573"/>
      <c r="K665" s="573"/>
      <c r="L665" s="573"/>
      <c r="M665" s="573"/>
      <c r="N665" s="573"/>
      <c r="O665" s="573"/>
      <c r="P665" s="573"/>
      <c r="Q665" s="573"/>
      <c r="R665" s="573"/>
      <c r="S665" s="573"/>
      <c r="T665" s="573"/>
      <c r="U665" s="573" t="s">
        <v>375</v>
      </c>
      <c r="V665" s="573"/>
      <c r="W665" s="573"/>
      <c r="X665" s="573"/>
      <c r="Y665" s="573"/>
      <c r="Z665" s="573"/>
      <c r="AA665" s="573"/>
      <c r="AB665" s="573"/>
      <c r="AC665" s="584" t="s">
        <v>388</v>
      </c>
      <c r="AD665" s="584"/>
      <c r="AE665" s="584"/>
      <c r="AF665" s="584"/>
      <c r="AG665" s="584"/>
      <c r="AH665" s="584"/>
      <c r="AI665" s="584"/>
      <c r="AJ665" s="584"/>
      <c r="AK665" s="584"/>
      <c r="AL665" s="584"/>
      <c r="AM665" s="584"/>
      <c r="AN665" s="584"/>
      <c r="AO665" s="584"/>
      <c r="AP665" s="584"/>
      <c r="AQ665" s="584"/>
      <c r="AR665" s="584"/>
      <c r="AS665" s="584"/>
      <c r="AT665" s="215"/>
      <c r="AU665" s="574"/>
      <c r="AV665" s="574"/>
      <c r="AW665" s="574"/>
      <c r="AX665" s="574"/>
      <c r="AY665" s="574"/>
      <c r="AZ665" s="574"/>
      <c r="BA665" s="574"/>
      <c r="BB665" s="574"/>
      <c r="BC665" s="574"/>
      <c r="BD665" s="574"/>
      <c r="BE665" s="574"/>
      <c r="BF665" s="574"/>
      <c r="BG665" s="574"/>
      <c r="BH665" s="574"/>
      <c r="BI665" s="574"/>
      <c r="BJ665" s="574"/>
      <c r="BK665" s="574"/>
      <c r="BL665" s="574"/>
      <c r="BM665" s="574"/>
      <c r="BN665" s="574"/>
      <c r="BO665" s="583" t="s">
        <v>374</v>
      </c>
      <c r="BP665" s="573"/>
      <c r="BQ665" s="573"/>
      <c r="BR665" s="573"/>
      <c r="BS665" s="573" t="s">
        <v>373</v>
      </c>
      <c r="BT665" s="573"/>
      <c r="BU665" s="573"/>
      <c r="BV665" s="573"/>
      <c r="BW665" s="573" t="s">
        <v>389</v>
      </c>
      <c r="BX665" s="573"/>
      <c r="BY665" s="573"/>
      <c r="BZ665" s="573"/>
      <c r="CA665" s="573" t="s">
        <v>376</v>
      </c>
      <c r="CB665" s="573"/>
      <c r="CC665" s="573"/>
      <c r="CD665" s="573"/>
      <c r="CE665" s="573" t="s">
        <v>377</v>
      </c>
      <c r="CF665" s="573"/>
      <c r="CG665" s="573"/>
      <c r="CH665" s="573"/>
      <c r="CI665" s="573" t="s">
        <v>378</v>
      </c>
      <c r="CJ665" s="573"/>
      <c r="CK665" s="573"/>
      <c r="CL665" s="573"/>
      <c r="CM665" s="573"/>
    </row>
    <row r="666" spans="3:92" ht="14.25" customHeight="1" x14ac:dyDescent="0.35">
      <c r="C666" s="573"/>
      <c r="D666" s="573"/>
      <c r="E666" s="573"/>
      <c r="F666" s="573"/>
      <c r="G666" s="573"/>
      <c r="H666" s="573"/>
      <c r="I666" s="573"/>
      <c r="J666" s="573"/>
      <c r="K666" s="573"/>
      <c r="L666" s="573"/>
      <c r="M666" s="573"/>
      <c r="N666" s="573"/>
      <c r="O666" s="573"/>
      <c r="P666" s="573"/>
      <c r="Q666" s="573"/>
      <c r="R666" s="573"/>
      <c r="S666" s="573"/>
      <c r="T666" s="573"/>
      <c r="U666" s="573" t="s">
        <v>374</v>
      </c>
      <c r="V666" s="573"/>
      <c r="W666" s="573"/>
      <c r="X666" s="573"/>
      <c r="Y666" s="573" t="s">
        <v>373</v>
      </c>
      <c r="Z666" s="573"/>
      <c r="AA666" s="573"/>
      <c r="AB666" s="573"/>
      <c r="AC666" s="573" t="s">
        <v>389</v>
      </c>
      <c r="AD666" s="573"/>
      <c r="AE666" s="573"/>
      <c r="AF666" s="573"/>
      <c r="AG666" s="573" t="s">
        <v>376</v>
      </c>
      <c r="AH666" s="573"/>
      <c r="AI666" s="573"/>
      <c r="AJ666" s="573"/>
      <c r="AK666" s="573" t="s">
        <v>377</v>
      </c>
      <c r="AL666" s="573"/>
      <c r="AM666" s="573"/>
      <c r="AN666" s="573"/>
      <c r="AO666" s="573" t="s">
        <v>378</v>
      </c>
      <c r="AP666" s="573"/>
      <c r="AQ666" s="573"/>
      <c r="AR666" s="573"/>
      <c r="AS666" s="573"/>
      <c r="AT666" s="215"/>
      <c r="AU666" s="350" t="s">
        <v>1042</v>
      </c>
      <c r="AV666" s="351"/>
      <c r="AW666" s="351"/>
      <c r="AX666" s="351"/>
      <c r="AY666" s="351"/>
      <c r="AZ666" s="351"/>
      <c r="BA666" s="351"/>
      <c r="BB666" s="351"/>
      <c r="BC666" s="351"/>
      <c r="BD666" s="351"/>
      <c r="BE666" s="351"/>
      <c r="BF666" s="351"/>
      <c r="BG666" s="351"/>
      <c r="BH666" s="351"/>
      <c r="BI666" s="351"/>
      <c r="BJ666" s="351"/>
      <c r="BK666" s="351"/>
      <c r="BL666" s="351"/>
      <c r="BM666" s="234"/>
      <c r="BN666" s="235"/>
      <c r="BO666" s="352"/>
      <c r="BP666" s="353"/>
      <c r="BQ666" s="353"/>
      <c r="BR666" s="353"/>
      <c r="BS666" s="353" t="s">
        <v>990</v>
      </c>
      <c r="BT666" s="353"/>
      <c r="BU666" s="353"/>
      <c r="BV666" s="353"/>
      <c r="BW666" s="353"/>
      <c r="BX666" s="353"/>
      <c r="BY666" s="353"/>
      <c r="BZ666" s="353"/>
      <c r="CA666" s="353"/>
      <c r="CB666" s="353"/>
      <c r="CC666" s="353"/>
      <c r="CD666" s="353"/>
      <c r="CE666" s="353">
        <v>10</v>
      </c>
      <c r="CF666" s="353"/>
      <c r="CG666" s="353"/>
      <c r="CH666" s="353"/>
      <c r="CI666" s="353">
        <v>1</v>
      </c>
      <c r="CJ666" s="353"/>
      <c r="CK666" s="353"/>
      <c r="CL666" s="353"/>
      <c r="CM666" s="353"/>
    </row>
    <row r="667" spans="3:92" ht="14.25" customHeight="1" x14ac:dyDescent="0.35">
      <c r="C667" s="575" t="s">
        <v>1021</v>
      </c>
      <c r="D667" s="576"/>
      <c r="E667" s="576"/>
      <c r="F667" s="576"/>
      <c r="G667" s="576"/>
      <c r="H667" s="576"/>
      <c r="I667" s="576"/>
      <c r="J667" s="576"/>
      <c r="K667" s="576"/>
      <c r="L667" s="576"/>
      <c r="M667" s="576"/>
      <c r="N667" s="576"/>
      <c r="O667" s="576"/>
      <c r="P667" s="576"/>
      <c r="Q667" s="576"/>
      <c r="R667" s="576"/>
      <c r="S667" s="576"/>
      <c r="T667" s="577"/>
      <c r="U667" s="353"/>
      <c r="V667" s="353"/>
      <c r="W667" s="353"/>
      <c r="X667" s="353"/>
      <c r="Y667" s="353" t="s">
        <v>990</v>
      </c>
      <c r="Z667" s="353"/>
      <c r="AA667" s="353"/>
      <c r="AB667" s="353"/>
      <c r="AC667" s="353"/>
      <c r="AD667" s="353"/>
      <c r="AE667" s="353"/>
      <c r="AF667" s="353"/>
      <c r="AG667" s="353"/>
      <c r="AH667" s="353"/>
      <c r="AI667" s="353"/>
      <c r="AJ667" s="353"/>
      <c r="AK667" s="353">
        <v>38</v>
      </c>
      <c r="AL667" s="353"/>
      <c r="AM667" s="353"/>
      <c r="AN667" s="353"/>
      <c r="AO667" s="353">
        <v>5</v>
      </c>
      <c r="AP667" s="353"/>
      <c r="AQ667" s="353"/>
      <c r="AR667" s="353"/>
      <c r="AS667" s="353"/>
      <c r="AT667" s="240"/>
      <c r="AU667" s="423" t="s">
        <v>1043</v>
      </c>
      <c r="AV667" s="424"/>
      <c r="AW667" s="424"/>
      <c r="AX667" s="424"/>
      <c r="AY667" s="424"/>
      <c r="AZ667" s="424"/>
      <c r="BA667" s="424"/>
      <c r="BB667" s="424"/>
      <c r="BC667" s="424"/>
      <c r="BD667" s="424"/>
      <c r="BE667" s="424"/>
      <c r="BF667" s="424"/>
      <c r="BG667" s="424"/>
      <c r="BH667" s="424"/>
      <c r="BI667" s="424"/>
      <c r="BJ667" s="424"/>
      <c r="BK667" s="424"/>
      <c r="BL667" s="424"/>
      <c r="BM667" s="581"/>
      <c r="BN667" s="582"/>
      <c r="BO667" s="352"/>
      <c r="BP667" s="353"/>
      <c r="BQ667" s="353"/>
      <c r="BR667" s="353"/>
      <c r="BS667" s="353" t="s">
        <v>990</v>
      </c>
      <c r="BT667" s="353"/>
      <c r="BU667" s="353"/>
      <c r="BV667" s="353"/>
      <c r="BW667" s="353">
        <v>2</v>
      </c>
      <c r="BX667" s="353"/>
      <c r="BY667" s="353"/>
      <c r="BZ667" s="353"/>
      <c r="CA667" s="353"/>
      <c r="CB667" s="353"/>
      <c r="CC667" s="353"/>
      <c r="CD667" s="353"/>
      <c r="CE667" s="353"/>
      <c r="CF667" s="353"/>
      <c r="CG667" s="353"/>
      <c r="CH667" s="353"/>
      <c r="CI667" s="353"/>
      <c r="CJ667" s="353"/>
      <c r="CK667" s="353"/>
      <c r="CL667" s="353"/>
      <c r="CM667" s="353"/>
    </row>
    <row r="668" spans="3:92" ht="14.25" customHeight="1" x14ac:dyDescent="0.35">
      <c r="C668" s="423" t="s">
        <v>1022</v>
      </c>
      <c r="D668" s="424"/>
      <c r="E668" s="424"/>
      <c r="F668" s="424"/>
      <c r="G668" s="424"/>
      <c r="H668" s="424"/>
      <c r="I668" s="424"/>
      <c r="J668" s="424"/>
      <c r="K668" s="424"/>
      <c r="L668" s="424"/>
      <c r="M668" s="424"/>
      <c r="N668" s="424"/>
      <c r="O668" s="424"/>
      <c r="P668" s="424"/>
      <c r="Q668" s="424"/>
      <c r="R668" s="424"/>
      <c r="S668" s="424"/>
      <c r="T668" s="562"/>
      <c r="U668" s="353"/>
      <c r="V668" s="353"/>
      <c r="W668" s="353"/>
      <c r="X668" s="353"/>
      <c r="Y668" s="353" t="s">
        <v>990</v>
      </c>
      <c r="Z668" s="353"/>
      <c r="AA668" s="353"/>
      <c r="AB668" s="353"/>
      <c r="AC668" s="353">
        <v>2</v>
      </c>
      <c r="AD668" s="353"/>
      <c r="AE668" s="353"/>
      <c r="AF668" s="353"/>
      <c r="AG668" s="353">
        <v>2</v>
      </c>
      <c r="AH668" s="353"/>
      <c r="AI668" s="353"/>
      <c r="AJ668" s="353"/>
      <c r="AK668" s="353"/>
      <c r="AL668" s="353"/>
      <c r="AM668" s="353"/>
      <c r="AN668" s="353"/>
      <c r="AO668" s="353"/>
      <c r="AP668" s="353"/>
      <c r="AQ668" s="353"/>
      <c r="AR668" s="353"/>
      <c r="AS668" s="353"/>
      <c r="AT668" s="240"/>
      <c r="AU668" s="350" t="s">
        <v>1044</v>
      </c>
      <c r="AV668" s="351"/>
      <c r="AW668" s="351"/>
      <c r="AX668" s="351"/>
      <c r="AY668" s="351"/>
      <c r="AZ668" s="351"/>
      <c r="BA668" s="351"/>
      <c r="BB668" s="351"/>
      <c r="BC668" s="351"/>
      <c r="BD668" s="351"/>
      <c r="BE668" s="351"/>
      <c r="BF668" s="351"/>
      <c r="BG668" s="351"/>
      <c r="BH668" s="351"/>
      <c r="BI668" s="351"/>
      <c r="BJ668" s="351"/>
      <c r="BK668" s="351"/>
      <c r="BL668" s="351"/>
      <c r="BM668" s="234"/>
      <c r="BN668" s="235"/>
      <c r="BO668" s="352"/>
      <c r="BP668" s="353"/>
      <c r="BQ668" s="353"/>
      <c r="BR668" s="353"/>
      <c r="BS668" s="353" t="s">
        <v>990</v>
      </c>
      <c r="BT668" s="353"/>
      <c r="BU668" s="353"/>
      <c r="BV668" s="353"/>
      <c r="BW668" s="353"/>
      <c r="BX668" s="353"/>
      <c r="BY668" s="353"/>
      <c r="BZ668" s="353"/>
      <c r="CA668" s="353"/>
      <c r="CB668" s="353"/>
      <c r="CC668" s="353"/>
      <c r="CD668" s="353"/>
      <c r="CE668" s="353"/>
      <c r="CF668" s="353"/>
      <c r="CG668" s="353"/>
      <c r="CH668" s="353"/>
      <c r="CI668" s="353"/>
      <c r="CJ668" s="353"/>
      <c r="CK668" s="353"/>
      <c r="CL668" s="353"/>
      <c r="CM668" s="353"/>
    </row>
    <row r="669" spans="3:92" ht="14.25" customHeight="1" x14ac:dyDescent="0.35">
      <c r="C669" s="578" t="s">
        <v>1023</v>
      </c>
      <c r="D669" s="579"/>
      <c r="E669" s="579"/>
      <c r="F669" s="579"/>
      <c r="G669" s="579"/>
      <c r="H669" s="579"/>
      <c r="I669" s="579"/>
      <c r="J669" s="579"/>
      <c r="K669" s="579"/>
      <c r="L669" s="579"/>
      <c r="M669" s="579"/>
      <c r="N669" s="579"/>
      <c r="O669" s="579"/>
      <c r="P669" s="579"/>
      <c r="Q669" s="579"/>
      <c r="R669" s="579"/>
      <c r="S669" s="579"/>
      <c r="T669" s="580"/>
      <c r="U669" s="353"/>
      <c r="V669" s="353"/>
      <c r="W669" s="353"/>
      <c r="X669" s="353"/>
      <c r="Y669" s="353" t="s">
        <v>990</v>
      </c>
      <c r="Z669" s="353"/>
      <c r="AA669" s="353"/>
      <c r="AB669" s="353"/>
      <c r="AC669" s="353">
        <v>0</v>
      </c>
      <c r="AD669" s="353"/>
      <c r="AE669" s="353"/>
      <c r="AF669" s="353"/>
      <c r="AG669" s="353">
        <v>1</v>
      </c>
      <c r="AH669" s="353"/>
      <c r="AI669" s="353"/>
      <c r="AJ669" s="353"/>
      <c r="AK669" s="353"/>
      <c r="AL669" s="353"/>
      <c r="AM669" s="353"/>
      <c r="AN669" s="353"/>
      <c r="AO669" s="353"/>
      <c r="AP669" s="353"/>
      <c r="AQ669" s="353"/>
      <c r="AR669" s="353"/>
      <c r="AS669" s="353"/>
      <c r="AT669" s="240"/>
      <c r="AU669" s="350" t="s">
        <v>1045</v>
      </c>
      <c r="AV669" s="351"/>
      <c r="AW669" s="351"/>
      <c r="AX669" s="351"/>
      <c r="AY669" s="351"/>
      <c r="AZ669" s="351"/>
      <c r="BA669" s="351"/>
      <c r="BB669" s="351"/>
      <c r="BC669" s="351"/>
      <c r="BD669" s="351"/>
      <c r="BE669" s="351"/>
      <c r="BF669" s="351"/>
      <c r="BG669" s="351"/>
      <c r="BH669" s="351"/>
      <c r="BI669" s="351"/>
      <c r="BJ669" s="351"/>
      <c r="BK669" s="351"/>
      <c r="BL669" s="351"/>
      <c r="BM669" s="234"/>
      <c r="BN669" s="235"/>
      <c r="BO669" s="352"/>
      <c r="BP669" s="353"/>
      <c r="BQ669" s="353"/>
      <c r="BR669" s="353"/>
      <c r="BS669" s="353" t="s">
        <v>990</v>
      </c>
      <c r="BT669" s="353"/>
      <c r="BU669" s="353"/>
      <c r="BV669" s="353"/>
      <c r="BW669" s="353"/>
      <c r="BX669" s="353"/>
      <c r="BY669" s="353"/>
      <c r="BZ669" s="353"/>
      <c r="CA669" s="353"/>
      <c r="CB669" s="353"/>
      <c r="CC669" s="353"/>
      <c r="CD669" s="353"/>
      <c r="CE669" s="353"/>
      <c r="CF669" s="353"/>
      <c r="CG669" s="353"/>
      <c r="CH669" s="353"/>
      <c r="CI669" s="353"/>
      <c r="CJ669" s="353"/>
      <c r="CK669" s="353"/>
      <c r="CL669" s="353"/>
      <c r="CM669" s="353"/>
    </row>
    <row r="670" spans="3:92" ht="14.25" customHeight="1" x14ac:dyDescent="0.35">
      <c r="C670" s="423" t="s">
        <v>1024</v>
      </c>
      <c r="D670" s="424"/>
      <c r="E670" s="424"/>
      <c r="F670" s="424"/>
      <c r="G670" s="424"/>
      <c r="H670" s="424"/>
      <c r="I670" s="424"/>
      <c r="J670" s="424"/>
      <c r="K670" s="424"/>
      <c r="L670" s="424"/>
      <c r="M670" s="424"/>
      <c r="N670" s="424"/>
      <c r="O670" s="424"/>
      <c r="P670" s="424"/>
      <c r="Q670" s="424"/>
      <c r="R670" s="424"/>
      <c r="S670" s="424"/>
      <c r="T670" s="562"/>
      <c r="U670" s="353"/>
      <c r="V670" s="353"/>
      <c r="W670" s="353"/>
      <c r="X670" s="353"/>
      <c r="Y670" s="353" t="s">
        <v>990</v>
      </c>
      <c r="Z670" s="353"/>
      <c r="AA670" s="353"/>
      <c r="AB670" s="353"/>
      <c r="AC670" s="353">
        <v>0</v>
      </c>
      <c r="AD670" s="353"/>
      <c r="AE670" s="353"/>
      <c r="AF670" s="353"/>
      <c r="AG670" s="353">
        <v>2</v>
      </c>
      <c r="AH670" s="353"/>
      <c r="AI670" s="353"/>
      <c r="AJ670" s="353"/>
      <c r="AK670" s="353"/>
      <c r="AL670" s="353"/>
      <c r="AM670" s="353"/>
      <c r="AN670" s="353"/>
      <c r="AO670" s="353"/>
      <c r="AP670" s="353"/>
      <c r="AQ670" s="353"/>
      <c r="AR670" s="353"/>
      <c r="AS670" s="353"/>
      <c r="AT670" s="240"/>
      <c r="AU670" s="350" t="s">
        <v>1046</v>
      </c>
      <c r="AV670" s="351"/>
      <c r="AW670" s="351"/>
      <c r="AX670" s="351"/>
      <c r="AY670" s="351"/>
      <c r="AZ670" s="351"/>
      <c r="BA670" s="351"/>
      <c r="BB670" s="351"/>
      <c r="BC670" s="351"/>
      <c r="BD670" s="351"/>
      <c r="BE670" s="351"/>
      <c r="BF670" s="351"/>
      <c r="BG670" s="351"/>
      <c r="BH670" s="351"/>
      <c r="BI670" s="351"/>
      <c r="BJ670" s="351"/>
      <c r="BK670" s="351"/>
      <c r="BL670" s="351"/>
      <c r="BM670" s="234"/>
      <c r="BN670" s="235"/>
      <c r="BO670" s="352"/>
      <c r="BP670" s="353"/>
      <c r="BQ670" s="353"/>
      <c r="BR670" s="353"/>
      <c r="BS670" s="353" t="s">
        <v>990</v>
      </c>
      <c r="BT670" s="353"/>
      <c r="BU670" s="353"/>
      <c r="BV670" s="353"/>
      <c r="BW670" s="353"/>
      <c r="BX670" s="353"/>
      <c r="BY670" s="353"/>
      <c r="BZ670" s="353"/>
      <c r="CA670" s="353"/>
      <c r="CB670" s="353"/>
      <c r="CC670" s="353"/>
      <c r="CD670" s="353"/>
      <c r="CE670" s="353"/>
      <c r="CF670" s="353"/>
      <c r="CG670" s="353"/>
      <c r="CH670" s="353"/>
      <c r="CI670" s="353"/>
      <c r="CJ670" s="353"/>
      <c r="CK670" s="353"/>
      <c r="CL670" s="353"/>
      <c r="CM670" s="353"/>
    </row>
    <row r="671" spans="3:92" ht="14.25" customHeight="1" x14ac:dyDescent="0.35">
      <c r="C671" s="423" t="s">
        <v>1025</v>
      </c>
      <c r="D671" s="424"/>
      <c r="E671" s="424"/>
      <c r="F671" s="424"/>
      <c r="G671" s="424"/>
      <c r="H671" s="424"/>
      <c r="I671" s="424"/>
      <c r="J671" s="424"/>
      <c r="K671" s="424"/>
      <c r="L671" s="424"/>
      <c r="M671" s="424"/>
      <c r="N671" s="424"/>
      <c r="O671" s="424"/>
      <c r="P671" s="424"/>
      <c r="Q671" s="424"/>
      <c r="R671" s="424"/>
      <c r="S671" s="424"/>
      <c r="T671" s="562"/>
      <c r="U671" s="353"/>
      <c r="V671" s="353"/>
      <c r="W671" s="353"/>
      <c r="X671" s="353"/>
      <c r="Y671" s="353" t="s">
        <v>990</v>
      </c>
      <c r="Z671" s="353"/>
      <c r="AA671" s="353"/>
      <c r="AB671" s="353"/>
      <c r="AC671" s="353">
        <v>0</v>
      </c>
      <c r="AD671" s="353"/>
      <c r="AE671" s="353"/>
      <c r="AF671" s="353"/>
      <c r="AG671" s="353">
        <v>3</v>
      </c>
      <c r="AH671" s="353"/>
      <c r="AI671" s="353"/>
      <c r="AJ671" s="353"/>
      <c r="AK671" s="353"/>
      <c r="AL671" s="353"/>
      <c r="AM671" s="353"/>
      <c r="AN671" s="353"/>
      <c r="AO671" s="353"/>
      <c r="AP671" s="353"/>
      <c r="AQ671" s="353"/>
      <c r="AR671" s="353"/>
      <c r="AS671" s="353"/>
      <c r="AT671" s="240"/>
      <c r="AU671" s="350" t="s">
        <v>1047</v>
      </c>
      <c r="AV671" s="351"/>
      <c r="AW671" s="351"/>
      <c r="AX671" s="351"/>
      <c r="AY671" s="351"/>
      <c r="AZ671" s="351"/>
      <c r="BA671" s="351"/>
      <c r="BB671" s="351"/>
      <c r="BC671" s="351"/>
      <c r="BD671" s="351"/>
      <c r="BE671" s="351"/>
      <c r="BF671" s="351"/>
      <c r="BG671" s="351"/>
      <c r="BH671" s="351"/>
      <c r="BI671" s="351"/>
      <c r="BJ671" s="351"/>
      <c r="BK671" s="351"/>
      <c r="BL671" s="351"/>
      <c r="BM671" s="234"/>
      <c r="BN671" s="235"/>
      <c r="BO671" s="352"/>
      <c r="BP671" s="353"/>
      <c r="BQ671" s="353"/>
      <c r="BR671" s="353"/>
      <c r="BS671" s="353" t="s">
        <v>990</v>
      </c>
      <c r="BT671" s="353"/>
      <c r="BU671" s="353"/>
      <c r="BV671" s="353"/>
      <c r="BW671" s="353"/>
      <c r="BX671" s="353"/>
      <c r="BY671" s="353"/>
      <c r="BZ671" s="353"/>
      <c r="CA671" s="353">
        <v>2</v>
      </c>
      <c r="CB671" s="353"/>
      <c r="CC671" s="353"/>
      <c r="CD671" s="353"/>
      <c r="CE671" s="353"/>
      <c r="CF671" s="353"/>
      <c r="CG671" s="353"/>
      <c r="CH671" s="353"/>
      <c r="CI671" s="353"/>
      <c r="CJ671" s="353"/>
      <c r="CK671" s="353"/>
      <c r="CL671" s="353"/>
      <c r="CM671" s="353"/>
    </row>
    <row r="672" spans="3:92" ht="14.25" customHeight="1" x14ac:dyDescent="0.35">
      <c r="C672" s="423" t="s">
        <v>1039</v>
      </c>
      <c r="D672" s="424"/>
      <c r="E672" s="424"/>
      <c r="F672" s="424"/>
      <c r="G672" s="424"/>
      <c r="H672" s="424"/>
      <c r="I672" s="424"/>
      <c r="J672" s="424"/>
      <c r="K672" s="424"/>
      <c r="L672" s="424"/>
      <c r="M672" s="424"/>
      <c r="N672" s="424"/>
      <c r="O672" s="424"/>
      <c r="P672" s="424"/>
      <c r="Q672" s="424"/>
      <c r="R672" s="424"/>
      <c r="S672" s="424"/>
      <c r="T672" s="562"/>
      <c r="U672" s="353"/>
      <c r="V672" s="353"/>
      <c r="W672" s="353"/>
      <c r="X672" s="353"/>
      <c r="Y672" s="353" t="s">
        <v>990</v>
      </c>
      <c r="Z672" s="353"/>
      <c r="AA672" s="353"/>
      <c r="AB672" s="353"/>
      <c r="AC672" s="353">
        <v>0</v>
      </c>
      <c r="AD672" s="353"/>
      <c r="AE672" s="353"/>
      <c r="AF672" s="353"/>
      <c r="AG672" s="353">
        <v>1</v>
      </c>
      <c r="AH672" s="353"/>
      <c r="AI672" s="353"/>
      <c r="AJ672" s="353"/>
      <c r="AK672" s="353"/>
      <c r="AL672" s="353"/>
      <c r="AM672" s="353"/>
      <c r="AN672" s="353"/>
      <c r="AO672" s="353"/>
      <c r="AP672" s="353"/>
      <c r="AQ672" s="353"/>
      <c r="AR672" s="353"/>
      <c r="AS672" s="353"/>
      <c r="AT672" s="240"/>
      <c r="AU672" s="350" t="s">
        <v>1048</v>
      </c>
      <c r="AV672" s="351"/>
      <c r="AW672" s="351"/>
      <c r="AX672" s="351"/>
      <c r="AY672" s="351"/>
      <c r="AZ672" s="351"/>
      <c r="BA672" s="351"/>
      <c r="BB672" s="351"/>
      <c r="BC672" s="351"/>
      <c r="BD672" s="351"/>
      <c r="BE672" s="351"/>
      <c r="BF672" s="351"/>
      <c r="BG672" s="351"/>
      <c r="BH672" s="351"/>
      <c r="BI672" s="351"/>
      <c r="BJ672" s="351"/>
      <c r="BK672" s="351"/>
      <c r="BL672" s="351"/>
      <c r="BM672" s="234"/>
      <c r="BN672" s="235"/>
      <c r="BO672" s="352"/>
      <c r="BP672" s="353"/>
      <c r="BQ672" s="353"/>
      <c r="BR672" s="353"/>
      <c r="BS672" s="353" t="s">
        <v>990</v>
      </c>
      <c r="BT672" s="353"/>
      <c r="BU672" s="353"/>
      <c r="BV672" s="353"/>
      <c r="BW672" s="353"/>
      <c r="BX672" s="353"/>
      <c r="BY672" s="353"/>
      <c r="BZ672" s="353"/>
      <c r="CA672" s="353"/>
      <c r="CB672" s="353"/>
      <c r="CC672" s="353"/>
      <c r="CD672" s="353"/>
      <c r="CE672" s="353"/>
      <c r="CF672" s="353"/>
      <c r="CG672" s="353"/>
      <c r="CH672" s="353"/>
      <c r="CI672" s="353"/>
      <c r="CJ672" s="353"/>
      <c r="CK672" s="353"/>
      <c r="CL672" s="353"/>
      <c r="CM672" s="353"/>
    </row>
    <row r="673" spans="3:91" ht="14.25" customHeight="1" x14ac:dyDescent="0.35">
      <c r="C673" s="423" t="s">
        <v>1027</v>
      </c>
      <c r="D673" s="424"/>
      <c r="E673" s="424"/>
      <c r="F673" s="424"/>
      <c r="G673" s="424"/>
      <c r="H673" s="424"/>
      <c r="I673" s="424"/>
      <c r="J673" s="424"/>
      <c r="K673" s="424"/>
      <c r="L673" s="424"/>
      <c r="M673" s="424"/>
      <c r="N673" s="424"/>
      <c r="O673" s="424"/>
      <c r="P673" s="424"/>
      <c r="Q673" s="424"/>
      <c r="R673" s="424"/>
      <c r="S673" s="424"/>
      <c r="T673" s="562"/>
      <c r="U673" s="353"/>
      <c r="V673" s="353"/>
      <c r="W673" s="353"/>
      <c r="X673" s="353"/>
      <c r="Y673" s="353" t="s">
        <v>990</v>
      </c>
      <c r="Z673" s="353"/>
      <c r="AA673" s="353"/>
      <c r="AB673" s="353"/>
      <c r="AC673" s="353">
        <v>0</v>
      </c>
      <c r="AD673" s="353"/>
      <c r="AE673" s="353"/>
      <c r="AF673" s="353"/>
      <c r="AG673" s="353">
        <v>0</v>
      </c>
      <c r="AH673" s="353"/>
      <c r="AI673" s="353"/>
      <c r="AJ673" s="353"/>
      <c r="AK673" s="353"/>
      <c r="AL673" s="353"/>
      <c r="AM673" s="353"/>
      <c r="AN673" s="353"/>
      <c r="AO673" s="353"/>
      <c r="AP673" s="353"/>
      <c r="AQ673" s="353"/>
      <c r="AR673" s="353"/>
      <c r="AS673" s="353"/>
      <c r="AT673" s="240"/>
      <c r="AU673" s="350" t="s">
        <v>1049</v>
      </c>
      <c r="AV673" s="351"/>
      <c r="AW673" s="351"/>
      <c r="AX673" s="351"/>
      <c r="AY673" s="351"/>
      <c r="AZ673" s="351"/>
      <c r="BA673" s="351"/>
      <c r="BB673" s="351"/>
      <c r="BC673" s="351"/>
      <c r="BD673" s="351"/>
      <c r="BE673" s="351"/>
      <c r="BF673" s="351"/>
      <c r="BG673" s="351"/>
      <c r="BH673" s="351"/>
      <c r="BI673" s="351"/>
      <c r="BJ673" s="351"/>
      <c r="BK673" s="351"/>
      <c r="BL673" s="351"/>
      <c r="BM673" s="234"/>
      <c r="BN673" s="235"/>
      <c r="BO673" s="352"/>
      <c r="BP673" s="353"/>
      <c r="BQ673" s="353"/>
      <c r="BR673" s="353"/>
      <c r="BS673" s="353" t="s">
        <v>990</v>
      </c>
      <c r="BT673" s="353"/>
      <c r="BU673" s="353"/>
      <c r="BV673" s="353"/>
      <c r="BW673" s="353"/>
      <c r="BX673" s="353"/>
      <c r="BY673" s="353"/>
      <c r="BZ673" s="353"/>
      <c r="CA673" s="353"/>
      <c r="CB673" s="353"/>
      <c r="CC673" s="353"/>
      <c r="CD673" s="353"/>
      <c r="CE673" s="353"/>
      <c r="CF673" s="353"/>
      <c r="CG673" s="353"/>
      <c r="CH673" s="353"/>
      <c r="CI673" s="353"/>
      <c r="CJ673" s="353"/>
      <c r="CK673" s="353"/>
      <c r="CL673" s="353"/>
      <c r="CM673" s="353"/>
    </row>
    <row r="674" spans="3:91" ht="14.25" customHeight="1" x14ac:dyDescent="0.35">
      <c r="C674" s="423" t="s">
        <v>1028</v>
      </c>
      <c r="D674" s="424"/>
      <c r="E674" s="424"/>
      <c r="F674" s="424"/>
      <c r="G674" s="424"/>
      <c r="H674" s="424"/>
      <c r="I674" s="424"/>
      <c r="J674" s="424"/>
      <c r="K674" s="424"/>
      <c r="L674" s="424"/>
      <c r="M674" s="424"/>
      <c r="N674" s="424"/>
      <c r="O674" s="424"/>
      <c r="P674" s="424"/>
      <c r="Q674" s="424"/>
      <c r="R674" s="424"/>
      <c r="S674" s="424"/>
      <c r="T674" s="562"/>
      <c r="U674" s="353"/>
      <c r="V674" s="353"/>
      <c r="W674" s="353"/>
      <c r="X674" s="353"/>
      <c r="Y674" s="353" t="s">
        <v>990</v>
      </c>
      <c r="Z674" s="353"/>
      <c r="AA674" s="353"/>
      <c r="AB674" s="353"/>
      <c r="AC674" s="353">
        <v>0</v>
      </c>
      <c r="AD674" s="353"/>
      <c r="AE674" s="353"/>
      <c r="AF674" s="353"/>
      <c r="AG674" s="353">
        <v>0</v>
      </c>
      <c r="AH674" s="353"/>
      <c r="AI674" s="353"/>
      <c r="AJ674" s="353"/>
      <c r="AK674" s="353"/>
      <c r="AL674" s="353"/>
      <c r="AM674" s="353"/>
      <c r="AN674" s="353"/>
      <c r="AO674" s="353"/>
      <c r="AP674" s="353"/>
      <c r="AQ674" s="353"/>
      <c r="AR674" s="353"/>
      <c r="AS674" s="353"/>
      <c r="AT674" s="240"/>
      <c r="AU674" s="350" t="s">
        <v>1050</v>
      </c>
      <c r="AV674" s="351"/>
      <c r="AW674" s="351"/>
      <c r="AX674" s="351"/>
      <c r="AY674" s="351"/>
      <c r="AZ674" s="351"/>
      <c r="BA674" s="351"/>
      <c r="BB674" s="351"/>
      <c r="BC674" s="351"/>
      <c r="BD674" s="351"/>
      <c r="BE674" s="351"/>
      <c r="BF674" s="351"/>
      <c r="BG674" s="351"/>
      <c r="BH674" s="351"/>
      <c r="BI674" s="351"/>
      <c r="BJ674" s="351"/>
      <c r="BK674" s="351"/>
      <c r="BL674" s="351"/>
      <c r="BM674" s="234"/>
      <c r="BN674" s="235"/>
      <c r="BO674" s="352"/>
      <c r="BP674" s="353"/>
      <c r="BQ674" s="353"/>
      <c r="BR674" s="353"/>
      <c r="BS674" s="353" t="s">
        <v>990</v>
      </c>
      <c r="BT674" s="353"/>
      <c r="BU674" s="353"/>
      <c r="BV674" s="353"/>
      <c r="BW674" s="353"/>
      <c r="BX674" s="353"/>
      <c r="BY674" s="353"/>
      <c r="BZ674" s="353"/>
      <c r="CA674" s="353"/>
      <c r="CB674" s="353"/>
      <c r="CC674" s="353"/>
      <c r="CD674" s="353"/>
      <c r="CE674" s="353"/>
      <c r="CF674" s="353"/>
      <c r="CG674" s="353"/>
      <c r="CH674" s="353"/>
      <c r="CI674" s="353"/>
      <c r="CJ674" s="353"/>
      <c r="CK674" s="353"/>
      <c r="CL674" s="353"/>
      <c r="CM674" s="353"/>
    </row>
    <row r="675" spans="3:91" ht="14.25" customHeight="1" x14ac:dyDescent="0.35">
      <c r="C675" s="423" t="s">
        <v>1029</v>
      </c>
      <c r="D675" s="424"/>
      <c r="E675" s="424"/>
      <c r="F675" s="424"/>
      <c r="G675" s="424"/>
      <c r="H675" s="424"/>
      <c r="I675" s="424"/>
      <c r="J675" s="424"/>
      <c r="K675" s="424"/>
      <c r="L675" s="424"/>
      <c r="M675" s="424"/>
      <c r="N675" s="424"/>
      <c r="O675" s="424"/>
      <c r="P675" s="424"/>
      <c r="Q675" s="424"/>
      <c r="R675" s="424"/>
      <c r="S675" s="424"/>
      <c r="T675" s="562"/>
      <c r="U675" s="353"/>
      <c r="V675" s="353"/>
      <c r="W675" s="353"/>
      <c r="X675" s="353"/>
      <c r="Y675" s="353" t="s">
        <v>990</v>
      </c>
      <c r="Z675" s="353"/>
      <c r="AA675" s="353"/>
      <c r="AB675" s="353"/>
      <c r="AC675" s="353">
        <v>0</v>
      </c>
      <c r="AD675" s="353"/>
      <c r="AE675" s="353"/>
      <c r="AF675" s="353"/>
      <c r="AG675" s="353">
        <v>0</v>
      </c>
      <c r="AH675" s="353"/>
      <c r="AI675" s="353"/>
      <c r="AJ675" s="353"/>
      <c r="AK675" s="353"/>
      <c r="AL675" s="353"/>
      <c r="AM675" s="353"/>
      <c r="AN675" s="353"/>
      <c r="AO675" s="353"/>
      <c r="AP675" s="353"/>
      <c r="AQ675" s="353"/>
      <c r="AR675" s="353"/>
      <c r="AS675" s="353"/>
      <c r="AT675" s="240"/>
      <c r="AU675" s="350" t="s">
        <v>1051</v>
      </c>
      <c r="AV675" s="351"/>
      <c r="AW675" s="351"/>
      <c r="AX675" s="351"/>
      <c r="AY675" s="351"/>
      <c r="AZ675" s="351"/>
      <c r="BA675" s="351"/>
      <c r="BB675" s="351"/>
      <c r="BC675" s="351"/>
      <c r="BD675" s="351"/>
      <c r="BE675" s="351"/>
      <c r="BF675" s="351"/>
      <c r="BG675" s="351"/>
      <c r="BH675" s="351"/>
      <c r="BI675" s="351"/>
      <c r="BJ675" s="351"/>
      <c r="BK675" s="351"/>
      <c r="BL675" s="351"/>
      <c r="BM675" s="234"/>
      <c r="BN675" s="235"/>
      <c r="BO675" s="352"/>
      <c r="BP675" s="353"/>
      <c r="BQ675" s="353"/>
      <c r="BR675" s="353"/>
      <c r="BS675" s="353" t="s">
        <v>990</v>
      </c>
      <c r="BT675" s="353"/>
      <c r="BU675" s="353"/>
      <c r="BV675" s="353"/>
      <c r="BW675" s="353"/>
      <c r="BX675" s="353"/>
      <c r="BY675" s="353"/>
      <c r="BZ675" s="353"/>
      <c r="CA675" s="353"/>
      <c r="CB675" s="353"/>
      <c r="CC675" s="353"/>
      <c r="CD675" s="353"/>
      <c r="CE675" s="353"/>
      <c r="CF675" s="353"/>
      <c r="CG675" s="353"/>
      <c r="CH675" s="353"/>
      <c r="CI675" s="353"/>
      <c r="CJ675" s="353"/>
      <c r="CK675" s="353"/>
      <c r="CL675" s="353"/>
      <c r="CM675" s="353"/>
    </row>
    <row r="676" spans="3:91" ht="14.25" customHeight="1" x14ac:dyDescent="0.35">
      <c r="C676" s="423" t="s">
        <v>1030</v>
      </c>
      <c r="D676" s="424"/>
      <c r="E676" s="424"/>
      <c r="F676" s="424"/>
      <c r="G676" s="424"/>
      <c r="H676" s="424"/>
      <c r="I676" s="424"/>
      <c r="J676" s="424"/>
      <c r="K676" s="424"/>
      <c r="L676" s="424"/>
      <c r="M676" s="424"/>
      <c r="N676" s="424"/>
      <c r="O676" s="424"/>
      <c r="P676" s="424"/>
      <c r="Q676" s="424"/>
      <c r="R676" s="424"/>
      <c r="S676" s="424"/>
      <c r="T676" s="562"/>
      <c r="U676" s="353"/>
      <c r="V676" s="353"/>
      <c r="W676" s="353"/>
      <c r="X676" s="353"/>
      <c r="Y676" s="353" t="s">
        <v>990</v>
      </c>
      <c r="Z676" s="353"/>
      <c r="AA676" s="353"/>
      <c r="AB676" s="353"/>
      <c r="AC676" s="353">
        <v>0</v>
      </c>
      <c r="AD676" s="353"/>
      <c r="AE676" s="353"/>
      <c r="AF676" s="353"/>
      <c r="AG676" s="353">
        <v>1</v>
      </c>
      <c r="AH676" s="353"/>
      <c r="AI676" s="353"/>
      <c r="AJ676" s="353"/>
      <c r="AK676" s="353"/>
      <c r="AL676" s="353"/>
      <c r="AM676" s="353"/>
      <c r="AN676" s="353"/>
      <c r="AO676" s="353"/>
      <c r="AP676" s="353"/>
      <c r="AQ676" s="353"/>
      <c r="AR676" s="353"/>
      <c r="AS676" s="353"/>
      <c r="AT676" s="240"/>
      <c r="AU676" s="350" t="s">
        <v>1052</v>
      </c>
      <c r="AV676" s="351"/>
      <c r="AW676" s="351"/>
      <c r="AX676" s="351"/>
      <c r="AY676" s="351"/>
      <c r="AZ676" s="351"/>
      <c r="BA676" s="351"/>
      <c r="BB676" s="351"/>
      <c r="BC676" s="351"/>
      <c r="BD676" s="351"/>
      <c r="BE676" s="351"/>
      <c r="BF676" s="351"/>
      <c r="BG676" s="351"/>
      <c r="BH676" s="351"/>
      <c r="BI676" s="351"/>
      <c r="BJ676" s="351"/>
      <c r="BK676" s="351"/>
      <c r="BL676" s="351"/>
      <c r="BM676" s="234"/>
      <c r="BN676" s="235"/>
      <c r="BO676" s="352"/>
      <c r="BP676" s="353"/>
      <c r="BQ676" s="353"/>
      <c r="BR676" s="353"/>
      <c r="BS676" s="353" t="s">
        <v>990</v>
      </c>
      <c r="BT676" s="353"/>
      <c r="BU676" s="353"/>
      <c r="BV676" s="353"/>
      <c r="BW676" s="353"/>
      <c r="BX676" s="353"/>
      <c r="BY676" s="353"/>
      <c r="BZ676" s="353"/>
      <c r="CA676" s="353"/>
      <c r="CB676" s="353"/>
      <c r="CC676" s="353"/>
      <c r="CD676" s="353"/>
      <c r="CE676" s="353"/>
      <c r="CF676" s="353"/>
      <c r="CG676" s="353"/>
      <c r="CH676" s="353"/>
      <c r="CI676" s="353"/>
      <c r="CJ676" s="353"/>
      <c r="CK676" s="353"/>
      <c r="CL676" s="353"/>
      <c r="CM676" s="353"/>
    </row>
    <row r="677" spans="3:91" ht="14.25" customHeight="1" x14ac:dyDescent="0.35">
      <c r="C677" s="423" t="s">
        <v>1040</v>
      </c>
      <c r="D677" s="424"/>
      <c r="E677" s="424"/>
      <c r="F677" s="424"/>
      <c r="G677" s="424"/>
      <c r="H677" s="424"/>
      <c r="I677" s="424"/>
      <c r="J677" s="424"/>
      <c r="K677" s="424"/>
      <c r="L677" s="424"/>
      <c r="M677" s="424"/>
      <c r="N677" s="424"/>
      <c r="O677" s="424"/>
      <c r="P677" s="424"/>
      <c r="Q677" s="424"/>
      <c r="R677" s="424"/>
      <c r="S677" s="424"/>
      <c r="T677" s="562"/>
      <c r="U677" s="353"/>
      <c r="V677" s="353"/>
      <c r="W677" s="353"/>
      <c r="X677" s="353"/>
      <c r="Y677" s="353" t="s">
        <v>990</v>
      </c>
      <c r="Z677" s="353"/>
      <c r="AA677" s="353"/>
      <c r="AB677" s="353"/>
      <c r="AC677" s="353">
        <v>1</v>
      </c>
      <c r="AD677" s="353"/>
      <c r="AE677" s="353"/>
      <c r="AF677" s="353"/>
      <c r="AG677" s="353">
        <v>0</v>
      </c>
      <c r="AH677" s="353"/>
      <c r="AI677" s="353"/>
      <c r="AJ677" s="353"/>
      <c r="AK677" s="353"/>
      <c r="AL677" s="353"/>
      <c r="AM677" s="353"/>
      <c r="AN677" s="353"/>
      <c r="AO677" s="353"/>
      <c r="AP677" s="353"/>
      <c r="AQ677" s="353"/>
      <c r="AR677" s="353"/>
      <c r="AS677" s="353"/>
      <c r="AT677" s="240"/>
      <c r="AU677" s="350" t="s">
        <v>1053</v>
      </c>
      <c r="AV677" s="351"/>
      <c r="AW677" s="351"/>
      <c r="AX677" s="351"/>
      <c r="AY677" s="351"/>
      <c r="AZ677" s="351"/>
      <c r="BA677" s="351"/>
      <c r="BB677" s="351"/>
      <c r="BC677" s="351"/>
      <c r="BD677" s="351"/>
      <c r="BE677" s="351"/>
      <c r="BF677" s="351"/>
      <c r="BG677" s="351"/>
      <c r="BH677" s="351"/>
      <c r="BI677" s="351"/>
      <c r="BJ677" s="351"/>
      <c r="BK677" s="351"/>
      <c r="BL677" s="351"/>
      <c r="BM677" s="234"/>
      <c r="BN677" s="235"/>
      <c r="BO677" s="352"/>
      <c r="BP677" s="353"/>
      <c r="BQ677" s="353"/>
      <c r="BR677" s="353"/>
      <c r="BS677" s="353" t="s">
        <v>990</v>
      </c>
      <c r="BT677" s="353"/>
      <c r="BU677" s="353"/>
      <c r="BV677" s="353"/>
      <c r="BW677" s="353"/>
      <c r="BX677" s="353"/>
      <c r="BY677" s="353"/>
      <c r="BZ677" s="353"/>
      <c r="CA677" s="353"/>
      <c r="CB677" s="353"/>
      <c r="CC677" s="353"/>
      <c r="CD677" s="353"/>
      <c r="CE677" s="353"/>
      <c r="CF677" s="353"/>
      <c r="CG677" s="353"/>
      <c r="CH677" s="353"/>
      <c r="CI677" s="353"/>
      <c r="CJ677" s="353"/>
      <c r="CK677" s="353"/>
      <c r="CL677" s="353"/>
      <c r="CM677" s="353"/>
    </row>
    <row r="678" spans="3:91" ht="14.25" customHeight="1" x14ac:dyDescent="0.35">
      <c r="C678" s="423" t="s">
        <v>1032</v>
      </c>
      <c r="D678" s="424"/>
      <c r="E678" s="424"/>
      <c r="F678" s="424"/>
      <c r="G678" s="424"/>
      <c r="H678" s="424"/>
      <c r="I678" s="424"/>
      <c r="J678" s="424"/>
      <c r="K678" s="424"/>
      <c r="L678" s="424"/>
      <c r="M678" s="424"/>
      <c r="N678" s="424"/>
      <c r="O678" s="424"/>
      <c r="P678" s="424"/>
      <c r="Q678" s="424"/>
      <c r="R678" s="424"/>
      <c r="S678" s="424"/>
      <c r="T678" s="562"/>
      <c r="U678" s="353"/>
      <c r="V678" s="353"/>
      <c r="W678" s="353"/>
      <c r="X678" s="353"/>
      <c r="Y678" s="353" t="s">
        <v>990</v>
      </c>
      <c r="Z678" s="353"/>
      <c r="AA678" s="353"/>
      <c r="AB678" s="353"/>
      <c r="AC678" s="353">
        <v>0</v>
      </c>
      <c r="AD678" s="353"/>
      <c r="AE678" s="353"/>
      <c r="AF678" s="353"/>
      <c r="AG678" s="353">
        <v>0</v>
      </c>
      <c r="AH678" s="353"/>
      <c r="AI678" s="353"/>
      <c r="AJ678" s="353"/>
      <c r="AK678" s="353"/>
      <c r="AL678" s="353"/>
      <c r="AM678" s="353"/>
      <c r="AN678" s="353"/>
      <c r="AO678" s="353"/>
      <c r="AP678" s="353"/>
      <c r="AQ678" s="353"/>
      <c r="AR678" s="353"/>
      <c r="AS678" s="353"/>
      <c r="AT678" s="240"/>
      <c r="AU678" s="350" t="s">
        <v>1054</v>
      </c>
      <c r="AV678" s="351"/>
      <c r="AW678" s="351"/>
      <c r="AX678" s="351"/>
      <c r="AY678" s="351"/>
      <c r="AZ678" s="351"/>
      <c r="BA678" s="351"/>
      <c r="BB678" s="351"/>
      <c r="BC678" s="351"/>
      <c r="BD678" s="351"/>
      <c r="BE678" s="351"/>
      <c r="BF678" s="351"/>
      <c r="BG678" s="351"/>
      <c r="BH678" s="351"/>
      <c r="BI678" s="351"/>
      <c r="BJ678" s="351"/>
      <c r="BK678" s="351"/>
      <c r="BL678" s="351"/>
      <c r="BM678" s="234"/>
      <c r="BN678" s="235"/>
      <c r="BO678" s="352"/>
      <c r="BP678" s="353"/>
      <c r="BQ678" s="353"/>
      <c r="BR678" s="353"/>
      <c r="BS678" s="353" t="s">
        <v>990</v>
      </c>
      <c r="BT678" s="353"/>
      <c r="BU678" s="353"/>
      <c r="BV678" s="353"/>
      <c r="BW678" s="353"/>
      <c r="BX678" s="353"/>
      <c r="BY678" s="353"/>
      <c r="BZ678" s="353"/>
      <c r="CA678" s="353"/>
      <c r="CB678" s="353"/>
      <c r="CC678" s="353"/>
      <c r="CD678" s="353"/>
      <c r="CE678" s="353"/>
      <c r="CF678" s="353"/>
      <c r="CG678" s="353"/>
      <c r="CH678" s="353"/>
      <c r="CI678" s="353"/>
      <c r="CJ678" s="353"/>
      <c r="CK678" s="353"/>
      <c r="CL678" s="353"/>
      <c r="CM678" s="353"/>
    </row>
    <row r="679" spans="3:91" ht="14.25" customHeight="1" x14ac:dyDescent="0.35">
      <c r="C679" s="423" t="s">
        <v>1033</v>
      </c>
      <c r="D679" s="424"/>
      <c r="E679" s="424"/>
      <c r="F679" s="424"/>
      <c r="G679" s="424"/>
      <c r="H679" s="424"/>
      <c r="I679" s="424"/>
      <c r="J679" s="424"/>
      <c r="K679" s="424"/>
      <c r="L679" s="424"/>
      <c r="M679" s="424"/>
      <c r="N679" s="424"/>
      <c r="O679" s="424"/>
      <c r="P679" s="424"/>
      <c r="Q679" s="424"/>
      <c r="R679" s="424"/>
      <c r="S679" s="424"/>
      <c r="T679" s="562"/>
      <c r="U679" s="353"/>
      <c r="V679" s="353"/>
      <c r="W679" s="353"/>
      <c r="X679" s="353"/>
      <c r="Y679" s="353" t="s">
        <v>990</v>
      </c>
      <c r="Z679" s="353"/>
      <c r="AA679" s="353"/>
      <c r="AB679" s="353"/>
      <c r="AC679" s="353">
        <v>0</v>
      </c>
      <c r="AD679" s="353"/>
      <c r="AE679" s="353"/>
      <c r="AF679" s="353"/>
      <c r="AG679" s="353">
        <v>1</v>
      </c>
      <c r="AH679" s="353"/>
      <c r="AI679" s="353"/>
      <c r="AJ679" s="353"/>
      <c r="AK679" s="353"/>
      <c r="AL679" s="353"/>
      <c r="AM679" s="353"/>
      <c r="AN679" s="353"/>
      <c r="AO679" s="353"/>
      <c r="AP679" s="353"/>
      <c r="AQ679" s="353"/>
      <c r="AR679" s="353"/>
      <c r="AS679" s="353"/>
      <c r="AT679" s="240"/>
      <c r="AU679" s="350" t="s">
        <v>1055</v>
      </c>
      <c r="AV679" s="351"/>
      <c r="AW679" s="351"/>
      <c r="AX679" s="351"/>
      <c r="AY679" s="351"/>
      <c r="AZ679" s="351"/>
      <c r="BA679" s="351"/>
      <c r="BB679" s="351"/>
      <c r="BC679" s="351"/>
      <c r="BD679" s="351"/>
      <c r="BE679" s="351"/>
      <c r="BF679" s="351"/>
      <c r="BG679" s="351"/>
      <c r="BH679" s="351"/>
      <c r="BI679" s="351"/>
      <c r="BJ679" s="351"/>
      <c r="BK679" s="351"/>
      <c r="BL679" s="351"/>
      <c r="BM679" s="234"/>
      <c r="BN679" s="235"/>
      <c r="BO679" s="352"/>
      <c r="BP679" s="353"/>
      <c r="BQ679" s="353"/>
      <c r="BR679" s="353"/>
      <c r="BS679" s="353" t="s">
        <v>990</v>
      </c>
      <c r="BT679" s="353"/>
      <c r="BU679" s="353"/>
      <c r="BV679" s="353"/>
      <c r="BW679" s="353">
        <v>1</v>
      </c>
      <c r="BX679" s="353"/>
      <c r="BY679" s="353"/>
      <c r="BZ679" s="353"/>
      <c r="CA679" s="353"/>
      <c r="CB679" s="353"/>
      <c r="CC679" s="353"/>
      <c r="CD679" s="353"/>
      <c r="CE679" s="353"/>
      <c r="CF679" s="353"/>
      <c r="CG679" s="353"/>
      <c r="CH679" s="353"/>
      <c r="CI679" s="353"/>
      <c r="CJ679" s="353"/>
      <c r="CK679" s="353"/>
      <c r="CL679" s="353"/>
      <c r="CM679" s="353"/>
    </row>
    <row r="680" spans="3:91" ht="14.25" customHeight="1" x14ac:dyDescent="0.35">
      <c r="C680" s="423" t="s">
        <v>1041</v>
      </c>
      <c r="D680" s="424"/>
      <c r="E680" s="424"/>
      <c r="F680" s="424"/>
      <c r="G680" s="424"/>
      <c r="H680" s="424"/>
      <c r="I680" s="424"/>
      <c r="J680" s="424"/>
      <c r="K680" s="424"/>
      <c r="L680" s="424"/>
      <c r="M680" s="424"/>
      <c r="N680" s="424"/>
      <c r="O680" s="424"/>
      <c r="P680" s="424"/>
      <c r="Q680" s="424"/>
      <c r="R680" s="424"/>
      <c r="S680" s="424"/>
      <c r="T680" s="562"/>
      <c r="U680" s="353"/>
      <c r="V680" s="353"/>
      <c r="W680" s="353"/>
      <c r="X680" s="353"/>
      <c r="Y680" s="353" t="s">
        <v>990</v>
      </c>
      <c r="Z680" s="353"/>
      <c r="AA680" s="353"/>
      <c r="AB680" s="353"/>
      <c r="AC680" s="353">
        <v>0</v>
      </c>
      <c r="AD680" s="353"/>
      <c r="AE680" s="353"/>
      <c r="AF680" s="353"/>
      <c r="AG680" s="353">
        <v>1</v>
      </c>
      <c r="AH680" s="353"/>
      <c r="AI680" s="353"/>
      <c r="AJ680" s="353"/>
      <c r="AK680" s="353"/>
      <c r="AL680" s="353"/>
      <c r="AM680" s="353"/>
      <c r="AN680" s="353"/>
      <c r="AO680" s="353"/>
      <c r="AP680" s="353"/>
      <c r="AQ680" s="353"/>
      <c r="AR680" s="353"/>
      <c r="AS680" s="353"/>
      <c r="AT680" s="240"/>
      <c r="AU680" s="350" t="s">
        <v>1056</v>
      </c>
      <c r="AV680" s="351"/>
      <c r="AW680" s="351"/>
      <c r="AX680" s="351"/>
      <c r="AY680" s="351"/>
      <c r="AZ680" s="351"/>
      <c r="BA680" s="351"/>
      <c r="BB680" s="351"/>
      <c r="BC680" s="351"/>
      <c r="BD680" s="351"/>
      <c r="BE680" s="351"/>
      <c r="BF680" s="351"/>
      <c r="BG680" s="351"/>
      <c r="BH680" s="351"/>
      <c r="BI680" s="351"/>
      <c r="BJ680" s="351"/>
      <c r="BK680" s="351"/>
      <c r="BL680" s="351"/>
      <c r="BM680" s="234"/>
      <c r="BN680" s="235"/>
      <c r="BO680" s="352"/>
      <c r="BP680" s="353"/>
      <c r="BQ680" s="353"/>
      <c r="BR680" s="353"/>
      <c r="BS680" s="353" t="s">
        <v>990</v>
      </c>
      <c r="BT680" s="353"/>
      <c r="BU680" s="353"/>
      <c r="BV680" s="353"/>
      <c r="BW680" s="353"/>
      <c r="BX680" s="353"/>
      <c r="BY680" s="353"/>
      <c r="BZ680" s="353"/>
      <c r="CA680" s="353"/>
      <c r="CB680" s="353"/>
      <c r="CC680" s="353"/>
      <c r="CD680" s="353"/>
      <c r="CE680" s="353"/>
      <c r="CF680" s="353"/>
      <c r="CG680" s="353"/>
      <c r="CH680" s="353"/>
      <c r="CI680" s="353"/>
      <c r="CJ680" s="353"/>
      <c r="CK680" s="353"/>
      <c r="CL680" s="353"/>
      <c r="CM680" s="353"/>
    </row>
    <row r="681" spans="3:91" ht="14.25" customHeight="1" x14ac:dyDescent="0.35">
      <c r="C681" s="423" t="s">
        <v>1035</v>
      </c>
      <c r="D681" s="424"/>
      <c r="E681" s="424"/>
      <c r="F681" s="424"/>
      <c r="G681" s="424"/>
      <c r="H681" s="424"/>
      <c r="I681" s="424"/>
      <c r="J681" s="424"/>
      <c r="K681" s="424"/>
      <c r="L681" s="424"/>
      <c r="M681" s="424"/>
      <c r="N681" s="424"/>
      <c r="O681" s="424"/>
      <c r="P681" s="424"/>
      <c r="Q681" s="424"/>
      <c r="R681" s="424"/>
      <c r="S681" s="424"/>
      <c r="T681" s="562"/>
      <c r="U681" s="353"/>
      <c r="V681" s="353"/>
      <c r="W681" s="353"/>
      <c r="X681" s="353"/>
      <c r="Y681" s="353" t="s">
        <v>990</v>
      </c>
      <c r="Z681" s="353"/>
      <c r="AA681" s="353"/>
      <c r="AB681" s="353"/>
      <c r="AC681" s="353">
        <v>0</v>
      </c>
      <c r="AD681" s="353"/>
      <c r="AE681" s="353"/>
      <c r="AF681" s="353"/>
      <c r="AG681" s="353">
        <v>0</v>
      </c>
      <c r="AH681" s="353"/>
      <c r="AI681" s="353"/>
      <c r="AJ681" s="353"/>
      <c r="AK681" s="353"/>
      <c r="AL681" s="353"/>
      <c r="AM681" s="353"/>
      <c r="AN681" s="353"/>
      <c r="AO681" s="353"/>
      <c r="AP681" s="353"/>
      <c r="AQ681" s="353"/>
      <c r="AR681" s="353"/>
      <c r="AS681" s="353"/>
      <c r="AT681" s="240"/>
      <c r="AU681" s="350"/>
      <c r="AV681" s="351"/>
      <c r="AW681" s="351"/>
      <c r="AX681" s="351"/>
      <c r="AY681" s="351"/>
      <c r="AZ681" s="351"/>
      <c r="BA681" s="351"/>
      <c r="BB681" s="351"/>
      <c r="BC681" s="351"/>
      <c r="BD681" s="351"/>
      <c r="BE681" s="351"/>
      <c r="BF681" s="351"/>
      <c r="BG681" s="351"/>
      <c r="BH681" s="351"/>
      <c r="BI681" s="351"/>
      <c r="BJ681" s="351"/>
      <c r="BK681" s="351"/>
      <c r="BL681" s="351"/>
      <c r="BM681" s="234"/>
      <c r="BN681" s="235"/>
      <c r="BO681" s="352"/>
      <c r="BP681" s="353"/>
      <c r="BQ681" s="353"/>
      <c r="BR681" s="353"/>
      <c r="BS681" s="353"/>
      <c r="BT681" s="353"/>
      <c r="BU681" s="353"/>
      <c r="BV681" s="353"/>
      <c r="BW681" s="353"/>
      <c r="BX681" s="353"/>
      <c r="BY681" s="353"/>
      <c r="BZ681" s="353"/>
      <c r="CA681" s="353"/>
      <c r="CB681" s="353"/>
      <c r="CC681" s="353"/>
      <c r="CD681" s="353"/>
      <c r="CE681" s="353"/>
      <c r="CF681" s="353"/>
      <c r="CG681" s="353"/>
      <c r="CH681" s="353"/>
      <c r="CI681" s="353"/>
      <c r="CJ681" s="353"/>
      <c r="CK681" s="353"/>
      <c r="CL681" s="353"/>
      <c r="CM681" s="353"/>
    </row>
    <row r="682" spans="3:91" ht="14.25" customHeight="1" x14ac:dyDescent="0.35">
      <c r="C682" s="423" t="s">
        <v>1036</v>
      </c>
      <c r="D682" s="424"/>
      <c r="E682" s="424"/>
      <c r="F682" s="424"/>
      <c r="G682" s="424"/>
      <c r="H682" s="424"/>
      <c r="I682" s="424"/>
      <c r="J682" s="424"/>
      <c r="K682" s="424"/>
      <c r="L682" s="424"/>
      <c r="M682" s="424"/>
      <c r="N682" s="424"/>
      <c r="O682" s="424"/>
      <c r="P682" s="424"/>
      <c r="Q682" s="424"/>
      <c r="R682" s="424"/>
      <c r="S682" s="424"/>
      <c r="T682" s="562"/>
      <c r="U682" s="353"/>
      <c r="V682" s="353"/>
      <c r="W682" s="353"/>
      <c r="X682" s="353"/>
      <c r="Y682" s="353" t="s">
        <v>990</v>
      </c>
      <c r="Z682" s="353"/>
      <c r="AA682" s="353"/>
      <c r="AB682" s="353"/>
      <c r="AC682" s="353">
        <v>0</v>
      </c>
      <c r="AD682" s="353"/>
      <c r="AE682" s="353"/>
      <c r="AF682" s="353"/>
      <c r="AG682" s="353">
        <v>0</v>
      </c>
      <c r="AH682" s="353"/>
      <c r="AI682" s="353"/>
      <c r="AJ682" s="353"/>
      <c r="AK682" s="353"/>
      <c r="AL682" s="353"/>
      <c r="AM682" s="353"/>
      <c r="AN682" s="353"/>
      <c r="AO682" s="353"/>
      <c r="AP682" s="353"/>
      <c r="AQ682" s="353"/>
      <c r="AR682" s="353"/>
      <c r="AS682" s="353"/>
      <c r="AT682" s="240"/>
      <c r="AU682" s="372"/>
      <c r="AV682" s="572"/>
      <c r="AW682" s="572"/>
      <c r="AX682" s="572"/>
      <c r="AY682" s="572"/>
      <c r="AZ682" s="572"/>
      <c r="BA682" s="572"/>
      <c r="BB682" s="572"/>
      <c r="BC682" s="572"/>
      <c r="BD682" s="572"/>
      <c r="BE682" s="572"/>
      <c r="BF682" s="572"/>
      <c r="BG682" s="572"/>
      <c r="BH682" s="572"/>
      <c r="BI682" s="572"/>
      <c r="BJ682" s="572"/>
      <c r="BK682" s="572"/>
      <c r="BL682" s="572"/>
      <c r="BM682" s="236"/>
      <c r="BN682" s="237"/>
      <c r="BO682" s="352"/>
      <c r="BP682" s="353"/>
      <c r="BQ682" s="353"/>
      <c r="BR682" s="353"/>
      <c r="BS682" s="353"/>
      <c r="BT682" s="353"/>
      <c r="BU682" s="353"/>
      <c r="BV682" s="353"/>
      <c r="BW682" s="353"/>
      <c r="BX682" s="353"/>
      <c r="BY682" s="353"/>
      <c r="BZ682" s="353"/>
      <c r="CA682" s="353"/>
      <c r="CB682" s="353"/>
      <c r="CC682" s="353"/>
      <c r="CD682" s="353"/>
      <c r="CE682" s="353"/>
      <c r="CF682" s="353"/>
      <c r="CG682" s="353"/>
      <c r="CH682" s="353"/>
      <c r="CI682" s="353"/>
      <c r="CJ682" s="353"/>
      <c r="CK682" s="353"/>
      <c r="CL682" s="353"/>
      <c r="CM682" s="353"/>
    </row>
    <row r="683" spans="3:91" ht="14.25" customHeight="1" x14ac:dyDescent="0.35">
      <c r="C683" s="423" t="s">
        <v>1037</v>
      </c>
      <c r="D683" s="424"/>
      <c r="E683" s="424"/>
      <c r="F683" s="424"/>
      <c r="G683" s="424"/>
      <c r="H683" s="424"/>
      <c r="I683" s="424"/>
      <c r="J683" s="424"/>
      <c r="K683" s="424"/>
      <c r="L683" s="424"/>
      <c r="M683" s="424"/>
      <c r="N683" s="424"/>
      <c r="O683" s="424"/>
      <c r="P683" s="424"/>
      <c r="Q683" s="424"/>
      <c r="R683" s="424"/>
      <c r="S683" s="424"/>
      <c r="T683" s="562"/>
      <c r="U683" s="353"/>
      <c r="V683" s="353"/>
      <c r="W683" s="353"/>
      <c r="X683" s="353"/>
      <c r="Y683" s="353" t="s">
        <v>990</v>
      </c>
      <c r="Z683" s="353"/>
      <c r="AA683" s="353"/>
      <c r="AB683" s="353"/>
      <c r="AC683" s="353">
        <v>0</v>
      </c>
      <c r="AD683" s="353"/>
      <c r="AE683" s="353"/>
      <c r="AF683" s="353"/>
      <c r="AG683" s="353">
        <v>0</v>
      </c>
      <c r="AH683" s="353"/>
      <c r="AI683" s="353"/>
      <c r="AJ683" s="353"/>
      <c r="AK683" s="353"/>
      <c r="AL683" s="353"/>
      <c r="AM683" s="353"/>
      <c r="AN683" s="353"/>
      <c r="AO683" s="353"/>
      <c r="AP683" s="353"/>
      <c r="AQ683" s="353"/>
      <c r="AR683" s="353"/>
      <c r="AS683" s="353"/>
      <c r="AT683" s="240"/>
      <c r="AU683" s="350"/>
      <c r="AV683" s="351"/>
      <c r="AW683" s="351"/>
      <c r="AX683" s="351"/>
      <c r="AY683" s="351"/>
      <c r="AZ683" s="351"/>
      <c r="BA683" s="351"/>
      <c r="BB683" s="351"/>
      <c r="BC683" s="351"/>
      <c r="BD683" s="351"/>
      <c r="BE683" s="351"/>
      <c r="BF683" s="351"/>
      <c r="BG683" s="351"/>
      <c r="BH683" s="351"/>
      <c r="BI683" s="351"/>
      <c r="BJ683" s="351"/>
      <c r="BK683" s="351"/>
      <c r="BL683" s="351"/>
      <c r="BM683" s="234"/>
      <c r="BN683" s="235"/>
      <c r="BO683" s="352"/>
      <c r="BP683" s="353"/>
      <c r="BQ683" s="353"/>
      <c r="BR683" s="353"/>
      <c r="BS683" s="353"/>
      <c r="BT683" s="353"/>
      <c r="BU683" s="353"/>
      <c r="BV683" s="353"/>
      <c r="BW683" s="353"/>
      <c r="BX683" s="353"/>
      <c r="BY683" s="353"/>
      <c r="BZ683" s="353"/>
      <c r="CA683" s="353"/>
      <c r="CB683" s="353"/>
      <c r="CC683" s="353"/>
      <c r="CD683" s="353"/>
      <c r="CE683" s="353"/>
      <c r="CF683" s="353"/>
      <c r="CG683" s="353"/>
      <c r="CH683" s="353"/>
      <c r="CI683" s="353"/>
      <c r="CJ683" s="353"/>
      <c r="CK683" s="353"/>
      <c r="CL683" s="353"/>
      <c r="CM683" s="353"/>
    </row>
    <row r="684" spans="3:91" ht="14.25" customHeight="1" x14ac:dyDescent="0.35">
      <c r="C684" s="423"/>
      <c r="D684" s="424"/>
      <c r="E684" s="424"/>
      <c r="F684" s="424"/>
      <c r="G684" s="424"/>
      <c r="H684" s="424"/>
      <c r="I684" s="424"/>
      <c r="J684" s="424"/>
      <c r="K684" s="424"/>
      <c r="L684" s="424"/>
      <c r="M684" s="424"/>
      <c r="N684" s="424"/>
      <c r="O684" s="424"/>
      <c r="P684" s="424"/>
      <c r="Q684" s="424"/>
      <c r="R684" s="424"/>
      <c r="S684" s="424"/>
      <c r="T684" s="562"/>
      <c r="U684" s="353"/>
      <c r="V684" s="353"/>
      <c r="W684" s="353"/>
      <c r="X684" s="353"/>
      <c r="Y684" s="353"/>
      <c r="Z684" s="353"/>
      <c r="AA684" s="353"/>
      <c r="AB684" s="353"/>
      <c r="AC684" s="353"/>
      <c r="AD684" s="353"/>
      <c r="AE684" s="353"/>
      <c r="AF684" s="353"/>
      <c r="AG684" s="353"/>
      <c r="AH684" s="353"/>
      <c r="AI684" s="353"/>
      <c r="AJ684" s="353"/>
      <c r="AK684" s="353"/>
      <c r="AL684" s="353"/>
      <c r="AM684" s="353"/>
      <c r="AN684" s="353"/>
      <c r="AO684" s="353"/>
      <c r="AP684" s="353"/>
      <c r="AQ684" s="353"/>
      <c r="AR684" s="353"/>
      <c r="AS684" s="353"/>
      <c r="AT684" s="240"/>
      <c r="AU684" s="350"/>
      <c r="AV684" s="351"/>
      <c r="AW684" s="351"/>
      <c r="AX684" s="351"/>
      <c r="AY684" s="351"/>
      <c r="AZ684" s="351"/>
      <c r="BA684" s="351"/>
      <c r="BB684" s="351"/>
      <c r="BC684" s="351"/>
      <c r="BD684" s="351"/>
      <c r="BE684" s="351"/>
      <c r="BF684" s="351"/>
      <c r="BG684" s="351"/>
      <c r="BH684" s="351"/>
      <c r="BI684" s="351"/>
      <c r="BJ684" s="351"/>
      <c r="BK684" s="351"/>
      <c r="BL684" s="351"/>
      <c r="BM684" s="234"/>
      <c r="BN684" s="235"/>
      <c r="BO684" s="352"/>
      <c r="BP684" s="353"/>
      <c r="BQ684" s="353"/>
      <c r="BR684" s="353"/>
      <c r="BS684" s="353"/>
      <c r="BT684" s="353"/>
      <c r="BU684" s="353"/>
      <c r="BV684" s="353"/>
      <c r="BW684" s="353"/>
      <c r="BX684" s="353"/>
      <c r="BY684" s="353"/>
      <c r="BZ684" s="353"/>
      <c r="CA684" s="353"/>
      <c r="CB684" s="353"/>
      <c r="CC684" s="353"/>
      <c r="CD684" s="353"/>
      <c r="CE684" s="353"/>
      <c r="CF684" s="353"/>
      <c r="CG684" s="353"/>
      <c r="CH684" s="353"/>
      <c r="CI684" s="353"/>
      <c r="CJ684" s="353"/>
      <c r="CK684" s="353"/>
      <c r="CL684" s="353"/>
      <c r="CM684" s="353"/>
    </row>
    <row r="685" spans="3:91" ht="14.25" customHeight="1" x14ac:dyDescent="0.35">
      <c r="C685" s="423"/>
      <c r="D685" s="424"/>
      <c r="E685" s="424"/>
      <c r="F685" s="424"/>
      <c r="G685" s="424"/>
      <c r="H685" s="424"/>
      <c r="I685" s="424"/>
      <c r="J685" s="424"/>
      <c r="K685" s="424"/>
      <c r="L685" s="424"/>
      <c r="M685" s="424"/>
      <c r="N685" s="424"/>
      <c r="O685" s="424"/>
      <c r="P685" s="424"/>
      <c r="Q685" s="424"/>
      <c r="R685" s="424"/>
      <c r="S685" s="424"/>
      <c r="T685" s="562"/>
      <c r="U685" s="353"/>
      <c r="V685" s="353"/>
      <c r="W685" s="353"/>
      <c r="X685" s="353"/>
      <c r="Y685" s="353"/>
      <c r="Z685" s="353"/>
      <c r="AA685" s="353"/>
      <c r="AB685" s="353"/>
      <c r="AC685" s="353"/>
      <c r="AD685" s="353"/>
      <c r="AE685" s="353"/>
      <c r="AF685" s="353"/>
      <c r="AG685" s="353"/>
      <c r="AH685" s="353"/>
      <c r="AI685" s="353"/>
      <c r="AJ685" s="353"/>
      <c r="AK685" s="353"/>
      <c r="AL685" s="353"/>
      <c r="AM685" s="353"/>
      <c r="AN685" s="353"/>
      <c r="AO685" s="353"/>
      <c r="AP685" s="353"/>
      <c r="AQ685" s="353"/>
      <c r="AR685" s="353"/>
      <c r="AS685" s="353"/>
      <c r="AT685" s="240"/>
      <c r="AU685" s="350"/>
      <c r="AV685" s="351"/>
      <c r="AW685" s="351"/>
      <c r="AX685" s="351"/>
      <c r="AY685" s="351"/>
      <c r="AZ685" s="351"/>
      <c r="BA685" s="351"/>
      <c r="BB685" s="351"/>
      <c r="BC685" s="351"/>
      <c r="BD685" s="351"/>
      <c r="BE685" s="351"/>
      <c r="BF685" s="351"/>
      <c r="BG685" s="351"/>
      <c r="BH685" s="351"/>
      <c r="BI685" s="351"/>
      <c r="BJ685" s="351"/>
      <c r="BK685" s="351"/>
      <c r="BL685" s="351"/>
      <c r="BM685" s="234"/>
      <c r="BN685" s="235"/>
      <c r="BO685" s="352"/>
      <c r="BP685" s="353"/>
      <c r="BQ685" s="353"/>
      <c r="BR685" s="353"/>
      <c r="BS685" s="353"/>
      <c r="BT685" s="353"/>
      <c r="BU685" s="353"/>
      <c r="BV685" s="353"/>
      <c r="BW685" s="353"/>
      <c r="BX685" s="353"/>
      <c r="BY685" s="353"/>
      <c r="BZ685" s="353"/>
      <c r="CA685" s="353"/>
      <c r="CB685" s="353"/>
      <c r="CC685" s="353"/>
      <c r="CD685" s="353"/>
      <c r="CE685" s="353"/>
      <c r="CF685" s="353"/>
      <c r="CG685" s="353"/>
      <c r="CH685" s="353"/>
      <c r="CI685" s="353"/>
      <c r="CJ685" s="353"/>
      <c r="CK685" s="353"/>
      <c r="CL685" s="353"/>
      <c r="CM685" s="353"/>
    </row>
    <row r="686" spans="3:91" ht="14.25" customHeight="1" x14ac:dyDescent="0.35">
      <c r="C686" s="423"/>
      <c r="D686" s="424"/>
      <c r="E686" s="424"/>
      <c r="F686" s="424"/>
      <c r="G686" s="424"/>
      <c r="H686" s="424"/>
      <c r="I686" s="424"/>
      <c r="J686" s="424"/>
      <c r="K686" s="424"/>
      <c r="L686" s="424"/>
      <c r="M686" s="424"/>
      <c r="N686" s="424"/>
      <c r="O686" s="424"/>
      <c r="P686" s="424"/>
      <c r="Q686" s="424"/>
      <c r="R686" s="424"/>
      <c r="S686" s="424"/>
      <c r="T686" s="562"/>
      <c r="U686" s="353"/>
      <c r="V686" s="353"/>
      <c r="W686" s="353"/>
      <c r="X686" s="353"/>
      <c r="Y686" s="353"/>
      <c r="Z686" s="353"/>
      <c r="AA686" s="353"/>
      <c r="AB686" s="353"/>
      <c r="AC686" s="353"/>
      <c r="AD686" s="353"/>
      <c r="AE686" s="353"/>
      <c r="AF686" s="353"/>
      <c r="AG686" s="353"/>
      <c r="AH686" s="353"/>
      <c r="AI686" s="353"/>
      <c r="AJ686" s="353"/>
      <c r="AK686" s="353"/>
      <c r="AL686" s="353"/>
      <c r="AM686" s="353"/>
      <c r="AN686" s="353"/>
      <c r="AO686" s="353"/>
      <c r="AP686" s="353"/>
      <c r="AQ686" s="353"/>
      <c r="AR686" s="353"/>
      <c r="AS686" s="353"/>
      <c r="AT686" s="240"/>
      <c r="AU686" s="350"/>
      <c r="AV686" s="351"/>
      <c r="AW686" s="351"/>
      <c r="AX686" s="351"/>
      <c r="AY686" s="351"/>
      <c r="AZ686" s="351"/>
      <c r="BA686" s="351"/>
      <c r="BB686" s="351"/>
      <c r="BC686" s="351"/>
      <c r="BD686" s="351"/>
      <c r="BE686" s="351"/>
      <c r="BF686" s="351"/>
      <c r="BG686" s="351"/>
      <c r="BH686" s="351"/>
      <c r="BI686" s="351"/>
      <c r="BJ686" s="351"/>
      <c r="BK686" s="351"/>
      <c r="BL686" s="351"/>
      <c r="BM686" s="234"/>
      <c r="BN686" s="235"/>
      <c r="BO686" s="352"/>
      <c r="BP686" s="353"/>
      <c r="BQ686" s="353"/>
      <c r="BR686" s="353"/>
      <c r="BS686" s="353"/>
      <c r="BT686" s="353"/>
      <c r="BU686" s="353"/>
      <c r="BV686" s="353"/>
      <c r="BW686" s="353"/>
      <c r="BX686" s="353"/>
      <c r="BY686" s="353"/>
      <c r="BZ686" s="353"/>
      <c r="CA686" s="353"/>
      <c r="CB686" s="353"/>
      <c r="CC686" s="353"/>
      <c r="CD686" s="353"/>
      <c r="CE686" s="353"/>
      <c r="CF686" s="353"/>
      <c r="CG686" s="353"/>
      <c r="CH686" s="353"/>
      <c r="CI686" s="353"/>
      <c r="CJ686" s="353"/>
      <c r="CK686" s="353"/>
      <c r="CL686" s="353"/>
      <c r="CM686" s="353"/>
    </row>
    <row r="687" spans="3:91" ht="14.25" customHeight="1" x14ac:dyDescent="0.35">
      <c r="C687" s="423"/>
      <c r="D687" s="424"/>
      <c r="E687" s="424"/>
      <c r="F687" s="424"/>
      <c r="G687" s="424"/>
      <c r="H687" s="424"/>
      <c r="I687" s="424"/>
      <c r="J687" s="424"/>
      <c r="K687" s="424"/>
      <c r="L687" s="424"/>
      <c r="M687" s="424"/>
      <c r="N687" s="424"/>
      <c r="O687" s="424"/>
      <c r="P687" s="424"/>
      <c r="Q687" s="424"/>
      <c r="R687" s="424"/>
      <c r="S687" s="424"/>
      <c r="T687" s="562"/>
      <c r="U687" s="353"/>
      <c r="V687" s="353"/>
      <c r="W687" s="353"/>
      <c r="X687" s="353"/>
      <c r="Y687" s="353"/>
      <c r="Z687" s="353"/>
      <c r="AA687" s="353"/>
      <c r="AB687" s="353"/>
      <c r="AC687" s="353"/>
      <c r="AD687" s="353"/>
      <c r="AE687" s="353"/>
      <c r="AF687" s="353"/>
      <c r="AG687" s="353"/>
      <c r="AH687" s="353"/>
      <c r="AI687" s="353"/>
      <c r="AJ687" s="353"/>
      <c r="AK687" s="353"/>
      <c r="AL687" s="353"/>
      <c r="AM687" s="353"/>
      <c r="AN687" s="353"/>
      <c r="AO687" s="353"/>
      <c r="AP687" s="353"/>
      <c r="AQ687" s="353"/>
      <c r="AR687" s="353"/>
      <c r="AS687" s="353"/>
      <c r="AT687" s="240"/>
      <c r="AU687" s="350"/>
      <c r="AV687" s="351"/>
      <c r="AW687" s="351"/>
      <c r="AX687" s="351"/>
      <c r="AY687" s="351"/>
      <c r="AZ687" s="351"/>
      <c r="BA687" s="351"/>
      <c r="BB687" s="351"/>
      <c r="BC687" s="351"/>
      <c r="BD687" s="351"/>
      <c r="BE687" s="351"/>
      <c r="BF687" s="351"/>
      <c r="BG687" s="351"/>
      <c r="BH687" s="351"/>
      <c r="BI687" s="351"/>
      <c r="BJ687" s="351"/>
      <c r="BK687" s="351"/>
      <c r="BL687" s="351"/>
      <c r="BM687" s="234"/>
      <c r="BN687" s="235"/>
      <c r="BO687" s="352"/>
      <c r="BP687" s="353"/>
      <c r="BQ687" s="353"/>
      <c r="BR687" s="353"/>
      <c r="BS687" s="353"/>
      <c r="BT687" s="353"/>
      <c r="BU687" s="353"/>
      <c r="BV687" s="353"/>
      <c r="BW687" s="353"/>
      <c r="BX687" s="353"/>
      <c r="BY687" s="353"/>
      <c r="BZ687" s="353"/>
      <c r="CA687" s="353"/>
      <c r="CB687" s="353"/>
      <c r="CC687" s="353"/>
      <c r="CD687" s="353"/>
      <c r="CE687" s="353"/>
      <c r="CF687" s="353"/>
      <c r="CG687" s="353"/>
      <c r="CH687" s="353"/>
      <c r="CI687" s="353"/>
      <c r="CJ687" s="353"/>
      <c r="CK687" s="353"/>
      <c r="CL687" s="353"/>
      <c r="CM687" s="353"/>
    </row>
    <row r="688" spans="3:91" ht="14.25" customHeight="1" x14ac:dyDescent="0.35">
      <c r="C688" s="423"/>
      <c r="D688" s="424"/>
      <c r="E688" s="424"/>
      <c r="F688" s="424"/>
      <c r="G688" s="424"/>
      <c r="H688" s="424"/>
      <c r="I688" s="424"/>
      <c r="J688" s="424"/>
      <c r="K688" s="424"/>
      <c r="L688" s="424"/>
      <c r="M688" s="424"/>
      <c r="N688" s="424"/>
      <c r="O688" s="424"/>
      <c r="P688" s="424"/>
      <c r="Q688" s="424"/>
      <c r="R688" s="424"/>
      <c r="S688" s="424"/>
      <c r="T688" s="562"/>
      <c r="U688" s="353"/>
      <c r="V688" s="353"/>
      <c r="W688" s="353"/>
      <c r="X688" s="353"/>
      <c r="Y688" s="353"/>
      <c r="Z688" s="353"/>
      <c r="AA688" s="353"/>
      <c r="AB688" s="353"/>
      <c r="AC688" s="353"/>
      <c r="AD688" s="353"/>
      <c r="AE688" s="353"/>
      <c r="AF688" s="353"/>
      <c r="AG688" s="353"/>
      <c r="AH688" s="353"/>
      <c r="AI688" s="353"/>
      <c r="AJ688" s="353"/>
      <c r="AK688" s="353"/>
      <c r="AL688" s="353"/>
      <c r="AM688" s="353"/>
      <c r="AN688" s="353"/>
      <c r="AO688" s="353"/>
      <c r="AP688" s="353"/>
      <c r="AQ688" s="353"/>
      <c r="AR688" s="353"/>
      <c r="AS688" s="353"/>
      <c r="AT688" s="240"/>
      <c r="AU688" s="350"/>
      <c r="AV688" s="351"/>
      <c r="AW688" s="351"/>
      <c r="AX688" s="351"/>
      <c r="AY688" s="351"/>
      <c r="AZ688" s="351"/>
      <c r="BA688" s="351"/>
      <c r="BB688" s="351"/>
      <c r="BC688" s="351"/>
      <c r="BD688" s="351"/>
      <c r="BE688" s="351"/>
      <c r="BF688" s="351"/>
      <c r="BG688" s="351"/>
      <c r="BH688" s="351"/>
      <c r="BI688" s="351"/>
      <c r="BJ688" s="351"/>
      <c r="BK688" s="351"/>
      <c r="BL688" s="351"/>
      <c r="BM688" s="234"/>
      <c r="BN688" s="235"/>
      <c r="BO688" s="352"/>
      <c r="BP688" s="353"/>
      <c r="BQ688" s="353"/>
      <c r="BR688" s="353"/>
      <c r="BS688" s="353"/>
      <c r="BT688" s="353"/>
      <c r="BU688" s="353"/>
      <c r="BV688" s="353"/>
      <c r="BW688" s="353"/>
      <c r="BX688" s="353"/>
      <c r="BY688" s="353"/>
      <c r="BZ688" s="353"/>
      <c r="CA688" s="353"/>
      <c r="CB688" s="353"/>
      <c r="CC688" s="353"/>
      <c r="CD688" s="353"/>
      <c r="CE688" s="353"/>
      <c r="CF688" s="353"/>
      <c r="CG688" s="353"/>
      <c r="CH688" s="353"/>
      <c r="CI688" s="353"/>
      <c r="CJ688" s="353"/>
      <c r="CK688" s="353"/>
      <c r="CL688" s="353"/>
      <c r="CM688" s="353"/>
    </row>
    <row r="689" spans="3:150" ht="14.25" customHeight="1" x14ac:dyDescent="0.35">
      <c r="C689" s="423"/>
      <c r="D689" s="424"/>
      <c r="E689" s="424"/>
      <c r="F689" s="424"/>
      <c r="G689" s="424"/>
      <c r="H689" s="424"/>
      <c r="I689" s="424"/>
      <c r="J689" s="424"/>
      <c r="K689" s="424"/>
      <c r="L689" s="424"/>
      <c r="M689" s="424"/>
      <c r="N689" s="424"/>
      <c r="O689" s="424"/>
      <c r="P689" s="424"/>
      <c r="Q689" s="424"/>
      <c r="R689" s="424"/>
      <c r="S689" s="424"/>
      <c r="T689" s="562"/>
      <c r="U689" s="353"/>
      <c r="V689" s="353"/>
      <c r="W689" s="353"/>
      <c r="X689" s="353"/>
      <c r="Y689" s="353"/>
      <c r="Z689" s="353"/>
      <c r="AA689" s="353"/>
      <c r="AB689" s="353"/>
      <c r="AC689" s="353"/>
      <c r="AD689" s="353"/>
      <c r="AE689" s="353"/>
      <c r="AF689" s="353"/>
      <c r="AG689" s="353"/>
      <c r="AH689" s="353"/>
      <c r="AI689" s="353"/>
      <c r="AJ689" s="353"/>
      <c r="AK689" s="353"/>
      <c r="AL689" s="353"/>
      <c r="AM689" s="353"/>
      <c r="AN689" s="353"/>
      <c r="AO689" s="353"/>
      <c r="AP689" s="353"/>
      <c r="AQ689" s="353"/>
      <c r="AR689" s="353"/>
      <c r="AS689" s="353"/>
      <c r="AT689" s="240"/>
      <c r="AU689" s="350"/>
      <c r="AV689" s="351"/>
      <c r="AW689" s="351"/>
      <c r="AX689" s="351"/>
      <c r="AY689" s="351"/>
      <c r="AZ689" s="351"/>
      <c r="BA689" s="351"/>
      <c r="BB689" s="351"/>
      <c r="BC689" s="351"/>
      <c r="BD689" s="351"/>
      <c r="BE689" s="351"/>
      <c r="BF689" s="351"/>
      <c r="BG689" s="351"/>
      <c r="BH689" s="351"/>
      <c r="BI689" s="351"/>
      <c r="BJ689" s="351"/>
      <c r="BK689" s="351"/>
      <c r="BL689" s="351"/>
      <c r="BM689" s="234"/>
      <c r="BN689" s="235"/>
      <c r="BO689" s="352"/>
      <c r="BP689" s="353"/>
      <c r="BQ689" s="353"/>
      <c r="BR689" s="353"/>
      <c r="BS689" s="353"/>
      <c r="BT689" s="353"/>
      <c r="BU689" s="353"/>
      <c r="BV689" s="353"/>
      <c r="BW689" s="353"/>
      <c r="BX689" s="353"/>
      <c r="BY689" s="353"/>
      <c r="BZ689" s="353"/>
      <c r="CA689" s="353"/>
      <c r="CB689" s="353"/>
      <c r="CC689" s="353"/>
      <c r="CD689" s="353"/>
      <c r="CE689" s="353"/>
      <c r="CF689" s="353"/>
      <c r="CG689" s="353"/>
      <c r="CH689" s="353"/>
      <c r="CI689" s="353"/>
      <c r="CJ689" s="353"/>
      <c r="CK689" s="353"/>
      <c r="CL689" s="353"/>
      <c r="CM689" s="353"/>
    </row>
    <row r="690" spans="3:150" ht="14.25" customHeight="1" x14ac:dyDescent="0.35">
      <c r="C690" s="423"/>
      <c r="D690" s="424"/>
      <c r="E690" s="424"/>
      <c r="F690" s="424"/>
      <c r="G690" s="424"/>
      <c r="H690" s="424"/>
      <c r="I690" s="424"/>
      <c r="J690" s="424"/>
      <c r="K690" s="424"/>
      <c r="L690" s="424"/>
      <c r="M690" s="424"/>
      <c r="N690" s="424"/>
      <c r="O690" s="424"/>
      <c r="P690" s="424"/>
      <c r="Q690" s="424"/>
      <c r="R690" s="424"/>
      <c r="S690" s="424"/>
      <c r="T690" s="562"/>
      <c r="U690" s="353"/>
      <c r="V690" s="353"/>
      <c r="W690" s="353"/>
      <c r="X690" s="353"/>
      <c r="Y690" s="353"/>
      <c r="Z690" s="353"/>
      <c r="AA690" s="353"/>
      <c r="AB690" s="353"/>
      <c r="AC690" s="353"/>
      <c r="AD690" s="353"/>
      <c r="AE690" s="353"/>
      <c r="AF690" s="353"/>
      <c r="AG690" s="353"/>
      <c r="AH690" s="353"/>
      <c r="AI690" s="353"/>
      <c r="AJ690" s="353"/>
      <c r="AK690" s="353"/>
      <c r="AL690" s="353"/>
      <c r="AM690" s="353"/>
      <c r="AN690" s="353"/>
      <c r="AO690" s="353"/>
      <c r="AP690" s="353"/>
      <c r="AQ690" s="353"/>
      <c r="AR690" s="353"/>
      <c r="AS690" s="353"/>
      <c r="AT690" s="240"/>
      <c r="AU690" s="350"/>
      <c r="AV690" s="351"/>
      <c r="AW690" s="351"/>
      <c r="AX690" s="351"/>
      <c r="AY690" s="351"/>
      <c r="AZ690" s="351"/>
      <c r="BA690" s="351"/>
      <c r="BB690" s="351"/>
      <c r="BC690" s="351"/>
      <c r="BD690" s="351"/>
      <c r="BE690" s="351"/>
      <c r="BF690" s="351"/>
      <c r="BG690" s="351"/>
      <c r="BH690" s="351"/>
      <c r="BI690" s="351"/>
      <c r="BJ690" s="351"/>
      <c r="BK690" s="351"/>
      <c r="BL690" s="351"/>
      <c r="BM690" s="234"/>
      <c r="BN690" s="235"/>
      <c r="BO690" s="352"/>
      <c r="BP690" s="353"/>
      <c r="BQ690" s="353"/>
      <c r="BR690" s="353"/>
      <c r="BS690" s="353"/>
      <c r="BT690" s="353"/>
      <c r="BU690" s="353"/>
      <c r="BV690" s="353"/>
      <c r="BW690" s="353"/>
      <c r="BX690" s="353"/>
      <c r="BY690" s="353"/>
      <c r="BZ690" s="353"/>
      <c r="CA690" s="353"/>
      <c r="CB690" s="353"/>
      <c r="CC690" s="353"/>
      <c r="CD690" s="353"/>
      <c r="CE690" s="353"/>
      <c r="CF690" s="353"/>
      <c r="CG690" s="353"/>
      <c r="CH690" s="353"/>
      <c r="CI690" s="353"/>
      <c r="CJ690" s="353"/>
      <c r="CK690" s="353"/>
      <c r="CL690" s="353"/>
      <c r="CM690" s="353"/>
    </row>
    <row r="691" spans="3:150" ht="14.25" customHeight="1" x14ac:dyDescent="0.35">
      <c r="C691" s="423"/>
      <c r="D691" s="424"/>
      <c r="E691" s="424"/>
      <c r="F691" s="424"/>
      <c r="G691" s="424"/>
      <c r="H691" s="424"/>
      <c r="I691" s="424"/>
      <c r="J691" s="424"/>
      <c r="K691" s="424"/>
      <c r="L691" s="424"/>
      <c r="M691" s="424"/>
      <c r="N691" s="424"/>
      <c r="O691" s="424"/>
      <c r="P691" s="424"/>
      <c r="Q691" s="424"/>
      <c r="R691" s="424"/>
      <c r="S691" s="424"/>
      <c r="T691" s="562"/>
      <c r="U691" s="353"/>
      <c r="V691" s="353"/>
      <c r="W691" s="353"/>
      <c r="X691" s="353"/>
      <c r="Y691" s="353"/>
      <c r="Z691" s="353"/>
      <c r="AA691" s="353"/>
      <c r="AB691" s="353"/>
      <c r="AC691" s="353"/>
      <c r="AD691" s="353"/>
      <c r="AE691" s="353"/>
      <c r="AF691" s="353"/>
      <c r="AG691" s="353"/>
      <c r="AH691" s="353"/>
      <c r="AI691" s="353"/>
      <c r="AJ691" s="353"/>
      <c r="AK691" s="353"/>
      <c r="AL691" s="353"/>
      <c r="AM691" s="353"/>
      <c r="AN691" s="353"/>
      <c r="AO691" s="353"/>
      <c r="AP691" s="353"/>
      <c r="AQ691" s="353"/>
      <c r="AR691" s="353"/>
      <c r="AS691" s="353"/>
      <c r="AT691" s="240"/>
      <c r="AU691" s="350"/>
      <c r="AV691" s="351"/>
      <c r="AW691" s="351"/>
      <c r="AX691" s="351"/>
      <c r="AY691" s="351"/>
      <c r="AZ691" s="351"/>
      <c r="BA691" s="351"/>
      <c r="BB691" s="351"/>
      <c r="BC691" s="351"/>
      <c r="BD691" s="351"/>
      <c r="BE691" s="351"/>
      <c r="BF691" s="351"/>
      <c r="BG691" s="351"/>
      <c r="BH691" s="351"/>
      <c r="BI691" s="351"/>
      <c r="BJ691" s="351"/>
      <c r="BK691" s="351"/>
      <c r="BL691" s="351"/>
      <c r="BM691" s="234"/>
      <c r="BN691" s="235"/>
      <c r="BO691" s="352"/>
      <c r="BP691" s="353"/>
      <c r="BQ691" s="353"/>
      <c r="BR691" s="353"/>
      <c r="BS691" s="353"/>
      <c r="BT691" s="353"/>
      <c r="BU691" s="353"/>
      <c r="BV691" s="353"/>
      <c r="BW691" s="353"/>
      <c r="BX691" s="353"/>
      <c r="BY691" s="353"/>
      <c r="BZ691" s="353"/>
      <c r="CA691" s="353"/>
      <c r="CB691" s="353"/>
      <c r="CC691" s="353"/>
      <c r="CD691" s="353"/>
      <c r="CE691" s="353"/>
      <c r="CF691" s="353"/>
      <c r="CG691" s="353"/>
      <c r="CH691" s="353"/>
      <c r="CI691" s="353"/>
      <c r="CJ691" s="353"/>
      <c r="CK691" s="353"/>
      <c r="CL691" s="353"/>
      <c r="CM691" s="353"/>
    </row>
    <row r="692" spans="3:150" ht="14.25" customHeight="1" x14ac:dyDescent="0.35">
      <c r="C692" s="423"/>
      <c r="D692" s="424"/>
      <c r="E692" s="424"/>
      <c r="F692" s="424"/>
      <c r="G692" s="424"/>
      <c r="H692" s="424"/>
      <c r="I692" s="424"/>
      <c r="J692" s="424"/>
      <c r="K692" s="424"/>
      <c r="L692" s="424"/>
      <c r="M692" s="424"/>
      <c r="N692" s="424"/>
      <c r="O692" s="424"/>
      <c r="P692" s="424"/>
      <c r="Q692" s="424"/>
      <c r="R692" s="424"/>
      <c r="S692" s="424"/>
      <c r="T692" s="562"/>
      <c r="U692" s="353"/>
      <c r="V692" s="353"/>
      <c r="W692" s="353"/>
      <c r="X692" s="353"/>
      <c r="Y692" s="353"/>
      <c r="Z692" s="353"/>
      <c r="AA692" s="353"/>
      <c r="AB692" s="353"/>
      <c r="AC692" s="353"/>
      <c r="AD692" s="353"/>
      <c r="AE692" s="353"/>
      <c r="AF692" s="353"/>
      <c r="AG692" s="353"/>
      <c r="AH692" s="353"/>
      <c r="AI692" s="353"/>
      <c r="AJ692" s="353"/>
      <c r="AK692" s="353"/>
      <c r="AL692" s="353"/>
      <c r="AM692" s="353"/>
      <c r="AN692" s="353"/>
      <c r="AO692" s="353"/>
      <c r="AP692" s="353"/>
      <c r="AQ692" s="353"/>
      <c r="AR692" s="353"/>
      <c r="AS692" s="353"/>
      <c r="AT692" s="240"/>
      <c r="AU692" s="350"/>
      <c r="AV692" s="351"/>
      <c r="AW692" s="351"/>
      <c r="AX692" s="351"/>
      <c r="AY692" s="351"/>
      <c r="AZ692" s="351"/>
      <c r="BA692" s="351"/>
      <c r="BB692" s="351"/>
      <c r="BC692" s="351"/>
      <c r="BD692" s="351"/>
      <c r="BE692" s="351"/>
      <c r="BF692" s="351"/>
      <c r="BG692" s="351"/>
      <c r="BH692" s="351"/>
      <c r="BI692" s="351"/>
      <c r="BJ692" s="351"/>
      <c r="BK692" s="351"/>
      <c r="BL692" s="351"/>
      <c r="BM692" s="234"/>
      <c r="BN692" s="235"/>
      <c r="BO692" s="352"/>
      <c r="BP692" s="353"/>
      <c r="BQ692" s="353"/>
      <c r="BR692" s="353"/>
      <c r="BS692" s="353"/>
      <c r="BT692" s="353"/>
      <c r="BU692" s="353"/>
      <c r="BV692" s="353"/>
      <c r="BW692" s="353"/>
      <c r="BX692" s="353"/>
      <c r="BY692" s="353"/>
      <c r="BZ692" s="353"/>
      <c r="CA692" s="353"/>
      <c r="CB692" s="353"/>
      <c r="CC692" s="353"/>
      <c r="CD692" s="353"/>
      <c r="CE692" s="353"/>
      <c r="CF692" s="353"/>
      <c r="CG692" s="353"/>
      <c r="CH692" s="353"/>
      <c r="CI692" s="353"/>
      <c r="CJ692" s="353"/>
      <c r="CK692" s="353"/>
      <c r="CL692" s="353"/>
      <c r="CM692" s="353"/>
    </row>
    <row r="693" spans="3:150" ht="14.25" customHeight="1" x14ac:dyDescent="0.35">
      <c r="C693" s="423"/>
      <c r="D693" s="424"/>
      <c r="E693" s="424"/>
      <c r="F693" s="424"/>
      <c r="G693" s="424"/>
      <c r="H693" s="424"/>
      <c r="I693" s="424"/>
      <c r="J693" s="424"/>
      <c r="K693" s="424"/>
      <c r="L693" s="424"/>
      <c r="M693" s="424"/>
      <c r="N693" s="424"/>
      <c r="O693" s="424"/>
      <c r="P693" s="424"/>
      <c r="Q693" s="424"/>
      <c r="R693" s="424"/>
      <c r="S693" s="424"/>
      <c r="T693" s="562"/>
      <c r="U693" s="353"/>
      <c r="V693" s="353"/>
      <c r="W693" s="353"/>
      <c r="X693" s="353"/>
      <c r="Y693" s="353"/>
      <c r="Z693" s="353"/>
      <c r="AA693" s="353"/>
      <c r="AB693" s="353"/>
      <c r="AC693" s="353"/>
      <c r="AD693" s="353"/>
      <c r="AE693" s="353"/>
      <c r="AF693" s="353"/>
      <c r="AG693" s="353"/>
      <c r="AH693" s="353"/>
      <c r="AI693" s="353"/>
      <c r="AJ693" s="353"/>
      <c r="AK693" s="353"/>
      <c r="AL693" s="353"/>
      <c r="AM693" s="353"/>
      <c r="AN693" s="353"/>
      <c r="AO693" s="353"/>
      <c r="AP693" s="353"/>
      <c r="AQ693" s="353"/>
      <c r="AR693" s="353"/>
      <c r="AS693" s="353"/>
      <c r="AT693" s="240"/>
      <c r="AU693" s="350"/>
      <c r="AV693" s="351"/>
      <c r="AW693" s="351"/>
      <c r="AX693" s="351"/>
      <c r="AY693" s="351"/>
      <c r="AZ693" s="351"/>
      <c r="BA693" s="351"/>
      <c r="BB693" s="351"/>
      <c r="BC693" s="351"/>
      <c r="BD693" s="351"/>
      <c r="BE693" s="351"/>
      <c r="BF693" s="351"/>
      <c r="BG693" s="351"/>
      <c r="BH693" s="351"/>
      <c r="BI693" s="351"/>
      <c r="BJ693" s="351"/>
      <c r="BK693" s="351"/>
      <c r="BL693" s="351"/>
      <c r="BM693" s="234"/>
      <c r="BN693" s="235"/>
      <c r="BO693" s="352"/>
      <c r="BP693" s="353"/>
      <c r="BQ693" s="353"/>
      <c r="BR693" s="353"/>
      <c r="BS693" s="353"/>
      <c r="BT693" s="353"/>
      <c r="BU693" s="353"/>
      <c r="BV693" s="353"/>
      <c r="BW693" s="353"/>
      <c r="BX693" s="353"/>
      <c r="BY693" s="353"/>
      <c r="BZ693" s="353"/>
      <c r="CA693" s="353"/>
      <c r="CB693" s="353"/>
      <c r="CC693" s="353"/>
      <c r="CD693" s="353"/>
      <c r="CE693" s="353"/>
      <c r="CF693" s="353"/>
      <c r="CG693" s="353"/>
      <c r="CH693" s="353"/>
      <c r="CI693" s="353"/>
      <c r="CJ693" s="353"/>
      <c r="CK693" s="353"/>
      <c r="CL693" s="353"/>
      <c r="CM693" s="353"/>
    </row>
    <row r="694" spans="3:150" ht="14.25" customHeight="1" x14ac:dyDescent="0.35">
      <c r="C694" s="423"/>
      <c r="D694" s="424"/>
      <c r="E694" s="424"/>
      <c r="F694" s="424"/>
      <c r="G694" s="424"/>
      <c r="H694" s="424"/>
      <c r="I694" s="424"/>
      <c r="J694" s="424"/>
      <c r="K694" s="424"/>
      <c r="L694" s="424"/>
      <c r="M694" s="424"/>
      <c r="N694" s="424"/>
      <c r="O694" s="424"/>
      <c r="P694" s="424"/>
      <c r="Q694" s="424"/>
      <c r="R694" s="424"/>
      <c r="S694" s="424"/>
      <c r="T694" s="562"/>
      <c r="U694" s="353"/>
      <c r="V694" s="353"/>
      <c r="W694" s="353"/>
      <c r="X694" s="353"/>
      <c r="Y694" s="353"/>
      <c r="Z694" s="353"/>
      <c r="AA694" s="353"/>
      <c r="AB694" s="353"/>
      <c r="AC694" s="353"/>
      <c r="AD694" s="353"/>
      <c r="AE694" s="353"/>
      <c r="AF694" s="353"/>
      <c r="AG694" s="353"/>
      <c r="AH694" s="353"/>
      <c r="AI694" s="353"/>
      <c r="AJ694" s="353"/>
      <c r="AK694" s="353"/>
      <c r="AL694" s="353"/>
      <c r="AM694" s="353"/>
      <c r="AN694" s="353"/>
      <c r="AO694" s="353"/>
      <c r="AP694" s="353"/>
      <c r="AQ694" s="353"/>
      <c r="AR694" s="353"/>
      <c r="AS694" s="353"/>
      <c r="AT694" s="240"/>
      <c r="AU694" s="350"/>
      <c r="AV694" s="351"/>
      <c r="AW694" s="351"/>
      <c r="AX694" s="351"/>
      <c r="AY694" s="351"/>
      <c r="AZ694" s="351"/>
      <c r="BA694" s="351"/>
      <c r="BB694" s="351"/>
      <c r="BC694" s="351"/>
      <c r="BD694" s="351"/>
      <c r="BE694" s="351"/>
      <c r="BF694" s="351"/>
      <c r="BG694" s="351"/>
      <c r="BH694" s="351"/>
      <c r="BI694" s="351"/>
      <c r="BJ694" s="351"/>
      <c r="BK694" s="351"/>
      <c r="BL694" s="351"/>
      <c r="BM694" s="234"/>
      <c r="BN694" s="235"/>
      <c r="BO694" s="352"/>
      <c r="BP694" s="353"/>
      <c r="BQ694" s="353"/>
      <c r="BR694" s="353"/>
      <c r="BS694" s="353"/>
      <c r="BT694" s="353"/>
      <c r="BU694" s="353"/>
      <c r="BV694" s="353"/>
      <c r="BW694" s="353"/>
      <c r="BX694" s="353"/>
      <c r="BY694" s="353"/>
      <c r="BZ694" s="353"/>
      <c r="CA694" s="353"/>
      <c r="CB694" s="353"/>
      <c r="CC694" s="353"/>
      <c r="CD694" s="353"/>
      <c r="CE694" s="353"/>
      <c r="CF694" s="353"/>
      <c r="CG694" s="353"/>
      <c r="CH694" s="353"/>
      <c r="CI694" s="353"/>
      <c r="CJ694" s="353"/>
      <c r="CK694" s="353"/>
      <c r="CL694" s="353"/>
      <c r="CM694" s="353"/>
    </row>
    <row r="695" spans="3:150" ht="14.25" customHeight="1" x14ac:dyDescent="0.35">
      <c r="C695" s="423"/>
      <c r="D695" s="424"/>
      <c r="E695" s="424"/>
      <c r="F695" s="424"/>
      <c r="G695" s="424"/>
      <c r="H695" s="424"/>
      <c r="I695" s="424"/>
      <c r="J695" s="424"/>
      <c r="K695" s="424"/>
      <c r="L695" s="424"/>
      <c r="M695" s="424"/>
      <c r="N695" s="424"/>
      <c r="O695" s="424"/>
      <c r="P695" s="424"/>
      <c r="Q695" s="424"/>
      <c r="R695" s="424"/>
      <c r="S695" s="424"/>
      <c r="T695" s="562"/>
      <c r="U695" s="353"/>
      <c r="V695" s="353"/>
      <c r="W695" s="353"/>
      <c r="X695" s="353"/>
      <c r="Y695" s="353"/>
      <c r="Z695" s="353"/>
      <c r="AA695" s="353"/>
      <c r="AB695" s="353"/>
      <c r="AC695" s="353"/>
      <c r="AD695" s="353"/>
      <c r="AE695" s="353"/>
      <c r="AF695" s="353"/>
      <c r="AG695" s="353"/>
      <c r="AH695" s="353"/>
      <c r="AI695" s="353"/>
      <c r="AJ695" s="353"/>
      <c r="AK695" s="353"/>
      <c r="AL695" s="353"/>
      <c r="AM695" s="353"/>
      <c r="AN695" s="353"/>
      <c r="AO695" s="353"/>
      <c r="AP695" s="353"/>
      <c r="AQ695" s="353"/>
      <c r="AR695" s="353"/>
      <c r="AS695" s="353"/>
      <c r="AT695" s="240"/>
      <c r="AU695" s="372"/>
      <c r="AV695" s="572"/>
      <c r="AW695" s="572"/>
      <c r="AX695" s="572"/>
      <c r="AY695" s="572"/>
      <c r="AZ695" s="572"/>
      <c r="BA695" s="572"/>
      <c r="BB695" s="572"/>
      <c r="BC695" s="572"/>
      <c r="BD695" s="572"/>
      <c r="BE695" s="572"/>
      <c r="BF695" s="572"/>
      <c r="BG695" s="572"/>
      <c r="BH695" s="572"/>
      <c r="BI695" s="572"/>
      <c r="BJ695" s="572"/>
      <c r="BK695" s="572"/>
      <c r="BL695" s="572"/>
      <c r="BM695" s="236"/>
      <c r="BN695" s="237"/>
      <c r="BO695" s="352"/>
      <c r="BP695" s="353"/>
      <c r="BQ695" s="353"/>
      <c r="BR695" s="353"/>
      <c r="BS695" s="353"/>
      <c r="BT695" s="353"/>
      <c r="BU695" s="353"/>
      <c r="BV695" s="353"/>
      <c r="BW695" s="353"/>
      <c r="BX695" s="353"/>
      <c r="BY695" s="353"/>
      <c r="BZ695" s="353"/>
      <c r="CA695" s="353"/>
      <c r="CB695" s="353"/>
      <c r="CC695" s="353"/>
      <c r="CD695" s="353"/>
      <c r="CE695" s="353"/>
      <c r="CF695" s="353"/>
      <c r="CG695" s="353"/>
      <c r="CH695" s="353"/>
      <c r="CI695" s="353"/>
      <c r="CJ695" s="353"/>
      <c r="CK695" s="353"/>
      <c r="CL695" s="353"/>
      <c r="CM695" s="353"/>
    </row>
    <row r="696" spans="3:150" ht="14.25" customHeight="1" x14ac:dyDescent="0.35">
      <c r="C696" s="423"/>
      <c r="D696" s="424"/>
      <c r="E696" s="424"/>
      <c r="F696" s="424"/>
      <c r="G696" s="424"/>
      <c r="H696" s="424"/>
      <c r="I696" s="424"/>
      <c r="J696" s="424"/>
      <c r="K696" s="424"/>
      <c r="L696" s="424"/>
      <c r="M696" s="424"/>
      <c r="N696" s="424"/>
      <c r="O696" s="424"/>
      <c r="P696" s="424"/>
      <c r="Q696" s="424"/>
      <c r="R696" s="424"/>
      <c r="S696" s="424"/>
      <c r="T696" s="562"/>
      <c r="U696" s="353"/>
      <c r="V696" s="353"/>
      <c r="W696" s="353"/>
      <c r="X696" s="353"/>
      <c r="Y696" s="353"/>
      <c r="Z696" s="353"/>
      <c r="AA696" s="353"/>
      <c r="AB696" s="353"/>
      <c r="AC696" s="353"/>
      <c r="AD696" s="353"/>
      <c r="AE696" s="353"/>
      <c r="AF696" s="353"/>
      <c r="AG696" s="353"/>
      <c r="AH696" s="353"/>
      <c r="AI696" s="353"/>
      <c r="AJ696" s="353"/>
      <c r="AK696" s="353"/>
      <c r="AL696" s="353"/>
      <c r="AM696" s="353"/>
      <c r="AN696" s="353"/>
      <c r="AO696" s="353"/>
      <c r="AP696" s="353"/>
      <c r="AQ696" s="353"/>
      <c r="AR696" s="353"/>
      <c r="AS696" s="353"/>
      <c r="AT696" s="240"/>
      <c r="AU696" s="350"/>
      <c r="AV696" s="351"/>
      <c r="AW696" s="351"/>
      <c r="AX696" s="351"/>
      <c r="AY696" s="351"/>
      <c r="AZ696" s="351"/>
      <c r="BA696" s="351"/>
      <c r="BB696" s="351"/>
      <c r="BC696" s="351"/>
      <c r="BD696" s="351"/>
      <c r="BE696" s="351"/>
      <c r="BF696" s="351"/>
      <c r="BG696" s="351"/>
      <c r="BH696" s="351"/>
      <c r="BI696" s="351"/>
      <c r="BJ696" s="351"/>
      <c r="BK696" s="351"/>
      <c r="BL696" s="351"/>
      <c r="BM696" s="234"/>
      <c r="BN696" s="235"/>
      <c r="BO696" s="352"/>
      <c r="BP696" s="353"/>
      <c r="BQ696" s="353"/>
      <c r="BR696" s="353"/>
      <c r="BS696" s="353"/>
      <c r="BT696" s="353"/>
      <c r="BU696" s="353"/>
      <c r="BV696" s="353"/>
      <c r="BW696" s="353"/>
      <c r="BX696" s="353"/>
      <c r="BY696" s="353"/>
      <c r="BZ696" s="353"/>
      <c r="CA696" s="353"/>
      <c r="CB696" s="353"/>
      <c r="CC696" s="353"/>
      <c r="CD696" s="353"/>
      <c r="CE696" s="353"/>
      <c r="CF696" s="353"/>
      <c r="CG696" s="353"/>
      <c r="CH696" s="353"/>
      <c r="CI696" s="353"/>
      <c r="CJ696" s="353"/>
      <c r="CK696" s="353"/>
      <c r="CL696" s="353"/>
      <c r="CM696" s="353"/>
    </row>
    <row r="697" spans="3:150" ht="14.25" customHeight="1" x14ac:dyDescent="0.35">
      <c r="C697" s="423"/>
      <c r="D697" s="424"/>
      <c r="E697" s="424"/>
      <c r="F697" s="424"/>
      <c r="G697" s="424"/>
      <c r="H697" s="424"/>
      <c r="I697" s="424"/>
      <c r="J697" s="424"/>
      <c r="K697" s="424"/>
      <c r="L697" s="424"/>
      <c r="M697" s="424"/>
      <c r="N697" s="424"/>
      <c r="O697" s="424"/>
      <c r="P697" s="424"/>
      <c r="Q697" s="424"/>
      <c r="R697" s="424"/>
      <c r="S697" s="424"/>
      <c r="T697" s="562"/>
      <c r="U697" s="353"/>
      <c r="V697" s="353"/>
      <c r="W697" s="353"/>
      <c r="X697" s="353"/>
      <c r="Y697" s="353"/>
      <c r="Z697" s="353"/>
      <c r="AA697" s="353"/>
      <c r="AB697" s="353"/>
      <c r="AC697" s="353"/>
      <c r="AD697" s="353"/>
      <c r="AE697" s="353"/>
      <c r="AF697" s="353"/>
      <c r="AG697" s="353"/>
      <c r="AH697" s="353"/>
      <c r="AI697" s="353"/>
      <c r="AJ697" s="353"/>
      <c r="AK697" s="353"/>
      <c r="AL697" s="353"/>
      <c r="AM697" s="353"/>
      <c r="AN697" s="353"/>
      <c r="AO697" s="353"/>
      <c r="AP697" s="353"/>
      <c r="AQ697" s="353"/>
      <c r="AR697" s="353"/>
      <c r="AS697" s="353"/>
      <c r="AT697" s="240"/>
      <c r="AU697" s="350"/>
      <c r="AV697" s="351"/>
      <c r="AW697" s="351"/>
      <c r="AX697" s="351"/>
      <c r="AY697" s="351"/>
      <c r="AZ697" s="351"/>
      <c r="BA697" s="351"/>
      <c r="BB697" s="351"/>
      <c r="BC697" s="351"/>
      <c r="BD697" s="351"/>
      <c r="BE697" s="351"/>
      <c r="BF697" s="351"/>
      <c r="BG697" s="351"/>
      <c r="BH697" s="351"/>
      <c r="BI697" s="351"/>
      <c r="BJ697" s="351"/>
      <c r="BK697" s="351"/>
      <c r="BL697" s="351"/>
      <c r="BM697" s="234"/>
      <c r="BN697" s="235"/>
      <c r="BO697" s="352"/>
      <c r="BP697" s="353"/>
      <c r="BQ697" s="353"/>
      <c r="BR697" s="353"/>
      <c r="BS697" s="353"/>
      <c r="BT697" s="353"/>
      <c r="BU697" s="353"/>
      <c r="BV697" s="353"/>
      <c r="BW697" s="353"/>
      <c r="BX697" s="353"/>
      <c r="BY697" s="353"/>
      <c r="BZ697" s="353"/>
      <c r="CA697" s="353"/>
      <c r="CB697" s="353"/>
      <c r="CC697" s="353"/>
      <c r="CD697" s="353"/>
      <c r="CE697" s="353"/>
      <c r="CF697" s="353"/>
      <c r="CG697" s="353"/>
      <c r="CH697" s="353"/>
      <c r="CI697" s="353"/>
      <c r="CJ697" s="353"/>
      <c r="CK697" s="353"/>
      <c r="CL697" s="353"/>
      <c r="CM697" s="353"/>
    </row>
    <row r="698" spans="3:150" ht="14.25" customHeight="1" x14ac:dyDescent="0.35">
      <c r="C698" s="423"/>
      <c r="D698" s="424"/>
      <c r="E698" s="424"/>
      <c r="F698" s="424"/>
      <c r="G698" s="424"/>
      <c r="H698" s="424"/>
      <c r="I698" s="424"/>
      <c r="J698" s="424"/>
      <c r="K698" s="424"/>
      <c r="L698" s="424"/>
      <c r="M698" s="424"/>
      <c r="N698" s="424"/>
      <c r="O698" s="424"/>
      <c r="P698" s="424"/>
      <c r="Q698" s="424"/>
      <c r="R698" s="424"/>
      <c r="S698" s="424"/>
      <c r="T698" s="562"/>
      <c r="U698" s="353"/>
      <c r="V698" s="353"/>
      <c r="W698" s="353"/>
      <c r="X698" s="353"/>
      <c r="Y698" s="353"/>
      <c r="Z698" s="353"/>
      <c r="AA698" s="353"/>
      <c r="AB698" s="353"/>
      <c r="AC698" s="353"/>
      <c r="AD698" s="353"/>
      <c r="AE698" s="353"/>
      <c r="AF698" s="353"/>
      <c r="AG698" s="353"/>
      <c r="AH698" s="353"/>
      <c r="AI698" s="353"/>
      <c r="AJ698" s="353"/>
      <c r="AK698" s="353"/>
      <c r="AL698" s="353"/>
      <c r="AM698" s="353"/>
      <c r="AN698" s="353"/>
      <c r="AO698" s="353"/>
      <c r="AP698" s="353"/>
      <c r="AQ698" s="353"/>
      <c r="AR698" s="353"/>
      <c r="AS698" s="353"/>
      <c r="AT698" s="240"/>
      <c r="AU698" s="350"/>
      <c r="AV698" s="351"/>
      <c r="AW698" s="351"/>
      <c r="AX698" s="351"/>
      <c r="AY698" s="351"/>
      <c r="AZ698" s="351"/>
      <c r="BA698" s="351"/>
      <c r="BB698" s="351"/>
      <c r="BC698" s="351"/>
      <c r="BD698" s="351"/>
      <c r="BE698" s="351"/>
      <c r="BF698" s="351"/>
      <c r="BG698" s="351"/>
      <c r="BH698" s="351"/>
      <c r="BI698" s="351"/>
      <c r="BJ698" s="351"/>
      <c r="BK698" s="351"/>
      <c r="BL698" s="351"/>
      <c r="BM698" s="234"/>
      <c r="BN698" s="235"/>
      <c r="BO698" s="352"/>
      <c r="BP698" s="353"/>
      <c r="BQ698" s="353"/>
      <c r="BR698" s="353"/>
      <c r="BS698" s="353"/>
      <c r="BT698" s="353"/>
      <c r="BU698" s="353"/>
      <c r="BV698" s="353"/>
      <c r="BW698" s="353"/>
      <c r="BX698" s="353"/>
      <c r="BY698" s="353"/>
      <c r="BZ698" s="353"/>
      <c r="CA698" s="353"/>
      <c r="CB698" s="353"/>
      <c r="CC698" s="353"/>
      <c r="CD698" s="353"/>
      <c r="CE698" s="353"/>
      <c r="CF698" s="353"/>
      <c r="CG698" s="353"/>
      <c r="CH698" s="353"/>
      <c r="CI698" s="353"/>
      <c r="CJ698" s="353"/>
      <c r="CK698" s="353"/>
      <c r="CL698" s="353"/>
      <c r="CM698" s="353"/>
    </row>
    <row r="699" spans="3:150" ht="14.25" customHeight="1" x14ac:dyDescent="0.35">
      <c r="C699" s="423"/>
      <c r="D699" s="424"/>
      <c r="E699" s="424"/>
      <c r="F699" s="424"/>
      <c r="G699" s="424"/>
      <c r="H699" s="424"/>
      <c r="I699" s="424"/>
      <c r="J699" s="424"/>
      <c r="K699" s="424"/>
      <c r="L699" s="424"/>
      <c r="M699" s="424"/>
      <c r="N699" s="424"/>
      <c r="O699" s="424"/>
      <c r="P699" s="424"/>
      <c r="Q699" s="424"/>
      <c r="R699" s="424"/>
      <c r="S699" s="424"/>
      <c r="T699" s="562"/>
      <c r="U699" s="353"/>
      <c r="V699" s="353"/>
      <c r="W699" s="353"/>
      <c r="X699" s="353"/>
      <c r="Y699" s="353"/>
      <c r="Z699" s="353"/>
      <c r="AA699" s="353"/>
      <c r="AB699" s="353"/>
      <c r="AC699" s="353"/>
      <c r="AD699" s="353"/>
      <c r="AE699" s="353"/>
      <c r="AF699" s="353"/>
      <c r="AG699" s="353"/>
      <c r="AH699" s="353"/>
      <c r="AI699" s="353"/>
      <c r="AJ699" s="353"/>
      <c r="AK699" s="353"/>
      <c r="AL699" s="353"/>
      <c r="AM699" s="353"/>
      <c r="AN699" s="353"/>
      <c r="AO699" s="353"/>
      <c r="AP699" s="353"/>
      <c r="AQ699" s="353"/>
      <c r="AR699" s="353"/>
      <c r="AS699" s="353"/>
      <c r="AT699" s="240"/>
      <c r="AU699" s="350"/>
      <c r="AV699" s="351"/>
      <c r="AW699" s="351"/>
      <c r="AX699" s="351"/>
      <c r="AY699" s="351"/>
      <c r="AZ699" s="351"/>
      <c r="BA699" s="351"/>
      <c r="BB699" s="351"/>
      <c r="BC699" s="351"/>
      <c r="BD699" s="351"/>
      <c r="BE699" s="351"/>
      <c r="BF699" s="351"/>
      <c r="BG699" s="351"/>
      <c r="BH699" s="351"/>
      <c r="BI699" s="351"/>
      <c r="BJ699" s="351"/>
      <c r="BK699" s="351"/>
      <c r="BL699" s="351"/>
      <c r="BM699" s="234"/>
      <c r="BN699" s="235"/>
      <c r="BO699" s="352"/>
      <c r="BP699" s="353"/>
      <c r="BQ699" s="353"/>
      <c r="BR699" s="353"/>
      <c r="BS699" s="353"/>
      <c r="BT699" s="353"/>
      <c r="BU699" s="353"/>
      <c r="BV699" s="353"/>
      <c r="BW699" s="353"/>
      <c r="BX699" s="353"/>
      <c r="BY699" s="353"/>
      <c r="BZ699" s="353"/>
      <c r="CA699" s="353"/>
      <c r="CB699" s="353"/>
      <c r="CC699" s="353"/>
      <c r="CD699" s="353"/>
      <c r="CE699" s="353"/>
      <c r="CF699" s="353"/>
      <c r="CG699" s="353"/>
      <c r="CH699" s="353"/>
      <c r="CI699" s="353"/>
      <c r="CJ699" s="353"/>
      <c r="CK699" s="353"/>
      <c r="CL699" s="353"/>
      <c r="CM699" s="353"/>
      <c r="EF699" s="182"/>
      <c r="EG699" s="182"/>
      <c r="EH699" s="182"/>
      <c r="EI699" s="182"/>
      <c r="EJ699" s="182"/>
      <c r="EK699" s="182"/>
      <c r="EL699" s="182"/>
      <c r="EM699" s="182"/>
      <c r="EN699" s="182"/>
      <c r="EO699" s="182"/>
      <c r="EP699" s="182"/>
      <c r="EQ699" s="182"/>
      <c r="ER699" s="182"/>
      <c r="ES699" s="182"/>
      <c r="ET699" s="182"/>
    </row>
    <row r="700" spans="3:150" ht="14.25" customHeight="1" x14ac:dyDescent="0.35">
      <c r="C700" s="423"/>
      <c r="D700" s="424"/>
      <c r="E700" s="424"/>
      <c r="F700" s="424"/>
      <c r="G700" s="424"/>
      <c r="H700" s="424"/>
      <c r="I700" s="424"/>
      <c r="J700" s="424"/>
      <c r="K700" s="424"/>
      <c r="L700" s="424"/>
      <c r="M700" s="424"/>
      <c r="N700" s="424"/>
      <c r="O700" s="424"/>
      <c r="P700" s="424"/>
      <c r="Q700" s="424"/>
      <c r="R700" s="424"/>
      <c r="S700" s="424"/>
      <c r="T700" s="562"/>
      <c r="U700" s="353"/>
      <c r="V700" s="353"/>
      <c r="W700" s="353"/>
      <c r="X700" s="353"/>
      <c r="Y700" s="353"/>
      <c r="Z700" s="353"/>
      <c r="AA700" s="353"/>
      <c r="AB700" s="353"/>
      <c r="AC700" s="353"/>
      <c r="AD700" s="353"/>
      <c r="AE700" s="353"/>
      <c r="AF700" s="353"/>
      <c r="AG700" s="353"/>
      <c r="AH700" s="353"/>
      <c r="AI700" s="353"/>
      <c r="AJ700" s="353"/>
      <c r="AK700" s="353"/>
      <c r="AL700" s="353"/>
      <c r="AM700" s="353"/>
      <c r="AN700" s="353"/>
      <c r="AO700" s="353"/>
      <c r="AP700" s="353"/>
      <c r="AQ700" s="353"/>
      <c r="AR700" s="353"/>
      <c r="AS700" s="353"/>
      <c r="AT700" s="240"/>
      <c r="AU700" s="371" t="s">
        <v>380</v>
      </c>
      <c r="AV700" s="371"/>
      <c r="AW700" s="371"/>
      <c r="AX700" s="371"/>
      <c r="AY700" s="371"/>
      <c r="AZ700" s="371"/>
      <c r="BA700" s="371"/>
      <c r="BB700" s="371"/>
      <c r="BC700" s="371"/>
      <c r="BD700" s="371"/>
      <c r="BE700" s="371"/>
      <c r="BF700" s="371"/>
      <c r="BG700" s="371"/>
      <c r="BH700" s="371"/>
      <c r="BI700" s="371"/>
      <c r="BJ700" s="371"/>
      <c r="BK700" s="371"/>
      <c r="BL700" s="372"/>
      <c r="BM700" s="238"/>
      <c r="BN700" s="239"/>
      <c r="BO700" s="357"/>
      <c r="BP700" s="565"/>
      <c r="BQ700" s="565"/>
      <c r="BR700" s="565"/>
      <c r="BS700" s="353"/>
      <c r="BT700" s="353"/>
      <c r="BU700" s="353"/>
      <c r="BV700" s="353"/>
      <c r="BW700" s="565">
        <f>SUM(BW666:BZ699)</f>
        <v>3</v>
      </c>
      <c r="BX700" s="413"/>
      <c r="BY700" s="413"/>
      <c r="BZ700" s="413"/>
      <c r="CA700" s="565">
        <f>SUM(CA666:CD699)</f>
        <v>2</v>
      </c>
      <c r="CB700" s="413"/>
      <c r="CC700" s="413"/>
      <c r="CD700" s="413"/>
      <c r="CE700" s="565">
        <v>10</v>
      </c>
      <c r="CF700" s="413"/>
      <c r="CG700" s="413"/>
      <c r="CH700" s="413"/>
      <c r="CI700" s="565">
        <v>1</v>
      </c>
      <c r="CJ700" s="413"/>
      <c r="CK700" s="413"/>
      <c r="CL700" s="413"/>
      <c r="CM700" s="413"/>
      <c r="EF700" s="182"/>
      <c r="EG700" s="182"/>
      <c r="EH700" s="182"/>
      <c r="EI700" s="182"/>
      <c r="EJ700" s="182"/>
      <c r="EK700" s="182"/>
      <c r="EL700" s="182"/>
      <c r="EM700" s="182"/>
      <c r="EN700" s="182"/>
      <c r="EO700" s="182"/>
      <c r="EP700" s="182"/>
      <c r="EQ700" s="182"/>
      <c r="ER700" s="182"/>
      <c r="ES700" s="182"/>
      <c r="ET700" s="182"/>
    </row>
    <row r="701" spans="3:150" ht="14.25" customHeight="1" x14ac:dyDescent="0.35">
      <c r="C701" s="349"/>
      <c r="D701" s="349"/>
      <c r="E701" s="349"/>
      <c r="F701" s="349"/>
      <c r="G701" s="349"/>
      <c r="H701" s="349"/>
      <c r="I701" s="349"/>
      <c r="J701" s="349"/>
      <c r="K701" s="349"/>
      <c r="L701" s="349"/>
      <c r="M701" s="349"/>
      <c r="N701" s="349"/>
      <c r="O701" s="349"/>
      <c r="P701" s="349"/>
      <c r="Q701" s="349"/>
      <c r="R701" s="349"/>
      <c r="S701" s="349"/>
      <c r="T701" s="349"/>
      <c r="U701" s="353"/>
      <c r="V701" s="353"/>
      <c r="W701" s="353"/>
      <c r="X701" s="353"/>
      <c r="Y701" s="353"/>
      <c r="Z701" s="353"/>
      <c r="AA701" s="353"/>
      <c r="AB701" s="353"/>
      <c r="AC701" s="353">
        <v>3</v>
      </c>
      <c r="AD701" s="353"/>
      <c r="AE701" s="353"/>
      <c r="AF701" s="353"/>
      <c r="AG701" s="353">
        <v>12</v>
      </c>
      <c r="AH701" s="353"/>
      <c r="AI701" s="353"/>
      <c r="AJ701" s="353"/>
      <c r="AK701" s="353">
        <v>38</v>
      </c>
      <c r="AL701" s="353"/>
      <c r="AM701" s="353"/>
      <c r="AN701" s="353"/>
      <c r="AO701" s="353">
        <v>5</v>
      </c>
      <c r="AP701" s="353"/>
      <c r="AQ701" s="353"/>
      <c r="AR701" s="353"/>
      <c r="AS701" s="353"/>
      <c r="AT701" s="240"/>
      <c r="AU701" s="570" t="s">
        <v>381</v>
      </c>
      <c r="AV701" s="570"/>
      <c r="AW701" s="570"/>
      <c r="AX701" s="570"/>
      <c r="AY701" s="570"/>
      <c r="AZ701" s="570"/>
      <c r="BA701" s="570"/>
      <c r="BB701" s="570"/>
      <c r="BC701" s="570"/>
      <c r="BD701" s="570"/>
      <c r="BE701" s="570"/>
      <c r="BF701" s="570"/>
      <c r="BG701" s="570"/>
      <c r="BH701" s="570"/>
      <c r="BI701" s="570"/>
      <c r="BJ701" s="570"/>
      <c r="BK701" s="570"/>
      <c r="BL701" s="570"/>
      <c r="BM701" s="570"/>
      <c r="BN701" s="570"/>
      <c r="BO701" s="571"/>
      <c r="BP701" s="571"/>
      <c r="BQ701" s="571"/>
      <c r="BR701" s="571"/>
      <c r="BS701" s="571"/>
      <c r="BT701" s="571"/>
      <c r="BU701" s="571"/>
      <c r="BV701" s="571"/>
      <c r="BW701" s="571"/>
      <c r="BX701" s="571"/>
      <c r="BY701" s="571"/>
      <c r="BZ701" s="571"/>
      <c r="CA701" s="571"/>
      <c r="CB701" s="571"/>
      <c r="CC701" s="571"/>
      <c r="CD701" s="571"/>
      <c r="CE701" s="571"/>
      <c r="CF701" s="571"/>
      <c r="CG701" s="571"/>
      <c r="CH701" s="571"/>
      <c r="CI701" s="571"/>
      <c r="CJ701" s="571"/>
      <c r="CK701" s="571"/>
      <c r="CL701" s="571"/>
      <c r="CM701" s="571"/>
      <c r="EF701" s="182"/>
      <c r="EG701" s="182"/>
      <c r="EH701" s="182"/>
      <c r="EI701" s="182"/>
      <c r="EJ701" s="182"/>
      <c r="EK701" s="182"/>
      <c r="EL701" s="182"/>
      <c r="EM701" s="182"/>
      <c r="EN701" s="182"/>
      <c r="EO701" s="182"/>
      <c r="EP701" s="182"/>
      <c r="EQ701" s="182"/>
      <c r="ER701" s="182"/>
      <c r="ES701" s="182"/>
      <c r="ET701" s="182"/>
    </row>
    <row r="702" spans="3:150" ht="14.25" customHeight="1" x14ac:dyDescent="0.35">
      <c r="C702" s="563" t="s">
        <v>381</v>
      </c>
      <c r="D702" s="563"/>
      <c r="E702" s="563"/>
      <c r="F702" s="563"/>
      <c r="G702" s="563"/>
      <c r="H702" s="563"/>
      <c r="I702" s="563"/>
      <c r="J702" s="563"/>
      <c r="K702" s="563"/>
      <c r="L702" s="563"/>
      <c r="M702" s="563"/>
      <c r="N702" s="563"/>
      <c r="O702" s="563"/>
      <c r="P702" s="563"/>
      <c r="Q702" s="563"/>
      <c r="R702" s="563"/>
      <c r="S702" s="563"/>
      <c r="T702" s="563"/>
      <c r="U702" s="563"/>
      <c r="V702" s="563"/>
      <c r="W702" s="563"/>
      <c r="X702" s="563"/>
      <c r="Y702" s="563"/>
      <c r="Z702" s="563"/>
      <c r="AA702" s="563"/>
      <c r="AB702" s="563"/>
      <c r="AC702" s="563"/>
      <c r="AD702" s="563"/>
      <c r="AE702" s="563"/>
      <c r="AF702" s="563"/>
      <c r="AG702" s="563"/>
      <c r="AH702" s="563"/>
      <c r="AI702" s="563"/>
      <c r="AJ702" s="563"/>
      <c r="AK702" s="563"/>
      <c r="AL702" s="563"/>
      <c r="AM702" s="563"/>
      <c r="AN702" s="563"/>
      <c r="AO702" s="563"/>
      <c r="AP702" s="563"/>
      <c r="AQ702" s="563"/>
      <c r="AR702" s="563"/>
      <c r="AS702" s="563"/>
      <c r="EF702" s="182"/>
      <c r="EG702" s="182"/>
      <c r="EH702" s="182"/>
      <c r="EI702" s="182"/>
      <c r="EJ702" s="182"/>
      <c r="EK702" s="182"/>
      <c r="EL702" s="182"/>
      <c r="EM702" s="182"/>
      <c r="EN702" s="182"/>
      <c r="EO702" s="182"/>
      <c r="EP702" s="182"/>
      <c r="EQ702" s="182"/>
      <c r="ER702" s="182"/>
      <c r="ES702" s="182"/>
      <c r="ET702" s="182"/>
    </row>
    <row r="703" spans="3:150" ht="14.25" customHeight="1" x14ac:dyDescent="0.35">
      <c r="C703" s="531" t="s">
        <v>406</v>
      </c>
      <c r="D703" s="531"/>
      <c r="E703" s="531"/>
      <c r="F703" s="531"/>
      <c r="G703" s="531"/>
      <c r="H703" s="531"/>
      <c r="I703" s="531"/>
      <c r="J703" s="531"/>
      <c r="K703" s="531"/>
      <c r="L703" s="531"/>
      <c r="M703" s="531"/>
      <c r="N703" s="531"/>
      <c r="O703" s="531"/>
      <c r="P703" s="531"/>
      <c r="Q703" s="531"/>
      <c r="R703" s="531"/>
      <c r="S703" s="531"/>
      <c r="T703" s="531"/>
      <c r="U703" s="531"/>
      <c r="V703" s="531"/>
      <c r="W703" s="531"/>
      <c r="X703" s="531"/>
      <c r="Y703" s="531"/>
      <c r="Z703" s="531"/>
      <c r="AA703" s="531"/>
      <c r="AB703" s="531"/>
      <c r="AC703" s="531"/>
      <c r="AD703" s="531"/>
      <c r="AE703" s="531"/>
      <c r="AF703" s="531"/>
      <c r="AU703" s="367" t="s">
        <v>632</v>
      </c>
      <c r="AV703" s="367"/>
      <c r="AW703" s="367"/>
      <c r="AX703" s="367"/>
      <c r="AY703" s="367"/>
      <c r="AZ703" s="367"/>
      <c r="BA703" s="367"/>
      <c r="BB703" s="367"/>
      <c r="BC703" s="367"/>
      <c r="BD703" s="367"/>
      <c r="BE703" s="367"/>
      <c r="BF703" s="367"/>
      <c r="BG703" s="367"/>
      <c r="BH703" s="367"/>
      <c r="BI703" s="367"/>
      <c r="BJ703" s="367"/>
      <c r="BK703" s="367"/>
      <c r="BL703" s="367"/>
      <c r="BM703" s="367"/>
      <c r="BN703" s="367"/>
      <c r="BO703" s="367"/>
      <c r="BP703" s="367"/>
      <c r="BQ703" s="367"/>
      <c r="BR703" s="367"/>
      <c r="BS703" s="367"/>
      <c r="BT703" s="367"/>
      <c r="BU703" s="367"/>
      <c r="BV703" s="367"/>
      <c r="BW703" s="367"/>
      <c r="BX703" s="367"/>
      <c r="BY703" s="367"/>
      <c r="BZ703" s="367"/>
      <c r="CA703" s="367"/>
      <c r="CB703" s="367"/>
      <c r="CC703" s="367"/>
      <c r="CD703" s="367"/>
      <c r="CE703" s="367"/>
      <c r="CF703" s="367"/>
      <c r="CG703" s="367"/>
      <c r="CH703" s="367"/>
      <c r="CI703" s="367"/>
      <c r="CJ703" s="367"/>
      <c r="CK703" s="367"/>
      <c r="CL703" s="367"/>
      <c r="CM703" s="367"/>
      <c r="EF703" s="182"/>
      <c r="EG703" s="182"/>
      <c r="EH703" s="182"/>
      <c r="EI703" s="182"/>
      <c r="EJ703" s="182"/>
      <c r="EK703" s="182"/>
      <c r="EL703" s="182"/>
      <c r="EM703" s="182"/>
      <c r="EN703" s="182"/>
      <c r="EO703" s="182"/>
      <c r="EP703" s="182"/>
      <c r="EQ703" s="182"/>
      <c r="ER703" s="182"/>
      <c r="ES703" s="182"/>
      <c r="ET703" s="182"/>
    </row>
    <row r="704" spans="3:150" ht="14.25" customHeight="1" x14ac:dyDescent="0.35">
      <c r="C704" s="531"/>
      <c r="D704" s="531"/>
      <c r="E704" s="531"/>
      <c r="F704" s="531"/>
      <c r="G704" s="531"/>
      <c r="H704" s="531"/>
      <c r="I704" s="531"/>
      <c r="J704" s="531"/>
      <c r="K704" s="531"/>
      <c r="L704" s="531"/>
      <c r="M704" s="531"/>
      <c r="N704" s="531"/>
      <c r="O704" s="531"/>
      <c r="P704" s="531"/>
      <c r="Q704" s="531"/>
      <c r="R704" s="531"/>
      <c r="S704" s="531"/>
      <c r="T704" s="531"/>
      <c r="U704" s="531"/>
      <c r="V704" s="531"/>
      <c r="W704" s="531"/>
      <c r="X704" s="531"/>
      <c r="Y704" s="531"/>
      <c r="Z704" s="531"/>
      <c r="AA704" s="531"/>
      <c r="AB704" s="531"/>
      <c r="AC704" s="531"/>
      <c r="AD704" s="531"/>
      <c r="AE704" s="531"/>
      <c r="AF704" s="531"/>
      <c r="AG704" s="149"/>
      <c r="AH704" s="149"/>
      <c r="AI704" s="149"/>
      <c r="AJ704" s="149"/>
      <c r="AK704" s="149"/>
      <c r="AL704" s="149"/>
      <c r="AM704" s="149"/>
      <c r="AN704" s="149"/>
      <c r="AO704" s="149"/>
      <c r="AP704" s="149"/>
      <c r="AQ704" s="149"/>
      <c r="AR704" s="149"/>
      <c r="AS704" s="149"/>
      <c r="AU704" s="367"/>
      <c r="AV704" s="367"/>
      <c r="AW704" s="367"/>
      <c r="AX704" s="367"/>
      <c r="AY704" s="367"/>
      <c r="AZ704" s="367"/>
      <c r="BA704" s="367"/>
      <c r="BB704" s="367"/>
      <c r="BC704" s="367"/>
      <c r="BD704" s="367"/>
      <c r="BE704" s="367"/>
      <c r="BF704" s="367"/>
      <c r="BG704" s="367"/>
      <c r="BH704" s="367"/>
      <c r="BI704" s="367"/>
      <c r="BJ704" s="367"/>
      <c r="BK704" s="367"/>
      <c r="BL704" s="367"/>
      <c r="BM704" s="367"/>
      <c r="BN704" s="367"/>
      <c r="BO704" s="367"/>
      <c r="BP704" s="367"/>
      <c r="BQ704" s="367"/>
      <c r="BR704" s="367"/>
      <c r="BS704" s="367"/>
      <c r="BT704" s="367"/>
      <c r="BU704" s="367"/>
      <c r="BV704" s="367"/>
      <c r="BW704" s="367"/>
      <c r="BX704" s="367"/>
      <c r="BY704" s="367"/>
      <c r="BZ704" s="367"/>
      <c r="CA704" s="367"/>
      <c r="CB704" s="367"/>
      <c r="CC704" s="367"/>
      <c r="CD704" s="367"/>
      <c r="CE704" s="367"/>
      <c r="CF704" s="367"/>
      <c r="CG704" s="367"/>
      <c r="CH704" s="367"/>
      <c r="CI704" s="367"/>
      <c r="CJ704" s="367"/>
      <c r="CK704" s="367"/>
      <c r="CL704" s="367"/>
      <c r="CM704" s="367"/>
      <c r="EF704" s="182"/>
      <c r="EG704" s="182"/>
      <c r="EH704" s="182"/>
      <c r="EI704" s="182"/>
      <c r="EJ704" s="182"/>
      <c r="EK704" s="182"/>
      <c r="EL704" s="182"/>
      <c r="EM704" s="182"/>
      <c r="EN704" s="182"/>
      <c r="EO704" s="182"/>
      <c r="EP704" s="182"/>
      <c r="EQ704" s="182"/>
      <c r="ER704" s="182"/>
      <c r="ES704" s="182"/>
      <c r="ET704" s="182"/>
    </row>
    <row r="705" spans="3:150" ht="14.25" customHeight="1" x14ac:dyDescent="0.35">
      <c r="C705" s="149"/>
      <c r="D705" s="149"/>
      <c r="E705" s="149"/>
      <c r="F705" s="149"/>
      <c r="G705" s="149"/>
      <c r="H705" s="149"/>
      <c r="I705" s="149"/>
      <c r="J705" s="149"/>
      <c r="K705" s="149"/>
      <c r="L705" s="149"/>
      <c r="M705" s="149"/>
      <c r="N705" s="149"/>
      <c r="O705" s="149"/>
      <c r="P705" s="149"/>
      <c r="Q705" s="149"/>
      <c r="R705" s="149"/>
      <c r="S705" s="149"/>
      <c r="T705" s="149"/>
      <c r="U705" s="149"/>
      <c r="V705" s="149"/>
      <c r="W705" s="149"/>
      <c r="X705" s="149"/>
      <c r="Y705" s="149"/>
      <c r="Z705" s="149"/>
      <c r="AA705" s="149"/>
      <c r="AB705" s="149"/>
      <c r="AC705" s="149"/>
      <c r="AD705" s="149"/>
      <c r="AE705" s="149"/>
      <c r="AF705" s="149"/>
      <c r="AG705" s="149"/>
      <c r="AH705" s="149"/>
      <c r="AI705" s="149"/>
      <c r="AJ705" s="149"/>
      <c r="AK705" s="149"/>
      <c r="AL705" s="149"/>
      <c r="AM705" s="149"/>
      <c r="AN705" s="149"/>
      <c r="AO705" s="149"/>
      <c r="AP705" s="149"/>
      <c r="AQ705" s="149"/>
      <c r="AR705" s="149"/>
      <c r="AS705" s="149"/>
      <c r="EF705" s="182"/>
      <c r="EG705" s="182"/>
      <c r="EH705" s="182"/>
      <c r="EI705" s="182"/>
      <c r="EJ705" s="182"/>
      <c r="EK705" s="182"/>
      <c r="EL705" s="182"/>
      <c r="EM705" s="182" t="s">
        <v>1186</v>
      </c>
      <c r="EN705" s="182" t="s">
        <v>404</v>
      </c>
      <c r="EO705" s="182" t="s">
        <v>405</v>
      </c>
      <c r="EP705" s="182"/>
      <c r="EQ705" s="182"/>
      <c r="ER705" s="182"/>
      <c r="ES705" s="182"/>
      <c r="ET705" s="182"/>
    </row>
    <row r="706" spans="3:150" ht="14.25" customHeight="1" x14ac:dyDescent="0.35">
      <c r="EF706" s="182"/>
      <c r="EG706" s="569" t="s">
        <v>400</v>
      </c>
      <c r="EH706" s="569"/>
      <c r="EI706" s="182"/>
      <c r="EJ706" s="182"/>
      <c r="EK706" s="182"/>
      <c r="EL706" s="182" t="s">
        <v>124</v>
      </c>
      <c r="EM706" s="282">
        <v>0.86619999999999997</v>
      </c>
      <c r="EN706" s="282">
        <v>6.25E-2</v>
      </c>
      <c r="EO706" s="282">
        <v>7.1400000000000005E-2</v>
      </c>
      <c r="EP706" s="282"/>
      <c r="EQ706" s="197"/>
      <c r="ER706" s="182"/>
      <c r="ES706" s="182"/>
      <c r="ET706" s="182"/>
    </row>
    <row r="707" spans="3:150" ht="14.25" customHeight="1" x14ac:dyDescent="0.35">
      <c r="EF707" s="182"/>
      <c r="EG707" s="182" t="s">
        <v>395</v>
      </c>
      <c r="EH707" s="208">
        <v>0.623</v>
      </c>
      <c r="EI707" s="182"/>
      <c r="EJ707" s="182"/>
      <c r="EK707" s="182"/>
      <c r="EL707" s="182"/>
      <c r="EM707" s="282"/>
      <c r="EN707" s="282"/>
      <c r="EO707" s="282"/>
      <c r="EP707" s="282"/>
      <c r="EQ707" s="197"/>
      <c r="ER707" s="182"/>
      <c r="ES707" s="182"/>
      <c r="ET707" s="182"/>
    </row>
    <row r="708" spans="3:150" ht="14.25" customHeight="1" x14ac:dyDescent="0.35">
      <c r="EF708" s="182"/>
      <c r="EG708" s="182" t="s">
        <v>396</v>
      </c>
      <c r="EH708" s="208">
        <v>0.79730000000000001</v>
      </c>
      <c r="EI708" s="182"/>
      <c r="EJ708" s="182"/>
      <c r="EK708" s="182"/>
      <c r="EL708" s="182"/>
      <c r="EM708" s="282"/>
      <c r="EN708" s="282"/>
      <c r="EO708" s="282"/>
      <c r="EP708" s="282"/>
      <c r="EQ708" s="197"/>
      <c r="ER708" s="182"/>
      <c r="ES708" s="182"/>
      <c r="ET708" s="182"/>
    </row>
    <row r="709" spans="3:150" ht="14.25" customHeight="1" x14ac:dyDescent="0.35">
      <c r="EF709" s="182"/>
      <c r="EG709" s="182" t="s">
        <v>397</v>
      </c>
      <c r="EH709" s="208">
        <v>0.84</v>
      </c>
      <c r="EI709" s="182"/>
      <c r="EJ709" s="182"/>
      <c r="EK709" s="182"/>
      <c r="EL709" s="182"/>
      <c r="EM709" s="282"/>
      <c r="EN709" s="282"/>
      <c r="EO709" s="282"/>
      <c r="EP709" s="282"/>
      <c r="EQ709" s="197"/>
      <c r="ER709" s="182"/>
      <c r="ES709" s="182"/>
      <c r="ET709" s="182"/>
    </row>
    <row r="710" spans="3:150" ht="14.25" customHeight="1" x14ac:dyDescent="0.35">
      <c r="EF710" s="182"/>
      <c r="EG710" s="182" t="s">
        <v>398</v>
      </c>
      <c r="EH710" s="208">
        <v>0.46550000000000002</v>
      </c>
      <c r="EI710" s="182"/>
      <c r="EJ710" s="182"/>
      <c r="EK710" s="182"/>
      <c r="EL710" s="182"/>
      <c r="EM710" s="282"/>
      <c r="EN710" s="282"/>
      <c r="EO710" s="282"/>
      <c r="EP710" s="282"/>
      <c r="EQ710" s="197"/>
      <c r="ER710" s="182"/>
      <c r="ES710" s="182"/>
      <c r="ET710" s="182"/>
    </row>
    <row r="711" spans="3:150" ht="14.25" customHeight="1" x14ac:dyDescent="0.35">
      <c r="EF711" s="182"/>
      <c r="EG711" s="182" t="s">
        <v>399</v>
      </c>
      <c r="EH711" s="208">
        <v>0.89490000000000003</v>
      </c>
      <c r="EI711" s="182"/>
      <c r="EJ711" s="182"/>
      <c r="EK711" s="182"/>
      <c r="EL711" s="182"/>
      <c r="EM711" s="282"/>
      <c r="EN711" s="282"/>
      <c r="EO711" s="282"/>
      <c r="EP711" s="282"/>
      <c r="EQ711" s="197"/>
      <c r="ER711" s="182"/>
      <c r="ES711" s="182"/>
      <c r="ET711" s="182"/>
    </row>
    <row r="712" spans="3:150" ht="14.25" customHeight="1" x14ac:dyDescent="0.35">
      <c r="EF712" s="182"/>
      <c r="EG712" s="182" t="s">
        <v>390</v>
      </c>
      <c r="EH712" s="208">
        <v>0.82789999999999997</v>
      </c>
      <c r="EI712" s="182"/>
      <c r="EJ712" s="182"/>
      <c r="EK712" s="182"/>
      <c r="EL712" s="182"/>
      <c r="EM712" s="182"/>
      <c r="EN712" s="182"/>
      <c r="EO712" s="182"/>
      <c r="EP712" s="182"/>
      <c r="EQ712" s="182"/>
      <c r="ER712" s="182"/>
      <c r="ES712" s="182"/>
      <c r="ET712" s="182"/>
    </row>
    <row r="713" spans="3:150" ht="14.25" customHeight="1" x14ac:dyDescent="0.35">
      <c r="EF713" s="182"/>
      <c r="EG713" s="182" t="s">
        <v>391</v>
      </c>
      <c r="EH713" s="208">
        <v>0.97009999999999996</v>
      </c>
      <c r="EI713" s="182"/>
      <c r="EJ713" s="182"/>
      <c r="EK713" s="182"/>
      <c r="EL713" s="182"/>
      <c r="EM713" s="182" t="s">
        <v>403</v>
      </c>
      <c r="EN713" s="182"/>
      <c r="EO713" s="182"/>
      <c r="EP713" s="182"/>
      <c r="EQ713" s="182"/>
      <c r="ER713" s="182"/>
      <c r="ES713" s="182"/>
      <c r="ET713" s="182"/>
    </row>
    <row r="714" spans="3:150" ht="14.25" customHeight="1" x14ac:dyDescent="0.35">
      <c r="EF714" s="182"/>
      <c r="EG714" s="182" t="s">
        <v>392</v>
      </c>
      <c r="EH714" s="208">
        <v>1.1916</v>
      </c>
      <c r="EI714" s="182"/>
      <c r="EJ714" s="182"/>
      <c r="EK714" s="182"/>
      <c r="EL714" s="182" t="s">
        <v>401</v>
      </c>
      <c r="EM714" s="282">
        <f t="shared" ref="EM714:EM719" si="28">+EP706</f>
        <v>0</v>
      </c>
      <c r="EN714" s="182"/>
      <c r="EO714" s="182"/>
      <c r="EP714" s="182"/>
      <c r="EQ714" s="182"/>
      <c r="ER714" s="182"/>
      <c r="ES714" s="182"/>
      <c r="ET714" s="182"/>
    </row>
    <row r="715" spans="3:150" ht="14.25" customHeight="1" x14ac:dyDescent="0.35">
      <c r="EF715" s="182"/>
      <c r="EG715" s="182" t="s">
        <v>393</v>
      </c>
      <c r="EH715" s="208">
        <v>0.87929999999999997</v>
      </c>
      <c r="EI715" s="182"/>
      <c r="EJ715" s="182"/>
      <c r="EK715" s="182"/>
      <c r="EL715" s="182" t="s">
        <v>382</v>
      </c>
      <c r="EM715" s="282">
        <f t="shared" si="28"/>
        <v>0</v>
      </c>
      <c r="EN715" s="182"/>
      <c r="EO715" s="182"/>
      <c r="EP715" s="182"/>
      <c r="EQ715" s="182"/>
      <c r="ER715" s="182"/>
      <c r="ES715" s="182"/>
      <c r="ET715" s="182"/>
    </row>
    <row r="716" spans="3:150" ht="14.25" customHeight="1" x14ac:dyDescent="0.35">
      <c r="EF716" s="182"/>
      <c r="EG716" s="182" t="s">
        <v>394</v>
      </c>
      <c r="EH716" s="208">
        <v>1.0434000000000001</v>
      </c>
      <c r="EI716" s="182"/>
      <c r="EJ716" s="182"/>
      <c r="EK716" s="182"/>
      <c r="EL716" s="182" t="s">
        <v>383</v>
      </c>
      <c r="EM716" s="282">
        <f t="shared" si="28"/>
        <v>0</v>
      </c>
      <c r="EN716" s="182"/>
      <c r="EO716" s="182"/>
      <c r="EP716" s="182"/>
      <c r="EQ716" s="182"/>
      <c r="ER716" s="182"/>
      <c r="ES716" s="182"/>
      <c r="ET716" s="182"/>
    </row>
    <row r="717" spans="3:150" ht="14.25" customHeight="1" x14ac:dyDescent="0.35">
      <c r="EF717" s="182"/>
      <c r="EG717" s="182"/>
      <c r="EH717" s="182"/>
      <c r="EI717" s="182"/>
      <c r="EJ717" s="182"/>
      <c r="EK717" s="182"/>
      <c r="EL717" s="182" t="s">
        <v>378</v>
      </c>
      <c r="EM717" s="282">
        <f t="shared" si="28"/>
        <v>0</v>
      </c>
      <c r="EN717" s="182"/>
      <c r="EO717" s="182"/>
      <c r="EP717" s="182"/>
      <c r="EQ717" s="182"/>
      <c r="ER717" s="182"/>
      <c r="ES717" s="182"/>
      <c r="ET717" s="182"/>
    </row>
    <row r="718" spans="3:150" ht="14.25" customHeight="1" x14ac:dyDescent="0.35">
      <c r="EF718" s="182"/>
      <c r="EG718" s="182"/>
      <c r="EH718" s="182"/>
      <c r="EI718" s="182"/>
      <c r="EJ718" s="182"/>
      <c r="EK718" s="182"/>
      <c r="EL718" s="182" t="s">
        <v>402</v>
      </c>
      <c r="EM718" s="282">
        <f t="shared" si="28"/>
        <v>0</v>
      </c>
      <c r="EN718" s="182"/>
      <c r="EO718" s="182"/>
      <c r="EP718" s="182"/>
      <c r="EQ718" s="182"/>
      <c r="ER718" s="182"/>
      <c r="ES718" s="182"/>
      <c r="ET718" s="182"/>
    </row>
    <row r="719" spans="3:150" ht="14.25" customHeight="1" x14ac:dyDescent="0.35">
      <c r="EF719" s="182"/>
      <c r="EG719" s="182"/>
      <c r="EH719" s="182"/>
      <c r="EI719" s="182"/>
      <c r="EJ719" s="182"/>
      <c r="EK719" s="182"/>
      <c r="EL719" s="182" t="s">
        <v>124</v>
      </c>
      <c r="EM719" s="282">
        <f t="shared" si="28"/>
        <v>0</v>
      </c>
      <c r="EN719" s="182"/>
      <c r="EO719" s="182"/>
      <c r="EP719" s="182"/>
      <c r="EQ719" s="182"/>
      <c r="ER719" s="182"/>
      <c r="ES719" s="182"/>
      <c r="ET719" s="182"/>
    </row>
    <row r="720" spans="3:150" ht="14.25" customHeight="1" x14ac:dyDescent="0.35">
      <c r="EF720" s="182"/>
      <c r="EG720" s="182"/>
      <c r="EH720" s="182"/>
      <c r="EI720" s="182"/>
      <c r="EJ720" s="182"/>
      <c r="EK720" s="182"/>
      <c r="EL720" s="182"/>
      <c r="EM720" s="182"/>
      <c r="EN720" s="182"/>
      <c r="EO720" s="182"/>
      <c r="EP720" s="182"/>
      <c r="EQ720" s="182"/>
      <c r="ER720" s="182"/>
      <c r="ES720" s="182"/>
      <c r="ET720" s="182"/>
    </row>
    <row r="721" spans="3:150" ht="14.25" customHeight="1" x14ac:dyDescent="0.35">
      <c r="EF721" s="182"/>
      <c r="EG721" s="182"/>
      <c r="EH721" s="182"/>
      <c r="EI721" s="182"/>
      <c r="EJ721" s="182"/>
      <c r="EK721" s="182"/>
      <c r="EL721" s="182"/>
      <c r="EM721" s="182"/>
      <c r="EN721" s="182"/>
      <c r="EO721" s="182"/>
      <c r="EP721" s="182"/>
      <c r="EQ721" s="182"/>
      <c r="ER721" s="182"/>
      <c r="ES721" s="182"/>
      <c r="ET721" s="182"/>
    </row>
    <row r="722" spans="3:150" ht="14.25" customHeight="1" x14ac:dyDescent="0.35">
      <c r="EF722" s="182"/>
      <c r="EG722" s="182"/>
      <c r="EH722" s="182"/>
      <c r="EI722" s="182"/>
      <c r="EJ722" s="182"/>
      <c r="EK722" s="182"/>
      <c r="EL722" s="182"/>
      <c r="EM722" s="182"/>
      <c r="EN722" s="182"/>
      <c r="EO722" s="182"/>
      <c r="EP722" s="182"/>
      <c r="EQ722" s="182"/>
      <c r="ER722" s="182"/>
      <c r="ES722" s="182"/>
      <c r="ET722" s="182"/>
    </row>
    <row r="723" spans="3:150" ht="14.25" customHeight="1" x14ac:dyDescent="0.35">
      <c r="C723" s="567" t="s">
        <v>633</v>
      </c>
      <c r="D723" s="568"/>
      <c r="E723" s="568"/>
      <c r="F723" s="568"/>
      <c r="G723" s="568"/>
      <c r="H723" s="568"/>
      <c r="I723" s="568"/>
      <c r="J723" s="568"/>
      <c r="K723" s="568"/>
      <c r="L723" s="568"/>
      <c r="M723" s="568"/>
      <c r="N723" s="568"/>
      <c r="O723" s="568"/>
      <c r="P723" s="568"/>
      <c r="Q723" s="568"/>
      <c r="R723" s="568"/>
      <c r="S723" s="568"/>
      <c r="T723" s="568"/>
      <c r="U723" s="568"/>
      <c r="V723" s="568"/>
      <c r="W723" s="568"/>
      <c r="X723" s="568"/>
      <c r="Y723" s="568"/>
      <c r="Z723" s="568"/>
      <c r="AA723" s="568"/>
      <c r="AB723" s="568"/>
      <c r="AC723" s="568"/>
      <c r="AD723" s="568"/>
      <c r="AE723" s="568"/>
      <c r="AF723" s="568"/>
      <c r="AG723" s="568"/>
      <c r="AH723" s="568"/>
      <c r="AI723" s="568"/>
      <c r="AJ723" s="568"/>
      <c r="AK723" s="568"/>
      <c r="AL723" s="568"/>
      <c r="AM723" s="568"/>
      <c r="AN723" s="568"/>
      <c r="AO723" s="568"/>
      <c r="AP723" s="568"/>
      <c r="AQ723" s="568"/>
      <c r="AR723" s="568"/>
      <c r="AS723" s="568"/>
      <c r="AU723" s="566" t="s">
        <v>633</v>
      </c>
      <c r="AV723" s="566"/>
      <c r="AW723" s="566"/>
      <c r="AX723" s="566"/>
      <c r="AY723" s="566"/>
      <c r="AZ723" s="566"/>
      <c r="BA723" s="566"/>
      <c r="BB723" s="566"/>
      <c r="BC723" s="566"/>
      <c r="BD723" s="566"/>
      <c r="BE723" s="566"/>
      <c r="BF723" s="566"/>
      <c r="BG723" s="566"/>
      <c r="BH723" s="566"/>
      <c r="BI723" s="566"/>
      <c r="BJ723" s="566"/>
      <c r="BK723" s="566"/>
      <c r="BL723" s="566"/>
      <c r="BM723" s="566"/>
      <c r="BN723" s="566"/>
      <c r="BO723" s="566"/>
      <c r="BP723" s="566"/>
      <c r="BQ723" s="566"/>
      <c r="BR723" s="566"/>
      <c r="BS723" s="566"/>
      <c r="BT723" s="566"/>
      <c r="BU723" s="566"/>
      <c r="BV723" s="566"/>
      <c r="BW723" s="566"/>
      <c r="BX723" s="566"/>
      <c r="BY723" s="566"/>
      <c r="BZ723" s="566"/>
      <c r="CA723" s="566"/>
      <c r="CB723" s="566"/>
      <c r="CC723" s="566"/>
      <c r="CD723" s="566"/>
      <c r="CE723" s="566"/>
      <c r="CF723" s="566"/>
      <c r="CG723" s="566"/>
      <c r="CH723" s="566"/>
      <c r="CI723" s="566"/>
      <c r="CJ723" s="566"/>
      <c r="CK723" s="566"/>
      <c r="CL723" s="566"/>
      <c r="CM723" s="566"/>
      <c r="EF723" s="182"/>
      <c r="EG723" s="182"/>
      <c r="EH723" s="182"/>
      <c r="EI723" s="182"/>
      <c r="EJ723" s="182"/>
      <c r="EK723" s="182"/>
      <c r="EL723" s="182"/>
      <c r="EM723" s="182"/>
      <c r="EN723" s="182"/>
      <c r="EO723" s="182"/>
      <c r="EP723" s="182"/>
      <c r="EQ723" s="182"/>
      <c r="ER723" s="182"/>
      <c r="ES723" s="182"/>
      <c r="ET723" s="182"/>
    </row>
    <row r="724" spans="3:150" ht="14.25" customHeight="1" x14ac:dyDescent="0.35">
      <c r="C724" s="567"/>
      <c r="D724" s="568"/>
      <c r="E724" s="568"/>
      <c r="F724" s="568"/>
      <c r="G724" s="568"/>
      <c r="H724" s="568"/>
      <c r="I724" s="568"/>
      <c r="J724" s="568"/>
      <c r="K724" s="568"/>
      <c r="L724" s="568"/>
      <c r="M724" s="568"/>
      <c r="N724" s="568"/>
      <c r="O724" s="568"/>
      <c r="P724" s="568"/>
      <c r="Q724" s="568"/>
      <c r="R724" s="568"/>
      <c r="S724" s="568"/>
      <c r="T724" s="568"/>
      <c r="U724" s="568"/>
      <c r="V724" s="568"/>
      <c r="W724" s="568"/>
      <c r="X724" s="568"/>
      <c r="Y724" s="568"/>
      <c r="Z724" s="568"/>
      <c r="AA724" s="568"/>
      <c r="AB724" s="568"/>
      <c r="AC724" s="568"/>
      <c r="AD724" s="568"/>
      <c r="AE724" s="568"/>
      <c r="AF724" s="568"/>
      <c r="AG724" s="568"/>
      <c r="AH724" s="568"/>
      <c r="AI724" s="568"/>
      <c r="AJ724" s="568"/>
      <c r="AK724" s="568"/>
      <c r="AL724" s="568"/>
      <c r="AM724" s="568"/>
      <c r="AN724" s="568"/>
      <c r="AO724" s="568"/>
      <c r="AP724" s="568"/>
      <c r="AQ724" s="568"/>
      <c r="AR724" s="568"/>
      <c r="AS724" s="568"/>
      <c r="EF724" s="182"/>
      <c r="EG724" s="182"/>
      <c r="EH724" s="182"/>
      <c r="EI724" s="182"/>
      <c r="EJ724" s="182"/>
      <c r="EK724" s="182"/>
      <c r="EL724" s="182"/>
      <c r="EM724" s="182"/>
      <c r="EN724" s="182"/>
      <c r="EO724" s="182"/>
      <c r="EP724" s="182"/>
      <c r="EQ724" s="182"/>
      <c r="ER724" s="182"/>
      <c r="ES724" s="182"/>
      <c r="ET724" s="182"/>
    </row>
    <row r="725" spans="3:150" ht="14.25" customHeight="1" x14ac:dyDescent="0.35">
      <c r="C725" s="531" t="s">
        <v>407</v>
      </c>
      <c r="D725" s="531"/>
      <c r="E725" s="531"/>
      <c r="F725" s="531"/>
      <c r="G725" s="531"/>
      <c r="H725" s="531"/>
      <c r="I725" s="531"/>
      <c r="J725" s="531"/>
      <c r="K725" s="531"/>
      <c r="L725" s="531"/>
      <c r="M725" s="531"/>
      <c r="N725" s="531"/>
      <c r="O725" s="531"/>
      <c r="P725" s="531"/>
      <c r="Q725" s="531"/>
      <c r="R725" s="531"/>
      <c r="S725" s="531"/>
      <c r="T725" s="531"/>
      <c r="U725" s="531"/>
      <c r="V725" s="531"/>
      <c r="W725" s="531"/>
      <c r="X725" s="531"/>
      <c r="Y725" s="531"/>
      <c r="Z725" s="531"/>
      <c r="AA725" s="531"/>
      <c r="AB725" s="531"/>
      <c r="AC725" s="531"/>
      <c r="AD725" s="531"/>
      <c r="AE725" s="531"/>
      <c r="AU725" s="460" t="s">
        <v>918</v>
      </c>
      <c r="AV725" s="460"/>
      <c r="AW725" s="460"/>
      <c r="AX725" s="460"/>
      <c r="AY725" s="460"/>
      <c r="AZ725" s="460"/>
      <c r="BA725" s="460"/>
      <c r="BB725" s="460"/>
      <c r="BC725" s="460"/>
      <c r="BD725" s="460"/>
      <c r="BE725" s="460"/>
      <c r="BF725" s="460"/>
      <c r="BG725" s="460"/>
      <c r="BH725" s="460"/>
      <c r="BI725" s="460"/>
      <c r="BJ725" s="460"/>
      <c r="BK725" s="460"/>
      <c r="BL725" s="460"/>
      <c r="BM725" s="460"/>
      <c r="BN725" s="460"/>
      <c r="BO725" s="460"/>
      <c r="BP725" s="460"/>
      <c r="BQ725" s="460"/>
      <c r="BR725" s="460"/>
      <c r="BS725" s="460"/>
      <c r="BT725" s="460"/>
      <c r="BU725" s="460"/>
      <c r="BV725" s="460"/>
      <c r="BW725" s="460"/>
      <c r="BX725" s="460"/>
      <c r="BY725" s="460"/>
      <c r="BZ725" s="460"/>
      <c r="CA725" s="460"/>
      <c r="CB725" s="460"/>
      <c r="CC725" s="460"/>
      <c r="CD725" s="460"/>
      <c r="CE725" s="460"/>
      <c r="CF725" s="460"/>
      <c r="CG725" s="460"/>
      <c r="CH725" s="460"/>
      <c r="CI725" s="460"/>
      <c r="CJ725" s="460"/>
      <c r="CK725" s="460"/>
      <c r="EF725" s="182"/>
      <c r="EG725" s="182"/>
      <c r="EH725" s="182"/>
      <c r="EI725" s="182"/>
      <c r="EJ725" s="182"/>
      <c r="EK725" s="182"/>
      <c r="EL725" s="182"/>
      <c r="EM725" s="182"/>
      <c r="EN725" s="182"/>
      <c r="EO725" s="182"/>
      <c r="EP725" s="182"/>
      <c r="EQ725" s="182"/>
      <c r="ER725" s="182"/>
      <c r="ES725" s="182"/>
      <c r="ET725" s="182"/>
    </row>
    <row r="726" spans="3:150" ht="14.25" customHeight="1" x14ac:dyDescent="0.35">
      <c r="C726" s="531"/>
      <c r="D726" s="531"/>
      <c r="E726" s="531"/>
      <c r="F726" s="531"/>
      <c r="G726" s="531"/>
      <c r="H726" s="531"/>
      <c r="I726" s="531"/>
      <c r="J726" s="531"/>
      <c r="K726" s="531"/>
      <c r="L726" s="531"/>
      <c r="M726" s="531"/>
      <c r="N726" s="531"/>
      <c r="O726" s="531"/>
      <c r="P726" s="531"/>
      <c r="Q726" s="531"/>
      <c r="R726" s="531"/>
      <c r="S726" s="531"/>
      <c r="T726" s="531"/>
      <c r="U726" s="531"/>
      <c r="V726" s="531"/>
      <c r="W726" s="531"/>
      <c r="X726" s="531"/>
      <c r="Y726" s="531"/>
      <c r="Z726" s="531"/>
      <c r="AA726" s="531"/>
      <c r="AB726" s="531"/>
      <c r="AC726" s="531"/>
      <c r="AD726" s="531"/>
      <c r="AE726" s="531"/>
      <c r="AF726" s="149"/>
      <c r="AG726" s="149"/>
      <c r="AH726" s="149"/>
      <c r="AI726" s="149"/>
      <c r="AJ726" s="149"/>
      <c r="AK726" s="149"/>
      <c r="AL726" s="149"/>
      <c r="AM726" s="149"/>
      <c r="AN726" s="149"/>
      <c r="AO726" s="149"/>
      <c r="AP726" s="149"/>
      <c r="AQ726" s="149"/>
      <c r="AR726" s="149"/>
      <c r="AS726" s="149"/>
      <c r="AU726" s="460"/>
      <c r="AV726" s="460"/>
      <c r="AW726" s="460"/>
      <c r="AX726" s="460"/>
      <c r="AY726" s="460"/>
      <c r="AZ726" s="460"/>
      <c r="BA726" s="460"/>
      <c r="BB726" s="460"/>
      <c r="BC726" s="460"/>
      <c r="BD726" s="460"/>
      <c r="BE726" s="460"/>
      <c r="BF726" s="460"/>
      <c r="BG726" s="460"/>
      <c r="BH726" s="460"/>
      <c r="BI726" s="460"/>
      <c r="BJ726" s="460"/>
      <c r="BK726" s="460"/>
      <c r="BL726" s="460"/>
      <c r="BM726" s="460"/>
      <c r="BN726" s="460"/>
      <c r="BO726" s="460"/>
      <c r="BP726" s="460"/>
      <c r="BQ726" s="460"/>
      <c r="BR726" s="460"/>
      <c r="BS726" s="460"/>
      <c r="BT726" s="460"/>
      <c r="BU726" s="460"/>
      <c r="BV726" s="460"/>
      <c r="BW726" s="460"/>
      <c r="BX726" s="460"/>
      <c r="BY726" s="460"/>
      <c r="BZ726" s="460"/>
      <c r="CA726" s="460"/>
      <c r="CB726" s="460"/>
      <c r="CC726" s="460"/>
      <c r="CD726" s="460"/>
      <c r="CE726" s="460"/>
      <c r="CF726" s="460"/>
      <c r="CG726" s="460"/>
      <c r="CH726" s="460"/>
      <c r="CI726" s="460"/>
      <c r="CJ726" s="460"/>
      <c r="CK726" s="460"/>
    </row>
    <row r="727" spans="3:150" ht="14.25" customHeight="1" x14ac:dyDescent="0.35">
      <c r="C727" s="149"/>
      <c r="D727" s="149"/>
      <c r="E727" s="149"/>
      <c r="F727" s="149"/>
      <c r="G727" s="149"/>
      <c r="H727" s="149"/>
      <c r="I727" s="149"/>
      <c r="J727" s="149"/>
      <c r="K727" s="149"/>
      <c r="L727" s="149"/>
      <c r="M727" s="149"/>
      <c r="N727" s="149"/>
      <c r="O727" s="149"/>
      <c r="P727" s="149"/>
      <c r="Q727" s="149"/>
      <c r="R727" s="149"/>
      <c r="S727" s="149"/>
      <c r="T727" s="149"/>
      <c r="U727" s="149"/>
      <c r="V727" s="149"/>
      <c r="W727" s="149"/>
      <c r="X727" s="149"/>
      <c r="Y727" s="149"/>
      <c r="Z727" s="149"/>
      <c r="AA727" s="149"/>
      <c r="AB727" s="149"/>
      <c r="AC727" s="149"/>
      <c r="AD727" s="149"/>
      <c r="AE727" s="149"/>
      <c r="AF727" s="149"/>
      <c r="AG727" s="149"/>
      <c r="AH727" s="149"/>
      <c r="AI727" s="149"/>
      <c r="AJ727" s="149"/>
      <c r="AK727" s="149"/>
      <c r="AL727" s="149"/>
      <c r="AM727" s="149"/>
      <c r="AN727" s="149"/>
      <c r="AO727" s="149"/>
      <c r="AP727" s="149"/>
      <c r="AQ727" s="149"/>
      <c r="AR727" s="149"/>
      <c r="AS727" s="149"/>
      <c r="AU727" s="163"/>
      <c r="AV727" s="39"/>
      <c r="AW727" s="39"/>
      <c r="AX727" s="39"/>
      <c r="AY727" s="39"/>
      <c r="AZ727" s="39"/>
      <c r="BA727" s="39"/>
      <c r="BB727" s="39"/>
      <c r="BC727" s="39"/>
      <c r="BD727" s="39"/>
      <c r="BE727" s="39"/>
      <c r="BF727" s="39"/>
      <c r="BG727" s="39"/>
      <c r="BH727" s="39"/>
      <c r="BI727" s="39"/>
      <c r="BJ727" s="39"/>
      <c r="BK727" s="39"/>
      <c r="BL727" s="39"/>
      <c r="BM727" s="39"/>
      <c r="BN727" s="39"/>
      <c r="BO727" s="39"/>
      <c r="BP727" s="39"/>
      <c r="BQ727" s="39"/>
      <c r="BR727" s="39"/>
      <c r="BS727" s="39"/>
      <c r="BT727" s="39"/>
      <c r="BU727" s="39"/>
      <c r="BV727" s="39"/>
      <c r="BW727" s="39"/>
      <c r="BX727" s="39"/>
      <c r="BY727" s="39"/>
      <c r="BZ727" s="39"/>
      <c r="CA727" s="39"/>
      <c r="CB727" s="39"/>
      <c r="CC727" s="39"/>
      <c r="CD727" s="39"/>
      <c r="CE727" s="39"/>
      <c r="CF727" s="39"/>
      <c r="CG727" s="39"/>
      <c r="CH727" s="39"/>
      <c r="CI727" s="39"/>
      <c r="CJ727" s="39"/>
      <c r="CK727" s="39"/>
      <c r="CL727" s="39"/>
      <c r="CM727" s="164"/>
    </row>
    <row r="728" spans="3:150" ht="14.25" customHeight="1" x14ac:dyDescent="0.35">
      <c r="AU728" s="165"/>
      <c r="AV728" s="89"/>
      <c r="AW728" s="341" t="s">
        <v>527</v>
      </c>
      <c r="AX728" s="341"/>
      <c r="AY728" s="341"/>
      <c r="AZ728" s="341"/>
      <c r="BA728" s="341"/>
      <c r="BB728" s="341"/>
      <c r="BC728" s="341"/>
      <c r="BD728" s="341"/>
      <c r="BE728" s="341"/>
      <c r="BF728" s="341"/>
      <c r="BG728" s="341"/>
      <c r="BH728" s="341"/>
      <c r="BI728" s="341"/>
      <c r="BJ728" s="341"/>
      <c r="BK728" s="341"/>
      <c r="BL728" s="341"/>
      <c r="BM728" s="89"/>
      <c r="BN728" s="89"/>
      <c r="BO728" s="89"/>
      <c r="BP728" s="89"/>
      <c r="BQ728" s="89"/>
      <c r="BR728" s="89"/>
      <c r="BS728" s="341" t="s">
        <v>919</v>
      </c>
      <c r="BT728" s="341"/>
      <c r="BU728" s="341"/>
      <c r="BV728" s="341"/>
      <c r="BW728" s="341"/>
      <c r="BX728" s="341"/>
      <c r="BY728" s="341"/>
      <c r="BZ728" s="341"/>
      <c r="CA728" s="341"/>
      <c r="CB728" s="341"/>
      <c r="CC728" s="341"/>
      <c r="CD728" s="341"/>
      <c r="CE728" s="341"/>
      <c r="CF728" s="341"/>
      <c r="CG728" s="341"/>
      <c r="CH728" s="341"/>
      <c r="CI728" s="89"/>
      <c r="CJ728" s="89"/>
      <c r="CK728" s="89"/>
      <c r="CL728" s="89"/>
      <c r="CM728" s="166"/>
    </row>
    <row r="729" spans="3:150" ht="14.25" customHeight="1" x14ac:dyDescent="0.35">
      <c r="AU729" s="165"/>
      <c r="AV729" s="89"/>
      <c r="AW729" s="368"/>
      <c r="AX729" s="368"/>
      <c r="AY729" s="368"/>
      <c r="AZ729" s="368"/>
      <c r="BA729" s="368"/>
      <c r="BB729" s="368"/>
      <c r="BC729" s="368"/>
      <c r="BD729" s="368"/>
      <c r="BE729" s="368"/>
      <c r="BF729" s="368"/>
      <c r="BG729" s="368"/>
      <c r="BH729" s="368"/>
      <c r="BI729" s="368"/>
      <c r="BJ729" s="368"/>
      <c r="BK729" s="368"/>
      <c r="BL729" s="368"/>
      <c r="BM729" s="89"/>
      <c r="BN729" s="89"/>
      <c r="BO729" s="89"/>
      <c r="BP729" s="89"/>
      <c r="BQ729" s="89"/>
      <c r="BR729" s="89"/>
      <c r="BS729" s="89"/>
      <c r="BT729" s="89"/>
      <c r="BU729" s="89"/>
      <c r="BV729" s="89"/>
      <c r="BW729" s="89"/>
      <c r="BX729" s="89"/>
      <c r="BY729" s="89"/>
      <c r="BZ729" s="89"/>
      <c r="CA729" s="89"/>
      <c r="CB729" s="89"/>
      <c r="CC729" s="89"/>
      <c r="CD729" s="89"/>
      <c r="CE729" s="89"/>
      <c r="CF729" s="89"/>
      <c r="CG729" s="89"/>
      <c r="CH729" s="89"/>
      <c r="CI729" s="89"/>
      <c r="CJ729" s="89"/>
      <c r="CK729" s="89"/>
      <c r="CL729" s="89"/>
      <c r="CM729" s="166"/>
    </row>
    <row r="730" spans="3:150" ht="14.25" customHeight="1" x14ac:dyDescent="0.35">
      <c r="AU730" s="165"/>
      <c r="AV730" s="89"/>
      <c r="AW730" s="89"/>
      <c r="AX730" s="89"/>
      <c r="AY730" s="89"/>
      <c r="AZ730" s="89"/>
      <c r="BA730" s="89"/>
      <c r="BB730" s="89"/>
      <c r="BC730" s="89"/>
      <c r="BD730" s="369" t="s">
        <v>920</v>
      </c>
      <c r="BE730" s="369"/>
      <c r="BF730" s="89"/>
      <c r="BG730" s="89"/>
      <c r="BH730" s="89"/>
      <c r="BI730" s="89"/>
      <c r="BJ730" s="89"/>
      <c r="BK730" s="89"/>
      <c r="BL730" s="89"/>
      <c r="BM730" s="89"/>
      <c r="BN730" s="89"/>
      <c r="BO730" s="89"/>
      <c r="BP730" s="89"/>
      <c r="BQ730" s="89"/>
      <c r="BR730" s="89"/>
      <c r="BS730" s="89"/>
      <c r="BT730" s="89"/>
      <c r="BU730" s="89"/>
      <c r="BV730" s="370">
        <v>0</v>
      </c>
      <c r="BW730" s="370"/>
      <c r="BX730" s="370"/>
      <c r="BY730" s="370"/>
      <c r="BZ730" s="370"/>
      <c r="CA730" s="370"/>
      <c r="CB730" s="370"/>
      <c r="CC730" s="370"/>
      <c r="CD730" s="370"/>
      <c r="CE730" s="89"/>
      <c r="CF730" s="89"/>
      <c r="CG730" s="89"/>
      <c r="CH730" s="89"/>
      <c r="CI730" s="89"/>
      <c r="CJ730" s="89"/>
      <c r="CK730" s="89"/>
      <c r="CL730" s="89"/>
      <c r="CM730" s="166"/>
    </row>
    <row r="731" spans="3:150" ht="14.25" customHeight="1" x14ac:dyDescent="0.35">
      <c r="AU731" s="165"/>
      <c r="AV731" s="89"/>
      <c r="AW731" s="89"/>
      <c r="AX731" s="89"/>
      <c r="AY731" s="89"/>
      <c r="AZ731" s="89"/>
      <c r="BA731" s="89"/>
      <c r="BB731" s="89"/>
      <c r="BC731" s="89"/>
      <c r="BD731" s="210"/>
      <c r="BE731" s="210"/>
      <c r="BF731" s="89"/>
      <c r="BG731" s="89"/>
      <c r="BH731" s="89"/>
      <c r="BI731" s="89"/>
      <c r="BJ731" s="89"/>
      <c r="BK731" s="89"/>
      <c r="BL731" s="89"/>
      <c r="BM731" s="89"/>
      <c r="BN731" s="89"/>
      <c r="BO731" s="89"/>
      <c r="BP731" s="89"/>
      <c r="BQ731" s="89"/>
      <c r="BR731" s="89"/>
      <c r="BS731" s="89"/>
      <c r="BT731" s="89"/>
      <c r="BU731" s="89"/>
      <c r="BV731" s="32"/>
      <c r="BW731" s="32"/>
      <c r="BX731" s="32"/>
      <c r="BY731" s="32"/>
      <c r="BZ731" s="32"/>
      <c r="CA731" s="32"/>
      <c r="CB731" s="32"/>
      <c r="CC731" s="32"/>
      <c r="CD731" s="32"/>
      <c r="CE731" s="89"/>
      <c r="CF731" s="89"/>
      <c r="CG731" s="89"/>
      <c r="CH731" s="89"/>
      <c r="CI731" s="89"/>
      <c r="CJ731" s="89"/>
      <c r="CK731" s="89"/>
      <c r="CL731" s="89"/>
      <c r="CM731" s="166"/>
    </row>
    <row r="732" spans="3:150" ht="14.25" customHeight="1" x14ac:dyDescent="0.35">
      <c r="AU732" s="165"/>
      <c r="AV732" s="89"/>
      <c r="AW732" s="89"/>
      <c r="AX732" s="89"/>
      <c r="AY732" s="89"/>
      <c r="AZ732" s="89"/>
      <c r="BA732" s="89"/>
      <c r="BB732" s="89"/>
      <c r="BC732" s="89"/>
      <c r="BD732" s="369" t="s">
        <v>921</v>
      </c>
      <c r="BE732" s="369"/>
      <c r="BF732" s="89"/>
      <c r="BG732" s="89"/>
      <c r="BH732" s="89"/>
      <c r="BI732" s="89"/>
      <c r="BJ732" s="89"/>
      <c r="BK732" s="89"/>
      <c r="BL732" s="89"/>
      <c r="BM732" s="89"/>
      <c r="BN732" s="89"/>
      <c r="BO732" s="89"/>
      <c r="BP732" s="89"/>
      <c r="BQ732" s="89"/>
      <c r="BR732" s="89"/>
      <c r="BS732" s="89"/>
      <c r="BT732" s="89"/>
      <c r="BU732" s="89"/>
      <c r="BV732" s="370">
        <v>0</v>
      </c>
      <c r="BW732" s="370"/>
      <c r="BX732" s="370"/>
      <c r="BY732" s="370"/>
      <c r="BZ732" s="370"/>
      <c r="CA732" s="370"/>
      <c r="CB732" s="370"/>
      <c r="CC732" s="370"/>
      <c r="CD732" s="370"/>
      <c r="CE732" s="89"/>
      <c r="CF732" s="89"/>
      <c r="CG732" s="89"/>
      <c r="CH732" s="89"/>
      <c r="CI732" s="89"/>
      <c r="CJ732" s="89"/>
      <c r="CK732" s="89"/>
      <c r="CL732" s="89"/>
      <c r="CM732" s="166"/>
    </row>
    <row r="733" spans="3:150" ht="14.25" customHeight="1" x14ac:dyDescent="0.35">
      <c r="AU733" s="165"/>
      <c r="AV733" s="89"/>
      <c r="AW733" s="89"/>
      <c r="AX733" s="89"/>
      <c r="AY733" s="89"/>
      <c r="AZ733" s="89"/>
      <c r="BA733" s="89"/>
      <c r="BB733" s="89"/>
      <c r="BC733" s="89"/>
      <c r="BD733" s="210"/>
      <c r="BE733" s="210"/>
      <c r="BF733" s="89"/>
      <c r="BG733" s="89"/>
      <c r="BH733" s="89"/>
      <c r="BI733" s="89"/>
      <c r="BJ733" s="89"/>
      <c r="BK733" s="89"/>
      <c r="BL733" s="89"/>
      <c r="BM733" s="89"/>
      <c r="BN733" s="89"/>
      <c r="BO733" s="89"/>
      <c r="BP733" s="89"/>
      <c r="BQ733" s="89"/>
      <c r="BR733" s="89"/>
      <c r="BS733" s="89"/>
      <c r="BT733" s="89"/>
      <c r="BU733" s="89"/>
      <c r="BV733" s="32"/>
      <c r="BW733" s="32"/>
      <c r="BX733" s="32"/>
      <c r="BY733" s="32"/>
      <c r="BZ733" s="32"/>
      <c r="CA733" s="32"/>
      <c r="CB733" s="32"/>
      <c r="CC733" s="32"/>
      <c r="CD733" s="32"/>
      <c r="CE733" s="89"/>
      <c r="CF733" s="89"/>
      <c r="CG733" s="89"/>
      <c r="CH733" s="89"/>
      <c r="CI733" s="89"/>
      <c r="CJ733" s="89"/>
      <c r="CK733" s="89"/>
      <c r="CL733" s="89"/>
      <c r="CM733" s="166"/>
    </row>
    <row r="734" spans="3:150" ht="14.25" customHeight="1" x14ac:dyDescent="0.35">
      <c r="AU734" s="165"/>
      <c r="AV734" s="89"/>
      <c r="AW734" s="89"/>
      <c r="AX734" s="89"/>
      <c r="AY734" s="89"/>
      <c r="AZ734" s="89"/>
      <c r="BA734" s="89"/>
      <c r="BB734" s="89"/>
      <c r="BC734" s="89"/>
      <c r="BD734" s="369" t="s">
        <v>922</v>
      </c>
      <c r="BE734" s="369"/>
      <c r="BF734" s="89"/>
      <c r="BG734" s="89"/>
      <c r="BH734" s="89"/>
      <c r="BI734" s="89"/>
      <c r="BJ734" s="89"/>
      <c r="BK734" s="89"/>
      <c r="BL734" s="89"/>
      <c r="BM734" s="89"/>
      <c r="BN734" s="89"/>
      <c r="BO734" s="89"/>
      <c r="BP734" s="89"/>
      <c r="BQ734" s="89"/>
      <c r="BR734" s="89"/>
      <c r="BS734" s="89"/>
      <c r="BT734" s="89"/>
      <c r="BU734" s="89"/>
      <c r="BV734" s="370">
        <v>0</v>
      </c>
      <c r="BW734" s="370"/>
      <c r="BX734" s="370"/>
      <c r="BY734" s="370"/>
      <c r="BZ734" s="370"/>
      <c r="CA734" s="370"/>
      <c r="CB734" s="370"/>
      <c r="CC734" s="370"/>
      <c r="CD734" s="370"/>
      <c r="CE734" s="89"/>
      <c r="CF734" s="89"/>
      <c r="CG734" s="89"/>
      <c r="CH734" s="89"/>
      <c r="CI734" s="89"/>
      <c r="CJ734" s="89"/>
      <c r="CK734" s="89"/>
      <c r="CL734" s="89"/>
      <c r="CM734" s="166"/>
    </row>
    <row r="735" spans="3:150" ht="14.25" customHeight="1" x14ac:dyDescent="0.35">
      <c r="AU735" s="165"/>
      <c r="AV735" s="89"/>
      <c r="AW735" s="89"/>
      <c r="AX735" s="89"/>
      <c r="AY735" s="89"/>
      <c r="AZ735" s="89"/>
      <c r="BA735" s="89"/>
      <c r="BB735" s="89"/>
      <c r="BC735" s="89"/>
      <c r="BD735" s="210"/>
      <c r="BE735" s="210"/>
      <c r="BF735" s="89"/>
      <c r="BG735" s="89"/>
      <c r="BH735" s="89"/>
      <c r="BI735" s="89"/>
      <c r="BJ735" s="89"/>
      <c r="BK735" s="89"/>
      <c r="BL735" s="89"/>
      <c r="BM735" s="89"/>
      <c r="BN735" s="89"/>
      <c r="BO735" s="89"/>
      <c r="BP735" s="89"/>
      <c r="BQ735" s="89"/>
      <c r="BR735" s="89"/>
      <c r="BS735" s="89"/>
      <c r="BT735" s="89"/>
      <c r="BU735" s="89"/>
      <c r="BV735" s="32"/>
      <c r="BW735" s="32"/>
      <c r="BX735" s="32"/>
      <c r="BY735" s="32"/>
      <c r="BZ735" s="32"/>
      <c r="CA735" s="32"/>
      <c r="CB735" s="32"/>
      <c r="CC735" s="32"/>
      <c r="CD735" s="32"/>
      <c r="CE735" s="89"/>
      <c r="CF735" s="89"/>
      <c r="CG735" s="89"/>
      <c r="CH735" s="89"/>
      <c r="CI735" s="89"/>
      <c r="CJ735" s="89"/>
      <c r="CK735" s="89"/>
      <c r="CL735" s="89"/>
      <c r="CM735" s="166"/>
    </row>
    <row r="736" spans="3:150" ht="14.25" customHeight="1" x14ac:dyDescent="0.35">
      <c r="AU736" s="165"/>
      <c r="AV736" s="89"/>
      <c r="AW736" s="89"/>
      <c r="AX736" s="89"/>
      <c r="AY736" s="89"/>
      <c r="AZ736" s="89"/>
      <c r="BA736" s="89"/>
      <c r="BB736" s="89"/>
      <c r="BC736" s="89"/>
      <c r="BD736" s="369" t="s">
        <v>639</v>
      </c>
      <c r="BE736" s="369"/>
      <c r="BF736" s="89"/>
      <c r="BG736" s="89"/>
      <c r="BH736" s="89"/>
      <c r="BI736" s="89"/>
      <c r="BJ736" s="89"/>
      <c r="BK736" s="89"/>
      <c r="BL736" s="89"/>
      <c r="BM736" s="89"/>
      <c r="BN736" s="89"/>
      <c r="BO736" s="89"/>
      <c r="BP736" s="89"/>
      <c r="BQ736" s="89"/>
      <c r="BR736" s="89"/>
      <c r="BS736" s="89"/>
      <c r="BT736" s="89"/>
      <c r="BU736" s="89"/>
      <c r="BV736" s="370">
        <v>2</v>
      </c>
      <c r="BW736" s="370"/>
      <c r="BX736" s="370"/>
      <c r="BY736" s="370"/>
      <c r="BZ736" s="370"/>
      <c r="CA736" s="370"/>
      <c r="CB736" s="370"/>
      <c r="CC736" s="370"/>
      <c r="CD736" s="370"/>
      <c r="CE736" s="89"/>
      <c r="CF736" s="89"/>
      <c r="CG736" s="89"/>
      <c r="CH736" s="89"/>
      <c r="CI736" s="89"/>
      <c r="CJ736" s="89"/>
      <c r="CK736" s="89"/>
      <c r="CL736" s="89"/>
      <c r="CM736" s="166"/>
    </row>
    <row r="737" spans="3:140" ht="14.25" customHeight="1" x14ac:dyDescent="0.35">
      <c r="AU737" s="165"/>
      <c r="AV737" s="89"/>
      <c r="AW737" s="89"/>
      <c r="AX737" s="89"/>
      <c r="AY737" s="89"/>
      <c r="AZ737" s="89"/>
      <c r="BA737" s="89"/>
      <c r="BB737" s="89"/>
      <c r="BC737" s="89"/>
      <c r="BD737" s="210"/>
      <c r="BE737" s="210"/>
      <c r="BF737" s="89"/>
      <c r="BG737" s="89"/>
      <c r="BH737" s="89"/>
      <c r="BI737" s="89"/>
      <c r="BJ737" s="89"/>
      <c r="BK737" s="89"/>
      <c r="BL737" s="89"/>
      <c r="BM737" s="89"/>
      <c r="BN737" s="89"/>
      <c r="BO737" s="89"/>
      <c r="BP737" s="89"/>
      <c r="BQ737" s="89"/>
      <c r="BR737" s="89"/>
      <c r="BS737" s="89"/>
      <c r="BT737" s="89"/>
      <c r="BU737" s="89"/>
      <c r="BV737" s="32"/>
      <c r="BW737" s="32"/>
      <c r="BX737" s="32"/>
      <c r="BY737" s="32"/>
      <c r="BZ737" s="32"/>
      <c r="CA737" s="32"/>
      <c r="CB737" s="32"/>
      <c r="CC737" s="32"/>
      <c r="CD737" s="32"/>
      <c r="CE737" s="89"/>
      <c r="CF737" s="89"/>
      <c r="CG737" s="89"/>
      <c r="CH737" s="89"/>
      <c r="CI737" s="89"/>
      <c r="CJ737" s="89"/>
      <c r="CK737" s="89"/>
      <c r="CL737" s="89"/>
      <c r="CM737" s="166"/>
    </row>
    <row r="738" spans="3:140" ht="14.25" customHeight="1" x14ac:dyDescent="0.35">
      <c r="AU738" s="165"/>
      <c r="AV738" s="89"/>
      <c r="AW738" s="89"/>
      <c r="AX738" s="89"/>
      <c r="AY738" s="89"/>
      <c r="AZ738" s="89"/>
      <c r="BA738" s="89"/>
      <c r="BB738" s="89"/>
      <c r="BC738" s="89"/>
      <c r="BD738" s="369" t="s">
        <v>923</v>
      </c>
      <c r="BE738" s="369"/>
      <c r="BF738" s="89"/>
      <c r="BG738" s="89"/>
      <c r="BH738" s="89"/>
      <c r="BI738" s="89"/>
      <c r="BJ738" s="89"/>
      <c r="BK738" s="89"/>
      <c r="BL738" s="89"/>
      <c r="BM738" s="89"/>
      <c r="BN738" s="89"/>
      <c r="BO738" s="89"/>
      <c r="BP738" s="89"/>
      <c r="BQ738" s="89"/>
      <c r="BR738" s="89"/>
      <c r="BS738" s="89"/>
      <c r="BT738" s="89"/>
      <c r="BU738" s="89"/>
      <c r="BV738" s="370">
        <v>0</v>
      </c>
      <c r="BW738" s="370"/>
      <c r="BX738" s="370"/>
      <c r="BY738" s="370"/>
      <c r="BZ738" s="370"/>
      <c r="CA738" s="370"/>
      <c r="CB738" s="370"/>
      <c r="CC738" s="370"/>
      <c r="CD738" s="370"/>
      <c r="CE738" s="89"/>
      <c r="CF738" s="89"/>
      <c r="CG738" s="89"/>
      <c r="CH738" s="89"/>
      <c r="CI738" s="89"/>
      <c r="CJ738" s="89"/>
      <c r="CK738" s="89"/>
      <c r="CL738" s="89"/>
      <c r="CM738" s="166"/>
    </row>
    <row r="739" spans="3:140" ht="14.25" customHeight="1" x14ac:dyDescent="0.35">
      <c r="AU739" s="165"/>
      <c r="AV739" s="89"/>
      <c r="AW739" s="89"/>
      <c r="AX739" s="89"/>
      <c r="AY739" s="89"/>
      <c r="AZ739" s="89"/>
      <c r="BA739" s="89"/>
      <c r="BB739" s="89"/>
      <c r="BC739" s="89"/>
      <c r="BD739" s="89"/>
      <c r="BE739" s="89"/>
      <c r="BF739" s="89"/>
      <c r="BG739" s="89"/>
      <c r="BH739" s="89"/>
      <c r="BI739" s="89"/>
      <c r="BJ739" s="89"/>
      <c r="BK739" s="89"/>
      <c r="BL739" s="89"/>
      <c r="BM739" s="89"/>
      <c r="BN739" s="89"/>
      <c r="BO739" s="89"/>
      <c r="BP739" s="89"/>
      <c r="BQ739" s="89"/>
      <c r="BR739" s="89"/>
      <c r="BS739" s="89"/>
      <c r="BT739" s="89"/>
      <c r="BU739" s="89"/>
      <c r="BV739" s="89"/>
      <c r="BW739" s="89"/>
      <c r="BX739" s="89"/>
      <c r="BY739" s="89"/>
      <c r="BZ739" s="89"/>
      <c r="CA739" s="89"/>
      <c r="CB739" s="89"/>
      <c r="CC739" s="89"/>
      <c r="CD739" s="89"/>
      <c r="CE739" s="89"/>
      <c r="CF739" s="89"/>
      <c r="CG739" s="89"/>
      <c r="CH739" s="89"/>
      <c r="CI739" s="89"/>
      <c r="CJ739" s="89"/>
      <c r="CK739" s="89"/>
      <c r="CL739" s="89"/>
      <c r="CM739" s="166"/>
    </row>
    <row r="740" spans="3:140" ht="14.25" customHeight="1" x14ac:dyDescent="0.35">
      <c r="AU740" s="165"/>
      <c r="AV740" s="89"/>
      <c r="AW740" s="89"/>
      <c r="AX740" s="89"/>
      <c r="AY740" s="89"/>
      <c r="AZ740" s="89"/>
      <c r="BA740" s="89"/>
      <c r="BB740" s="89"/>
      <c r="BC740" s="89"/>
      <c r="BD740" s="89"/>
      <c r="BE740" s="89"/>
      <c r="BF740" s="89"/>
      <c r="BG740" s="89"/>
      <c r="BH740" s="89"/>
      <c r="BI740" s="89"/>
      <c r="BJ740" s="89"/>
      <c r="BK740" s="89"/>
      <c r="BL740" s="89"/>
      <c r="BM740" s="89"/>
      <c r="BN740" s="89"/>
      <c r="BO740" s="89"/>
      <c r="BP740" s="89"/>
      <c r="BQ740" s="89"/>
      <c r="BR740" s="89"/>
      <c r="BS740" s="89"/>
      <c r="BT740" s="89"/>
      <c r="BU740" s="89"/>
      <c r="BV740" s="89"/>
      <c r="BW740" s="89"/>
      <c r="BX740" s="89"/>
      <c r="BY740" s="89"/>
      <c r="BZ740" s="89"/>
      <c r="CA740" s="89"/>
      <c r="CB740" s="89"/>
      <c r="CC740" s="89"/>
      <c r="CD740" s="89"/>
      <c r="CE740" s="89"/>
      <c r="CF740" s="89"/>
      <c r="CG740" s="89"/>
      <c r="CH740" s="89"/>
      <c r="CI740" s="89"/>
      <c r="CJ740" s="89"/>
      <c r="CK740" s="89"/>
      <c r="CL740" s="89"/>
      <c r="CM740" s="166"/>
    </row>
    <row r="741" spans="3:140" ht="14.25" customHeight="1" x14ac:dyDescent="0.35">
      <c r="AU741" s="167"/>
      <c r="AV741" s="168"/>
      <c r="AW741" s="168"/>
      <c r="AX741" s="168"/>
      <c r="AY741" s="168"/>
      <c r="AZ741" s="168"/>
      <c r="BA741" s="168"/>
      <c r="BB741" s="168"/>
      <c r="BC741" s="168"/>
      <c r="BD741" s="168"/>
      <c r="BE741" s="168"/>
      <c r="BF741" s="168"/>
      <c r="BG741" s="168"/>
      <c r="BH741" s="168"/>
      <c r="BI741" s="168"/>
      <c r="BJ741" s="168"/>
      <c r="BK741" s="168"/>
      <c r="BL741" s="168"/>
      <c r="BM741" s="168"/>
      <c r="BN741" s="168"/>
      <c r="BO741" s="168"/>
      <c r="BP741" s="168"/>
      <c r="BQ741" s="168"/>
      <c r="BR741" s="168"/>
      <c r="BS741" s="168"/>
      <c r="BT741" s="168"/>
      <c r="BU741" s="168"/>
      <c r="BV741" s="168"/>
      <c r="BW741" s="168"/>
      <c r="BX741" s="168"/>
      <c r="BY741" s="168"/>
      <c r="BZ741" s="168"/>
      <c r="CA741" s="168"/>
      <c r="CB741" s="168"/>
      <c r="CC741" s="168"/>
      <c r="CD741" s="168"/>
      <c r="CE741" s="168"/>
      <c r="CF741" s="168"/>
      <c r="CG741" s="168"/>
      <c r="CH741" s="168"/>
      <c r="CI741" s="168"/>
      <c r="CJ741" s="168"/>
      <c r="CK741" s="168"/>
      <c r="CL741" s="168"/>
      <c r="CM741" s="169"/>
    </row>
    <row r="742" spans="3:140" ht="14.25" customHeight="1" x14ac:dyDescent="0.35">
      <c r="C742" s="568" t="s">
        <v>634</v>
      </c>
      <c r="D742" s="568"/>
      <c r="E742" s="568"/>
      <c r="F742" s="568"/>
      <c r="G742" s="568"/>
      <c r="H742" s="568"/>
      <c r="I742" s="568"/>
      <c r="J742" s="568"/>
      <c r="K742" s="568"/>
      <c r="L742" s="568"/>
      <c r="M742" s="568"/>
      <c r="N742" s="568"/>
      <c r="O742" s="568"/>
      <c r="P742" s="568"/>
      <c r="Q742" s="568"/>
      <c r="R742" s="568"/>
      <c r="S742" s="568"/>
      <c r="T742" s="568"/>
      <c r="U742" s="568"/>
      <c r="V742" s="568"/>
      <c r="W742" s="568"/>
      <c r="X742" s="568"/>
      <c r="Y742" s="568"/>
      <c r="Z742" s="568"/>
      <c r="AA742" s="568"/>
      <c r="AB742" s="568"/>
      <c r="AC742" s="568"/>
      <c r="AD742" s="568"/>
      <c r="AE742" s="568"/>
      <c r="AF742" s="568"/>
      <c r="AG742" s="568"/>
      <c r="AH742" s="568"/>
      <c r="AI742" s="568"/>
      <c r="AJ742" s="568"/>
      <c r="AK742" s="568"/>
      <c r="AL742" s="568"/>
      <c r="AM742" s="568"/>
      <c r="AN742" s="568"/>
      <c r="AO742" s="568"/>
      <c r="AP742" s="568"/>
      <c r="AQ742" s="568"/>
      <c r="AR742" s="568"/>
      <c r="AS742" s="568"/>
      <c r="AU742" s="568" t="s">
        <v>972</v>
      </c>
      <c r="AV742" s="568"/>
      <c r="AW742" s="568"/>
      <c r="AX742" s="568"/>
      <c r="AY742" s="568"/>
      <c r="AZ742" s="568"/>
      <c r="BA742" s="568"/>
      <c r="BB742" s="568"/>
      <c r="BC742" s="568"/>
      <c r="BD742" s="568"/>
      <c r="BE742" s="568"/>
      <c r="BF742" s="568"/>
      <c r="BG742" s="568"/>
      <c r="BH742" s="568"/>
      <c r="BI742" s="568"/>
      <c r="BJ742" s="568"/>
      <c r="BK742" s="568"/>
      <c r="BL742" s="568"/>
      <c r="BM742" s="568"/>
      <c r="BN742" s="568"/>
      <c r="BO742" s="568"/>
      <c r="BP742" s="568"/>
      <c r="BQ742" s="568"/>
      <c r="BR742" s="568"/>
      <c r="BS742" s="568"/>
      <c r="BT742" s="568"/>
      <c r="BU742" s="568"/>
      <c r="BV742" s="568"/>
      <c r="BW742" s="568"/>
      <c r="BX742" s="568"/>
      <c r="BY742" s="568"/>
      <c r="BZ742" s="568"/>
      <c r="CA742" s="568"/>
      <c r="CB742" s="568"/>
      <c r="CC742" s="568"/>
      <c r="CD742" s="568"/>
      <c r="CE742" s="568"/>
      <c r="CF742" s="568"/>
      <c r="CG742" s="568"/>
      <c r="CH742" s="568"/>
      <c r="CI742" s="568"/>
      <c r="CJ742" s="568"/>
      <c r="CK742" s="568"/>
    </row>
    <row r="743" spans="3:140" ht="14.25" customHeight="1" x14ac:dyDescent="0.35">
      <c r="C743" s="568"/>
      <c r="D743" s="568"/>
      <c r="E743" s="568"/>
      <c r="F743" s="568"/>
      <c r="G743" s="568"/>
      <c r="H743" s="568"/>
      <c r="I743" s="568"/>
      <c r="J743" s="568"/>
      <c r="K743" s="568"/>
      <c r="L743" s="568"/>
      <c r="M743" s="568"/>
      <c r="N743" s="568"/>
      <c r="O743" s="568"/>
      <c r="P743" s="568"/>
      <c r="Q743" s="568"/>
      <c r="R743" s="568"/>
      <c r="S743" s="568"/>
      <c r="T743" s="568"/>
      <c r="U743" s="568"/>
      <c r="V743" s="568"/>
      <c r="W743" s="568"/>
      <c r="X743" s="568"/>
      <c r="Y743" s="568"/>
      <c r="Z743" s="568"/>
      <c r="AA743" s="568"/>
      <c r="AB743" s="568"/>
      <c r="AC743" s="568"/>
      <c r="AD743" s="568"/>
      <c r="AE743" s="568"/>
      <c r="AF743" s="568"/>
      <c r="AG743" s="568"/>
      <c r="AH743" s="568"/>
      <c r="AI743" s="568"/>
      <c r="AJ743" s="568"/>
      <c r="AK743" s="568"/>
      <c r="AL743" s="568"/>
      <c r="AM743" s="568"/>
      <c r="AN743" s="568"/>
      <c r="AO743" s="568"/>
      <c r="AP743" s="568"/>
      <c r="AQ743" s="568"/>
      <c r="AR743" s="568"/>
      <c r="AS743" s="568"/>
    </row>
    <row r="744" spans="3:140" ht="14.25" customHeight="1" x14ac:dyDescent="0.35">
      <c r="C744" s="712" t="s">
        <v>973</v>
      </c>
      <c r="D744" s="712"/>
      <c r="E744" s="712"/>
      <c r="F744" s="712"/>
      <c r="G744" s="712"/>
      <c r="H744" s="712"/>
      <c r="I744" s="712"/>
      <c r="J744" s="712"/>
      <c r="K744" s="712"/>
      <c r="L744" s="712"/>
      <c r="M744" s="712"/>
      <c r="N744" s="712"/>
      <c r="O744" s="712"/>
      <c r="P744" s="712"/>
      <c r="Q744" s="712"/>
      <c r="R744" s="712"/>
      <c r="S744" s="712"/>
      <c r="T744" s="712"/>
      <c r="U744" s="712"/>
      <c r="V744" s="712"/>
      <c r="W744" s="712"/>
      <c r="X744" s="712"/>
      <c r="Y744" s="712"/>
      <c r="Z744" s="712"/>
      <c r="AA744" s="712"/>
      <c r="AB744" s="712"/>
      <c r="AC744" s="712"/>
      <c r="AD744" s="712"/>
      <c r="AE744" s="712"/>
      <c r="AF744" s="712"/>
      <c r="AG744" s="712"/>
      <c r="AH744" s="712"/>
      <c r="AI744" s="712"/>
      <c r="AJ744" s="712"/>
      <c r="AK744" s="712"/>
      <c r="AL744" s="712"/>
      <c r="AM744" s="712"/>
      <c r="AN744" s="712"/>
      <c r="AO744" s="712"/>
      <c r="AP744" s="712"/>
      <c r="AU744" s="460" t="s">
        <v>974</v>
      </c>
      <c r="AV744" s="460"/>
      <c r="AW744" s="460"/>
      <c r="AX744" s="460"/>
      <c r="AY744" s="460"/>
      <c r="AZ744" s="460"/>
      <c r="BA744" s="460"/>
      <c r="BB744" s="460"/>
      <c r="BC744" s="460"/>
      <c r="BD744" s="460"/>
      <c r="BE744" s="460"/>
      <c r="BF744" s="460"/>
      <c r="BG744" s="460"/>
      <c r="BH744" s="460"/>
      <c r="BI744" s="460"/>
      <c r="BJ744" s="460"/>
      <c r="BK744" s="460"/>
      <c r="BL744" s="460"/>
      <c r="BM744" s="460"/>
      <c r="BN744" s="460"/>
      <c r="BO744" s="460"/>
      <c r="BP744" s="460"/>
      <c r="BQ744" s="460"/>
      <c r="BR744" s="460"/>
      <c r="BS744" s="460"/>
      <c r="BT744" s="460"/>
      <c r="BU744" s="460"/>
      <c r="BV744" s="460"/>
      <c r="BW744" s="460"/>
      <c r="BX744" s="460"/>
      <c r="BY744" s="460"/>
      <c r="BZ744" s="460"/>
      <c r="CA744" s="460"/>
      <c r="CB744" s="460"/>
      <c r="CC744" s="460"/>
      <c r="CD744" s="460"/>
      <c r="CE744" s="460"/>
      <c r="CF744" s="460"/>
      <c r="CG744" s="460"/>
      <c r="CH744" s="460"/>
      <c r="CI744" s="460"/>
      <c r="CJ744" s="460"/>
      <c r="CK744" s="460"/>
      <c r="CL744" s="460"/>
      <c r="CM744" s="460"/>
      <c r="EF744" s="182"/>
      <c r="EG744" s="182"/>
      <c r="EH744" s="182"/>
      <c r="EI744" s="182"/>
      <c r="EJ744" s="182"/>
    </row>
    <row r="745" spans="3:140" ht="14.25" customHeight="1" x14ac:dyDescent="0.35">
      <c r="C745" s="712"/>
      <c r="D745" s="712"/>
      <c r="E745" s="712"/>
      <c r="F745" s="712"/>
      <c r="G745" s="712"/>
      <c r="H745" s="712"/>
      <c r="I745" s="712"/>
      <c r="J745" s="712"/>
      <c r="K745" s="712"/>
      <c r="L745" s="712"/>
      <c r="M745" s="712"/>
      <c r="N745" s="712"/>
      <c r="O745" s="712"/>
      <c r="P745" s="712"/>
      <c r="Q745" s="712"/>
      <c r="R745" s="712"/>
      <c r="S745" s="712"/>
      <c r="T745" s="712"/>
      <c r="U745" s="712"/>
      <c r="V745" s="712"/>
      <c r="W745" s="712"/>
      <c r="X745" s="712"/>
      <c r="Y745" s="712"/>
      <c r="Z745" s="712"/>
      <c r="AA745" s="712"/>
      <c r="AB745" s="712"/>
      <c r="AC745" s="712"/>
      <c r="AD745" s="712"/>
      <c r="AE745" s="712"/>
      <c r="AF745" s="712"/>
      <c r="AG745" s="712"/>
      <c r="AH745" s="712"/>
      <c r="AI745" s="712"/>
      <c r="AJ745" s="712"/>
      <c r="AK745" s="712"/>
      <c r="AL745" s="712"/>
      <c r="AM745" s="712"/>
      <c r="AN745" s="712"/>
      <c r="AO745" s="712"/>
      <c r="AP745" s="712"/>
      <c r="AQ745" s="14"/>
      <c r="AR745" s="14"/>
      <c r="AS745" s="14"/>
      <c r="AU745" s="461"/>
      <c r="AV745" s="461"/>
      <c r="AW745" s="461"/>
      <c r="AX745" s="461"/>
      <c r="AY745" s="461"/>
      <c r="AZ745" s="461"/>
      <c r="BA745" s="461"/>
      <c r="BB745" s="461"/>
      <c r="BC745" s="461"/>
      <c r="BD745" s="461"/>
      <c r="BE745" s="461"/>
      <c r="BF745" s="461"/>
      <c r="BG745" s="461"/>
      <c r="BH745" s="461"/>
      <c r="BI745" s="461"/>
      <c r="BJ745" s="461"/>
      <c r="BK745" s="461"/>
      <c r="BL745" s="461"/>
      <c r="BM745" s="461"/>
      <c r="BN745" s="461"/>
      <c r="BO745" s="461"/>
      <c r="BP745" s="461"/>
      <c r="BQ745" s="461"/>
      <c r="BR745" s="461"/>
      <c r="BS745" s="461"/>
      <c r="BT745" s="461"/>
      <c r="BU745" s="461"/>
      <c r="BV745" s="461"/>
      <c r="BW745" s="461"/>
      <c r="BX745" s="461"/>
      <c r="BY745" s="461"/>
      <c r="BZ745" s="461"/>
      <c r="CA745" s="461"/>
      <c r="CB745" s="461"/>
      <c r="CC745" s="461"/>
      <c r="CD745" s="461"/>
      <c r="CE745" s="461"/>
      <c r="CF745" s="461"/>
      <c r="CG745" s="461"/>
      <c r="CH745" s="461"/>
      <c r="CI745" s="461"/>
      <c r="CJ745" s="461"/>
      <c r="CK745" s="461"/>
      <c r="CL745" s="461"/>
      <c r="CM745" s="461"/>
      <c r="EF745" s="182"/>
      <c r="EG745" s="182"/>
      <c r="EH745" s="182"/>
      <c r="EI745" s="182"/>
      <c r="EJ745" s="182"/>
    </row>
    <row r="746" spans="3:140" ht="14.25" customHeight="1" x14ac:dyDescent="0.35">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U746" s="21"/>
      <c r="AV746" s="22"/>
      <c r="AW746" s="22"/>
      <c r="AX746" s="22"/>
      <c r="AY746" s="22"/>
      <c r="AZ746" s="22"/>
      <c r="BA746" s="22"/>
      <c r="BB746" s="22"/>
      <c r="BC746" s="22"/>
      <c r="BD746" s="22"/>
      <c r="BE746" s="22"/>
      <c r="BF746" s="22"/>
      <c r="BG746" s="22"/>
      <c r="BH746" s="22"/>
      <c r="BI746" s="22"/>
      <c r="BJ746" s="22"/>
      <c r="BK746" s="22"/>
      <c r="BL746" s="22"/>
      <c r="BM746" s="22"/>
      <c r="BN746" s="22"/>
      <c r="BO746" s="22"/>
      <c r="BP746" s="22"/>
      <c r="BQ746" s="22"/>
      <c r="BR746" s="22"/>
      <c r="BS746" s="22"/>
      <c r="BT746" s="22"/>
      <c r="BU746" s="22"/>
      <c r="BV746" s="22"/>
      <c r="BW746" s="22"/>
      <c r="BX746" s="22"/>
      <c r="BY746" s="22"/>
      <c r="BZ746" s="22"/>
      <c r="CA746" s="22"/>
      <c r="CB746" s="22"/>
      <c r="CC746" s="22"/>
      <c r="CD746" s="22"/>
      <c r="CE746" s="22"/>
      <c r="CF746" s="22"/>
      <c r="CG746" s="22"/>
      <c r="CH746" s="22"/>
      <c r="CI746" s="22"/>
      <c r="CJ746" s="22"/>
      <c r="CK746" s="22"/>
      <c r="CL746" s="22"/>
      <c r="CM746" s="23"/>
      <c r="EF746" s="182"/>
      <c r="EG746" s="182" t="s">
        <v>413</v>
      </c>
      <c r="EH746" s="192" t="s">
        <v>688</v>
      </c>
      <c r="EI746" s="192" t="s">
        <v>412</v>
      </c>
      <c r="EJ746" s="182"/>
    </row>
    <row r="747" spans="3:140" ht="14.25" customHeight="1" x14ac:dyDescent="0.35">
      <c r="AU747" s="24"/>
      <c r="AV747" s="6"/>
      <c r="AW747" s="6"/>
      <c r="AX747" s="6"/>
      <c r="AY747" s="6"/>
      <c r="AZ747" s="6"/>
      <c r="BA747" s="6"/>
      <c r="BB747" s="6"/>
      <c r="BC747" s="6"/>
      <c r="BD747" s="6"/>
      <c r="BE747" s="6"/>
      <c r="BF747" s="6"/>
      <c r="BG747" s="6"/>
      <c r="BH747" s="6"/>
      <c r="BI747" s="6"/>
      <c r="BJ747" s="6"/>
      <c r="BK747" s="6"/>
      <c r="BL747" s="75"/>
      <c r="BM747" s="75"/>
      <c r="BN747" s="75"/>
      <c r="BO747" s="75"/>
      <c r="BP747" s="75"/>
      <c r="BQ747" s="75"/>
      <c r="BR747" s="75"/>
      <c r="BS747" s="75"/>
      <c r="BT747" s="75"/>
      <c r="BV747" s="711" t="s">
        <v>419</v>
      </c>
      <c r="BW747" s="711"/>
      <c r="BX747" s="711"/>
      <c r="BY747" s="711"/>
      <c r="BZ747" s="711"/>
      <c r="CA747" s="711"/>
      <c r="CB747" s="711"/>
      <c r="CC747" s="711"/>
      <c r="CD747" s="711"/>
      <c r="CE747" s="711"/>
      <c r="CF747" s="711"/>
      <c r="CG747" s="75"/>
      <c r="CH747" s="75"/>
      <c r="CI747" s="75"/>
      <c r="CJ747" s="75"/>
      <c r="CK747" s="75"/>
      <c r="CL747" s="6"/>
      <c r="CM747" s="25"/>
      <c r="EF747" s="182"/>
      <c r="EG747" s="182" t="s">
        <v>408</v>
      </c>
      <c r="EH747" s="195">
        <v>50</v>
      </c>
      <c r="EI747" s="195">
        <v>54</v>
      </c>
      <c r="EJ747" s="182"/>
    </row>
    <row r="748" spans="3:140" ht="14.25" customHeight="1" x14ac:dyDescent="0.35">
      <c r="AU748" s="24"/>
      <c r="AV748" s="6"/>
      <c r="AW748" s="6"/>
      <c r="AX748" s="6"/>
      <c r="AY748" s="6"/>
      <c r="AZ748" s="6"/>
      <c r="BA748" s="6"/>
      <c r="BB748" s="6"/>
      <c r="BC748" s="6"/>
      <c r="BD748" s="6"/>
      <c r="BE748" s="6"/>
      <c r="BF748" s="6"/>
      <c r="BG748" s="6"/>
      <c r="BH748" s="6"/>
      <c r="BI748" s="6"/>
      <c r="BJ748" s="6"/>
      <c r="BK748" s="6"/>
      <c r="BL748" s="75"/>
      <c r="BM748" s="75"/>
      <c r="BN748" s="75"/>
      <c r="BO748" s="75"/>
      <c r="BP748" s="75"/>
      <c r="BQ748" s="75"/>
      <c r="BR748" s="75"/>
      <c r="BS748" s="75"/>
      <c r="BT748" s="75"/>
      <c r="BV748" s="711"/>
      <c r="BW748" s="711"/>
      <c r="BX748" s="711"/>
      <c r="BY748" s="711"/>
      <c r="BZ748" s="711"/>
      <c r="CA748" s="711"/>
      <c r="CB748" s="711"/>
      <c r="CC748" s="711"/>
      <c r="CD748" s="711"/>
      <c r="CE748" s="711"/>
      <c r="CF748" s="711"/>
      <c r="CG748" s="75"/>
      <c r="CH748" s="75"/>
      <c r="CI748" s="75"/>
      <c r="CJ748" s="75"/>
      <c r="CK748" s="75"/>
      <c r="CL748" s="6"/>
      <c r="CM748" s="25"/>
      <c r="EF748" s="182"/>
      <c r="EG748" s="182" t="s">
        <v>409</v>
      </c>
      <c r="EH748" s="195">
        <v>47</v>
      </c>
      <c r="EI748" s="195">
        <v>52</v>
      </c>
      <c r="EJ748" s="182"/>
    </row>
    <row r="749" spans="3:140" ht="14.25" customHeight="1" x14ac:dyDescent="0.35">
      <c r="AU749" s="24"/>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25"/>
      <c r="EF749" s="182"/>
      <c r="EG749" s="182" t="s">
        <v>410</v>
      </c>
      <c r="EH749" s="195">
        <v>44</v>
      </c>
      <c r="EI749" s="195">
        <v>49</v>
      </c>
      <c r="EJ749" s="182"/>
    </row>
    <row r="750" spans="3:140" ht="14.25" customHeight="1" x14ac:dyDescent="0.35">
      <c r="AU750" s="24"/>
      <c r="AV750" s="6"/>
      <c r="AW750" s="6"/>
      <c r="CF750" s="79"/>
      <c r="CG750" s="79"/>
      <c r="CH750" s="79"/>
      <c r="CI750" s="79"/>
      <c r="CJ750" s="79"/>
      <c r="CK750" s="79"/>
      <c r="CL750" s="6"/>
      <c r="CM750" s="25"/>
      <c r="EF750" s="182"/>
      <c r="EG750" s="182" t="s">
        <v>411</v>
      </c>
      <c r="EH750" s="195">
        <v>46</v>
      </c>
      <c r="EI750" s="195">
        <v>51</v>
      </c>
      <c r="EJ750" s="182"/>
    </row>
    <row r="751" spans="3:140" ht="14.25" customHeight="1" x14ac:dyDescent="0.45">
      <c r="AU751" s="24"/>
      <c r="AV751" s="6"/>
      <c r="AW751" s="6"/>
      <c r="AY751" s="705" t="s">
        <v>415</v>
      </c>
      <c r="AZ751" s="705"/>
      <c r="BA751" s="705"/>
      <c r="BB751" s="705"/>
      <c r="BC751" s="705"/>
      <c r="BD751" s="705"/>
      <c r="BE751" s="705"/>
      <c r="BF751" s="705"/>
      <c r="BG751" s="705"/>
      <c r="BH751" s="705"/>
      <c r="BI751" s="705"/>
      <c r="BJ751" s="705"/>
      <c r="BK751" s="705"/>
      <c r="BL751" s="705"/>
      <c r="BM751" s="705"/>
      <c r="BN751" s="705"/>
      <c r="BO751" s="705"/>
      <c r="BP751" s="705"/>
      <c r="BQ751" s="79"/>
      <c r="BR751" s="79"/>
      <c r="BS751" s="79"/>
      <c r="BU751" s="79"/>
      <c r="BV751" s="708">
        <v>95</v>
      </c>
      <c r="BW751" s="708"/>
      <c r="BX751" s="708"/>
      <c r="BY751" s="708"/>
      <c r="BZ751" s="708"/>
      <c r="CA751" s="708"/>
      <c r="CB751" s="708"/>
      <c r="CC751" s="708"/>
      <c r="CD751" s="708"/>
      <c r="CE751" s="708"/>
      <c r="CF751" s="708"/>
      <c r="CG751" s="77"/>
      <c r="CH751" s="77"/>
      <c r="CI751" s="77"/>
      <c r="CJ751" s="77"/>
      <c r="CK751" s="77"/>
      <c r="CL751" s="6"/>
      <c r="CM751" s="25"/>
      <c r="EF751" s="182"/>
      <c r="EG751" s="182" t="s">
        <v>414</v>
      </c>
      <c r="EH751" s="195">
        <v>47</v>
      </c>
      <c r="EI751" s="195">
        <v>52</v>
      </c>
      <c r="EJ751" s="182"/>
    </row>
    <row r="752" spans="3:140" ht="14.25" customHeight="1" x14ac:dyDescent="0.45">
      <c r="AU752" s="24"/>
      <c r="AV752" s="6"/>
      <c r="AW752" s="6"/>
      <c r="AY752" s="76"/>
      <c r="AZ752" s="76"/>
      <c r="BA752" s="76"/>
      <c r="BB752" s="76"/>
      <c r="BC752" s="76"/>
      <c r="BD752" s="76"/>
      <c r="BE752" s="76"/>
      <c r="BF752" s="76"/>
      <c r="BG752" s="76"/>
      <c r="BH752" s="76"/>
      <c r="BI752" s="76"/>
      <c r="BJ752" s="76"/>
      <c r="BK752" s="6"/>
      <c r="BL752" s="6"/>
      <c r="BM752" s="77"/>
      <c r="BN752" s="77"/>
      <c r="BO752" s="77"/>
      <c r="BP752" s="77"/>
      <c r="BQ752" s="77"/>
      <c r="BR752" s="77"/>
      <c r="BS752" s="77"/>
      <c r="BT752" s="77"/>
      <c r="BU752" s="77"/>
      <c r="BV752" s="77"/>
      <c r="BW752" s="77"/>
      <c r="BX752" s="77"/>
      <c r="BY752" s="77"/>
      <c r="BZ752" s="77"/>
      <c r="CA752" s="77"/>
      <c r="CB752" s="77"/>
      <c r="CC752" s="77"/>
      <c r="CD752" s="77"/>
      <c r="CE752" s="77"/>
      <c r="CF752" s="77"/>
      <c r="CG752" s="80"/>
      <c r="CH752" s="80"/>
      <c r="CI752" s="80"/>
      <c r="CJ752" s="80"/>
      <c r="CK752" s="80"/>
      <c r="CL752" s="6"/>
      <c r="CM752" s="25"/>
      <c r="EF752" s="182"/>
      <c r="EG752" s="182"/>
      <c r="EH752" s="182"/>
      <c r="EI752" s="182"/>
      <c r="EJ752" s="182"/>
    </row>
    <row r="753" spans="1:140" ht="14.25" customHeight="1" x14ac:dyDescent="0.45">
      <c r="AU753" s="24"/>
      <c r="AV753" s="6"/>
      <c r="AW753" s="6"/>
      <c r="AY753" s="706" t="s">
        <v>416</v>
      </c>
      <c r="AZ753" s="706"/>
      <c r="BA753" s="706"/>
      <c r="BB753" s="706"/>
      <c r="BC753" s="706"/>
      <c r="BD753" s="706"/>
      <c r="BE753" s="706"/>
      <c r="BF753" s="706"/>
      <c r="BG753" s="706"/>
      <c r="BH753" s="706"/>
      <c r="BI753" s="706"/>
      <c r="BJ753" s="706"/>
      <c r="BK753" s="706"/>
      <c r="BL753" s="706"/>
      <c r="BM753" s="706"/>
      <c r="BN753" s="706"/>
      <c r="BO753" s="706"/>
      <c r="BP753" s="706"/>
      <c r="BQ753" s="80"/>
      <c r="BR753" s="80"/>
      <c r="BS753" s="80"/>
      <c r="BT753" s="80"/>
      <c r="BU753" s="80"/>
      <c r="BV753" s="707">
        <v>2</v>
      </c>
      <c r="BW753" s="707"/>
      <c r="BX753" s="707"/>
      <c r="BY753" s="707"/>
      <c r="BZ753" s="707"/>
      <c r="CA753" s="707"/>
      <c r="CB753" s="707"/>
      <c r="CC753" s="707"/>
      <c r="CD753" s="707"/>
      <c r="CE753" s="707"/>
      <c r="CF753" s="707"/>
      <c r="CG753" s="77"/>
      <c r="CH753" s="77"/>
      <c r="CI753" s="77"/>
      <c r="CJ753" s="77"/>
      <c r="CK753" s="77"/>
      <c r="CL753" s="6"/>
      <c r="CM753" s="25"/>
      <c r="EF753" s="182"/>
      <c r="EG753" s="182"/>
      <c r="EH753" s="182"/>
      <c r="EI753" s="182"/>
      <c r="EJ753" s="182"/>
    </row>
    <row r="754" spans="1:140" ht="14.25" customHeight="1" x14ac:dyDescent="0.45">
      <c r="AU754" s="24"/>
      <c r="AV754" s="6"/>
      <c r="AW754" s="6"/>
      <c r="AY754" s="76"/>
      <c r="AZ754" s="76"/>
      <c r="BA754" s="76"/>
      <c r="BB754" s="76"/>
      <c r="BC754" s="76"/>
      <c r="BD754" s="76"/>
      <c r="BE754" s="76"/>
      <c r="BF754" s="76"/>
      <c r="BG754" s="76"/>
      <c r="BH754" s="76"/>
      <c r="BI754" s="76"/>
      <c r="BJ754" s="76"/>
      <c r="BK754" s="6"/>
      <c r="BL754" s="6"/>
      <c r="BM754" s="77"/>
      <c r="BN754" s="77"/>
      <c r="BO754" s="77"/>
      <c r="BP754" s="77"/>
      <c r="BQ754" s="77"/>
      <c r="BR754" s="77"/>
      <c r="BS754" s="77"/>
      <c r="BT754" s="77"/>
      <c r="BU754" s="77"/>
      <c r="BV754" s="77"/>
      <c r="BW754" s="77"/>
      <c r="BX754" s="77"/>
      <c r="BY754" s="77"/>
      <c r="BZ754" s="77"/>
      <c r="CA754" s="77"/>
      <c r="CB754" s="77"/>
      <c r="CC754" s="77"/>
      <c r="CD754" s="77"/>
      <c r="CE754" s="77"/>
      <c r="CF754" s="77"/>
      <c r="CG754" s="81"/>
      <c r="CH754" s="81"/>
      <c r="CI754" s="81"/>
      <c r="CJ754" s="81"/>
      <c r="CK754" s="81"/>
      <c r="CL754" s="6"/>
      <c r="CM754" s="25"/>
      <c r="EF754" s="182"/>
      <c r="EG754" s="182"/>
      <c r="EH754" s="182"/>
      <c r="EI754" s="182"/>
      <c r="EJ754" s="182"/>
    </row>
    <row r="755" spans="1:140" ht="14.25" customHeight="1" x14ac:dyDescent="0.45">
      <c r="AU755" s="24"/>
      <c r="AV755" s="6"/>
      <c r="AW755" s="6"/>
      <c r="AY755" s="709" t="s">
        <v>417</v>
      </c>
      <c r="AZ755" s="709"/>
      <c r="BA755" s="709"/>
      <c r="BB755" s="709"/>
      <c r="BC755" s="709"/>
      <c r="BD755" s="709"/>
      <c r="BE755" s="709"/>
      <c r="BF755" s="709"/>
      <c r="BG755" s="709"/>
      <c r="BH755" s="709"/>
      <c r="BI755" s="709"/>
      <c r="BJ755" s="709"/>
      <c r="BK755" s="709"/>
      <c r="BL755" s="709"/>
      <c r="BM755" s="709"/>
      <c r="BN755" s="709"/>
      <c r="BO755" s="709"/>
      <c r="BP755" s="709"/>
      <c r="BQ755" s="81"/>
      <c r="BR755" s="81"/>
      <c r="BS755" s="81"/>
      <c r="BT755" s="81"/>
      <c r="BU755" s="81"/>
      <c r="BV755" s="710">
        <v>2</v>
      </c>
      <c r="BW755" s="710"/>
      <c r="BX755" s="710"/>
      <c r="BY755" s="710"/>
      <c r="BZ755" s="710"/>
      <c r="CA755" s="710"/>
      <c r="CB755" s="710"/>
      <c r="CC755" s="710"/>
      <c r="CD755" s="710"/>
      <c r="CE755" s="710"/>
      <c r="CF755" s="710"/>
      <c r="CG755" s="77"/>
      <c r="CH755" s="77"/>
      <c r="CI755" s="77"/>
      <c r="CJ755" s="77"/>
      <c r="CK755" s="77"/>
      <c r="CL755" s="6"/>
      <c r="CM755" s="25"/>
    </row>
    <row r="756" spans="1:140" ht="14.25" customHeight="1" x14ac:dyDescent="0.45">
      <c r="AU756" s="24"/>
      <c r="AV756" s="6"/>
      <c r="AW756" s="6"/>
      <c r="AY756" s="76"/>
      <c r="AZ756" s="76"/>
      <c r="BA756" s="76"/>
      <c r="BB756" s="76"/>
      <c r="BC756" s="76"/>
      <c r="BD756" s="76"/>
      <c r="BE756" s="76"/>
      <c r="BF756" s="76"/>
      <c r="BG756" s="76"/>
      <c r="BH756" s="76"/>
      <c r="BI756" s="76"/>
      <c r="BJ756" s="76"/>
      <c r="BK756" s="6"/>
      <c r="BL756" s="6"/>
      <c r="BM756" s="77"/>
      <c r="BN756" s="77"/>
      <c r="BO756" s="77"/>
      <c r="BP756" s="77"/>
      <c r="BQ756" s="77"/>
      <c r="BR756" s="77"/>
      <c r="BS756" s="77"/>
      <c r="BT756" s="77"/>
      <c r="BU756" s="77"/>
      <c r="BV756" s="77"/>
      <c r="BW756" s="77"/>
      <c r="BX756" s="77"/>
      <c r="BY756" s="77"/>
      <c r="BZ756" s="77"/>
      <c r="CA756" s="77"/>
      <c r="CB756" s="77"/>
      <c r="CC756" s="77"/>
      <c r="CD756" s="77"/>
      <c r="CE756" s="77"/>
      <c r="CF756" s="77"/>
      <c r="CG756" s="82"/>
      <c r="CH756" s="82"/>
      <c r="CI756" s="82"/>
      <c r="CJ756" s="82"/>
      <c r="CK756" s="82"/>
      <c r="CL756" s="6"/>
      <c r="CM756" s="25"/>
    </row>
    <row r="757" spans="1:140" ht="14.25" customHeight="1" x14ac:dyDescent="0.35">
      <c r="AU757" s="24"/>
      <c r="AV757" s="6"/>
      <c r="AW757" s="6"/>
      <c r="AX757" s="76"/>
      <c r="AY757" s="621" t="s">
        <v>418</v>
      </c>
      <c r="AZ757" s="621"/>
      <c r="BA757" s="621"/>
      <c r="BB757" s="621"/>
      <c r="BC757" s="621"/>
      <c r="BD757" s="621"/>
      <c r="BE757" s="621"/>
      <c r="BF757" s="621"/>
      <c r="BG757" s="621"/>
      <c r="BH757" s="621"/>
      <c r="BI757" s="621"/>
      <c r="BJ757" s="621"/>
      <c r="BK757" s="621"/>
      <c r="BL757" s="621"/>
      <c r="BM757" s="621"/>
      <c r="BN757" s="621"/>
      <c r="BO757" s="621"/>
      <c r="BP757" s="621"/>
      <c r="BQ757" s="82"/>
      <c r="BR757" s="82"/>
      <c r="BS757" s="82"/>
      <c r="BT757" s="82"/>
      <c r="BU757" s="82"/>
      <c r="BV757" s="703">
        <v>0</v>
      </c>
      <c r="BW757" s="703"/>
      <c r="BX757" s="703"/>
      <c r="BY757" s="703"/>
      <c r="BZ757" s="703"/>
      <c r="CA757" s="703"/>
      <c r="CB757" s="703"/>
      <c r="CC757" s="703"/>
      <c r="CD757" s="703"/>
      <c r="CE757" s="703"/>
      <c r="CF757" s="703"/>
      <c r="CG757" s="78"/>
      <c r="CH757" s="78"/>
      <c r="CI757" s="78"/>
      <c r="CJ757" s="78"/>
      <c r="CK757" s="78"/>
      <c r="CL757" s="6"/>
      <c r="CM757" s="25"/>
    </row>
    <row r="758" spans="1:140" ht="14.25" customHeight="1" x14ac:dyDescent="0.45">
      <c r="AU758" s="24"/>
      <c r="AV758" s="6"/>
      <c r="AW758" s="6"/>
      <c r="AX758" s="83"/>
      <c r="AY758" s="83"/>
      <c r="AZ758" s="83"/>
      <c r="BA758" s="83"/>
      <c r="BB758" s="83"/>
      <c r="BC758" s="83"/>
      <c r="BD758" s="83"/>
      <c r="BE758" s="83"/>
      <c r="BF758" s="83"/>
      <c r="BG758" s="83"/>
      <c r="BH758" s="83"/>
      <c r="BI758" s="83"/>
      <c r="BJ758" s="84"/>
      <c r="BK758" s="84"/>
      <c r="BL758" s="85"/>
      <c r="BM758" s="85"/>
      <c r="BN758" s="85"/>
      <c r="BO758" s="85"/>
      <c r="BP758" s="85"/>
      <c r="BQ758" s="85"/>
      <c r="BR758" s="85"/>
      <c r="BS758" s="85"/>
      <c r="BT758" s="85"/>
      <c r="BU758" s="85"/>
      <c r="BV758" s="85"/>
      <c r="BW758" s="86"/>
      <c r="BX758" s="86"/>
      <c r="BY758" s="86"/>
      <c r="BZ758" s="86"/>
      <c r="CA758" s="85"/>
      <c r="CB758" s="85"/>
      <c r="CC758" s="85"/>
      <c r="CD758" s="85"/>
      <c r="CE758" s="85"/>
      <c r="CF758" s="85"/>
      <c r="CG758" s="85"/>
      <c r="CH758" s="85"/>
      <c r="CI758" s="85"/>
      <c r="CJ758" s="85"/>
      <c r="CK758" s="85"/>
      <c r="CL758" s="6"/>
      <c r="CM758" s="25"/>
    </row>
    <row r="759" spans="1:140" ht="14.25" customHeight="1" x14ac:dyDescent="0.35">
      <c r="AU759" s="24"/>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c r="BV759" s="6"/>
      <c r="BW759" s="6"/>
      <c r="BX759" s="6"/>
      <c r="BY759" s="6"/>
      <c r="BZ759" s="6"/>
      <c r="CA759" s="6"/>
      <c r="CB759" s="6"/>
      <c r="CC759" s="6"/>
      <c r="CD759" s="6"/>
      <c r="CE759" s="6"/>
      <c r="CF759" s="6"/>
      <c r="CG759" s="6"/>
      <c r="CH759" s="6"/>
      <c r="CI759" s="6"/>
      <c r="CJ759" s="6"/>
      <c r="CK759" s="6"/>
      <c r="CL759" s="6"/>
      <c r="CM759" s="25"/>
    </row>
    <row r="760" spans="1:140" ht="14.25" customHeight="1" x14ac:dyDescent="0.35">
      <c r="AU760" s="26"/>
      <c r="AV760" s="27"/>
      <c r="AW760" s="27"/>
      <c r="AX760" s="27"/>
      <c r="AY760" s="27"/>
      <c r="AZ760" s="27"/>
      <c r="BA760" s="27"/>
      <c r="BB760" s="27"/>
      <c r="BC760" s="27"/>
      <c r="BD760" s="27"/>
      <c r="BE760" s="27"/>
      <c r="BF760" s="27"/>
      <c r="BG760" s="27"/>
      <c r="BH760" s="27"/>
      <c r="BI760" s="27"/>
      <c r="BJ760" s="27"/>
      <c r="BK760" s="27"/>
      <c r="BL760" s="27"/>
      <c r="BM760" s="27"/>
      <c r="BN760" s="27"/>
      <c r="BO760" s="27"/>
      <c r="BP760" s="27"/>
      <c r="BQ760" s="27"/>
      <c r="BR760" s="27"/>
      <c r="BS760" s="27"/>
      <c r="BT760" s="27"/>
      <c r="BU760" s="27"/>
      <c r="BV760" s="27"/>
      <c r="BW760" s="27"/>
      <c r="BX760" s="27"/>
      <c r="BY760" s="27"/>
      <c r="BZ760" s="27"/>
      <c r="CA760" s="27"/>
      <c r="CB760" s="27"/>
      <c r="CC760" s="27"/>
      <c r="CD760" s="27"/>
      <c r="CE760" s="27"/>
      <c r="CF760" s="27"/>
      <c r="CG760" s="27"/>
      <c r="CH760" s="27"/>
      <c r="CI760" s="27"/>
      <c r="CJ760" s="27"/>
      <c r="CK760" s="27"/>
      <c r="CL760" s="27"/>
      <c r="CM760" s="28"/>
    </row>
    <row r="761" spans="1:140" ht="14.25" customHeight="1" x14ac:dyDescent="0.35">
      <c r="C761" s="568" t="s">
        <v>972</v>
      </c>
      <c r="D761" s="568"/>
      <c r="E761" s="568"/>
      <c r="F761" s="568"/>
      <c r="G761" s="568"/>
      <c r="H761" s="568"/>
      <c r="I761" s="568"/>
      <c r="J761" s="568"/>
      <c r="K761" s="568"/>
      <c r="L761" s="568"/>
      <c r="M761" s="568"/>
      <c r="N761" s="568"/>
      <c r="O761" s="568"/>
      <c r="P761" s="568"/>
      <c r="Q761" s="568"/>
      <c r="R761" s="568"/>
      <c r="S761" s="568"/>
      <c r="T761" s="568"/>
      <c r="U761" s="568"/>
      <c r="V761" s="568"/>
      <c r="W761" s="568"/>
      <c r="X761" s="568"/>
      <c r="Y761" s="568"/>
      <c r="Z761" s="568"/>
      <c r="AA761" s="568"/>
      <c r="AB761" s="568"/>
      <c r="AC761" s="568"/>
      <c r="AD761" s="568"/>
      <c r="AE761" s="568"/>
      <c r="AF761" s="568"/>
      <c r="AG761" s="568"/>
      <c r="AH761" s="568"/>
      <c r="AI761" s="568"/>
      <c r="AJ761" s="568"/>
      <c r="AK761" s="568"/>
      <c r="AL761" s="568"/>
      <c r="AM761" s="568"/>
      <c r="AN761" s="568"/>
      <c r="AO761" s="568"/>
      <c r="AP761" s="568"/>
      <c r="AQ761" s="568"/>
      <c r="AR761" s="568"/>
      <c r="AS761" s="568"/>
      <c r="AU761" s="568" t="s">
        <v>972</v>
      </c>
      <c r="AV761" s="568"/>
      <c r="AW761" s="568"/>
      <c r="AX761" s="568"/>
      <c r="AY761" s="568"/>
      <c r="AZ761" s="568"/>
      <c r="BA761" s="568"/>
      <c r="BB761" s="568"/>
      <c r="BC761" s="568"/>
      <c r="BD761" s="568"/>
      <c r="BE761" s="568"/>
      <c r="BF761" s="568"/>
      <c r="BG761" s="568"/>
      <c r="BH761" s="568"/>
      <c r="BI761" s="568"/>
      <c r="BJ761" s="568"/>
      <c r="BK761" s="568"/>
      <c r="BL761" s="568"/>
      <c r="BM761" s="568"/>
      <c r="BN761" s="568"/>
      <c r="BO761" s="568"/>
      <c r="BP761" s="568"/>
      <c r="BQ761" s="568"/>
      <c r="BR761" s="568"/>
      <c r="BS761" s="568"/>
      <c r="BT761" s="568"/>
      <c r="BU761" s="568"/>
      <c r="BV761" s="568"/>
      <c r="BW761" s="568"/>
      <c r="BX761" s="568"/>
      <c r="BY761" s="568"/>
      <c r="BZ761" s="568"/>
      <c r="CA761" s="568"/>
      <c r="CB761" s="568"/>
      <c r="CC761" s="568"/>
      <c r="CD761" s="568"/>
      <c r="CE761" s="568"/>
      <c r="CF761" s="568"/>
      <c r="CG761" s="568"/>
      <c r="CH761" s="568"/>
      <c r="CI761" s="568"/>
      <c r="CJ761" s="568"/>
      <c r="CK761" s="568"/>
    </row>
    <row r="762" spans="1:140" ht="14.25" customHeight="1" x14ac:dyDescent="0.35">
      <c r="C762" s="568"/>
      <c r="D762" s="568"/>
      <c r="E762" s="568"/>
      <c r="F762" s="568"/>
      <c r="G762" s="568"/>
      <c r="H762" s="568"/>
      <c r="I762" s="568"/>
      <c r="J762" s="568"/>
      <c r="K762" s="568"/>
      <c r="L762" s="568"/>
      <c r="M762" s="568"/>
      <c r="N762" s="568"/>
      <c r="O762" s="568"/>
      <c r="P762" s="568"/>
      <c r="Q762" s="568"/>
      <c r="R762" s="568"/>
      <c r="S762" s="568"/>
      <c r="T762" s="568"/>
      <c r="U762" s="568"/>
      <c r="V762" s="568"/>
      <c r="W762" s="568"/>
      <c r="X762" s="568"/>
      <c r="Y762" s="568"/>
      <c r="Z762" s="568"/>
      <c r="AA762" s="568"/>
      <c r="AB762" s="568"/>
      <c r="AC762" s="568"/>
      <c r="AD762" s="568"/>
      <c r="AE762" s="568"/>
      <c r="AF762" s="568"/>
      <c r="AG762" s="568"/>
      <c r="AH762" s="568"/>
      <c r="AI762" s="568"/>
      <c r="AJ762" s="568"/>
      <c r="AK762" s="568"/>
      <c r="AL762" s="568"/>
      <c r="AM762" s="568"/>
      <c r="AN762" s="568"/>
      <c r="AO762" s="568"/>
      <c r="AP762" s="568"/>
      <c r="AQ762" s="568"/>
      <c r="AR762" s="568"/>
      <c r="AS762" s="568"/>
    </row>
    <row r="763" spans="1:140" ht="14.25" customHeight="1" x14ac:dyDescent="0.35"/>
    <row r="764" spans="1:140" ht="14.25" customHeight="1" x14ac:dyDescent="0.35">
      <c r="AU764" s="141"/>
      <c r="AV764" s="141"/>
      <c r="AW764" s="141"/>
      <c r="AX764" s="141"/>
      <c r="AY764" s="141"/>
      <c r="AZ764" s="141"/>
      <c r="BA764" s="141"/>
      <c r="BB764" s="141"/>
      <c r="BC764" s="141"/>
      <c r="BD764" s="141"/>
      <c r="BE764" s="141"/>
      <c r="BF764" s="141"/>
      <c r="BG764" s="141"/>
      <c r="BH764" s="141"/>
      <c r="BI764" s="141"/>
      <c r="BJ764" s="141"/>
      <c r="BK764" s="141"/>
      <c r="BL764" s="141"/>
      <c r="BM764" s="141"/>
      <c r="BN764" s="141"/>
      <c r="BO764" s="141"/>
      <c r="BP764" s="141"/>
      <c r="BQ764" s="141"/>
      <c r="BR764" s="141"/>
      <c r="BS764" s="141"/>
      <c r="BT764" s="141"/>
      <c r="BU764" s="141"/>
      <c r="BV764" s="141"/>
      <c r="BW764" s="141"/>
      <c r="BX764" s="141"/>
      <c r="BY764" s="141"/>
      <c r="BZ764" s="141"/>
      <c r="CA764" s="141"/>
      <c r="CB764" s="141"/>
      <c r="CC764" s="141"/>
      <c r="CD764" s="141"/>
      <c r="CE764" s="141"/>
      <c r="CF764" s="141"/>
      <c r="CG764" s="141"/>
      <c r="CH764" s="141"/>
      <c r="CI764" s="141"/>
      <c r="CJ764" s="141"/>
      <c r="CK764" s="141"/>
      <c r="CL764" s="141"/>
      <c r="CM764" s="141"/>
    </row>
    <row r="765" spans="1:140" ht="14.25" customHeight="1" x14ac:dyDescent="0.35">
      <c r="A765" s="128"/>
      <c r="B765" s="128"/>
      <c r="C765" s="128"/>
      <c r="D765" s="128"/>
      <c r="E765" s="150"/>
      <c r="F765" s="150"/>
      <c r="G765" s="150"/>
      <c r="H765" s="150"/>
      <c r="I765" s="150"/>
      <c r="J765" s="150"/>
      <c r="K765" s="150"/>
      <c r="L765" s="150"/>
      <c r="M765" s="150"/>
      <c r="N765" s="150"/>
      <c r="O765" s="150"/>
      <c r="P765" s="150"/>
      <c r="Q765" s="150"/>
      <c r="R765" s="150"/>
      <c r="S765" s="150"/>
      <c r="T765" s="150"/>
      <c r="U765" s="150"/>
      <c r="V765" s="150"/>
      <c r="W765" s="150"/>
      <c r="X765" s="150"/>
      <c r="Y765" s="150"/>
      <c r="Z765" s="150"/>
      <c r="AA765" s="150"/>
      <c r="AB765" s="150"/>
      <c r="AC765" s="150"/>
      <c r="AD765" s="150"/>
      <c r="AE765" s="150"/>
      <c r="AF765" s="150"/>
      <c r="AG765" s="150"/>
      <c r="AH765" s="150"/>
      <c r="AI765" s="150"/>
      <c r="AJ765" s="150"/>
      <c r="AK765" s="150"/>
      <c r="AL765" s="150"/>
      <c r="AM765" s="150"/>
      <c r="AN765" s="150"/>
      <c r="AO765" s="150"/>
      <c r="AP765" s="150"/>
      <c r="AQ765" s="150"/>
      <c r="AR765" s="150"/>
      <c r="AS765" s="150"/>
      <c r="AT765" s="128"/>
      <c r="AU765" s="128"/>
      <c r="AV765" s="128"/>
      <c r="AW765" s="128"/>
      <c r="AX765" s="128"/>
      <c r="AY765" s="128"/>
      <c r="AZ765" s="128"/>
      <c r="BA765" s="128"/>
      <c r="BB765" s="128"/>
      <c r="BC765" s="128"/>
      <c r="BD765" s="128"/>
      <c r="BE765" s="128"/>
      <c r="BF765" s="128"/>
      <c r="BG765" s="128"/>
      <c r="BH765" s="128"/>
      <c r="BI765" s="128"/>
      <c r="BJ765" s="128"/>
      <c r="BK765" s="128"/>
      <c r="BL765" s="128"/>
      <c r="BM765" s="128"/>
      <c r="BN765" s="128"/>
      <c r="BO765" s="128"/>
      <c r="BP765" s="128"/>
      <c r="BQ765" s="128"/>
      <c r="BR765" s="128"/>
      <c r="BS765" s="128"/>
      <c r="BT765" s="128"/>
      <c r="BU765" s="128"/>
      <c r="BV765" s="128"/>
      <c r="BW765" s="128"/>
      <c r="BX765" s="128"/>
      <c r="BY765" s="128"/>
      <c r="BZ765" s="128"/>
      <c r="CA765" s="128"/>
      <c r="CB765" s="128"/>
      <c r="CC765" s="128"/>
      <c r="CD765" s="128"/>
      <c r="CE765" s="128"/>
      <c r="CF765" s="128"/>
      <c r="CG765" s="128"/>
      <c r="CH765" s="128"/>
      <c r="CI765" s="128"/>
      <c r="CJ765" s="128"/>
      <c r="CK765" s="128"/>
      <c r="CL765" s="128"/>
      <c r="CM765" s="128"/>
    </row>
    <row r="766" spans="1:140" ht="14.25" customHeight="1" x14ac:dyDescent="0.35">
      <c r="A766" s="128"/>
      <c r="B766" s="128"/>
      <c r="C766" s="128"/>
      <c r="D766" s="128"/>
      <c r="E766" s="150"/>
      <c r="F766" s="150"/>
      <c r="G766" s="150"/>
      <c r="H766" s="150"/>
      <c r="I766" s="150"/>
      <c r="J766" s="150"/>
      <c r="K766" s="150"/>
      <c r="L766" s="150"/>
      <c r="M766" s="150"/>
      <c r="N766" s="150"/>
      <c r="O766" s="150"/>
      <c r="P766" s="150"/>
      <c r="Q766" s="150"/>
      <c r="R766" s="150"/>
      <c r="S766" s="150"/>
      <c r="T766" s="150"/>
      <c r="U766" s="150"/>
      <c r="V766" s="150"/>
      <c r="W766" s="150"/>
      <c r="X766" s="150"/>
      <c r="Y766" s="150"/>
      <c r="Z766" s="150"/>
      <c r="AA766" s="150"/>
      <c r="AB766" s="150"/>
      <c r="AC766" s="150"/>
      <c r="AD766" s="150"/>
      <c r="AE766" s="150"/>
      <c r="AF766" s="150"/>
      <c r="AG766" s="150"/>
      <c r="AH766" s="150"/>
      <c r="AI766" s="150"/>
      <c r="AJ766" s="150"/>
      <c r="AK766" s="150"/>
      <c r="AL766" s="150"/>
      <c r="AM766" s="150"/>
      <c r="AN766" s="150"/>
      <c r="AO766" s="150"/>
      <c r="AP766" s="150"/>
      <c r="AQ766" s="150"/>
      <c r="AR766" s="150"/>
      <c r="AS766" s="150"/>
      <c r="AT766" s="148"/>
      <c r="AU766" s="152"/>
      <c r="AV766" s="152"/>
      <c r="AW766" s="152"/>
      <c r="AX766" s="152"/>
      <c r="AY766" s="152"/>
      <c r="AZ766" s="152"/>
      <c r="BA766" s="152"/>
      <c r="BB766" s="152"/>
      <c r="BC766" s="152"/>
      <c r="BD766" s="152"/>
      <c r="BE766" s="152"/>
      <c r="BF766" s="152"/>
      <c r="BG766" s="152"/>
      <c r="BH766" s="152"/>
      <c r="BI766" s="152"/>
      <c r="BJ766" s="152"/>
      <c r="BK766" s="152"/>
      <c r="BL766" s="152"/>
      <c r="BM766" s="152"/>
      <c r="BN766" s="152"/>
      <c r="BO766" s="152"/>
      <c r="BP766" s="152"/>
      <c r="BQ766" s="152"/>
      <c r="BR766" s="152"/>
      <c r="BS766" s="152"/>
      <c r="BT766" s="152"/>
      <c r="BU766" s="152"/>
      <c r="BV766" s="152"/>
      <c r="BW766" s="152"/>
      <c r="BX766" s="152"/>
      <c r="BY766" s="152"/>
      <c r="BZ766" s="152"/>
      <c r="CA766" s="152"/>
      <c r="CB766" s="152"/>
      <c r="CC766" s="152"/>
      <c r="CD766" s="152"/>
      <c r="CE766" s="152"/>
      <c r="CF766" s="152"/>
      <c r="CG766" s="152"/>
      <c r="CH766" s="152"/>
      <c r="CI766" s="152"/>
      <c r="CJ766" s="152"/>
      <c r="CK766" s="152"/>
      <c r="CL766" s="152"/>
      <c r="CM766" s="152"/>
    </row>
    <row r="767" spans="1:140" ht="14.25" customHeight="1" x14ac:dyDescent="0.35">
      <c r="A767" s="146"/>
      <c r="B767" s="146"/>
      <c r="C767" s="146"/>
      <c r="D767" s="146"/>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146"/>
    </row>
    <row r="768" spans="1:140" ht="14.25" customHeight="1" x14ac:dyDescent="0.35">
      <c r="C768" s="367" t="s">
        <v>420</v>
      </c>
      <c r="D768" s="367"/>
      <c r="E768" s="367"/>
      <c r="F768" s="367"/>
      <c r="G768" s="367"/>
      <c r="H768" s="367"/>
      <c r="I768" s="367"/>
      <c r="J768" s="367"/>
      <c r="K768" s="367"/>
      <c r="L768" s="367"/>
      <c r="M768" s="367"/>
      <c r="N768" s="367"/>
      <c r="O768" s="367"/>
      <c r="P768" s="367"/>
      <c r="Q768" s="367"/>
      <c r="R768" s="367"/>
      <c r="S768" s="367"/>
      <c r="T768" s="367"/>
      <c r="U768" s="367"/>
      <c r="V768" s="367"/>
      <c r="W768" s="367"/>
      <c r="X768" s="367"/>
      <c r="Y768" s="367"/>
      <c r="Z768" s="367"/>
      <c r="AA768" s="367"/>
      <c r="AB768" s="367"/>
      <c r="AC768" s="367"/>
      <c r="AD768" s="367"/>
      <c r="AE768" s="367"/>
      <c r="AF768" s="367"/>
      <c r="AG768" s="367"/>
      <c r="AH768" s="367"/>
      <c r="AI768" s="367"/>
      <c r="AJ768" s="367"/>
      <c r="AK768" s="367"/>
      <c r="AL768" s="367"/>
      <c r="AM768" s="367"/>
      <c r="AN768" s="367"/>
      <c r="AO768" s="367"/>
      <c r="AP768" s="367"/>
      <c r="AQ768" s="367"/>
      <c r="AR768" s="367"/>
      <c r="AS768" s="367"/>
      <c r="AT768" s="149"/>
      <c r="AU768" s="367" t="s">
        <v>440</v>
      </c>
      <c r="AV768" s="367"/>
      <c r="AW768" s="367"/>
      <c r="AX768" s="367"/>
      <c r="AY768" s="367"/>
      <c r="AZ768" s="367"/>
      <c r="BA768" s="367"/>
      <c r="BB768" s="367"/>
      <c r="BC768" s="367"/>
      <c r="BD768" s="367"/>
      <c r="BE768" s="367"/>
      <c r="BF768" s="367"/>
      <c r="BG768" s="367"/>
      <c r="BH768" s="367"/>
      <c r="BI768" s="367"/>
      <c r="BJ768" s="367"/>
      <c r="BK768" s="367"/>
      <c r="BL768" s="367"/>
      <c r="BM768" s="367"/>
      <c r="BN768" s="367"/>
      <c r="BO768" s="367"/>
      <c r="BP768" s="367"/>
      <c r="BQ768" s="367"/>
      <c r="BR768" s="367"/>
      <c r="BS768" s="367"/>
      <c r="BT768" s="367"/>
      <c r="BU768" s="367"/>
      <c r="BV768" s="367"/>
      <c r="BW768" s="367"/>
      <c r="BX768" s="367"/>
      <c r="BY768" s="367"/>
      <c r="BZ768" s="367"/>
      <c r="CA768" s="367"/>
      <c r="CB768" s="367"/>
      <c r="CC768" s="367"/>
      <c r="CD768" s="367"/>
      <c r="CE768" s="367"/>
      <c r="CF768" s="367"/>
      <c r="CG768" s="367"/>
      <c r="CH768" s="367"/>
      <c r="CI768" s="367"/>
      <c r="CJ768" s="367"/>
      <c r="CK768" s="367"/>
      <c r="CL768" s="367"/>
      <c r="CM768" s="367"/>
    </row>
    <row r="769" spans="3:91" ht="14.25" customHeight="1" x14ac:dyDescent="0.35">
      <c r="C769" s="367"/>
      <c r="D769" s="367"/>
      <c r="E769" s="367"/>
      <c r="F769" s="367"/>
      <c r="G769" s="367"/>
      <c r="H769" s="367"/>
      <c r="I769" s="367"/>
      <c r="J769" s="367"/>
      <c r="K769" s="367"/>
      <c r="L769" s="367"/>
      <c r="M769" s="367"/>
      <c r="N769" s="367"/>
      <c r="O769" s="367"/>
      <c r="P769" s="367"/>
      <c r="Q769" s="367"/>
      <c r="R769" s="367"/>
      <c r="S769" s="367"/>
      <c r="T769" s="367"/>
      <c r="U769" s="367"/>
      <c r="V769" s="367"/>
      <c r="W769" s="367"/>
      <c r="X769" s="367"/>
      <c r="Y769" s="367"/>
      <c r="Z769" s="367"/>
      <c r="AA769" s="367"/>
      <c r="AB769" s="367"/>
      <c r="AC769" s="367"/>
      <c r="AD769" s="367"/>
      <c r="AE769" s="367"/>
      <c r="AF769" s="367"/>
      <c r="AG769" s="367"/>
      <c r="AH769" s="367"/>
      <c r="AI769" s="367"/>
      <c r="AJ769" s="367"/>
      <c r="AK769" s="367"/>
      <c r="AL769" s="367"/>
      <c r="AM769" s="367"/>
      <c r="AN769" s="367"/>
      <c r="AO769" s="367"/>
      <c r="AP769" s="367"/>
      <c r="AQ769" s="367"/>
      <c r="AR769" s="367"/>
      <c r="AS769" s="367"/>
      <c r="AT769" s="149"/>
      <c r="AU769" s="367"/>
      <c r="AV769" s="367"/>
      <c r="AW769" s="367"/>
      <c r="AX769" s="367"/>
      <c r="AY769" s="367"/>
      <c r="AZ769" s="367"/>
      <c r="BA769" s="367"/>
      <c r="BB769" s="367"/>
      <c r="BC769" s="367"/>
      <c r="BD769" s="367"/>
      <c r="BE769" s="367"/>
      <c r="BF769" s="367"/>
      <c r="BG769" s="367"/>
      <c r="BH769" s="367"/>
      <c r="BI769" s="367"/>
      <c r="BJ769" s="367"/>
      <c r="BK769" s="367"/>
      <c r="BL769" s="367"/>
      <c r="BM769" s="367"/>
      <c r="BN769" s="367"/>
      <c r="BO769" s="367"/>
      <c r="BP769" s="367"/>
      <c r="BQ769" s="367"/>
      <c r="BR769" s="367"/>
      <c r="BS769" s="367"/>
      <c r="BT769" s="367"/>
      <c r="BU769" s="367"/>
      <c r="BV769" s="367"/>
      <c r="BW769" s="367"/>
      <c r="BX769" s="367"/>
      <c r="BY769" s="367"/>
      <c r="BZ769" s="367"/>
      <c r="CA769" s="367"/>
      <c r="CB769" s="367"/>
      <c r="CC769" s="367"/>
      <c r="CD769" s="367"/>
      <c r="CE769" s="367"/>
      <c r="CF769" s="367"/>
      <c r="CG769" s="367"/>
      <c r="CH769" s="367"/>
      <c r="CI769" s="367"/>
      <c r="CJ769" s="367"/>
      <c r="CK769" s="367"/>
      <c r="CL769" s="367"/>
      <c r="CM769" s="367"/>
    </row>
    <row r="770" spans="3:91" ht="14.25" customHeight="1" x14ac:dyDescent="0.35">
      <c r="C770" s="149"/>
      <c r="D770" s="149"/>
      <c r="E770" s="149"/>
      <c r="F770" s="149"/>
      <c r="G770" s="149"/>
      <c r="H770" s="149"/>
      <c r="I770" s="149"/>
      <c r="J770" s="149"/>
      <c r="K770" s="149"/>
      <c r="L770" s="149"/>
      <c r="M770" s="149"/>
      <c r="N770" s="149"/>
      <c r="O770" s="149"/>
      <c r="P770" s="149"/>
      <c r="Q770" s="149"/>
      <c r="R770" s="149"/>
      <c r="S770" s="149"/>
      <c r="T770" s="149"/>
      <c r="U770" s="149"/>
      <c r="V770" s="149"/>
      <c r="W770" s="149"/>
      <c r="X770" s="149"/>
      <c r="Y770" s="149"/>
      <c r="Z770" s="149"/>
      <c r="AA770" s="149"/>
      <c r="AB770" s="149"/>
      <c r="AC770" s="149"/>
      <c r="AD770" s="149"/>
      <c r="AE770" s="149"/>
      <c r="AF770" s="149"/>
      <c r="AG770" s="149"/>
      <c r="AH770" s="149"/>
      <c r="AI770" s="149"/>
      <c r="AJ770" s="149"/>
      <c r="AK770" s="149"/>
      <c r="AL770" s="149"/>
      <c r="AM770" s="149"/>
      <c r="AN770" s="149"/>
      <c r="AO770" s="149"/>
      <c r="AP770" s="149"/>
      <c r="AQ770" s="149"/>
      <c r="AR770" s="149"/>
      <c r="AS770" s="149"/>
      <c r="AT770" s="215"/>
      <c r="AU770" s="215"/>
      <c r="AV770" s="215"/>
      <c r="AW770" s="215"/>
      <c r="AX770" s="215"/>
      <c r="AY770" s="215"/>
      <c r="AZ770" s="215"/>
      <c r="BA770" s="215"/>
      <c r="BB770" s="215"/>
      <c r="BC770" s="215"/>
      <c r="BD770" s="215"/>
      <c r="BE770" s="215"/>
      <c r="BF770" s="215"/>
      <c r="BG770" s="215"/>
      <c r="BH770" s="215"/>
      <c r="BI770" s="215"/>
      <c r="BJ770" s="215"/>
      <c r="BK770" s="215"/>
      <c r="BL770" s="215"/>
      <c r="BM770" s="215"/>
      <c r="BN770" s="215"/>
      <c r="BO770" s="215"/>
      <c r="BP770" s="215"/>
      <c r="BQ770" s="215"/>
      <c r="BR770" s="215"/>
      <c r="BS770" s="215"/>
      <c r="BT770" s="215"/>
      <c r="BU770" s="215"/>
      <c r="BV770" s="215"/>
      <c r="BW770" s="215"/>
      <c r="BX770" s="215"/>
      <c r="BY770" s="215"/>
      <c r="BZ770" s="215"/>
      <c r="CA770" s="215"/>
      <c r="CB770" s="215"/>
      <c r="CC770" s="215"/>
      <c r="CD770" s="215"/>
      <c r="CE770" s="215"/>
      <c r="CF770" s="215"/>
      <c r="CG770" s="215"/>
      <c r="CH770" s="215"/>
      <c r="CI770" s="215"/>
      <c r="CJ770" s="215"/>
      <c r="CK770" s="215"/>
      <c r="CL770" s="215"/>
      <c r="CM770" s="215"/>
    </row>
    <row r="771" spans="3:91" ht="14.25" customHeight="1" x14ac:dyDescent="0.35">
      <c r="C771" s="531" t="s">
        <v>421</v>
      </c>
      <c r="D771" s="531"/>
      <c r="E771" s="531"/>
      <c r="F771" s="531"/>
      <c r="G771" s="531"/>
      <c r="H771" s="531"/>
      <c r="I771" s="531"/>
      <c r="J771" s="531"/>
      <c r="K771" s="531"/>
      <c r="L771" s="531"/>
      <c r="M771" s="531"/>
      <c r="N771" s="531"/>
      <c r="O771" s="531"/>
      <c r="P771" s="531"/>
      <c r="Q771" s="531"/>
      <c r="R771" s="531"/>
      <c r="S771" s="531"/>
      <c r="T771" s="531"/>
      <c r="U771" s="531"/>
      <c r="V771" s="531"/>
      <c r="W771" s="531"/>
      <c r="X771" s="531"/>
      <c r="Y771" s="531"/>
      <c r="Z771" s="531"/>
      <c r="AA771" s="531"/>
      <c r="AB771" s="531"/>
      <c r="AC771" s="531"/>
      <c r="AD771" s="531"/>
      <c r="AE771" s="531"/>
      <c r="AF771" s="531"/>
      <c r="AG771" s="531"/>
      <c r="AH771" s="531"/>
      <c r="AI771" s="531"/>
      <c r="AJ771" s="531"/>
      <c r="AK771" s="531"/>
      <c r="AL771" s="531"/>
      <c r="AM771" s="531"/>
      <c r="AN771" s="531"/>
      <c r="AO771" s="531"/>
      <c r="AP771" s="531"/>
      <c r="AQ771" s="531"/>
      <c r="AR771" s="215"/>
      <c r="AS771" s="215"/>
      <c r="AT771" s="215"/>
      <c r="AU771" s="250"/>
      <c r="AV771" s="250"/>
      <c r="AW771" s="250"/>
      <c r="AX771" s="250"/>
      <c r="AY771" s="250"/>
      <c r="AZ771" s="250"/>
      <c r="BA771" s="250"/>
      <c r="BB771" s="250"/>
      <c r="BC771" s="250"/>
      <c r="BD771" s="250"/>
      <c r="BE771" s="250"/>
      <c r="BF771" s="250"/>
      <c r="BG771" s="250"/>
      <c r="BH771" s="250"/>
      <c r="BI771" s="250"/>
      <c r="BJ771" s="250"/>
      <c r="BK771" s="250"/>
      <c r="BL771" s="250"/>
      <c r="BM771" s="250"/>
      <c r="BN771" s="250"/>
      <c r="BO771" s="250"/>
      <c r="BP771" s="250"/>
      <c r="BQ771" s="250"/>
      <c r="BR771" s="250"/>
      <c r="BS771" s="250"/>
      <c r="BT771" s="250"/>
      <c r="BU771" s="250"/>
      <c r="BV771" s="250"/>
      <c r="BW771" s="250"/>
      <c r="BX771" s="250"/>
      <c r="BY771" s="250"/>
      <c r="BZ771" s="250"/>
      <c r="CA771" s="250"/>
      <c r="CB771" s="250"/>
      <c r="CC771" s="250"/>
      <c r="CD771" s="250"/>
      <c r="CE771" s="250"/>
      <c r="CF771" s="250"/>
      <c r="CG771" s="250"/>
      <c r="CH771" s="250"/>
      <c r="CI771" s="250"/>
      <c r="CJ771" s="250"/>
      <c r="CK771" s="250"/>
      <c r="CL771" s="250"/>
      <c r="CM771" s="250"/>
    </row>
    <row r="772" spans="3:91" ht="14.25" customHeight="1" x14ac:dyDescent="0.35">
      <c r="C772" s="531"/>
      <c r="D772" s="531"/>
      <c r="E772" s="531"/>
      <c r="F772" s="531"/>
      <c r="G772" s="531"/>
      <c r="H772" s="531"/>
      <c r="I772" s="531"/>
      <c r="J772" s="531"/>
      <c r="K772" s="531"/>
      <c r="L772" s="531"/>
      <c r="M772" s="531"/>
      <c r="N772" s="531"/>
      <c r="O772" s="531"/>
      <c r="P772" s="531"/>
      <c r="Q772" s="531"/>
      <c r="R772" s="531"/>
      <c r="S772" s="531"/>
      <c r="T772" s="531"/>
      <c r="U772" s="531"/>
      <c r="V772" s="531"/>
      <c r="W772" s="531"/>
      <c r="X772" s="531"/>
      <c r="Y772" s="531"/>
      <c r="Z772" s="531"/>
      <c r="AA772" s="531"/>
      <c r="AB772" s="531"/>
      <c r="AC772" s="531"/>
      <c r="AD772" s="531"/>
      <c r="AE772" s="531"/>
      <c r="AF772" s="531"/>
      <c r="AG772" s="531"/>
      <c r="AH772" s="531"/>
      <c r="AI772" s="531"/>
      <c r="AJ772" s="531"/>
      <c r="AK772" s="531"/>
      <c r="AL772" s="531"/>
      <c r="AM772" s="531"/>
      <c r="AN772" s="531"/>
      <c r="AO772" s="531"/>
      <c r="AP772" s="531"/>
      <c r="AQ772" s="531"/>
      <c r="AR772" s="149"/>
      <c r="AS772" s="149"/>
      <c r="AT772" s="215"/>
      <c r="AU772" s="367" t="s">
        <v>441</v>
      </c>
      <c r="AV772" s="367"/>
      <c r="AW772" s="367"/>
      <c r="AX772" s="367"/>
      <c r="AY772" s="367"/>
      <c r="AZ772" s="367"/>
      <c r="BA772" s="367"/>
      <c r="BB772" s="367"/>
      <c r="BC772" s="367"/>
      <c r="BD772" s="367"/>
      <c r="BE772" s="367"/>
      <c r="BF772" s="367"/>
      <c r="BG772" s="367"/>
      <c r="BH772" s="367"/>
      <c r="BI772" s="367"/>
      <c r="BJ772" s="367"/>
      <c r="BK772" s="367"/>
      <c r="BL772" s="367"/>
      <c r="BM772" s="367"/>
      <c r="BN772" s="367"/>
      <c r="BO772" s="367"/>
      <c r="BP772" s="367"/>
      <c r="BQ772" s="367"/>
      <c r="BR772" s="367"/>
      <c r="BS772" s="367"/>
      <c r="BT772" s="367"/>
      <c r="BU772" s="367"/>
      <c r="BV772" s="367"/>
      <c r="BW772" s="367"/>
      <c r="BX772" s="367"/>
      <c r="BY772" s="367"/>
      <c r="BZ772" s="367"/>
      <c r="CA772" s="367"/>
      <c r="CB772" s="367"/>
      <c r="CC772" s="367"/>
      <c r="CD772" s="367"/>
      <c r="CE772" s="367"/>
      <c r="CF772" s="367"/>
      <c r="CG772" s="367"/>
      <c r="CH772" s="367"/>
      <c r="CI772" s="367"/>
      <c r="CJ772" s="367"/>
      <c r="CK772" s="367"/>
      <c r="CL772" s="367"/>
      <c r="CM772" s="367"/>
    </row>
    <row r="773" spans="3:91" ht="14.25" customHeight="1" x14ac:dyDescent="0.35">
      <c r="C773" s="151"/>
      <c r="D773" s="151"/>
      <c r="E773" s="151"/>
      <c r="F773" s="151"/>
      <c r="G773" s="151"/>
      <c r="H773" s="151"/>
      <c r="I773" s="151"/>
      <c r="J773" s="151"/>
      <c r="K773" s="151"/>
      <c r="L773" s="151"/>
      <c r="M773" s="151"/>
      <c r="N773" s="151"/>
      <c r="O773" s="151"/>
      <c r="P773" s="151"/>
      <c r="Q773" s="151"/>
      <c r="R773" s="151"/>
      <c r="S773" s="151"/>
      <c r="T773" s="151"/>
      <c r="U773" s="151"/>
      <c r="V773" s="151"/>
      <c r="W773" s="151"/>
      <c r="X773" s="151"/>
      <c r="Y773" s="151"/>
      <c r="Z773" s="151"/>
      <c r="AA773" s="151"/>
      <c r="AB773" s="151"/>
      <c r="AC773" s="151"/>
      <c r="AD773" s="151"/>
      <c r="AE773" s="151"/>
      <c r="AF773" s="151"/>
      <c r="AG773" s="151"/>
      <c r="AH773" s="151"/>
      <c r="AI773" s="151"/>
      <c r="AJ773" s="151"/>
      <c r="AK773" s="151"/>
      <c r="AL773" s="151"/>
      <c r="AM773" s="151"/>
      <c r="AN773" s="151"/>
      <c r="AO773" s="151"/>
      <c r="AP773" s="151"/>
      <c r="AQ773" s="151"/>
      <c r="AR773" s="151"/>
      <c r="AS773" s="151"/>
      <c r="AT773" s="215"/>
      <c r="AU773" s="422"/>
      <c r="AV773" s="422"/>
      <c r="AW773" s="422"/>
      <c r="AX773" s="422"/>
      <c r="AY773" s="422"/>
      <c r="AZ773" s="422"/>
      <c r="BA773" s="422"/>
      <c r="BB773" s="422"/>
      <c r="BC773" s="422"/>
      <c r="BD773" s="422"/>
      <c r="BE773" s="422"/>
      <c r="BF773" s="422"/>
      <c r="BG773" s="422"/>
      <c r="BH773" s="422"/>
      <c r="BI773" s="422"/>
      <c r="BJ773" s="422"/>
      <c r="BK773" s="422"/>
      <c r="BL773" s="422"/>
      <c r="BM773" s="422"/>
      <c r="BN773" s="422"/>
      <c r="BO773" s="422"/>
      <c r="BP773" s="422"/>
      <c r="BQ773" s="422"/>
      <c r="BR773" s="422"/>
      <c r="BS773" s="422"/>
      <c r="BT773" s="422"/>
      <c r="BU773" s="422"/>
      <c r="BV773" s="422"/>
      <c r="BW773" s="422"/>
      <c r="BX773" s="422"/>
      <c r="BY773" s="422"/>
      <c r="BZ773" s="422"/>
      <c r="CA773" s="422"/>
      <c r="CB773" s="422"/>
      <c r="CC773" s="422"/>
      <c r="CD773" s="422"/>
      <c r="CE773" s="422"/>
      <c r="CF773" s="422"/>
      <c r="CG773" s="422"/>
      <c r="CH773" s="422"/>
      <c r="CI773" s="422"/>
      <c r="CJ773" s="422"/>
      <c r="CK773" s="422"/>
      <c r="CL773" s="422"/>
      <c r="CM773" s="422"/>
    </row>
    <row r="774" spans="3:91" ht="14.25" customHeight="1" x14ac:dyDescent="0.35">
      <c r="C774" s="558" t="s">
        <v>426</v>
      </c>
      <c r="D774" s="559"/>
      <c r="E774" s="559"/>
      <c r="F774" s="559"/>
      <c r="G774" s="559"/>
      <c r="H774" s="559"/>
      <c r="I774" s="559"/>
      <c r="J774" s="559"/>
      <c r="K774" s="559"/>
      <c r="L774" s="559"/>
      <c r="M774" s="559"/>
      <c r="N774" s="559"/>
      <c r="O774" s="559"/>
      <c r="P774" s="559"/>
      <c r="Q774" s="559"/>
      <c r="R774" s="559"/>
      <c r="S774" s="559"/>
      <c r="T774" s="559"/>
      <c r="U774" s="559"/>
      <c r="V774" s="559"/>
      <c r="W774" s="559"/>
      <c r="X774" s="559"/>
      <c r="Y774" s="559"/>
      <c r="Z774" s="559"/>
      <c r="AA774" s="559"/>
      <c r="AB774" s="559"/>
      <c r="AC774" s="559"/>
      <c r="AD774" s="559"/>
      <c r="AE774" s="559"/>
      <c r="AF774" s="559"/>
      <c r="AG774" s="559"/>
      <c r="AH774" s="559"/>
      <c r="AI774" s="559"/>
      <c r="AJ774" s="559"/>
      <c r="AK774" s="559"/>
      <c r="AL774" s="559"/>
      <c r="AM774" s="559"/>
      <c r="AN774" s="559"/>
      <c r="AO774" s="559"/>
      <c r="AP774" s="559"/>
      <c r="AQ774" s="559"/>
      <c r="AR774" s="559"/>
      <c r="AS774" s="560"/>
      <c r="AT774" s="215"/>
      <c r="AU774" s="535" t="s">
        <v>442</v>
      </c>
      <c r="AV774" s="536"/>
      <c r="AW774" s="536"/>
      <c r="AX774" s="536"/>
      <c r="AY774" s="536"/>
      <c r="AZ774" s="536"/>
      <c r="BA774" s="536"/>
      <c r="BB774" s="536"/>
      <c r="BC774" s="536"/>
      <c r="BD774" s="537"/>
      <c r="BE774" s="535" t="s">
        <v>443</v>
      </c>
      <c r="BF774" s="536"/>
      <c r="BG774" s="536"/>
      <c r="BH774" s="536"/>
      <c r="BI774" s="536"/>
      <c r="BJ774" s="536"/>
      <c r="BK774" s="536"/>
      <c r="BL774" s="536"/>
      <c r="BM774" s="536"/>
      <c r="BN774" s="536"/>
      <c r="BO774" s="536"/>
      <c r="BP774" s="536"/>
      <c r="BQ774" s="537"/>
      <c r="BR774" s="413" t="s">
        <v>444</v>
      </c>
      <c r="BS774" s="413"/>
      <c r="BT774" s="413"/>
      <c r="BU774" s="413"/>
      <c r="BV774" s="413"/>
      <c r="BW774" s="413"/>
      <c r="BX774" s="413"/>
      <c r="BY774" s="413"/>
      <c r="BZ774" s="413"/>
      <c r="CA774" s="413"/>
      <c r="CB774" s="413"/>
      <c r="CC774" s="413" t="s">
        <v>445</v>
      </c>
      <c r="CD774" s="413"/>
      <c r="CE774" s="413"/>
      <c r="CF774" s="413"/>
      <c r="CG774" s="413"/>
      <c r="CH774" s="413"/>
      <c r="CI774" s="413"/>
      <c r="CJ774" s="413"/>
      <c r="CK774" s="413"/>
      <c r="CL774" s="413"/>
      <c r="CM774" s="413"/>
    </row>
    <row r="775" spans="3:91" ht="14.25" customHeight="1" x14ac:dyDescent="0.35">
      <c r="C775" s="558" t="s">
        <v>422</v>
      </c>
      <c r="D775" s="559"/>
      <c r="E775" s="559"/>
      <c r="F775" s="559"/>
      <c r="G775" s="559"/>
      <c r="H775" s="559"/>
      <c r="I775" s="559"/>
      <c r="J775" s="560"/>
      <c r="K775" s="558" t="s">
        <v>423</v>
      </c>
      <c r="L775" s="559"/>
      <c r="M775" s="559"/>
      <c r="N775" s="559"/>
      <c r="O775" s="559"/>
      <c r="P775" s="559"/>
      <c r="Q775" s="559"/>
      <c r="R775" s="560"/>
      <c r="S775" s="558" t="s">
        <v>424</v>
      </c>
      <c r="T775" s="559"/>
      <c r="U775" s="559"/>
      <c r="V775" s="559"/>
      <c r="W775" s="559"/>
      <c r="X775" s="559"/>
      <c r="Y775" s="559"/>
      <c r="Z775" s="559"/>
      <c r="AA775" s="560"/>
      <c r="AB775" s="558" t="s">
        <v>385</v>
      </c>
      <c r="AC775" s="559"/>
      <c r="AD775" s="559"/>
      <c r="AE775" s="559"/>
      <c r="AF775" s="559"/>
      <c r="AG775" s="559"/>
      <c r="AH775" s="559"/>
      <c r="AI775" s="559"/>
      <c r="AJ775" s="560"/>
      <c r="AK775" s="558" t="s">
        <v>425</v>
      </c>
      <c r="AL775" s="559"/>
      <c r="AM775" s="559"/>
      <c r="AN775" s="559"/>
      <c r="AO775" s="559"/>
      <c r="AP775" s="559"/>
      <c r="AQ775" s="559"/>
      <c r="AR775" s="559"/>
      <c r="AS775" s="560"/>
      <c r="AT775" s="215"/>
      <c r="AU775" s="541"/>
      <c r="AV775" s="542"/>
      <c r="AW775" s="542"/>
      <c r="AX775" s="542"/>
      <c r="AY775" s="542"/>
      <c r="AZ775" s="542"/>
      <c r="BA775" s="542"/>
      <c r="BB775" s="542"/>
      <c r="BC775" s="542"/>
      <c r="BD775" s="543"/>
      <c r="BE775" s="541"/>
      <c r="BF775" s="542"/>
      <c r="BG775" s="542"/>
      <c r="BH775" s="542"/>
      <c r="BI775" s="542"/>
      <c r="BJ775" s="542"/>
      <c r="BK775" s="542"/>
      <c r="BL775" s="542"/>
      <c r="BM775" s="542"/>
      <c r="BN775" s="542"/>
      <c r="BO775" s="542"/>
      <c r="BP775" s="542"/>
      <c r="BQ775" s="543"/>
      <c r="BR775" s="413"/>
      <c r="BS775" s="413"/>
      <c r="BT775" s="413"/>
      <c r="BU775" s="413"/>
      <c r="BV775" s="413"/>
      <c r="BW775" s="413"/>
      <c r="BX775" s="413"/>
      <c r="BY775" s="413"/>
      <c r="BZ775" s="413"/>
      <c r="CA775" s="413"/>
      <c r="CB775" s="413"/>
      <c r="CC775" s="413"/>
      <c r="CD775" s="413"/>
      <c r="CE775" s="413"/>
      <c r="CF775" s="413"/>
      <c r="CG775" s="413"/>
      <c r="CH775" s="413"/>
      <c r="CI775" s="413"/>
      <c r="CJ775" s="413"/>
      <c r="CK775" s="413"/>
      <c r="CL775" s="413"/>
      <c r="CM775" s="413"/>
    </row>
    <row r="776" spans="3:91" ht="14.25" customHeight="1" x14ac:dyDescent="0.35">
      <c r="C776" s="558" t="s">
        <v>186</v>
      </c>
      <c r="D776" s="559"/>
      <c r="E776" s="559"/>
      <c r="F776" s="560"/>
      <c r="G776" s="558" t="s">
        <v>127</v>
      </c>
      <c r="H776" s="559"/>
      <c r="I776" s="559"/>
      <c r="J776" s="560"/>
      <c r="K776" s="558" t="s">
        <v>186</v>
      </c>
      <c r="L776" s="559"/>
      <c r="M776" s="559"/>
      <c r="N776" s="560"/>
      <c r="O776" s="558" t="s">
        <v>127</v>
      </c>
      <c r="P776" s="559"/>
      <c r="Q776" s="559"/>
      <c r="R776" s="560"/>
      <c r="S776" s="558" t="s">
        <v>186</v>
      </c>
      <c r="T776" s="559"/>
      <c r="U776" s="559"/>
      <c r="V776" s="560"/>
      <c r="W776" s="558" t="s">
        <v>127</v>
      </c>
      <c r="X776" s="559"/>
      <c r="Y776" s="559"/>
      <c r="Z776" s="559"/>
      <c r="AA776" s="560"/>
      <c r="AB776" s="558" t="s">
        <v>186</v>
      </c>
      <c r="AC776" s="559"/>
      <c r="AD776" s="559"/>
      <c r="AE776" s="560"/>
      <c r="AF776" s="558" t="s">
        <v>127</v>
      </c>
      <c r="AG776" s="559"/>
      <c r="AH776" s="559"/>
      <c r="AI776" s="559"/>
      <c r="AJ776" s="560"/>
      <c r="AK776" s="558" t="s">
        <v>186</v>
      </c>
      <c r="AL776" s="559"/>
      <c r="AM776" s="559"/>
      <c r="AN776" s="560"/>
      <c r="AO776" s="558" t="s">
        <v>127</v>
      </c>
      <c r="AP776" s="559"/>
      <c r="AQ776" s="559"/>
      <c r="AR776" s="559"/>
      <c r="AS776" s="560"/>
      <c r="AT776" s="251"/>
      <c r="AU776" s="436">
        <v>11.904999999999999</v>
      </c>
      <c r="AV776" s="436"/>
      <c r="AW776" s="436"/>
      <c r="AX776" s="436"/>
      <c r="AY776" s="436"/>
      <c r="AZ776" s="436"/>
      <c r="BA776" s="436"/>
      <c r="BB776" s="436"/>
      <c r="BC776" s="436"/>
      <c r="BD776" s="436"/>
      <c r="BE776" s="436">
        <v>10.407</v>
      </c>
      <c r="BF776" s="436"/>
      <c r="BG776" s="436"/>
      <c r="BH776" s="436"/>
      <c r="BI776" s="436"/>
      <c r="BJ776" s="436"/>
      <c r="BK776" s="436"/>
      <c r="BL776" s="436"/>
      <c r="BM776" s="436"/>
      <c r="BN776" s="436"/>
      <c r="BO776" s="436"/>
      <c r="BP776" s="436"/>
      <c r="BQ776" s="436"/>
      <c r="BR776" s="436">
        <v>23</v>
      </c>
      <c r="BS776" s="436"/>
      <c r="BT776" s="436"/>
      <c r="BU776" s="436"/>
      <c r="BV776" s="436"/>
      <c r="BW776" s="436"/>
      <c r="BX776" s="436"/>
      <c r="BY776" s="436"/>
      <c r="BZ776" s="436"/>
      <c r="CA776" s="436"/>
      <c r="CB776" s="436"/>
      <c r="CC776" s="436" t="s">
        <v>1057</v>
      </c>
      <c r="CD776" s="436"/>
      <c r="CE776" s="436"/>
      <c r="CF776" s="436"/>
      <c r="CG776" s="436"/>
      <c r="CH776" s="436"/>
      <c r="CI776" s="436"/>
      <c r="CJ776" s="436"/>
      <c r="CK776" s="436"/>
      <c r="CL776" s="436"/>
      <c r="CM776" s="436"/>
    </row>
    <row r="777" spans="3:91" ht="14.25" customHeight="1" x14ac:dyDescent="0.35">
      <c r="C777" s="561">
        <v>1402</v>
      </c>
      <c r="D777" s="354"/>
      <c r="E777" s="354"/>
      <c r="F777" s="352"/>
      <c r="G777" s="561">
        <v>875</v>
      </c>
      <c r="H777" s="354"/>
      <c r="I777" s="354"/>
      <c r="J777" s="352"/>
      <c r="K777" s="561">
        <v>119</v>
      </c>
      <c r="L777" s="354"/>
      <c r="M777" s="354"/>
      <c r="N777" s="352"/>
      <c r="O777" s="561">
        <v>3</v>
      </c>
      <c r="P777" s="354"/>
      <c r="Q777" s="354"/>
      <c r="R777" s="352"/>
      <c r="S777" s="561">
        <v>4</v>
      </c>
      <c r="T777" s="354"/>
      <c r="U777" s="354"/>
      <c r="V777" s="352"/>
      <c r="W777" s="561">
        <v>28</v>
      </c>
      <c r="X777" s="354"/>
      <c r="Y777" s="354"/>
      <c r="Z777" s="354"/>
      <c r="AA777" s="352"/>
      <c r="AB777" s="561">
        <v>28</v>
      </c>
      <c r="AC777" s="354"/>
      <c r="AD777" s="354"/>
      <c r="AE777" s="352"/>
      <c r="AF777" s="561">
        <v>26</v>
      </c>
      <c r="AG777" s="354"/>
      <c r="AH777" s="354"/>
      <c r="AI777" s="354"/>
      <c r="AJ777" s="352"/>
      <c r="AK777" s="561">
        <v>9</v>
      </c>
      <c r="AL777" s="354"/>
      <c r="AM777" s="354"/>
      <c r="AN777" s="352"/>
      <c r="AO777" s="561">
        <v>2</v>
      </c>
      <c r="AP777" s="354"/>
      <c r="AQ777" s="354"/>
      <c r="AR777" s="354"/>
      <c r="AS777" s="352"/>
      <c r="AT777" s="215"/>
      <c r="AU777" s="436"/>
      <c r="AV777" s="436"/>
      <c r="AW777" s="436"/>
      <c r="AX777" s="436"/>
      <c r="AY777" s="436"/>
      <c r="AZ777" s="436"/>
      <c r="BA777" s="436"/>
      <c r="BB777" s="436"/>
      <c r="BC777" s="436"/>
      <c r="BD777" s="436"/>
      <c r="BE777" s="436"/>
      <c r="BF777" s="436"/>
      <c r="BG777" s="436"/>
      <c r="BH777" s="436"/>
      <c r="BI777" s="436"/>
      <c r="BJ777" s="436"/>
      <c r="BK777" s="436"/>
      <c r="BL777" s="436"/>
      <c r="BM777" s="436"/>
      <c r="BN777" s="436"/>
      <c r="BO777" s="436"/>
      <c r="BP777" s="436"/>
      <c r="BQ777" s="436"/>
      <c r="BR777" s="436"/>
      <c r="BS777" s="436"/>
      <c r="BT777" s="436"/>
      <c r="BU777" s="436"/>
      <c r="BV777" s="436"/>
      <c r="BW777" s="436"/>
      <c r="BX777" s="436"/>
      <c r="BY777" s="436"/>
      <c r="BZ777" s="436"/>
      <c r="CA777" s="436"/>
      <c r="CB777" s="436"/>
      <c r="CC777" s="436"/>
      <c r="CD777" s="436"/>
      <c r="CE777" s="436"/>
      <c r="CF777" s="436"/>
      <c r="CG777" s="436"/>
      <c r="CH777" s="436"/>
      <c r="CI777" s="436"/>
      <c r="CJ777" s="436"/>
      <c r="CK777" s="436"/>
      <c r="CL777" s="436"/>
      <c r="CM777" s="436"/>
    </row>
    <row r="778" spans="3:91" ht="14.25" customHeight="1" x14ac:dyDescent="0.35">
      <c r="C778" s="564" t="s">
        <v>427</v>
      </c>
      <c r="D778" s="564"/>
      <c r="E778" s="564"/>
      <c r="F778" s="564"/>
      <c r="G778" s="564"/>
      <c r="H778" s="564"/>
      <c r="I778" s="564"/>
      <c r="J778" s="564"/>
      <c r="K778" s="564"/>
      <c r="L778" s="564"/>
      <c r="M778" s="564"/>
      <c r="N778" s="564"/>
      <c r="O778" s="564"/>
      <c r="P778" s="564"/>
      <c r="Q778" s="564"/>
      <c r="R778" s="564"/>
      <c r="S778" s="564"/>
      <c r="T778" s="564"/>
      <c r="U778" s="564"/>
      <c r="V778" s="564"/>
      <c r="W778" s="564"/>
      <c r="X778" s="564"/>
      <c r="Y778" s="564"/>
      <c r="Z778" s="564"/>
      <c r="AA778" s="564"/>
      <c r="AB778" s="564"/>
      <c r="AC778" s="564"/>
      <c r="AD778" s="564"/>
      <c r="AE778" s="564"/>
      <c r="AF778" s="564"/>
      <c r="AG778" s="564"/>
      <c r="AH778" s="564"/>
      <c r="AI778" s="564"/>
      <c r="AJ778" s="564"/>
      <c r="AK778" s="564"/>
      <c r="AL778" s="564"/>
      <c r="AM778" s="564"/>
      <c r="AN778" s="564"/>
      <c r="AO778" s="564"/>
      <c r="AP778" s="564"/>
      <c r="AQ778" s="564"/>
      <c r="AR778" s="564"/>
      <c r="AS778" s="564"/>
      <c r="AT778" s="215"/>
      <c r="AU778" s="529" t="s">
        <v>452</v>
      </c>
      <c r="AV778" s="529"/>
      <c r="AW778" s="529"/>
      <c r="AX778" s="529"/>
      <c r="AY778" s="529"/>
      <c r="AZ778" s="529"/>
      <c r="BA778" s="529"/>
      <c r="BB778" s="529"/>
      <c r="BC778" s="529"/>
      <c r="BD778" s="529"/>
      <c r="BE778" s="529"/>
      <c r="BF778" s="529"/>
      <c r="BG778" s="529"/>
      <c r="BH778" s="529"/>
      <c r="BI778" s="529"/>
      <c r="BJ778" s="529"/>
      <c r="BK778" s="529"/>
      <c r="BL778" s="529"/>
      <c r="BM778" s="529"/>
      <c r="BN778" s="529"/>
      <c r="BO778" s="529"/>
      <c r="BP778" s="529"/>
      <c r="BQ778" s="529"/>
      <c r="BR778" s="529"/>
      <c r="BS778" s="529"/>
      <c r="BT778" s="529"/>
      <c r="BU778" s="529"/>
      <c r="BV778" s="529"/>
      <c r="BW778" s="529"/>
      <c r="BX778" s="529"/>
      <c r="BY778" s="529"/>
      <c r="BZ778" s="529"/>
      <c r="CA778" s="529"/>
      <c r="CB778" s="529"/>
      <c r="CC778" s="529"/>
      <c r="CD778" s="529"/>
      <c r="CE778" s="529"/>
      <c r="CF778" s="529"/>
      <c r="CG778" s="529"/>
      <c r="CH778" s="529"/>
      <c r="CI778" s="529"/>
      <c r="CJ778" s="529"/>
      <c r="CK778" s="529"/>
      <c r="CL778" s="529"/>
      <c r="CM778" s="529"/>
    </row>
    <row r="779" spans="3:91" ht="14.25" customHeight="1" x14ac:dyDescent="0.35">
      <c r="C779" s="215"/>
      <c r="D779" s="215"/>
      <c r="E779" s="215"/>
      <c r="F779" s="215"/>
      <c r="G779" s="215"/>
      <c r="H779" s="215"/>
      <c r="I779" s="215"/>
      <c r="J779" s="215"/>
      <c r="K779" s="215"/>
      <c r="L779" s="215"/>
      <c r="M779" s="215"/>
      <c r="N779" s="215"/>
      <c r="O779" s="215"/>
      <c r="P779" s="215"/>
      <c r="Q779" s="215"/>
      <c r="R779" s="215"/>
      <c r="S779" s="215"/>
      <c r="T779" s="215"/>
      <c r="U779" s="215"/>
      <c r="V779" s="215"/>
      <c r="W779" s="215"/>
      <c r="X779" s="215"/>
      <c r="Y779" s="215"/>
      <c r="Z779" s="215"/>
      <c r="AA779" s="215"/>
      <c r="AB779" s="215"/>
      <c r="AC779" s="215"/>
      <c r="AD779" s="215"/>
      <c r="AE779" s="215"/>
      <c r="AF779" s="215"/>
      <c r="AG779" s="215"/>
      <c r="AH779" s="215"/>
      <c r="AI779" s="215"/>
      <c r="AJ779" s="215"/>
      <c r="AK779" s="215"/>
      <c r="AL779" s="215"/>
      <c r="AM779" s="215"/>
      <c r="AN779" s="215"/>
      <c r="AO779" s="215"/>
      <c r="AP779" s="215"/>
      <c r="AQ779" s="215"/>
      <c r="AR779" s="215"/>
      <c r="AS779" s="215"/>
      <c r="AT779" s="215"/>
      <c r="AU779" s="252"/>
      <c r="AV779" s="252"/>
      <c r="AW779" s="252"/>
      <c r="AX779" s="252"/>
      <c r="AY779" s="252"/>
      <c r="AZ779" s="252"/>
      <c r="BA779" s="252"/>
      <c r="BB779" s="252"/>
      <c r="BC779" s="252"/>
      <c r="BD779" s="252"/>
      <c r="BE779" s="252"/>
      <c r="BF779" s="252"/>
      <c r="BG779" s="252"/>
      <c r="BH779" s="252"/>
      <c r="BI779" s="252"/>
      <c r="BJ779" s="252"/>
      <c r="BK779" s="252"/>
      <c r="BL779" s="252"/>
      <c r="BM779" s="252"/>
      <c r="BN779" s="252"/>
      <c r="BO779" s="252"/>
      <c r="BP779" s="252"/>
      <c r="BQ779" s="252"/>
      <c r="BR779" s="252"/>
      <c r="BS779" s="252"/>
      <c r="BT779" s="252"/>
      <c r="BU779" s="252"/>
      <c r="BV779" s="252"/>
      <c r="BW779" s="252"/>
      <c r="BX779" s="252"/>
      <c r="BY779" s="252"/>
      <c r="BZ779" s="252"/>
      <c r="CA779" s="252"/>
      <c r="CB779" s="252"/>
      <c r="CC779" s="252"/>
      <c r="CD779" s="252"/>
      <c r="CE779" s="252"/>
      <c r="CF779" s="252"/>
      <c r="CG779" s="252"/>
      <c r="CH779" s="252"/>
      <c r="CI779" s="252"/>
      <c r="CJ779" s="252"/>
      <c r="CK779" s="252"/>
      <c r="CL779" s="215"/>
      <c r="CM779" s="215"/>
    </row>
    <row r="780" spans="3:91" ht="14.25" customHeight="1" x14ac:dyDescent="0.35">
      <c r="C780" s="367" t="s">
        <v>428</v>
      </c>
      <c r="D780" s="367"/>
      <c r="E780" s="367"/>
      <c r="F780" s="367"/>
      <c r="G780" s="367"/>
      <c r="H780" s="367"/>
      <c r="I780" s="367"/>
      <c r="J780" s="367"/>
      <c r="K780" s="367"/>
      <c r="L780" s="367"/>
      <c r="M780" s="367"/>
      <c r="N780" s="367"/>
      <c r="O780" s="367"/>
      <c r="P780" s="367"/>
      <c r="Q780" s="367"/>
      <c r="R780" s="367"/>
      <c r="S780" s="367"/>
      <c r="T780" s="367"/>
      <c r="U780" s="367"/>
      <c r="V780" s="367"/>
      <c r="W780" s="367"/>
      <c r="X780" s="367"/>
      <c r="Y780" s="367"/>
      <c r="Z780" s="367"/>
      <c r="AA780" s="367"/>
      <c r="AB780" s="367"/>
      <c r="AC780" s="367"/>
      <c r="AD780" s="367"/>
      <c r="AE780" s="367"/>
      <c r="AF780" s="367"/>
      <c r="AG780" s="367"/>
      <c r="AH780" s="367"/>
      <c r="AI780" s="367"/>
      <c r="AJ780" s="367"/>
      <c r="AK780" s="367"/>
      <c r="AL780" s="367"/>
      <c r="AM780" s="367"/>
      <c r="AN780" s="367"/>
      <c r="AO780" s="367"/>
      <c r="AP780" s="367"/>
      <c r="AQ780" s="367"/>
      <c r="AR780" s="367"/>
      <c r="AS780" s="367"/>
      <c r="AT780" s="215"/>
      <c r="AU780" s="367" t="s">
        <v>446</v>
      </c>
      <c r="AV780" s="367"/>
      <c r="AW780" s="367"/>
      <c r="AX780" s="367"/>
      <c r="AY780" s="367"/>
      <c r="AZ780" s="367"/>
      <c r="BA780" s="367"/>
      <c r="BB780" s="367"/>
      <c r="BC780" s="367"/>
      <c r="BD780" s="367"/>
      <c r="BE780" s="367"/>
      <c r="BF780" s="367"/>
      <c r="BG780" s="367"/>
      <c r="BH780" s="367"/>
      <c r="BI780" s="367"/>
      <c r="BJ780" s="367"/>
      <c r="BK780" s="367"/>
      <c r="BL780" s="367"/>
      <c r="BM780" s="367"/>
      <c r="BN780" s="367"/>
      <c r="BO780" s="367"/>
      <c r="BP780" s="367"/>
      <c r="BQ780" s="367"/>
      <c r="BR780" s="367"/>
      <c r="BS780" s="367"/>
      <c r="BT780" s="367"/>
      <c r="BU780" s="367"/>
      <c r="BV780" s="367"/>
      <c r="BW780" s="367"/>
      <c r="BX780" s="367"/>
      <c r="BY780" s="367"/>
      <c r="BZ780" s="367"/>
      <c r="CA780" s="367"/>
      <c r="CB780" s="367"/>
      <c r="CC780" s="367"/>
      <c r="CD780" s="367"/>
      <c r="CE780" s="367"/>
      <c r="CF780" s="367"/>
      <c r="CG780" s="367"/>
      <c r="CH780" s="367"/>
      <c r="CI780" s="367"/>
      <c r="CJ780" s="367"/>
      <c r="CK780" s="367"/>
      <c r="CL780" s="367"/>
      <c r="CM780" s="367"/>
    </row>
    <row r="781" spans="3:91" ht="14.25" customHeight="1" x14ac:dyDescent="0.35">
      <c r="C781" s="367"/>
      <c r="D781" s="367"/>
      <c r="E781" s="367"/>
      <c r="F781" s="367"/>
      <c r="G781" s="367"/>
      <c r="H781" s="367"/>
      <c r="I781" s="367"/>
      <c r="J781" s="367"/>
      <c r="K781" s="367"/>
      <c r="L781" s="367"/>
      <c r="M781" s="367"/>
      <c r="N781" s="367"/>
      <c r="O781" s="367"/>
      <c r="P781" s="367"/>
      <c r="Q781" s="367"/>
      <c r="R781" s="367"/>
      <c r="S781" s="367"/>
      <c r="T781" s="367"/>
      <c r="U781" s="367"/>
      <c r="V781" s="367"/>
      <c r="W781" s="367"/>
      <c r="X781" s="367"/>
      <c r="Y781" s="367"/>
      <c r="Z781" s="367"/>
      <c r="AA781" s="367"/>
      <c r="AB781" s="367"/>
      <c r="AC781" s="367"/>
      <c r="AD781" s="367"/>
      <c r="AE781" s="367"/>
      <c r="AF781" s="367"/>
      <c r="AG781" s="367"/>
      <c r="AH781" s="367"/>
      <c r="AI781" s="367"/>
      <c r="AJ781" s="367"/>
      <c r="AK781" s="367"/>
      <c r="AL781" s="367"/>
      <c r="AM781" s="367"/>
      <c r="AN781" s="367"/>
      <c r="AO781" s="367"/>
      <c r="AP781" s="367"/>
      <c r="AQ781" s="367"/>
      <c r="AR781" s="367"/>
      <c r="AS781" s="367"/>
      <c r="AT781" s="215"/>
      <c r="AU781" s="367"/>
      <c r="AV781" s="367"/>
      <c r="AW781" s="367"/>
      <c r="AX781" s="367"/>
      <c r="AY781" s="367"/>
      <c r="AZ781" s="367"/>
      <c r="BA781" s="367"/>
      <c r="BB781" s="367"/>
      <c r="BC781" s="367"/>
      <c r="BD781" s="367"/>
      <c r="BE781" s="367"/>
      <c r="BF781" s="367"/>
      <c r="BG781" s="367"/>
      <c r="BH781" s="367"/>
      <c r="BI781" s="367"/>
      <c r="BJ781" s="367"/>
      <c r="BK781" s="367"/>
      <c r="BL781" s="367"/>
      <c r="BM781" s="367"/>
      <c r="BN781" s="367"/>
      <c r="BO781" s="367"/>
      <c r="BP781" s="367"/>
      <c r="BQ781" s="367"/>
      <c r="BR781" s="367"/>
      <c r="BS781" s="367"/>
      <c r="BT781" s="367"/>
      <c r="BU781" s="367"/>
      <c r="BV781" s="367"/>
      <c r="BW781" s="367"/>
      <c r="BX781" s="367"/>
      <c r="BY781" s="367"/>
      <c r="BZ781" s="367"/>
      <c r="CA781" s="367"/>
      <c r="CB781" s="367"/>
      <c r="CC781" s="367"/>
      <c r="CD781" s="367"/>
      <c r="CE781" s="367"/>
      <c r="CF781" s="367"/>
      <c r="CG781" s="367"/>
      <c r="CH781" s="367"/>
      <c r="CI781" s="367"/>
      <c r="CJ781" s="367"/>
      <c r="CK781" s="367"/>
      <c r="CL781" s="367"/>
      <c r="CM781" s="367"/>
    </row>
    <row r="782" spans="3:91" ht="14.25" customHeight="1" x14ac:dyDescent="0.35">
      <c r="C782" s="413" t="s">
        <v>429</v>
      </c>
      <c r="D782" s="413"/>
      <c r="E782" s="413"/>
      <c r="F782" s="413"/>
      <c r="G782" s="413"/>
      <c r="H782" s="413"/>
      <c r="I782" s="413"/>
      <c r="J782" s="413"/>
      <c r="K782" s="413"/>
      <c r="L782" s="413"/>
      <c r="M782" s="413"/>
      <c r="N782" s="413"/>
      <c r="O782" s="413"/>
      <c r="P782" s="413"/>
      <c r="Q782" s="413"/>
      <c r="R782" s="413"/>
      <c r="S782" s="413"/>
      <c r="T782" s="413"/>
      <c r="U782" s="413"/>
      <c r="V782" s="413" t="s">
        <v>430</v>
      </c>
      <c r="W782" s="413"/>
      <c r="X782" s="413"/>
      <c r="Y782" s="413"/>
      <c r="Z782" s="413"/>
      <c r="AA782" s="413"/>
      <c r="AB782" s="413"/>
      <c r="AC782" s="413"/>
      <c r="AD782" s="413"/>
      <c r="AE782" s="413"/>
      <c r="AF782" s="413"/>
      <c r="AG782" s="413"/>
      <c r="AH782" s="413" t="s">
        <v>689</v>
      </c>
      <c r="AI782" s="413"/>
      <c r="AJ782" s="413"/>
      <c r="AK782" s="413"/>
      <c r="AL782" s="413"/>
      <c r="AM782" s="413"/>
      <c r="AN782" s="413"/>
      <c r="AO782" s="413"/>
      <c r="AP782" s="413"/>
      <c r="AQ782" s="413"/>
      <c r="AR782" s="413"/>
      <c r="AS782" s="413"/>
      <c r="AT782" s="215"/>
      <c r="AU782" s="215"/>
      <c r="AV782" s="215"/>
      <c r="AW782" s="215"/>
      <c r="AX782" s="215"/>
      <c r="AY782" s="215"/>
      <c r="AZ782" s="215"/>
      <c r="BA782" s="215"/>
      <c r="BB782" s="215"/>
      <c r="BC782" s="215"/>
      <c r="BD782" s="215"/>
      <c r="BE782" s="215"/>
      <c r="BF782" s="215"/>
      <c r="BG782" s="215"/>
      <c r="BH782" s="215"/>
      <c r="BI782" s="215"/>
      <c r="BJ782" s="215"/>
      <c r="BK782" s="215"/>
      <c r="BL782" s="215"/>
      <c r="BM782" s="215"/>
      <c r="BN782" s="215"/>
      <c r="BO782" s="215"/>
      <c r="BP782" s="215"/>
      <c r="BQ782" s="215"/>
      <c r="BR782" s="215"/>
      <c r="BS782" s="215"/>
      <c r="BT782" s="215"/>
      <c r="BU782" s="215"/>
      <c r="BV782" s="215"/>
      <c r="BW782" s="215"/>
      <c r="BX782" s="215"/>
      <c r="BY782" s="215"/>
      <c r="BZ782" s="215"/>
      <c r="CA782" s="215"/>
      <c r="CB782" s="215"/>
      <c r="CC782" s="215"/>
      <c r="CD782" s="215"/>
      <c r="CE782" s="215"/>
      <c r="CF782" s="215"/>
      <c r="CG782" s="215"/>
      <c r="CH782" s="215"/>
      <c r="CI782" s="215"/>
      <c r="CJ782" s="215"/>
      <c r="CK782" s="215"/>
      <c r="CL782" s="215"/>
      <c r="CM782" s="215"/>
    </row>
    <row r="783" spans="3:91" ht="14.25" customHeight="1" x14ac:dyDescent="0.35">
      <c r="C783" s="413"/>
      <c r="D783" s="413"/>
      <c r="E783" s="413"/>
      <c r="F783" s="413"/>
      <c r="G783" s="413"/>
      <c r="H783" s="413"/>
      <c r="I783" s="413"/>
      <c r="J783" s="413"/>
      <c r="K783" s="413"/>
      <c r="L783" s="413"/>
      <c r="M783" s="413"/>
      <c r="N783" s="413"/>
      <c r="O783" s="413"/>
      <c r="P783" s="413"/>
      <c r="Q783" s="413"/>
      <c r="R783" s="413"/>
      <c r="S783" s="413"/>
      <c r="T783" s="413"/>
      <c r="U783" s="413"/>
      <c r="V783" s="413" t="s">
        <v>186</v>
      </c>
      <c r="W783" s="413"/>
      <c r="X783" s="413"/>
      <c r="Y783" s="413"/>
      <c r="Z783" s="413"/>
      <c r="AA783" s="413"/>
      <c r="AB783" s="413" t="s">
        <v>127</v>
      </c>
      <c r="AC783" s="413"/>
      <c r="AD783" s="413"/>
      <c r="AE783" s="413"/>
      <c r="AF783" s="413"/>
      <c r="AG783" s="413"/>
      <c r="AH783" s="413" t="s">
        <v>186</v>
      </c>
      <c r="AI783" s="413"/>
      <c r="AJ783" s="413"/>
      <c r="AK783" s="413"/>
      <c r="AL783" s="413"/>
      <c r="AM783" s="413"/>
      <c r="AN783" s="413" t="s">
        <v>127</v>
      </c>
      <c r="AO783" s="413"/>
      <c r="AP783" s="413"/>
      <c r="AQ783" s="413"/>
      <c r="AR783" s="413"/>
      <c r="AS783" s="413"/>
      <c r="AT783" s="215"/>
      <c r="AU783" s="367" t="s">
        <v>447</v>
      </c>
      <c r="AV783" s="367"/>
      <c r="AW783" s="367"/>
      <c r="AX783" s="367"/>
      <c r="AY783" s="367"/>
      <c r="AZ783" s="367"/>
      <c r="BA783" s="367"/>
      <c r="BB783" s="367"/>
      <c r="BC783" s="367"/>
      <c r="BD783" s="367"/>
      <c r="BE783" s="367"/>
      <c r="BF783" s="367"/>
      <c r="BG783" s="367"/>
      <c r="BH783" s="367"/>
      <c r="BI783" s="367"/>
      <c r="BJ783" s="367"/>
      <c r="BK783" s="367"/>
      <c r="BL783" s="367"/>
      <c r="BM783" s="367"/>
      <c r="BN783" s="367"/>
      <c r="BO783" s="367"/>
      <c r="BP783" s="367"/>
      <c r="BQ783" s="367"/>
      <c r="BR783" s="367"/>
      <c r="BS783" s="367"/>
      <c r="BT783" s="367"/>
      <c r="BU783" s="367"/>
      <c r="BV783" s="367"/>
      <c r="BW783" s="367"/>
      <c r="BX783" s="367"/>
      <c r="BY783" s="367"/>
      <c r="BZ783" s="367"/>
      <c r="CA783" s="367"/>
      <c r="CB783" s="367"/>
      <c r="CC783" s="367"/>
      <c r="CD783" s="367"/>
      <c r="CE783" s="367"/>
      <c r="CF783" s="367"/>
      <c r="CG783" s="367"/>
      <c r="CH783" s="367"/>
      <c r="CI783" s="367"/>
      <c r="CJ783" s="367"/>
      <c r="CK783" s="367"/>
      <c r="CL783" s="367"/>
      <c r="CM783" s="367"/>
    </row>
    <row r="784" spans="3:91" ht="14.25" customHeight="1" x14ac:dyDescent="0.35">
      <c r="C784" s="413">
        <v>1</v>
      </c>
      <c r="D784" s="413"/>
      <c r="E784" s="413"/>
      <c r="F784" s="413"/>
      <c r="G784" s="413"/>
      <c r="H784" s="413"/>
      <c r="I784" s="413"/>
      <c r="J784" s="413"/>
      <c r="K784" s="413"/>
      <c r="L784" s="413"/>
      <c r="M784" s="413"/>
      <c r="N784" s="413"/>
      <c r="O784" s="413"/>
      <c r="P784" s="413"/>
      <c r="Q784" s="413"/>
      <c r="R784" s="413"/>
      <c r="S784" s="413"/>
      <c r="T784" s="413"/>
      <c r="U784" s="413"/>
      <c r="V784" s="436">
        <v>385</v>
      </c>
      <c r="W784" s="436"/>
      <c r="X784" s="436"/>
      <c r="Y784" s="436"/>
      <c r="Z784" s="436"/>
      <c r="AA784" s="436"/>
      <c r="AB784" s="436">
        <v>412</v>
      </c>
      <c r="AC784" s="436"/>
      <c r="AD784" s="436"/>
      <c r="AE784" s="436"/>
      <c r="AF784" s="436"/>
      <c r="AG784" s="436"/>
      <c r="AH784" s="551">
        <v>0.16900000000000001</v>
      </c>
      <c r="AI784" s="436"/>
      <c r="AJ784" s="436"/>
      <c r="AK784" s="436"/>
      <c r="AL784" s="436"/>
      <c r="AM784" s="436"/>
      <c r="AN784" s="436">
        <v>18.09</v>
      </c>
      <c r="AO784" s="436"/>
      <c r="AP784" s="436"/>
      <c r="AQ784" s="436"/>
      <c r="AR784" s="436"/>
      <c r="AS784" s="436"/>
      <c r="AT784" s="215"/>
      <c r="AU784" s="422"/>
      <c r="AV784" s="422"/>
      <c r="AW784" s="422"/>
      <c r="AX784" s="422"/>
      <c r="AY784" s="422"/>
      <c r="AZ784" s="422"/>
      <c r="BA784" s="422"/>
      <c r="BB784" s="422"/>
      <c r="BC784" s="422"/>
      <c r="BD784" s="422"/>
      <c r="BE784" s="422"/>
      <c r="BF784" s="422"/>
      <c r="BG784" s="422"/>
      <c r="BH784" s="422"/>
      <c r="BI784" s="422"/>
      <c r="BJ784" s="422"/>
      <c r="BK784" s="422"/>
      <c r="BL784" s="422"/>
      <c r="BM784" s="422"/>
      <c r="BN784" s="422"/>
      <c r="BO784" s="422"/>
      <c r="BP784" s="422"/>
      <c r="BQ784" s="422"/>
      <c r="BR784" s="422"/>
      <c r="BS784" s="422"/>
      <c r="BT784" s="422"/>
      <c r="BU784" s="422"/>
      <c r="BV784" s="422"/>
      <c r="BW784" s="422"/>
      <c r="BX784" s="422"/>
      <c r="BY784" s="422"/>
      <c r="BZ784" s="422"/>
      <c r="CA784" s="422"/>
      <c r="CB784" s="422"/>
      <c r="CC784" s="422"/>
      <c r="CD784" s="422"/>
      <c r="CE784" s="422"/>
      <c r="CF784" s="422"/>
      <c r="CG784" s="422"/>
      <c r="CH784" s="422"/>
      <c r="CI784" s="422"/>
      <c r="CJ784" s="422"/>
      <c r="CK784" s="422"/>
      <c r="CL784" s="422"/>
      <c r="CM784" s="422"/>
    </row>
    <row r="785" spans="3:91" ht="14.25" customHeight="1" x14ac:dyDescent="0.35">
      <c r="C785" s="413">
        <v>2</v>
      </c>
      <c r="D785" s="413"/>
      <c r="E785" s="413"/>
      <c r="F785" s="413"/>
      <c r="G785" s="413"/>
      <c r="H785" s="413"/>
      <c r="I785" s="413"/>
      <c r="J785" s="413"/>
      <c r="K785" s="413"/>
      <c r="L785" s="413"/>
      <c r="M785" s="413"/>
      <c r="N785" s="413"/>
      <c r="O785" s="413"/>
      <c r="P785" s="413"/>
      <c r="Q785" s="413"/>
      <c r="R785" s="413"/>
      <c r="S785" s="413"/>
      <c r="T785" s="413"/>
      <c r="U785" s="413"/>
      <c r="V785" s="436">
        <v>757</v>
      </c>
      <c r="W785" s="436"/>
      <c r="X785" s="436"/>
      <c r="Y785" s="436"/>
      <c r="Z785" s="436"/>
      <c r="AA785" s="436"/>
      <c r="AB785" s="436">
        <v>302</v>
      </c>
      <c r="AC785" s="436"/>
      <c r="AD785" s="436"/>
      <c r="AE785" s="436"/>
      <c r="AF785" s="436"/>
      <c r="AG785" s="436"/>
      <c r="AH785" s="551">
        <v>0.33239999999999997</v>
      </c>
      <c r="AI785" s="436"/>
      <c r="AJ785" s="436"/>
      <c r="AK785" s="436"/>
      <c r="AL785" s="436"/>
      <c r="AM785" s="436"/>
      <c r="AN785" s="551">
        <v>0.1326</v>
      </c>
      <c r="AO785" s="436"/>
      <c r="AP785" s="436"/>
      <c r="AQ785" s="436"/>
      <c r="AR785" s="436"/>
      <c r="AS785" s="436"/>
      <c r="AT785" s="215"/>
      <c r="AU785" s="535" t="s">
        <v>448</v>
      </c>
      <c r="AV785" s="536"/>
      <c r="AW785" s="536"/>
      <c r="AX785" s="536"/>
      <c r="AY785" s="536"/>
      <c r="AZ785" s="536"/>
      <c r="BA785" s="536"/>
      <c r="BB785" s="536"/>
      <c r="BC785" s="537"/>
      <c r="BD785" s="413" t="s">
        <v>435</v>
      </c>
      <c r="BE785" s="413"/>
      <c r="BF785" s="413"/>
      <c r="BG785" s="413"/>
      <c r="BH785" s="413"/>
      <c r="BI785" s="413"/>
      <c r="BJ785" s="413"/>
      <c r="BK785" s="413"/>
      <c r="BL785" s="413"/>
      <c r="BM785" s="535" t="s">
        <v>449</v>
      </c>
      <c r="BN785" s="536"/>
      <c r="BO785" s="536"/>
      <c r="BP785" s="536"/>
      <c r="BQ785" s="536"/>
      <c r="BR785" s="536"/>
      <c r="BS785" s="536"/>
      <c r="BT785" s="536"/>
      <c r="BU785" s="537"/>
      <c r="BV785" s="535" t="s">
        <v>450</v>
      </c>
      <c r="BW785" s="536"/>
      <c r="BX785" s="536"/>
      <c r="BY785" s="536"/>
      <c r="BZ785" s="536"/>
      <c r="CA785" s="536"/>
      <c r="CB785" s="536"/>
      <c r="CC785" s="536"/>
      <c r="CD785" s="537"/>
      <c r="CE785" s="535" t="s">
        <v>451</v>
      </c>
      <c r="CF785" s="536"/>
      <c r="CG785" s="536"/>
      <c r="CH785" s="536"/>
      <c r="CI785" s="536"/>
      <c r="CJ785" s="536"/>
      <c r="CK785" s="536"/>
      <c r="CL785" s="536"/>
      <c r="CM785" s="537"/>
    </row>
    <row r="786" spans="3:91" ht="14.25" customHeight="1" x14ac:dyDescent="0.35">
      <c r="C786" s="413">
        <v>3</v>
      </c>
      <c r="D786" s="413"/>
      <c r="E786" s="413"/>
      <c r="F786" s="413"/>
      <c r="G786" s="413"/>
      <c r="H786" s="413"/>
      <c r="I786" s="413"/>
      <c r="J786" s="413"/>
      <c r="K786" s="413"/>
      <c r="L786" s="413"/>
      <c r="M786" s="413"/>
      <c r="N786" s="413"/>
      <c r="O786" s="413"/>
      <c r="P786" s="413"/>
      <c r="Q786" s="413"/>
      <c r="R786" s="413"/>
      <c r="S786" s="413"/>
      <c r="T786" s="413"/>
      <c r="U786" s="413"/>
      <c r="V786" s="436">
        <v>260</v>
      </c>
      <c r="W786" s="436"/>
      <c r="X786" s="436"/>
      <c r="Y786" s="436"/>
      <c r="Z786" s="436"/>
      <c r="AA786" s="436"/>
      <c r="AB786" s="436">
        <v>137</v>
      </c>
      <c r="AC786" s="436"/>
      <c r="AD786" s="436"/>
      <c r="AE786" s="436"/>
      <c r="AF786" s="436"/>
      <c r="AG786" s="436"/>
      <c r="AH786" s="551">
        <v>0.11409999999999999</v>
      </c>
      <c r="AI786" s="436"/>
      <c r="AJ786" s="436"/>
      <c r="AK786" s="436"/>
      <c r="AL786" s="436"/>
      <c r="AM786" s="436"/>
      <c r="AN786" s="551">
        <v>3.0099999999999998E-2</v>
      </c>
      <c r="AO786" s="436"/>
      <c r="AP786" s="436"/>
      <c r="AQ786" s="436"/>
      <c r="AR786" s="436"/>
      <c r="AS786" s="436"/>
      <c r="AT786" s="215"/>
      <c r="AU786" s="538"/>
      <c r="AV786" s="539"/>
      <c r="AW786" s="539"/>
      <c r="AX786" s="539"/>
      <c r="AY786" s="539"/>
      <c r="AZ786" s="539"/>
      <c r="BA786" s="539"/>
      <c r="BB786" s="539"/>
      <c r="BC786" s="540"/>
      <c r="BD786" s="413"/>
      <c r="BE786" s="413"/>
      <c r="BF786" s="413"/>
      <c r="BG786" s="413"/>
      <c r="BH786" s="413"/>
      <c r="BI786" s="413"/>
      <c r="BJ786" s="413"/>
      <c r="BK786" s="413"/>
      <c r="BL786" s="413"/>
      <c r="BM786" s="538"/>
      <c r="BN786" s="539"/>
      <c r="BO786" s="539"/>
      <c r="BP786" s="539"/>
      <c r="BQ786" s="539"/>
      <c r="BR786" s="539"/>
      <c r="BS786" s="539"/>
      <c r="BT786" s="539"/>
      <c r="BU786" s="540"/>
      <c r="BV786" s="538"/>
      <c r="BW786" s="539"/>
      <c r="BX786" s="539"/>
      <c r="BY786" s="539"/>
      <c r="BZ786" s="539"/>
      <c r="CA786" s="539"/>
      <c r="CB786" s="539"/>
      <c r="CC786" s="539"/>
      <c r="CD786" s="540"/>
      <c r="CE786" s="538"/>
      <c r="CF786" s="539"/>
      <c r="CG786" s="539"/>
      <c r="CH786" s="539"/>
      <c r="CI786" s="539"/>
      <c r="CJ786" s="539"/>
      <c r="CK786" s="539"/>
      <c r="CL786" s="539"/>
      <c r="CM786" s="540"/>
    </row>
    <row r="787" spans="3:91" ht="14.25" customHeight="1" x14ac:dyDescent="0.35">
      <c r="C787" s="413">
        <v>4</v>
      </c>
      <c r="D787" s="413"/>
      <c r="E787" s="413"/>
      <c r="F787" s="413"/>
      <c r="G787" s="413"/>
      <c r="H787" s="413"/>
      <c r="I787" s="413"/>
      <c r="J787" s="413"/>
      <c r="K787" s="413"/>
      <c r="L787" s="413"/>
      <c r="M787" s="413"/>
      <c r="N787" s="413"/>
      <c r="O787" s="413"/>
      <c r="P787" s="413"/>
      <c r="Q787" s="413"/>
      <c r="R787" s="413"/>
      <c r="S787" s="413"/>
      <c r="T787" s="413"/>
      <c r="U787" s="413"/>
      <c r="V787" s="436"/>
      <c r="W787" s="436"/>
      <c r="X787" s="436"/>
      <c r="Y787" s="436"/>
      <c r="Z787" s="436"/>
      <c r="AA787" s="436"/>
      <c r="AB787" s="436">
        <v>19</v>
      </c>
      <c r="AC787" s="436"/>
      <c r="AD787" s="436"/>
      <c r="AE787" s="436"/>
      <c r="AF787" s="436"/>
      <c r="AG787" s="436"/>
      <c r="AH787" s="551"/>
      <c r="AI787" s="436"/>
      <c r="AJ787" s="436"/>
      <c r="AK787" s="436"/>
      <c r="AL787" s="436"/>
      <c r="AM787" s="436"/>
      <c r="AN787" s="551">
        <v>8.3000000000000001E-3</v>
      </c>
      <c r="AO787" s="436"/>
      <c r="AP787" s="436"/>
      <c r="AQ787" s="436"/>
      <c r="AR787" s="436"/>
      <c r="AS787" s="436"/>
      <c r="AT787" s="215"/>
      <c r="AU787" s="541"/>
      <c r="AV787" s="542"/>
      <c r="AW787" s="542"/>
      <c r="AX787" s="542"/>
      <c r="AY787" s="542"/>
      <c r="AZ787" s="542"/>
      <c r="BA787" s="542"/>
      <c r="BB787" s="542"/>
      <c r="BC787" s="543"/>
      <c r="BD787" s="413"/>
      <c r="BE787" s="413"/>
      <c r="BF787" s="413"/>
      <c r="BG787" s="413"/>
      <c r="BH787" s="413"/>
      <c r="BI787" s="413"/>
      <c r="BJ787" s="413"/>
      <c r="BK787" s="413"/>
      <c r="BL787" s="413"/>
      <c r="BM787" s="541"/>
      <c r="BN787" s="542"/>
      <c r="BO787" s="542"/>
      <c r="BP787" s="542"/>
      <c r="BQ787" s="542"/>
      <c r="BR787" s="542"/>
      <c r="BS787" s="542"/>
      <c r="BT787" s="542"/>
      <c r="BU787" s="543"/>
      <c r="BV787" s="541"/>
      <c r="BW787" s="542"/>
      <c r="BX787" s="542"/>
      <c r="BY787" s="542"/>
      <c r="BZ787" s="542"/>
      <c r="CA787" s="542"/>
      <c r="CB787" s="542"/>
      <c r="CC787" s="542"/>
      <c r="CD787" s="543"/>
      <c r="CE787" s="541"/>
      <c r="CF787" s="542"/>
      <c r="CG787" s="542"/>
      <c r="CH787" s="542"/>
      <c r="CI787" s="542"/>
      <c r="CJ787" s="542"/>
      <c r="CK787" s="542"/>
      <c r="CL787" s="542"/>
      <c r="CM787" s="543"/>
    </row>
    <row r="788" spans="3:91" ht="14.25" customHeight="1" x14ac:dyDescent="0.35">
      <c r="C788" s="413">
        <v>5</v>
      </c>
      <c r="D788" s="413"/>
      <c r="E788" s="413"/>
      <c r="F788" s="413"/>
      <c r="G788" s="413"/>
      <c r="H788" s="413"/>
      <c r="I788" s="413"/>
      <c r="J788" s="413"/>
      <c r="K788" s="413"/>
      <c r="L788" s="413"/>
      <c r="M788" s="413"/>
      <c r="N788" s="413"/>
      <c r="O788" s="413"/>
      <c r="P788" s="413"/>
      <c r="Q788" s="413"/>
      <c r="R788" s="413"/>
      <c r="S788" s="413"/>
      <c r="T788" s="413"/>
      <c r="U788" s="413"/>
      <c r="V788" s="436"/>
      <c r="W788" s="436"/>
      <c r="X788" s="436"/>
      <c r="Y788" s="436"/>
      <c r="Z788" s="436"/>
      <c r="AA788" s="436"/>
      <c r="AB788" s="436">
        <v>4</v>
      </c>
      <c r="AC788" s="436"/>
      <c r="AD788" s="436"/>
      <c r="AE788" s="436"/>
      <c r="AF788" s="436"/>
      <c r="AG788" s="436"/>
      <c r="AH788" s="551"/>
      <c r="AI788" s="436"/>
      <c r="AJ788" s="436"/>
      <c r="AK788" s="436"/>
      <c r="AL788" s="436"/>
      <c r="AM788" s="436"/>
      <c r="AN788" s="551">
        <v>1.6999999999999999E-3</v>
      </c>
      <c r="AO788" s="436"/>
      <c r="AP788" s="436"/>
      <c r="AQ788" s="436"/>
      <c r="AR788" s="436"/>
      <c r="AS788" s="436"/>
      <c r="AT788" s="215"/>
      <c r="AU788" s="544" t="s">
        <v>895</v>
      </c>
      <c r="AV788" s="544"/>
      <c r="AW788" s="544"/>
      <c r="AX788" s="544"/>
      <c r="AY788" s="544"/>
      <c r="AZ788" s="544"/>
      <c r="BA788" s="544"/>
      <c r="BB788" s="544"/>
      <c r="BC788" s="544"/>
      <c r="BD788" s="436" t="s">
        <v>1058</v>
      </c>
      <c r="BE788" s="436"/>
      <c r="BF788" s="436"/>
      <c r="BG788" s="436"/>
      <c r="BH788" s="436"/>
      <c r="BI788" s="436"/>
      <c r="BJ788" s="436"/>
      <c r="BK788" s="436"/>
      <c r="BL788" s="436"/>
      <c r="BM788" s="436">
        <v>2</v>
      </c>
      <c r="BN788" s="436"/>
      <c r="BO788" s="436"/>
      <c r="BP788" s="436"/>
      <c r="BQ788" s="436"/>
      <c r="BR788" s="436"/>
      <c r="BS788" s="436"/>
      <c r="BT788" s="436"/>
      <c r="BU788" s="436"/>
      <c r="BV788" s="552" t="s">
        <v>1059</v>
      </c>
      <c r="BW788" s="553"/>
      <c r="BX788" s="553"/>
      <c r="BY788" s="553"/>
      <c r="BZ788" s="553"/>
      <c r="CA788" s="553"/>
      <c r="CB788" s="553"/>
      <c r="CC788" s="553"/>
      <c r="CD788" s="554"/>
      <c r="CE788" s="545" t="s">
        <v>1060</v>
      </c>
      <c r="CF788" s="546"/>
      <c r="CG788" s="546"/>
      <c r="CH788" s="546"/>
      <c r="CI788" s="546"/>
      <c r="CJ788" s="546"/>
      <c r="CK788" s="546"/>
      <c r="CL788" s="546"/>
      <c r="CM788" s="547"/>
    </row>
    <row r="789" spans="3:91" ht="14.25" customHeight="1" x14ac:dyDescent="0.35">
      <c r="C789" s="413">
        <v>6</v>
      </c>
      <c r="D789" s="413"/>
      <c r="E789" s="413"/>
      <c r="F789" s="413"/>
      <c r="G789" s="413"/>
      <c r="H789" s="413"/>
      <c r="I789" s="413"/>
      <c r="J789" s="413"/>
      <c r="K789" s="413"/>
      <c r="L789" s="413"/>
      <c r="M789" s="413"/>
      <c r="N789" s="413"/>
      <c r="O789" s="413"/>
      <c r="P789" s="413"/>
      <c r="Q789" s="413"/>
      <c r="R789" s="413"/>
      <c r="S789" s="413"/>
      <c r="T789" s="413"/>
      <c r="U789" s="413"/>
      <c r="V789" s="436"/>
      <c r="W789" s="436"/>
      <c r="X789" s="436"/>
      <c r="Y789" s="436"/>
      <c r="Z789" s="436"/>
      <c r="AA789" s="436"/>
      <c r="AB789" s="436">
        <v>1</v>
      </c>
      <c r="AC789" s="436"/>
      <c r="AD789" s="436"/>
      <c r="AE789" s="436"/>
      <c r="AF789" s="436"/>
      <c r="AG789" s="436"/>
      <c r="AH789" s="551"/>
      <c r="AI789" s="436"/>
      <c r="AJ789" s="436"/>
      <c r="AK789" s="436"/>
      <c r="AL789" s="436"/>
      <c r="AM789" s="436"/>
      <c r="AN789" s="551">
        <v>4.0000000000000002E-4</v>
      </c>
      <c r="AO789" s="436"/>
      <c r="AP789" s="436"/>
      <c r="AQ789" s="436"/>
      <c r="AR789" s="436"/>
      <c r="AS789" s="436"/>
      <c r="AT789" s="215"/>
      <c r="AU789" s="544"/>
      <c r="AV789" s="544"/>
      <c r="AW789" s="544"/>
      <c r="AX789" s="544"/>
      <c r="AY789" s="544"/>
      <c r="AZ789" s="544"/>
      <c r="BA789" s="544"/>
      <c r="BB789" s="544"/>
      <c r="BC789" s="544"/>
      <c r="BD789" s="436"/>
      <c r="BE789" s="436"/>
      <c r="BF789" s="436"/>
      <c r="BG789" s="436"/>
      <c r="BH789" s="436"/>
      <c r="BI789" s="436"/>
      <c r="BJ789" s="436"/>
      <c r="BK789" s="436"/>
      <c r="BL789" s="436"/>
      <c r="BM789" s="436"/>
      <c r="BN789" s="436"/>
      <c r="BO789" s="436"/>
      <c r="BP789" s="436"/>
      <c r="BQ789" s="436"/>
      <c r="BR789" s="436"/>
      <c r="BS789" s="436"/>
      <c r="BT789" s="436"/>
      <c r="BU789" s="436"/>
      <c r="BV789" s="555"/>
      <c r="BW789" s="556"/>
      <c r="BX789" s="556"/>
      <c r="BY789" s="556"/>
      <c r="BZ789" s="556"/>
      <c r="CA789" s="556"/>
      <c r="CB789" s="556"/>
      <c r="CC789" s="556"/>
      <c r="CD789" s="557"/>
      <c r="CE789" s="548"/>
      <c r="CF789" s="549"/>
      <c r="CG789" s="549"/>
      <c r="CH789" s="549"/>
      <c r="CI789" s="549"/>
      <c r="CJ789" s="549"/>
      <c r="CK789" s="549"/>
      <c r="CL789" s="549"/>
      <c r="CM789" s="550"/>
    </row>
    <row r="790" spans="3:91" ht="14.25" customHeight="1" x14ac:dyDescent="0.35">
      <c r="C790" s="415" t="s">
        <v>427</v>
      </c>
      <c r="D790" s="415"/>
      <c r="E790" s="415"/>
      <c r="F790" s="415"/>
      <c r="G790" s="415"/>
      <c r="H790" s="415"/>
      <c r="I790" s="415"/>
      <c r="J790" s="415"/>
      <c r="K790" s="415"/>
      <c r="L790" s="415"/>
      <c r="M790" s="415"/>
      <c r="N790" s="415"/>
      <c r="O790" s="415"/>
      <c r="P790" s="415"/>
      <c r="Q790" s="415"/>
      <c r="R790" s="415"/>
      <c r="S790" s="415"/>
      <c r="T790" s="415"/>
      <c r="U790" s="415"/>
      <c r="V790" s="415"/>
      <c r="W790" s="415"/>
      <c r="X790" s="415"/>
      <c r="Y790" s="415"/>
      <c r="Z790" s="415"/>
      <c r="AA790" s="415"/>
      <c r="AB790" s="415"/>
      <c r="AC790" s="415"/>
      <c r="AD790" s="415"/>
      <c r="AE790" s="415"/>
      <c r="AF790" s="415"/>
      <c r="AG790" s="415"/>
      <c r="AH790" s="415"/>
      <c r="AI790" s="415"/>
      <c r="AJ790" s="415"/>
      <c r="AK790" s="415"/>
      <c r="AL790" s="415"/>
      <c r="AM790" s="415"/>
      <c r="AN790" s="415"/>
      <c r="AO790" s="415"/>
      <c r="AP790" s="415"/>
      <c r="AQ790" s="415"/>
      <c r="AR790" s="415"/>
      <c r="AS790" s="415"/>
      <c r="AU790" s="338" t="s">
        <v>452</v>
      </c>
      <c r="AV790" s="338"/>
      <c r="AW790" s="338"/>
      <c r="AX790" s="338"/>
      <c r="AY790" s="338"/>
      <c r="AZ790" s="338"/>
      <c r="BA790" s="338"/>
      <c r="BB790" s="338"/>
      <c r="BC790" s="338"/>
      <c r="BD790" s="338"/>
      <c r="BE790" s="338"/>
      <c r="BF790" s="338"/>
      <c r="BG790" s="338"/>
      <c r="BH790" s="338"/>
      <c r="BI790" s="338"/>
      <c r="BJ790" s="338"/>
      <c r="BK790" s="338"/>
      <c r="BL790" s="338"/>
      <c r="BM790" s="338"/>
      <c r="BN790" s="338"/>
      <c r="BO790" s="338"/>
      <c r="BP790" s="338"/>
      <c r="BQ790" s="338"/>
      <c r="BR790" s="338"/>
      <c r="BS790" s="338"/>
      <c r="BT790" s="338"/>
      <c r="BU790" s="338"/>
      <c r="BV790" s="338"/>
      <c r="BW790" s="338"/>
      <c r="BX790" s="338"/>
      <c r="BY790" s="338"/>
      <c r="BZ790" s="338"/>
      <c r="CA790" s="338"/>
      <c r="CB790" s="338"/>
      <c r="CC790" s="338"/>
      <c r="CD790" s="338"/>
      <c r="CE790" s="338"/>
      <c r="CF790" s="338"/>
      <c r="CG790" s="338"/>
      <c r="CH790" s="338"/>
      <c r="CI790" s="338"/>
      <c r="CJ790" s="338"/>
      <c r="CK790" s="338"/>
      <c r="CL790" s="338"/>
      <c r="CM790" s="338"/>
    </row>
    <row r="791" spans="3:91" ht="14.25" customHeight="1" x14ac:dyDescent="0.35"/>
    <row r="792" spans="3:91" ht="14.25" customHeight="1" x14ac:dyDescent="0.35">
      <c r="C792" s="367" t="s">
        <v>431</v>
      </c>
      <c r="D792" s="367"/>
      <c r="E792" s="367"/>
      <c r="F792" s="367"/>
      <c r="G792" s="367"/>
      <c r="H792" s="367"/>
      <c r="I792" s="367"/>
      <c r="J792" s="367"/>
      <c r="K792" s="367"/>
      <c r="L792" s="367"/>
      <c r="M792" s="367"/>
      <c r="N792" s="367"/>
      <c r="O792" s="367"/>
      <c r="P792" s="367"/>
      <c r="Q792" s="367"/>
      <c r="R792" s="367"/>
      <c r="S792" s="367"/>
      <c r="T792" s="367"/>
      <c r="U792" s="367"/>
      <c r="V792" s="367"/>
      <c r="W792" s="367"/>
      <c r="X792" s="367"/>
      <c r="Y792" s="367"/>
      <c r="Z792" s="367"/>
      <c r="AA792" s="367"/>
      <c r="AB792" s="367"/>
      <c r="AC792" s="367"/>
      <c r="AD792" s="367"/>
      <c r="AE792" s="367"/>
      <c r="AF792" s="367"/>
      <c r="AG792" s="367"/>
      <c r="AH792" s="367"/>
      <c r="AI792" s="367"/>
      <c r="AJ792" s="367"/>
      <c r="AK792" s="367"/>
      <c r="AL792" s="367"/>
      <c r="AM792" s="367"/>
      <c r="AN792" s="367"/>
      <c r="AO792" s="367"/>
      <c r="AP792" s="367"/>
      <c r="AQ792" s="367"/>
      <c r="AR792" s="367"/>
      <c r="AS792" s="367"/>
      <c r="AT792" s="149"/>
      <c r="AU792" s="367" t="s">
        <v>453</v>
      </c>
      <c r="AV792" s="367"/>
      <c r="AW792" s="367"/>
      <c r="AX792" s="367"/>
      <c r="AY792" s="367"/>
      <c r="AZ792" s="367"/>
      <c r="BA792" s="367"/>
      <c r="BB792" s="367"/>
      <c r="BC792" s="367"/>
      <c r="BD792" s="367"/>
      <c r="BE792" s="367"/>
      <c r="BF792" s="367"/>
      <c r="BG792" s="367"/>
      <c r="BH792" s="367"/>
      <c r="BI792" s="367"/>
      <c r="BJ792" s="367"/>
      <c r="BK792" s="367"/>
      <c r="BL792" s="367"/>
      <c r="BM792" s="367"/>
      <c r="BN792" s="367"/>
      <c r="BO792" s="367"/>
      <c r="BP792" s="367"/>
      <c r="BQ792" s="367"/>
      <c r="BR792" s="367"/>
      <c r="BS792" s="367"/>
      <c r="BT792" s="367"/>
      <c r="BU792" s="367"/>
      <c r="BV792" s="367"/>
      <c r="BW792" s="367"/>
      <c r="BX792" s="367"/>
      <c r="BY792" s="367"/>
      <c r="BZ792" s="367"/>
      <c r="CA792" s="367"/>
      <c r="CB792" s="367"/>
      <c r="CC792" s="367"/>
      <c r="CD792" s="367"/>
      <c r="CE792" s="367"/>
      <c r="CF792" s="367"/>
      <c r="CG792" s="367"/>
      <c r="CH792" s="367"/>
      <c r="CI792" s="367"/>
      <c r="CJ792" s="367"/>
      <c r="CK792" s="367"/>
      <c r="CL792" s="367"/>
      <c r="CM792" s="367"/>
    </row>
    <row r="793" spans="3:91" ht="14.25" customHeight="1" x14ac:dyDescent="0.35">
      <c r="C793" s="367"/>
      <c r="D793" s="367"/>
      <c r="E793" s="367"/>
      <c r="F793" s="367"/>
      <c r="G793" s="367"/>
      <c r="H793" s="367"/>
      <c r="I793" s="367"/>
      <c r="J793" s="367"/>
      <c r="K793" s="367"/>
      <c r="L793" s="367"/>
      <c r="M793" s="367"/>
      <c r="N793" s="367"/>
      <c r="O793" s="367"/>
      <c r="P793" s="367"/>
      <c r="Q793" s="367"/>
      <c r="R793" s="367"/>
      <c r="S793" s="367"/>
      <c r="T793" s="367"/>
      <c r="U793" s="367"/>
      <c r="V793" s="367"/>
      <c r="W793" s="367"/>
      <c r="X793" s="367"/>
      <c r="Y793" s="367"/>
      <c r="Z793" s="367"/>
      <c r="AA793" s="367"/>
      <c r="AB793" s="367"/>
      <c r="AC793" s="367"/>
      <c r="AD793" s="367"/>
      <c r="AE793" s="367"/>
      <c r="AF793" s="367"/>
      <c r="AG793" s="367"/>
      <c r="AH793" s="367"/>
      <c r="AI793" s="367"/>
      <c r="AJ793" s="367"/>
      <c r="AK793" s="367"/>
      <c r="AL793" s="367"/>
      <c r="AM793" s="367"/>
      <c r="AN793" s="367"/>
      <c r="AO793" s="367"/>
      <c r="AP793" s="367"/>
      <c r="AQ793" s="367"/>
      <c r="AR793" s="367"/>
      <c r="AS793" s="367"/>
      <c r="AT793" s="149"/>
      <c r="AU793" s="367"/>
      <c r="AV793" s="367"/>
      <c r="AW793" s="367"/>
      <c r="AX793" s="367"/>
      <c r="AY793" s="367"/>
      <c r="AZ793" s="367"/>
      <c r="BA793" s="367"/>
      <c r="BB793" s="367"/>
      <c r="BC793" s="367"/>
      <c r="BD793" s="367"/>
      <c r="BE793" s="367"/>
      <c r="BF793" s="367"/>
      <c r="BG793" s="367"/>
      <c r="BH793" s="367"/>
      <c r="BI793" s="367"/>
      <c r="BJ793" s="367"/>
      <c r="BK793" s="367"/>
      <c r="BL793" s="367"/>
      <c r="BM793" s="367"/>
      <c r="BN793" s="367"/>
      <c r="BO793" s="367"/>
      <c r="BP793" s="367"/>
      <c r="BQ793" s="367"/>
      <c r="BR793" s="367"/>
      <c r="BS793" s="367"/>
      <c r="BT793" s="367"/>
      <c r="BU793" s="367"/>
      <c r="BV793" s="367"/>
      <c r="BW793" s="367"/>
      <c r="BX793" s="367"/>
      <c r="BY793" s="367"/>
      <c r="BZ793" s="367"/>
      <c r="CA793" s="367"/>
      <c r="CB793" s="367"/>
      <c r="CC793" s="367"/>
      <c r="CD793" s="367"/>
      <c r="CE793" s="367"/>
      <c r="CF793" s="367"/>
      <c r="CG793" s="367"/>
      <c r="CH793" s="367"/>
      <c r="CI793" s="367"/>
      <c r="CJ793" s="367"/>
      <c r="CK793" s="367"/>
      <c r="CL793" s="367"/>
      <c r="CM793" s="367"/>
    </row>
    <row r="794" spans="3:91" ht="14.25" customHeight="1" x14ac:dyDescent="0.35">
      <c r="C794" s="215"/>
      <c r="D794" s="215"/>
      <c r="E794" s="215"/>
      <c r="F794" s="215"/>
      <c r="G794" s="215"/>
      <c r="H794" s="215"/>
      <c r="I794" s="215"/>
      <c r="J794" s="215"/>
      <c r="K794" s="215"/>
      <c r="L794" s="215"/>
      <c r="M794" s="215"/>
      <c r="N794" s="215"/>
      <c r="O794" s="215"/>
      <c r="P794" s="215"/>
      <c r="Q794" s="215"/>
      <c r="R794" s="215"/>
      <c r="S794" s="215"/>
      <c r="T794" s="215"/>
      <c r="U794" s="215"/>
      <c r="V794" s="215"/>
      <c r="W794" s="215"/>
      <c r="X794" s="215"/>
      <c r="Y794" s="215"/>
      <c r="Z794" s="215"/>
      <c r="AA794" s="215"/>
      <c r="AB794" s="215"/>
      <c r="AC794" s="215"/>
      <c r="AD794" s="215"/>
      <c r="AE794" s="215"/>
      <c r="AF794" s="215"/>
      <c r="AG794" s="215"/>
      <c r="AH794" s="215"/>
      <c r="AI794" s="215"/>
      <c r="AJ794" s="215"/>
      <c r="AK794" s="215"/>
      <c r="AL794" s="215"/>
      <c r="AM794" s="215"/>
      <c r="AN794" s="215"/>
      <c r="AO794" s="215"/>
      <c r="AP794" s="215"/>
      <c r="AQ794" s="215"/>
      <c r="AR794" s="215"/>
      <c r="AS794" s="215"/>
      <c r="AT794" s="215"/>
      <c r="AU794" s="215"/>
      <c r="AV794" s="215"/>
      <c r="AW794" s="215"/>
      <c r="AX794" s="215"/>
      <c r="AY794" s="215"/>
      <c r="AZ794" s="215"/>
      <c r="BA794" s="215"/>
      <c r="BB794" s="215"/>
      <c r="BC794" s="215"/>
      <c r="BD794" s="215"/>
      <c r="BE794" s="215"/>
      <c r="BF794" s="215"/>
      <c r="BG794" s="215"/>
      <c r="BH794" s="215"/>
      <c r="BI794" s="215"/>
      <c r="BJ794" s="215"/>
      <c r="BK794" s="215"/>
      <c r="BL794" s="215"/>
      <c r="BM794" s="215"/>
      <c r="BN794" s="215"/>
      <c r="BO794" s="215"/>
      <c r="BP794" s="215"/>
      <c r="BQ794" s="215"/>
      <c r="BR794" s="215"/>
      <c r="BS794" s="215"/>
      <c r="BT794" s="215"/>
      <c r="BU794" s="215"/>
      <c r="BV794" s="215"/>
      <c r="BW794" s="215"/>
      <c r="BX794" s="215"/>
      <c r="BY794" s="215"/>
      <c r="BZ794" s="215"/>
      <c r="CA794" s="215"/>
      <c r="CB794" s="215"/>
      <c r="CC794" s="215"/>
      <c r="CD794" s="215"/>
      <c r="CE794" s="215"/>
      <c r="CF794" s="215"/>
      <c r="CG794" s="215"/>
      <c r="CH794" s="215"/>
      <c r="CI794" s="215"/>
      <c r="CJ794" s="215"/>
      <c r="CK794" s="215"/>
      <c r="CL794" s="215"/>
      <c r="CM794" s="215"/>
    </row>
    <row r="795" spans="3:91" ht="14.25" customHeight="1" x14ac:dyDescent="0.35">
      <c r="C795" s="367" t="s">
        <v>432</v>
      </c>
      <c r="D795" s="367"/>
      <c r="E795" s="367"/>
      <c r="F795" s="367"/>
      <c r="G795" s="367"/>
      <c r="H795" s="367"/>
      <c r="I795" s="367"/>
      <c r="J795" s="367"/>
      <c r="K795" s="367"/>
      <c r="L795" s="367"/>
      <c r="M795" s="367"/>
      <c r="N795" s="367"/>
      <c r="O795" s="367"/>
      <c r="P795" s="367"/>
      <c r="Q795" s="367"/>
      <c r="R795" s="367"/>
      <c r="S795" s="367"/>
      <c r="T795" s="367"/>
      <c r="U795" s="367"/>
      <c r="V795" s="367"/>
      <c r="W795" s="367"/>
      <c r="X795" s="367"/>
      <c r="Y795" s="367"/>
      <c r="Z795" s="367"/>
      <c r="AA795" s="367"/>
      <c r="AB795" s="367"/>
      <c r="AC795" s="367"/>
      <c r="AD795" s="367"/>
      <c r="AE795" s="367"/>
      <c r="AF795" s="367"/>
      <c r="AG795" s="367"/>
      <c r="AH795" s="367"/>
      <c r="AI795" s="367"/>
      <c r="AJ795" s="367"/>
      <c r="AK795" s="367"/>
      <c r="AL795" s="367"/>
      <c r="AM795" s="367"/>
      <c r="AN795" s="367"/>
      <c r="AO795" s="367"/>
      <c r="AP795" s="367"/>
      <c r="AQ795" s="367"/>
      <c r="AR795" s="367"/>
      <c r="AS795" s="367"/>
      <c r="AT795" s="215"/>
      <c r="AU795" s="367" t="s">
        <v>454</v>
      </c>
      <c r="AV795" s="367"/>
      <c r="AW795" s="367"/>
      <c r="AX795" s="367"/>
      <c r="AY795" s="367"/>
      <c r="AZ795" s="367"/>
      <c r="BA795" s="367"/>
      <c r="BB795" s="367"/>
      <c r="BC795" s="367"/>
      <c r="BD795" s="367"/>
      <c r="BE795" s="367"/>
      <c r="BF795" s="367"/>
      <c r="BG795" s="367"/>
      <c r="BH795" s="367"/>
      <c r="BI795" s="367"/>
      <c r="BJ795" s="367"/>
      <c r="BK795" s="367"/>
      <c r="BL795" s="367"/>
      <c r="BM795" s="367"/>
      <c r="BN795" s="367"/>
      <c r="BO795" s="367"/>
      <c r="BP795" s="367"/>
      <c r="BQ795" s="367"/>
      <c r="BR795" s="367"/>
      <c r="BS795" s="367"/>
      <c r="BT795" s="367"/>
      <c r="BU795" s="367"/>
      <c r="BV795" s="367"/>
      <c r="BW795" s="367"/>
      <c r="BX795" s="367"/>
      <c r="BY795" s="367"/>
      <c r="BZ795" s="367"/>
      <c r="CA795" s="367"/>
      <c r="CB795" s="367"/>
      <c r="CC795" s="367"/>
      <c r="CD795" s="367"/>
      <c r="CE795" s="367"/>
      <c r="CF795" s="367"/>
      <c r="CG795" s="367"/>
      <c r="CH795" s="367"/>
      <c r="CI795" s="367"/>
      <c r="CJ795" s="367"/>
      <c r="CK795" s="367"/>
      <c r="CL795" s="215"/>
      <c r="CM795" s="215"/>
    </row>
    <row r="796" spans="3:91" ht="14.25" customHeight="1" x14ac:dyDescent="0.35">
      <c r="C796" s="367"/>
      <c r="D796" s="367"/>
      <c r="E796" s="367"/>
      <c r="F796" s="367"/>
      <c r="G796" s="367"/>
      <c r="H796" s="367"/>
      <c r="I796" s="367"/>
      <c r="J796" s="367"/>
      <c r="K796" s="367"/>
      <c r="L796" s="367"/>
      <c r="M796" s="367"/>
      <c r="N796" s="367"/>
      <c r="O796" s="367"/>
      <c r="P796" s="367"/>
      <c r="Q796" s="367"/>
      <c r="R796" s="367"/>
      <c r="S796" s="367"/>
      <c r="T796" s="367"/>
      <c r="U796" s="367"/>
      <c r="V796" s="367"/>
      <c r="W796" s="367"/>
      <c r="X796" s="367"/>
      <c r="Y796" s="367"/>
      <c r="Z796" s="367"/>
      <c r="AA796" s="367"/>
      <c r="AB796" s="367"/>
      <c r="AC796" s="367"/>
      <c r="AD796" s="367"/>
      <c r="AE796" s="367"/>
      <c r="AF796" s="367"/>
      <c r="AG796" s="367"/>
      <c r="AH796" s="367"/>
      <c r="AI796" s="367"/>
      <c r="AJ796" s="367"/>
      <c r="AK796" s="367"/>
      <c r="AL796" s="367"/>
      <c r="AM796" s="367"/>
      <c r="AN796" s="367"/>
      <c r="AO796" s="367"/>
      <c r="AP796" s="367"/>
      <c r="AQ796" s="367"/>
      <c r="AR796" s="367"/>
      <c r="AS796" s="367"/>
      <c r="AT796" s="215"/>
      <c r="AU796" s="367"/>
      <c r="AV796" s="367"/>
      <c r="AW796" s="367"/>
      <c r="AX796" s="367"/>
      <c r="AY796" s="367"/>
      <c r="AZ796" s="367"/>
      <c r="BA796" s="367"/>
      <c r="BB796" s="367"/>
      <c r="BC796" s="367"/>
      <c r="BD796" s="367"/>
      <c r="BE796" s="367"/>
      <c r="BF796" s="367"/>
      <c r="BG796" s="367"/>
      <c r="BH796" s="367"/>
      <c r="BI796" s="367"/>
      <c r="BJ796" s="367"/>
      <c r="BK796" s="367"/>
      <c r="BL796" s="367"/>
      <c r="BM796" s="367"/>
      <c r="BN796" s="367"/>
      <c r="BO796" s="367"/>
      <c r="BP796" s="367"/>
      <c r="BQ796" s="367"/>
      <c r="BR796" s="367"/>
      <c r="BS796" s="367"/>
      <c r="BT796" s="367"/>
      <c r="BU796" s="367"/>
      <c r="BV796" s="367"/>
      <c r="BW796" s="367"/>
      <c r="BX796" s="367"/>
      <c r="BY796" s="367"/>
      <c r="BZ796" s="367"/>
      <c r="CA796" s="367"/>
      <c r="CB796" s="367"/>
      <c r="CC796" s="367"/>
      <c r="CD796" s="367"/>
      <c r="CE796" s="367"/>
      <c r="CF796" s="367"/>
      <c r="CG796" s="367"/>
      <c r="CH796" s="367"/>
      <c r="CI796" s="367"/>
      <c r="CJ796" s="367"/>
      <c r="CK796" s="367"/>
      <c r="CL796" s="215"/>
      <c r="CM796" s="215"/>
    </row>
    <row r="797" spans="3:91" ht="14.25" customHeight="1" x14ac:dyDescent="0.35">
      <c r="C797" s="413" t="s">
        <v>433</v>
      </c>
      <c r="D797" s="413"/>
      <c r="E797" s="413"/>
      <c r="F797" s="413"/>
      <c r="G797" s="413"/>
      <c r="H797" s="413"/>
      <c r="I797" s="413"/>
      <c r="J797" s="413"/>
      <c r="K797" s="413"/>
      <c r="L797" s="413"/>
      <c r="M797" s="413"/>
      <c r="N797" s="413"/>
      <c r="O797" s="413"/>
      <c r="P797" s="413"/>
      <c r="Q797" s="413"/>
      <c r="R797" s="413"/>
      <c r="S797" s="413"/>
      <c r="T797" s="413" t="s">
        <v>430</v>
      </c>
      <c r="U797" s="413"/>
      <c r="V797" s="413"/>
      <c r="W797" s="413"/>
      <c r="X797" s="413"/>
      <c r="Y797" s="413"/>
      <c r="Z797" s="413"/>
      <c r="AA797" s="413"/>
      <c r="AB797" s="413"/>
      <c r="AC797" s="413"/>
      <c r="AD797" s="413"/>
      <c r="AE797" s="413"/>
      <c r="AF797" s="413"/>
      <c r="AG797" s="413"/>
      <c r="AH797" s="413" t="s">
        <v>434</v>
      </c>
      <c r="AI797" s="413"/>
      <c r="AJ797" s="413"/>
      <c r="AK797" s="413"/>
      <c r="AL797" s="413"/>
      <c r="AM797" s="413"/>
      <c r="AN797" s="413"/>
      <c r="AO797" s="413"/>
      <c r="AP797" s="413"/>
      <c r="AQ797" s="413"/>
      <c r="AR797" s="413"/>
      <c r="AS797" s="413"/>
      <c r="AT797" s="254"/>
      <c r="AU797" s="413" t="s">
        <v>426</v>
      </c>
      <c r="AV797" s="413"/>
      <c r="AW797" s="413"/>
      <c r="AX797" s="413"/>
      <c r="AY797" s="413"/>
      <c r="AZ797" s="413"/>
      <c r="BA797" s="413"/>
      <c r="BB797" s="413"/>
      <c r="BC797" s="413"/>
      <c r="BD797" s="413"/>
      <c r="BE797" s="413"/>
      <c r="BF797" s="413"/>
      <c r="BG797" s="413"/>
      <c r="BH797" s="413"/>
      <c r="BI797" s="413"/>
      <c r="BJ797" s="413"/>
      <c r="BK797" s="413"/>
      <c r="BL797" s="413"/>
      <c r="BM797" s="413"/>
      <c r="BN797" s="413"/>
      <c r="BO797" s="413"/>
      <c r="BP797" s="413"/>
      <c r="BQ797" s="413"/>
      <c r="BR797" s="413"/>
      <c r="BS797" s="413"/>
      <c r="BT797" s="413"/>
      <c r="BU797" s="413"/>
      <c r="BV797" s="413"/>
      <c r="BW797" s="413"/>
      <c r="BX797" s="413"/>
      <c r="BY797" s="413"/>
      <c r="BZ797" s="413"/>
      <c r="CA797" s="413"/>
      <c r="CB797" s="413"/>
      <c r="CC797" s="413"/>
      <c r="CD797" s="413"/>
      <c r="CE797" s="413"/>
      <c r="CF797" s="413"/>
      <c r="CG797" s="413"/>
      <c r="CH797" s="413"/>
      <c r="CI797" s="413"/>
      <c r="CJ797" s="413"/>
      <c r="CK797" s="413"/>
      <c r="CL797" s="413"/>
      <c r="CM797" s="413"/>
    </row>
    <row r="798" spans="3:91" ht="14.25" customHeight="1" x14ac:dyDescent="0.35">
      <c r="C798" s="413"/>
      <c r="D798" s="413"/>
      <c r="E798" s="413"/>
      <c r="F798" s="413"/>
      <c r="G798" s="413"/>
      <c r="H798" s="413"/>
      <c r="I798" s="413"/>
      <c r="J798" s="413"/>
      <c r="K798" s="413"/>
      <c r="L798" s="413"/>
      <c r="M798" s="413"/>
      <c r="N798" s="413"/>
      <c r="O798" s="413"/>
      <c r="P798" s="413"/>
      <c r="Q798" s="413"/>
      <c r="R798" s="413"/>
      <c r="S798" s="413"/>
      <c r="T798" s="413" t="s">
        <v>186</v>
      </c>
      <c r="U798" s="413"/>
      <c r="V798" s="413"/>
      <c r="W798" s="413"/>
      <c r="X798" s="413"/>
      <c r="Y798" s="413"/>
      <c r="Z798" s="413"/>
      <c r="AA798" s="413" t="s">
        <v>127</v>
      </c>
      <c r="AB798" s="413"/>
      <c r="AC798" s="413"/>
      <c r="AD798" s="413"/>
      <c r="AE798" s="413"/>
      <c r="AF798" s="413"/>
      <c r="AG798" s="413"/>
      <c r="AH798" s="413"/>
      <c r="AI798" s="413"/>
      <c r="AJ798" s="413"/>
      <c r="AK798" s="413"/>
      <c r="AL798" s="413"/>
      <c r="AM798" s="413"/>
      <c r="AN798" s="413"/>
      <c r="AO798" s="413"/>
      <c r="AP798" s="413"/>
      <c r="AQ798" s="413"/>
      <c r="AR798" s="413"/>
      <c r="AS798" s="413"/>
      <c r="AT798" s="254"/>
      <c r="AU798" s="413"/>
      <c r="AV798" s="413"/>
      <c r="AW798" s="413"/>
      <c r="AX798" s="413"/>
      <c r="AY798" s="413"/>
      <c r="AZ798" s="413"/>
      <c r="BA798" s="413"/>
      <c r="BB798" s="413"/>
      <c r="BC798" s="413"/>
      <c r="BD798" s="413"/>
      <c r="BE798" s="413"/>
      <c r="BF798" s="413"/>
      <c r="BG798" s="413"/>
      <c r="BH798" s="413"/>
      <c r="BI798" s="413"/>
      <c r="BJ798" s="413"/>
      <c r="BK798" s="413"/>
      <c r="BL798" s="413"/>
      <c r="BM798" s="413"/>
      <c r="BN798" s="413"/>
      <c r="BO798" s="413"/>
      <c r="BP798" s="413"/>
      <c r="BQ798" s="413"/>
      <c r="BR798" s="413"/>
      <c r="BS798" s="413"/>
      <c r="BT798" s="413"/>
      <c r="BU798" s="413"/>
      <c r="BV798" s="413"/>
      <c r="BW798" s="413"/>
      <c r="BX798" s="413"/>
      <c r="BY798" s="413"/>
      <c r="BZ798" s="413"/>
      <c r="CA798" s="413"/>
      <c r="CB798" s="413"/>
      <c r="CC798" s="413"/>
      <c r="CD798" s="413"/>
      <c r="CE798" s="413"/>
      <c r="CF798" s="413"/>
      <c r="CG798" s="413"/>
      <c r="CH798" s="413"/>
      <c r="CI798" s="413"/>
      <c r="CJ798" s="413"/>
      <c r="CK798" s="413"/>
      <c r="CL798" s="413"/>
      <c r="CM798" s="413"/>
    </row>
    <row r="799" spans="3:91" ht="14.25" customHeight="1" x14ac:dyDescent="0.35">
      <c r="C799" s="436" t="s">
        <v>422</v>
      </c>
      <c r="D799" s="436"/>
      <c r="E799" s="436"/>
      <c r="F799" s="436"/>
      <c r="G799" s="436"/>
      <c r="H799" s="436"/>
      <c r="I799" s="436"/>
      <c r="J799" s="436"/>
      <c r="K799" s="436"/>
      <c r="L799" s="436"/>
      <c r="M799" s="436"/>
      <c r="N799" s="436"/>
      <c r="O799" s="436"/>
      <c r="P799" s="436"/>
      <c r="Q799" s="436"/>
      <c r="R799" s="436"/>
      <c r="S799" s="436"/>
      <c r="T799" s="436">
        <v>1246</v>
      </c>
      <c r="U799" s="436"/>
      <c r="V799" s="436"/>
      <c r="W799" s="436"/>
      <c r="X799" s="436"/>
      <c r="Y799" s="436"/>
      <c r="Z799" s="436"/>
      <c r="AA799" s="436">
        <v>69</v>
      </c>
      <c r="AB799" s="436"/>
      <c r="AC799" s="436"/>
      <c r="AD799" s="436"/>
      <c r="AE799" s="436"/>
      <c r="AF799" s="436"/>
      <c r="AG799" s="436"/>
      <c r="AH799" s="436" t="s">
        <v>1057</v>
      </c>
      <c r="AI799" s="436"/>
      <c r="AJ799" s="436"/>
      <c r="AK799" s="436"/>
      <c r="AL799" s="436"/>
      <c r="AM799" s="436"/>
      <c r="AN799" s="436"/>
      <c r="AO799" s="436"/>
      <c r="AP799" s="436"/>
      <c r="AQ799" s="436"/>
      <c r="AR799" s="436"/>
      <c r="AS799" s="436"/>
      <c r="AT799" s="255"/>
      <c r="AU799" s="413" t="s">
        <v>422</v>
      </c>
      <c r="AV799" s="413"/>
      <c r="AW799" s="413"/>
      <c r="AX799" s="413"/>
      <c r="AY799" s="413"/>
      <c r="AZ799" s="413"/>
      <c r="BA799" s="413"/>
      <c r="BB799" s="413"/>
      <c r="BC799" s="413"/>
      <c r="BD799" s="413"/>
      <c r="BE799" s="413" t="s">
        <v>423</v>
      </c>
      <c r="BF799" s="413"/>
      <c r="BG799" s="413"/>
      <c r="BH799" s="413"/>
      <c r="BI799" s="413"/>
      <c r="BJ799" s="413"/>
      <c r="BK799" s="413"/>
      <c r="BL799" s="413"/>
      <c r="BM799" s="413" t="s">
        <v>424</v>
      </c>
      <c r="BN799" s="413"/>
      <c r="BO799" s="413"/>
      <c r="BP799" s="413"/>
      <c r="BQ799" s="413"/>
      <c r="BR799" s="413"/>
      <c r="BS799" s="413"/>
      <c r="BT799" s="413"/>
      <c r="BU799" s="413"/>
      <c r="BV799" s="413" t="s">
        <v>385</v>
      </c>
      <c r="BW799" s="413"/>
      <c r="BX799" s="413"/>
      <c r="BY799" s="413"/>
      <c r="BZ799" s="413"/>
      <c r="CA799" s="413"/>
      <c r="CB799" s="413"/>
      <c r="CC799" s="413"/>
      <c r="CD799" s="413"/>
      <c r="CE799" s="413" t="s">
        <v>425</v>
      </c>
      <c r="CF799" s="413"/>
      <c r="CG799" s="413"/>
      <c r="CH799" s="413"/>
      <c r="CI799" s="413"/>
      <c r="CJ799" s="413"/>
      <c r="CK799" s="413"/>
      <c r="CL799" s="413"/>
      <c r="CM799" s="413"/>
    </row>
    <row r="800" spans="3:91" ht="14.25" customHeight="1" x14ac:dyDescent="0.35">
      <c r="C800" s="436" t="s">
        <v>423</v>
      </c>
      <c r="D800" s="436"/>
      <c r="E800" s="436"/>
      <c r="F800" s="436"/>
      <c r="G800" s="436"/>
      <c r="H800" s="436"/>
      <c r="I800" s="436"/>
      <c r="J800" s="436"/>
      <c r="K800" s="436"/>
      <c r="L800" s="436"/>
      <c r="M800" s="436"/>
      <c r="N800" s="436"/>
      <c r="O800" s="436"/>
      <c r="P800" s="436"/>
      <c r="Q800" s="436"/>
      <c r="R800" s="436"/>
      <c r="S800" s="436"/>
      <c r="T800" s="436">
        <v>81</v>
      </c>
      <c r="U800" s="436"/>
      <c r="V800" s="436"/>
      <c r="W800" s="436"/>
      <c r="X800" s="436"/>
      <c r="Y800" s="436"/>
      <c r="Z800" s="436"/>
      <c r="AA800" s="436">
        <v>6</v>
      </c>
      <c r="AB800" s="436"/>
      <c r="AC800" s="436"/>
      <c r="AD800" s="436"/>
      <c r="AE800" s="436"/>
      <c r="AF800" s="436"/>
      <c r="AG800" s="436"/>
      <c r="AH800" s="436" t="s">
        <v>1057</v>
      </c>
      <c r="AI800" s="436"/>
      <c r="AJ800" s="436"/>
      <c r="AK800" s="436"/>
      <c r="AL800" s="436"/>
      <c r="AM800" s="436"/>
      <c r="AN800" s="436"/>
      <c r="AO800" s="436"/>
      <c r="AP800" s="436"/>
      <c r="AQ800" s="436"/>
      <c r="AR800" s="436"/>
      <c r="AS800" s="436"/>
      <c r="AT800" s="255"/>
      <c r="AU800" s="413"/>
      <c r="AV800" s="413"/>
      <c r="AW800" s="413"/>
      <c r="AX800" s="413"/>
      <c r="AY800" s="413"/>
      <c r="AZ800" s="413"/>
      <c r="BA800" s="413"/>
      <c r="BB800" s="413"/>
      <c r="BC800" s="413"/>
      <c r="BD800" s="413"/>
      <c r="BE800" s="413"/>
      <c r="BF800" s="413"/>
      <c r="BG800" s="413"/>
      <c r="BH800" s="413"/>
      <c r="BI800" s="413"/>
      <c r="BJ800" s="413"/>
      <c r="BK800" s="413"/>
      <c r="BL800" s="413"/>
      <c r="BM800" s="413"/>
      <c r="BN800" s="413"/>
      <c r="BO800" s="413"/>
      <c r="BP800" s="413"/>
      <c r="BQ800" s="413"/>
      <c r="BR800" s="413"/>
      <c r="BS800" s="413"/>
      <c r="BT800" s="413"/>
      <c r="BU800" s="413"/>
      <c r="BV800" s="413"/>
      <c r="BW800" s="413"/>
      <c r="BX800" s="413"/>
      <c r="BY800" s="413"/>
      <c r="BZ800" s="413"/>
      <c r="CA800" s="413"/>
      <c r="CB800" s="413"/>
      <c r="CC800" s="413"/>
      <c r="CD800" s="413"/>
      <c r="CE800" s="413"/>
      <c r="CF800" s="413"/>
      <c r="CG800" s="413"/>
      <c r="CH800" s="413"/>
      <c r="CI800" s="413"/>
      <c r="CJ800" s="413"/>
      <c r="CK800" s="413"/>
      <c r="CL800" s="413"/>
      <c r="CM800" s="413"/>
    </row>
    <row r="801" spans="3:91" ht="14.25" customHeight="1" x14ac:dyDescent="0.35">
      <c r="C801" s="436" t="s">
        <v>424</v>
      </c>
      <c r="D801" s="436"/>
      <c r="E801" s="436"/>
      <c r="F801" s="436"/>
      <c r="G801" s="436"/>
      <c r="H801" s="436"/>
      <c r="I801" s="436"/>
      <c r="J801" s="436"/>
      <c r="K801" s="436"/>
      <c r="L801" s="436"/>
      <c r="M801" s="436"/>
      <c r="N801" s="436"/>
      <c r="O801" s="436"/>
      <c r="P801" s="436"/>
      <c r="Q801" s="436"/>
      <c r="R801" s="436"/>
      <c r="S801" s="436"/>
      <c r="T801" s="436">
        <v>0</v>
      </c>
      <c r="U801" s="436"/>
      <c r="V801" s="436"/>
      <c r="W801" s="436"/>
      <c r="X801" s="436"/>
      <c r="Y801" s="436"/>
      <c r="Z801" s="436"/>
      <c r="AA801" s="436">
        <v>0</v>
      </c>
      <c r="AB801" s="436"/>
      <c r="AC801" s="436"/>
      <c r="AD801" s="436"/>
      <c r="AE801" s="436"/>
      <c r="AF801" s="436"/>
      <c r="AG801" s="436"/>
      <c r="AH801" s="436" t="s">
        <v>1057</v>
      </c>
      <c r="AI801" s="436"/>
      <c r="AJ801" s="436"/>
      <c r="AK801" s="436"/>
      <c r="AL801" s="436"/>
      <c r="AM801" s="436"/>
      <c r="AN801" s="436"/>
      <c r="AO801" s="436"/>
      <c r="AP801" s="436"/>
      <c r="AQ801" s="436"/>
      <c r="AR801" s="436"/>
      <c r="AS801" s="436"/>
      <c r="AT801" s="255"/>
      <c r="AU801" s="413" t="s">
        <v>186</v>
      </c>
      <c r="AV801" s="413"/>
      <c r="AW801" s="413"/>
      <c r="AX801" s="413"/>
      <c r="AY801" s="413"/>
      <c r="AZ801" s="413" t="s">
        <v>127</v>
      </c>
      <c r="BA801" s="413"/>
      <c r="BB801" s="413"/>
      <c r="BC801" s="413"/>
      <c r="BD801" s="413"/>
      <c r="BE801" s="413" t="s">
        <v>186</v>
      </c>
      <c r="BF801" s="413"/>
      <c r="BG801" s="413"/>
      <c r="BH801" s="413"/>
      <c r="BI801" s="413" t="s">
        <v>127</v>
      </c>
      <c r="BJ801" s="413"/>
      <c r="BK801" s="413"/>
      <c r="BL801" s="413"/>
      <c r="BM801" s="413" t="s">
        <v>186</v>
      </c>
      <c r="BN801" s="413"/>
      <c r="BO801" s="413"/>
      <c r="BP801" s="413"/>
      <c r="BQ801" s="413" t="s">
        <v>127</v>
      </c>
      <c r="BR801" s="413"/>
      <c r="BS801" s="413"/>
      <c r="BT801" s="413"/>
      <c r="BU801" s="413"/>
      <c r="BV801" s="413" t="s">
        <v>186</v>
      </c>
      <c r="BW801" s="413"/>
      <c r="BX801" s="413"/>
      <c r="BY801" s="413"/>
      <c r="BZ801" s="413" t="s">
        <v>127</v>
      </c>
      <c r="CA801" s="413"/>
      <c r="CB801" s="413"/>
      <c r="CC801" s="413"/>
      <c r="CD801" s="413"/>
      <c r="CE801" s="413" t="s">
        <v>186</v>
      </c>
      <c r="CF801" s="413"/>
      <c r="CG801" s="413"/>
      <c r="CH801" s="413"/>
      <c r="CI801" s="413" t="s">
        <v>127</v>
      </c>
      <c r="CJ801" s="413"/>
      <c r="CK801" s="413"/>
      <c r="CL801" s="413"/>
      <c r="CM801" s="413"/>
    </row>
    <row r="802" spans="3:91" ht="14.25" customHeight="1" x14ac:dyDescent="0.35">
      <c r="C802" s="436" t="s">
        <v>385</v>
      </c>
      <c r="D802" s="436"/>
      <c r="E802" s="436"/>
      <c r="F802" s="436"/>
      <c r="G802" s="436"/>
      <c r="H802" s="436"/>
      <c r="I802" s="436"/>
      <c r="J802" s="436"/>
      <c r="K802" s="436"/>
      <c r="L802" s="436"/>
      <c r="M802" s="436"/>
      <c r="N802" s="436"/>
      <c r="O802" s="436"/>
      <c r="P802" s="436"/>
      <c r="Q802" s="436"/>
      <c r="R802" s="436"/>
      <c r="S802" s="436"/>
      <c r="T802" s="436">
        <v>27</v>
      </c>
      <c r="U802" s="436"/>
      <c r="V802" s="436"/>
      <c r="W802" s="436"/>
      <c r="X802" s="436"/>
      <c r="Y802" s="436"/>
      <c r="Z802" s="436"/>
      <c r="AA802" s="436">
        <v>2</v>
      </c>
      <c r="AB802" s="436"/>
      <c r="AC802" s="436"/>
      <c r="AD802" s="436"/>
      <c r="AE802" s="436"/>
      <c r="AF802" s="436"/>
      <c r="AG802" s="436"/>
      <c r="AH802" s="436" t="s">
        <v>1057</v>
      </c>
      <c r="AI802" s="436"/>
      <c r="AJ802" s="436"/>
      <c r="AK802" s="436"/>
      <c r="AL802" s="436"/>
      <c r="AM802" s="436"/>
      <c r="AN802" s="436"/>
      <c r="AO802" s="436"/>
      <c r="AP802" s="436"/>
      <c r="AQ802" s="436"/>
      <c r="AR802" s="436"/>
      <c r="AS802" s="436"/>
      <c r="AT802" s="255"/>
      <c r="AU802" s="413"/>
      <c r="AV802" s="413"/>
      <c r="AW802" s="413"/>
      <c r="AX802" s="413"/>
      <c r="AY802" s="413"/>
      <c r="AZ802" s="413"/>
      <c r="BA802" s="413"/>
      <c r="BB802" s="413"/>
      <c r="BC802" s="413"/>
      <c r="BD802" s="413"/>
      <c r="BE802" s="413"/>
      <c r="BF802" s="413"/>
      <c r="BG802" s="413"/>
      <c r="BH802" s="413"/>
      <c r="BI802" s="413"/>
      <c r="BJ802" s="413"/>
      <c r="BK802" s="413"/>
      <c r="BL802" s="413"/>
      <c r="BM802" s="413"/>
      <c r="BN802" s="413"/>
      <c r="BO802" s="413"/>
      <c r="BP802" s="413"/>
      <c r="BQ802" s="413"/>
      <c r="BR802" s="413"/>
      <c r="BS802" s="413"/>
      <c r="BT802" s="413"/>
      <c r="BU802" s="413"/>
      <c r="BV802" s="413"/>
      <c r="BW802" s="413"/>
      <c r="BX802" s="413"/>
      <c r="BY802" s="413"/>
      <c r="BZ802" s="413"/>
      <c r="CA802" s="413"/>
      <c r="CB802" s="413"/>
      <c r="CC802" s="413"/>
      <c r="CD802" s="413"/>
      <c r="CE802" s="413"/>
      <c r="CF802" s="413"/>
      <c r="CG802" s="413"/>
      <c r="CH802" s="413"/>
      <c r="CI802" s="413"/>
      <c r="CJ802" s="413"/>
      <c r="CK802" s="413"/>
      <c r="CL802" s="413"/>
      <c r="CM802" s="413"/>
    </row>
    <row r="803" spans="3:91" ht="14.25" customHeight="1" x14ac:dyDescent="0.35">
      <c r="C803" s="436" t="s">
        <v>425</v>
      </c>
      <c r="D803" s="436"/>
      <c r="E803" s="436"/>
      <c r="F803" s="436"/>
      <c r="G803" s="436"/>
      <c r="H803" s="436"/>
      <c r="I803" s="436"/>
      <c r="J803" s="436"/>
      <c r="K803" s="436"/>
      <c r="L803" s="436"/>
      <c r="M803" s="436"/>
      <c r="N803" s="436"/>
      <c r="O803" s="436"/>
      <c r="P803" s="436"/>
      <c r="Q803" s="436"/>
      <c r="R803" s="436"/>
      <c r="S803" s="436"/>
      <c r="T803" s="436">
        <v>0</v>
      </c>
      <c r="U803" s="436"/>
      <c r="V803" s="436"/>
      <c r="W803" s="436"/>
      <c r="X803" s="436"/>
      <c r="Y803" s="436"/>
      <c r="Z803" s="436"/>
      <c r="AA803" s="436">
        <v>0</v>
      </c>
      <c r="AB803" s="436"/>
      <c r="AC803" s="436"/>
      <c r="AD803" s="436"/>
      <c r="AE803" s="436"/>
      <c r="AF803" s="436"/>
      <c r="AG803" s="436"/>
      <c r="AH803" s="436" t="s">
        <v>1057</v>
      </c>
      <c r="AI803" s="436"/>
      <c r="AJ803" s="436"/>
      <c r="AK803" s="436"/>
      <c r="AL803" s="436"/>
      <c r="AM803" s="436"/>
      <c r="AN803" s="436"/>
      <c r="AO803" s="436"/>
      <c r="AP803" s="436"/>
      <c r="AQ803" s="436"/>
      <c r="AR803" s="436"/>
      <c r="AS803" s="436"/>
      <c r="AT803" s="255"/>
      <c r="AU803" s="533">
        <v>1131</v>
      </c>
      <c r="AV803" s="533"/>
      <c r="AW803" s="533"/>
      <c r="AX803" s="533"/>
      <c r="AY803" s="533"/>
      <c r="AZ803" s="533">
        <v>0</v>
      </c>
      <c r="BA803" s="533"/>
      <c r="BB803" s="533"/>
      <c r="BC803" s="533"/>
      <c r="BD803" s="533"/>
      <c r="BE803" s="533">
        <v>9</v>
      </c>
      <c r="BF803" s="533"/>
      <c r="BG803" s="533"/>
      <c r="BH803" s="533"/>
      <c r="BI803" s="533">
        <v>0</v>
      </c>
      <c r="BJ803" s="533"/>
      <c r="BK803" s="533"/>
      <c r="BL803" s="533"/>
      <c r="BM803" s="533">
        <v>0</v>
      </c>
      <c r="BN803" s="533"/>
      <c r="BO803" s="533"/>
      <c r="BP803" s="533"/>
      <c r="BQ803" s="533">
        <v>0</v>
      </c>
      <c r="BR803" s="533"/>
      <c r="BS803" s="533"/>
      <c r="BT803" s="533"/>
      <c r="BU803" s="533"/>
      <c r="BV803" s="533">
        <v>2</v>
      </c>
      <c r="BW803" s="533"/>
      <c r="BX803" s="533"/>
      <c r="BY803" s="533"/>
      <c r="BZ803" s="533">
        <v>0</v>
      </c>
      <c r="CA803" s="533"/>
      <c r="CB803" s="533"/>
      <c r="CC803" s="533"/>
      <c r="CD803" s="533"/>
      <c r="CE803" s="436">
        <v>0</v>
      </c>
      <c r="CF803" s="436"/>
      <c r="CG803" s="436"/>
      <c r="CH803" s="436"/>
      <c r="CI803" s="436">
        <v>0</v>
      </c>
      <c r="CJ803" s="436"/>
      <c r="CK803" s="436"/>
      <c r="CL803" s="436"/>
      <c r="CM803" s="436"/>
    </row>
    <row r="804" spans="3:91" ht="14.25" customHeight="1" x14ac:dyDescent="0.35">
      <c r="C804" s="436" t="s">
        <v>124</v>
      </c>
      <c r="D804" s="436"/>
      <c r="E804" s="436"/>
      <c r="F804" s="436"/>
      <c r="G804" s="436"/>
      <c r="H804" s="436"/>
      <c r="I804" s="436"/>
      <c r="J804" s="436"/>
      <c r="K804" s="436"/>
      <c r="L804" s="436"/>
      <c r="M804" s="436"/>
      <c r="N804" s="436"/>
      <c r="O804" s="436"/>
      <c r="P804" s="436"/>
      <c r="Q804" s="436"/>
      <c r="R804" s="436"/>
      <c r="S804" s="436"/>
      <c r="T804" s="353">
        <v>1354</v>
      </c>
      <c r="U804" s="353"/>
      <c r="V804" s="353"/>
      <c r="W804" s="353"/>
      <c r="X804" s="353"/>
      <c r="Y804" s="353"/>
      <c r="Z804" s="353"/>
      <c r="AA804" s="436">
        <v>77</v>
      </c>
      <c r="AB804" s="436"/>
      <c r="AC804" s="436"/>
      <c r="AD804" s="436"/>
      <c r="AE804" s="436"/>
      <c r="AF804" s="436"/>
      <c r="AG804" s="436"/>
      <c r="AH804" s="436" t="s">
        <v>1057</v>
      </c>
      <c r="AI804" s="436"/>
      <c r="AJ804" s="436"/>
      <c r="AK804" s="436"/>
      <c r="AL804" s="436"/>
      <c r="AM804" s="436"/>
      <c r="AN804" s="436"/>
      <c r="AO804" s="436"/>
      <c r="AP804" s="436"/>
      <c r="AQ804" s="436"/>
      <c r="AR804" s="436"/>
      <c r="AS804" s="436"/>
      <c r="AT804" s="255"/>
      <c r="AU804" s="533"/>
      <c r="AV804" s="533"/>
      <c r="AW804" s="533"/>
      <c r="AX804" s="533"/>
      <c r="AY804" s="533"/>
      <c r="AZ804" s="533"/>
      <c r="BA804" s="533"/>
      <c r="BB804" s="533"/>
      <c r="BC804" s="533"/>
      <c r="BD804" s="533"/>
      <c r="BE804" s="533"/>
      <c r="BF804" s="533"/>
      <c r="BG804" s="533"/>
      <c r="BH804" s="533"/>
      <c r="BI804" s="533"/>
      <c r="BJ804" s="533"/>
      <c r="BK804" s="533"/>
      <c r="BL804" s="533"/>
      <c r="BM804" s="533"/>
      <c r="BN804" s="533"/>
      <c r="BO804" s="533"/>
      <c r="BP804" s="533"/>
      <c r="BQ804" s="533"/>
      <c r="BR804" s="533"/>
      <c r="BS804" s="533"/>
      <c r="BT804" s="533"/>
      <c r="BU804" s="533"/>
      <c r="BV804" s="533"/>
      <c r="BW804" s="533"/>
      <c r="BX804" s="533"/>
      <c r="BY804" s="533"/>
      <c r="BZ804" s="533"/>
      <c r="CA804" s="533"/>
      <c r="CB804" s="533"/>
      <c r="CC804" s="533"/>
      <c r="CD804" s="533"/>
      <c r="CE804" s="436"/>
      <c r="CF804" s="436"/>
      <c r="CG804" s="436"/>
      <c r="CH804" s="436"/>
      <c r="CI804" s="436"/>
      <c r="CJ804" s="436"/>
      <c r="CK804" s="436"/>
      <c r="CL804" s="436"/>
      <c r="CM804" s="436"/>
    </row>
    <row r="805" spans="3:91" ht="14.25" customHeight="1" x14ac:dyDescent="0.35">
      <c r="C805" s="338" t="s">
        <v>452</v>
      </c>
      <c r="D805" s="338"/>
      <c r="E805" s="338"/>
      <c r="F805" s="338"/>
      <c r="G805" s="338"/>
      <c r="H805" s="338"/>
      <c r="I805" s="338"/>
      <c r="J805" s="338"/>
      <c r="K805" s="338"/>
      <c r="L805" s="338"/>
      <c r="M805" s="338"/>
      <c r="N805" s="338"/>
      <c r="O805" s="338"/>
      <c r="P805" s="338"/>
      <c r="Q805" s="338"/>
      <c r="R805" s="338"/>
      <c r="S805" s="338"/>
      <c r="T805" s="338"/>
      <c r="U805" s="338"/>
      <c r="V805" s="338"/>
      <c r="W805" s="338"/>
      <c r="X805" s="338"/>
      <c r="Y805" s="338"/>
      <c r="Z805" s="338"/>
      <c r="AA805" s="338"/>
      <c r="AB805" s="338"/>
      <c r="AC805" s="338"/>
      <c r="AD805" s="338"/>
      <c r="AE805" s="338"/>
      <c r="AF805" s="338"/>
      <c r="AG805" s="338"/>
      <c r="AH805" s="338"/>
      <c r="AI805" s="338"/>
      <c r="AJ805" s="338"/>
      <c r="AK805" s="338"/>
      <c r="AL805" s="338"/>
      <c r="AM805" s="338"/>
      <c r="AN805" s="338"/>
      <c r="AO805" s="338"/>
      <c r="AP805" s="338"/>
      <c r="AQ805" s="338"/>
      <c r="AR805" s="338"/>
      <c r="AS805" s="338"/>
      <c r="AU805" s="338" t="s">
        <v>455</v>
      </c>
      <c r="AV805" s="338"/>
      <c r="AW805" s="338"/>
      <c r="AX805" s="338"/>
      <c r="AY805" s="338"/>
      <c r="AZ805" s="338"/>
      <c r="BA805" s="338"/>
      <c r="BB805" s="338"/>
      <c r="BC805" s="338"/>
      <c r="BD805" s="338"/>
      <c r="BE805" s="338"/>
      <c r="BF805" s="338"/>
      <c r="BG805" s="338"/>
      <c r="BH805" s="338"/>
      <c r="BI805" s="338"/>
      <c r="BJ805" s="338"/>
      <c r="BK805" s="338"/>
      <c r="BL805" s="338"/>
      <c r="BM805" s="338"/>
      <c r="BN805" s="338"/>
      <c r="BO805" s="338"/>
      <c r="BP805" s="338"/>
      <c r="BQ805" s="338"/>
      <c r="BR805" s="338"/>
      <c r="BS805" s="338"/>
      <c r="BT805" s="338"/>
      <c r="BU805" s="338"/>
      <c r="BV805" s="338"/>
      <c r="BW805" s="338"/>
      <c r="BX805" s="338"/>
      <c r="BY805" s="338"/>
      <c r="BZ805" s="338"/>
      <c r="CA805" s="338"/>
      <c r="CB805" s="338"/>
      <c r="CC805" s="338"/>
      <c r="CD805" s="338"/>
      <c r="CE805" s="338"/>
      <c r="CF805" s="338"/>
      <c r="CG805" s="338"/>
      <c r="CH805" s="338"/>
      <c r="CI805" s="338"/>
      <c r="CJ805" s="338"/>
      <c r="CK805" s="338"/>
    </row>
    <row r="806" spans="3:91" ht="14.25" customHeight="1" x14ac:dyDescent="0.35">
      <c r="C806" s="87"/>
      <c r="D806" s="87"/>
      <c r="E806" s="87"/>
      <c r="F806" s="87"/>
      <c r="G806" s="87"/>
      <c r="H806" s="87"/>
      <c r="I806" s="87"/>
      <c r="J806" s="87"/>
      <c r="K806" s="87"/>
      <c r="L806" s="87"/>
      <c r="M806" s="87"/>
      <c r="N806" s="87"/>
      <c r="O806" s="87"/>
      <c r="P806" s="87"/>
      <c r="Q806" s="87"/>
      <c r="R806" s="87"/>
      <c r="S806" s="87"/>
      <c r="T806" s="87"/>
      <c r="U806" s="87"/>
      <c r="V806" s="87"/>
      <c r="W806" s="87"/>
      <c r="X806" s="87"/>
      <c r="Y806" s="87"/>
      <c r="Z806" s="87"/>
      <c r="AA806" s="87"/>
      <c r="AB806" s="87"/>
      <c r="AC806" s="87"/>
      <c r="AD806" s="87"/>
      <c r="AE806" s="87"/>
      <c r="AF806" s="87"/>
      <c r="AG806" s="87"/>
      <c r="AH806" s="87"/>
      <c r="AI806" s="87"/>
      <c r="AJ806" s="87"/>
      <c r="AK806" s="87"/>
      <c r="AL806" s="87"/>
      <c r="AM806" s="87"/>
      <c r="AN806" s="87"/>
      <c r="AO806" s="87"/>
      <c r="AP806" s="87"/>
      <c r="AQ806" s="87"/>
      <c r="AR806" s="87"/>
      <c r="AS806" s="87"/>
    </row>
    <row r="807" spans="3:91" ht="14.25" customHeight="1" x14ac:dyDescent="0.35">
      <c r="C807" s="367" t="s">
        <v>436</v>
      </c>
      <c r="D807" s="367"/>
      <c r="E807" s="367"/>
      <c r="F807" s="367"/>
      <c r="G807" s="367"/>
      <c r="H807" s="367"/>
      <c r="I807" s="367"/>
      <c r="J807" s="367"/>
      <c r="K807" s="367"/>
      <c r="L807" s="367"/>
      <c r="M807" s="367"/>
      <c r="N807" s="367"/>
      <c r="O807" s="367"/>
      <c r="P807" s="367"/>
      <c r="Q807" s="367"/>
      <c r="R807" s="367"/>
      <c r="S807" s="367"/>
      <c r="T807" s="367"/>
      <c r="U807" s="367"/>
      <c r="V807" s="367"/>
      <c r="W807" s="367"/>
      <c r="X807" s="367"/>
      <c r="Y807" s="367"/>
      <c r="Z807" s="367"/>
      <c r="AA807" s="367"/>
      <c r="AB807" s="367"/>
      <c r="AC807" s="367"/>
      <c r="AD807" s="367"/>
      <c r="AE807" s="367"/>
      <c r="AF807" s="367"/>
      <c r="AG807" s="367"/>
      <c r="AH807" s="367"/>
      <c r="AI807" s="367"/>
      <c r="AJ807" s="367"/>
      <c r="AK807" s="367"/>
      <c r="AL807" s="367"/>
      <c r="AM807" s="367"/>
      <c r="AN807" s="367"/>
      <c r="AO807" s="367"/>
      <c r="AP807" s="367"/>
      <c r="AQ807" s="367"/>
      <c r="AR807" s="367"/>
      <c r="AS807" s="367"/>
      <c r="AU807" s="367" t="s">
        <v>454</v>
      </c>
      <c r="AV807" s="367"/>
      <c r="AW807" s="367"/>
      <c r="AX807" s="367"/>
      <c r="AY807" s="367"/>
      <c r="AZ807" s="367"/>
      <c r="BA807" s="367"/>
      <c r="BB807" s="367"/>
      <c r="BC807" s="367"/>
      <c r="BD807" s="367"/>
      <c r="BE807" s="367"/>
      <c r="BF807" s="367"/>
      <c r="BG807" s="367"/>
      <c r="BH807" s="367"/>
      <c r="BI807" s="367"/>
      <c r="BJ807" s="367"/>
      <c r="BK807" s="367"/>
      <c r="BL807" s="367"/>
      <c r="BM807" s="367"/>
      <c r="BN807" s="367"/>
      <c r="BO807" s="367"/>
      <c r="BP807" s="367"/>
      <c r="BQ807" s="367"/>
      <c r="BR807" s="367"/>
      <c r="BS807" s="367"/>
      <c r="BT807" s="367"/>
      <c r="BU807" s="367"/>
      <c r="BV807" s="367"/>
      <c r="BW807" s="367"/>
      <c r="BX807" s="367"/>
      <c r="BY807" s="367"/>
      <c r="BZ807" s="367"/>
      <c r="CA807" s="367"/>
      <c r="CB807" s="367"/>
      <c r="CC807" s="367"/>
      <c r="CD807" s="367"/>
      <c r="CE807" s="367"/>
      <c r="CF807" s="367"/>
      <c r="CG807" s="367"/>
      <c r="CH807" s="367"/>
      <c r="CI807" s="367"/>
      <c r="CJ807" s="367"/>
      <c r="CK807" s="367"/>
    </row>
    <row r="808" spans="3:91" ht="14.25" customHeight="1" x14ac:dyDescent="0.35">
      <c r="C808" s="367"/>
      <c r="D808" s="367"/>
      <c r="E808" s="367"/>
      <c r="F808" s="367"/>
      <c r="G808" s="367"/>
      <c r="H808" s="367"/>
      <c r="I808" s="367"/>
      <c r="J808" s="367"/>
      <c r="K808" s="367"/>
      <c r="L808" s="367"/>
      <c r="M808" s="367"/>
      <c r="N808" s="367"/>
      <c r="O808" s="367"/>
      <c r="P808" s="367"/>
      <c r="Q808" s="367"/>
      <c r="R808" s="367"/>
      <c r="S808" s="367"/>
      <c r="T808" s="367"/>
      <c r="U808" s="367"/>
      <c r="V808" s="367"/>
      <c r="W808" s="367"/>
      <c r="X808" s="367"/>
      <c r="Y808" s="367"/>
      <c r="Z808" s="367"/>
      <c r="AA808" s="367"/>
      <c r="AB808" s="367"/>
      <c r="AC808" s="367"/>
      <c r="AD808" s="367"/>
      <c r="AE808" s="367"/>
      <c r="AF808" s="367"/>
      <c r="AG808" s="367"/>
      <c r="AH808" s="367"/>
      <c r="AI808" s="367"/>
      <c r="AJ808" s="367"/>
      <c r="AK808" s="367"/>
      <c r="AL808" s="367"/>
      <c r="AM808" s="367"/>
      <c r="AN808" s="367"/>
      <c r="AO808" s="367"/>
      <c r="AP808" s="367"/>
      <c r="AQ808" s="367"/>
      <c r="AR808" s="367"/>
      <c r="AS808" s="367"/>
      <c r="AT808" s="215"/>
      <c r="AU808" s="367"/>
      <c r="AV808" s="367"/>
      <c r="AW808" s="367"/>
      <c r="AX808" s="367"/>
      <c r="AY808" s="367"/>
      <c r="AZ808" s="367"/>
      <c r="BA808" s="367"/>
      <c r="BB808" s="367"/>
      <c r="BC808" s="367"/>
      <c r="BD808" s="367"/>
      <c r="BE808" s="367"/>
      <c r="BF808" s="367"/>
      <c r="BG808" s="367"/>
      <c r="BH808" s="367"/>
      <c r="BI808" s="367"/>
      <c r="BJ808" s="367"/>
      <c r="BK808" s="367"/>
      <c r="BL808" s="367"/>
      <c r="BM808" s="367"/>
      <c r="BN808" s="367"/>
      <c r="BO808" s="367"/>
      <c r="BP808" s="367"/>
      <c r="BQ808" s="367"/>
      <c r="BR808" s="367"/>
      <c r="BS808" s="367"/>
      <c r="BT808" s="367"/>
      <c r="BU808" s="367"/>
      <c r="BV808" s="367"/>
      <c r="BW808" s="367"/>
      <c r="BX808" s="367"/>
      <c r="BY808" s="367"/>
      <c r="BZ808" s="367"/>
      <c r="CA808" s="367"/>
      <c r="CB808" s="367"/>
      <c r="CC808" s="367"/>
      <c r="CD808" s="367"/>
      <c r="CE808" s="367"/>
      <c r="CF808" s="367"/>
      <c r="CG808" s="367"/>
      <c r="CH808" s="367"/>
      <c r="CI808" s="367"/>
      <c r="CJ808" s="367"/>
      <c r="CK808" s="367"/>
    </row>
    <row r="809" spans="3:91" ht="14.25" customHeight="1" x14ac:dyDescent="0.35">
      <c r="C809" s="413" t="s">
        <v>429</v>
      </c>
      <c r="D809" s="413"/>
      <c r="E809" s="413"/>
      <c r="F809" s="413"/>
      <c r="G809" s="413"/>
      <c r="H809" s="413"/>
      <c r="I809" s="413"/>
      <c r="J809" s="413"/>
      <c r="K809" s="413"/>
      <c r="L809" s="413"/>
      <c r="M809" s="413"/>
      <c r="N809" s="413"/>
      <c r="O809" s="413"/>
      <c r="P809" s="413"/>
      <c r="Q809" s="413"/>
      <c r="R809" s="413"/>
      <c r="S809" s="413"/>
      <c r="T809" s="413"/>
      <c r="U809" s="413"/>
      <c r="V809" s="413" t="s">
        <v>430</v>
      </c>
      <c r="W809" s="413"/>
      <c r="X809" s="413"/>
      <c r="Y809" s="413"/>
      <c r="Z809" s="413"/>
      <c r="AA809" s="413"/>
      <c r="AB809" s="413"/>
      <c r="AC809" s="413"/>
      <c r="AD809" s="413"/>
      <c r="AE809" s="413"/>
      <c r="AF809" s="413"/>
      <c r="AG809" s="413"/>
      <c r="AH809" s="413"/>
      <c r="AI809" s="413"/>
      <c r="AJ809" s="413" t="s">
        <v>435</v>
      </c>
      <c r="AK809" s="413"/>
      <c r="AL809" s="413"/>
      <c r="AM809" s="413"/>
      <c r="AN809" s="413"/>
      <c r="AO809" s="413"/>
      <c r="AP809" s="413"/>
      <c r="AQ809" s="413"/>
      <c r="AR809" s="413"/>
      <c r="AS809" s="413"/>
      <c r="AT809" s="215"/>
      <c r="AU809" s="413" t="s">
        <v>429</v>
      </c>
      <c r="AV809" s="413"/>
      <c r="AW809" s="413"/>
      <c r="AX809" s="413"/>
      <c r="AY809" s="413"/>
      <c r="AZ809" s="413"/>
      <c r="BA809" s="413"/>
      <c r="BB809" s="413"/>
      <c r="BC809" s="413"/>
      <c r="BD809" s="413"/>
      <c r="BE809" s="413"/>
      <c r="BF809" s="413"/>
      <c r="BG809" s="413"/>
      <c r="BH809" s="413"/>
      <c r="BI809" s="413"/>
      <c r="BJ809" s="413"/>
      <c r="BK809" s="413"/>
      <c r="BL809" s="413"/>
      <c r="BM809" s="413"/>
      <c r="BN809" s="413" t="s">
        <v>430</v>
      </c>
      <c r="BO809" s="413"/>
      <c r="BP809" s="413"/>
      <c r="BQ809" s="413"/>
      <c r="BR809" s="413"/>
      <c r="BS809" s="413"/>
      <c r="BT809" s="413"/>
      <c r="BU809" s="413"/>
      <c r="BV809" s="413"/>
      <c r="BW809" s="413"/>
      <c r="BX809" s="413"/>
      <c r="BY809" s="413"/>
      <c r="BZ809" s="413"/>
      <c r="CA809" s="413"/>
      <c r="CB809" s="413" t="s">
        <v>456</v>
      </c>
      <c r="CC809" s="413"/>
      <c r="CD809" s="413"/>
      <c r="CE809" s="413"/>
      <c r="CF809" s="413"/>
      <c r="CG809" s="413"/>
      <c r="CH809" s="413"/>
      <c r="CI809" s="413"/>
      <c r="CJ809" s="413"/>
      <c r="CK809" s="413"/>
      <c r="CL809" s="413"/>
      <c r="CM809" s="413"/>
    </row>
    <row r="810" spans="3:91" ht="14.25" customHeight="1" x14ac:dyDescent="0.35">
      <c r="C810" s="413"/>
      <c r="D810" s="413"/>
      <c r="E810" s="413"/>
      <c r="F810" s="413"/>
      <c r="G810" s="413"/>
      <c r="H810" s="413"/>
      <c r="I810" s="413"/>
      <c r="J810" s="413"/>
      <c r="K810" s="413"/>
      <c r="L810" s="413"/>
      <c r="M810" s="413"/>
      <c r="N810" s="413"/>
      <c r="O810" s="413"/>
      <c r="P810" s="413"/>
      <c r="Q810" s="413"/>
      <c r="R810" s="413"/>
      <c r="S810" s="413"/>
      <c r="T810" s="413"/>
      <c r="U810" s="413"/>
      <c r="V810" s="413" t="s">
        <v>186</v>
      </c>
      <c r="W810" s="413"/>
      <c r="X810" s="413"/>
      <c r="Y810" s="413"/>
      <c r="Z810" s="413"/>
      <c r="AA810" s="413"/>
      <c r="AB810" s="413"/>
      <c r="AC810" s="413" t="s">
        <v>127</v>
      </c>
      <c r="AD810" s="413"/>
      <c r="AE810" s="413"/>
      <c r="AF810" s="413"/>
      <c r="AG810" s="413"/>
      <c r="AH810" s="413"/>
      <c r="AI810" s="413"/>
      <c r="AJ810" s="413" t="s">
        <v>186</v>
      </c>
      <c r="AK810" s="413"/>
      <c r="AL810" s="413"/>
      <c r="AM810" s="413"/>
      <c r="AN810" s="413"/>
      <c r="AO810" s="413" t="s">
        <v>127</v>
      </c>
      <c r="AP810" s="413"/>
      <c r="AQ810" s="413"/>
      <c r="AR810" s="413"/>
      <c r="AS810" s="413"/>
      <c r="AT810" s="215"/>
      <c r="AU810" s="413"/>
      <c r="AV810" s="413"/>
      <c r="AW810" s="413"/>
      <c r="AX810" s="413"/>
      <c r="AY810" s="413"/>
      <c r="AZ810" s="413"/>
      <c r="BA810" s="413"/>
      <c r="BB810" s="413"/>
      <c r="BC810" s="413"/>
      <c r="BD810" s="413"/>
      <c r="BE810" s="413"/>
      <c r="BF810" s="413"/>
      <c r="BG810" s="413"/>
      <c r="BH810" s="413"/>
      <c r="BI810" s="413"/>
      <c r="BJ810" s="413"/>
      <c r="BK810" s="413"/>
      <c r="BL810" s="413"/>
      <c r="BM810" s="413"/>
      <c r="BN810" s="413" t="s">
        <v>186</v>
      </c>
      <c r="BO810" s="413"/>
      <c r="BP810" s="413"/>
      <c r="BQ810" s="413"/>
      <c r="BR810" s="413"/>
      <c r="BS810" s="413"/>
      <c r="BT810" s="413"/>
      <c r="BU810" s="413" t="s">
        <v>127</v>
      </c>
      <c r="BV810" s="413"/>
      <c r="BW810" s="413"/>
      <c r="BX810" s="413"/>
      <c r="BY810" s="413"/>
      <c r="BZ810" s="413"/>
      <c r="CA810" s="413"/>
      <c r="CB810" s="413" t="s">
        <v>186</v>
      </c>
      <c r="CC810" s="413"/>
      <c r="CD810" s="413"/>
      <c r="CE810" s="413"/>
      <c r="CF810" s="413"/>
      <c r="CG810" s="413"/>
      <c r="CH810" s="413" t="s">
        <v>127</v>
      </c>
      <c r="CI810" s="413"/>
      <c r="CJ810" s="413"/>
      <c r="CK810" s="413"/>
      <c r="CL810" s="413"/>
      <c r="CM810" s="413"/>
    </row>
    <row r="811" spans="3:91" ht="14.25" customHeight="1" x14ac:dyDescent="0.35">
      <c r="C811" s="413">
        <v>1</v>
      </c>
      <c r="D811" s="413"/>
      <c r="E811" s="413"/>
      <c r="F811" s="413"/>
      <c r="G811" s="413"/>
      <c r="H811" s="413"/>
      <c r="I811" s="413"/>
      <c r="J811" s="413"/>
      <c r="K811" s="413"/>
      <c r="L811" s="413"/>
      <c r="M811" s="413"/>
      <c r="N811" s="413"/>
      <c r="O811" s="413"/>
      <c r="P811" s="413"/>
      <c r="Q811" s="413"/>
      <c r="R811" s="413"/>
      <c r="S811" s="413"/>
      <c r="T811" s="413"/>
      <c r="U811" s="413"/>
      <c r="V811" s="436">
        <v>316</v>
      </c>
      <c r="W811" s="436"/>
      <c r="X811" s="436"/>
      <c r="Y811" s="436"/>
      <c r="Z811" s="436"/>
      <c r="AA811" s="436"/>
      <c r="AB811" s="436"/>
      <c r="AC811" s="436">
        <v>26</v>
      </c>
      <c r="AD811" s="436"/>
      <c r="AE811" s="436"/>
      <c r="AF811" s="436"/>
      <c r="AG811" s="436"/>
      <c r="AH811" s="436"/>
      <c r="AI811" s="436"/>
      <c r="AJ811" s="532"/>
      <c r="AK811" s="436"/>
      <c r="AL811" s="436"/>
      <c r="AM811" s="436"/>
      <c r="AN811" s="436"/>
      <c r="AO811" s="436"/>
      <c r="AP811" s="436"/>
      <c r="AQ811" s="436"/>
      <c r="AR811" s="436"/>
      <c r="AS811" s="436"/>
      <c r="AT811" s="215"/>
      <c r="AU811" s="413">
        <v>1</v>
      </c>
      <c r="AV811" s="413"/>
      <c r="AW811" s="413"/>
      <c r="AX811" s="413"/>
      <c r="AY811" s="413"/>
      <c r="AZ811" s="413"/>
      <c r="BA811" s="413"/>
      <c r="BB811" s="413"/>
      <c r="BC811" s="413"/>
      <c r="BD811" s="413"/>
      <c r="BE811" s="413"/>
      <c r="BF811" s="413"/>
      <c r="BG811" s="413"/>
      <c r="BH811" s="413"/>
      <c r="BI811" s="413"/>
      <c r="BJ811" s="413"/>
      <c r="BK811" s="413"/>
      <c r="BL811" s="413"/>
      <c r="BM811" s="413"/>
      <c r="BN811" s="436">
        <v>334</v>
      </c>
      <c r="BO811" s="436"/>
      <c r="BP811" s="436"/>
      <c r="BQ811" s="436"/>
      <c r="BR811" s="436"/>
      <c r="BS811" s="436"/>
      <c r="BT811" s="436"/>
      <c r="BU811" s="436">
        <v>26</v>
      </c>
      <c r="BV811" s="436"/>
      <c r="BW811" s="436"/>
      <c r="BX811" s="436"/>
      <c r="BY811" s="436"/>
      <c r="BZ811" s="436"/>
      <c r="CA811" s="436"/>
      <c r="CB811" s="436"/>
      <c r="CC811" s="436"/>
      <c r="CD811" s="436"/>
      <c r="CE811" s="436"/>
      <c r="CF811" s="436"/>
      <c r="CG811" s="436"/>
      <c r="CH811" s="310"/>
      <c r="CI811" s="310"/>
      <c r="CJ811" s="310"/>
      <c r="CK811" s="310"/>
      <c r="CL811" s="310"/>
      <c r="CM811" s="310"/>
    </row>
    <row r="812" spans="3:91" ht="14.25" customHeight="1" x14ac:dyDescent="0.35">
      <c r="C812" s="413">
        <v>2</v>
      </c>
      <c r="D812" s="413"/>
      <c r="E812" s="413"/>
      <c r="F812" s="413"/>
      <c r="G812" s="413"/>
      <c r="H812" s="413"/>
      <c r="I812" s="413"/>
      <c r="J812" s="413"/>
      <c r="K812" s="413"/>
      <c r="L812" s="413"/>
      <c r="M812" s="413"/>
      <c r="N812" s="413"/>
      <c r="O812" s="413"/>
      <c r="P812" s="413"/>
      <c r="Q812" s="413"/>
      <c r="R812" s="413"/>
      <c r="S812" s="413"/>
      <c r="T812" s="413"/>
      <c r="U812" s="413"/>
      <c r="V812" s="436">
        <v>696</v>
      </c>
      <c r="W812" s="436"/>
      <c r="X812" s="436"/>
      <c r="Y812" s="436"/>
      <c r="Z812" s="436"/>
      <c r="AA812" s="436"/>
      <c r="AB812" s="436"/>
      <c r="AC812" s="436">
        <v>29</v>
      </c>
      <c r="AD812" s="436"/>
      <c r="AE812" s="436"/>
      <c r="AF812" s="436"/>
      <c r="AG812" s="436"/>
      <c r="AH812" s="436"/>
      <c r="AI812" s="436"/>
      <c r="AJ812" s="532"/>
      <c r="AK812" s="436"/>
      <c r="AL812" s="436"/>
      <c r="AM812" s="436"/>
      <c r="AN812" s="436"/>
      <c r="AO812" s="436"/>
      <c r="AP812" s="436"/>
      <c r="AQ812" s="436"/>
      <c r="AR812" s="436"/>
      <c r="AS812" s="436"/>
      <c r="AT812" s="215"/>
      <c r="AU812" s="413">
        <v>2</v>
      </c>
      <c r="AV812" s="413"/>
      <c r="AW812" s="413"/>
      <c r="AX812" s="413"/>
      <c r="AY812" s="413"/>
      <c r="AZ812" s="413"/>
      <c r="BA812" s="413"/>
      <c r="BB812" s="413"/>
      <c r="BC812" s="413"/>
      <c r="BD812" s="413"/>
      <c r="BE812" s="413"/>
      <c r="BF812" s="413"/>
      <c r="BG812" s="413"/>
      <c r="BH812" s="413"/>
      <c r="BI812" s="413"/>
      <c r="BJ812" s="413"/>
      <c r="BK812" s="413"/>
      <c r="BL812" s="413"/>
      <c r="BM812" s="413"/>
      <c r="BN812" s="436">
        <v>662</v>
      </c>
      <c r="BO812" s="436"/>
      <c r="BP812" s="436"/>
      <c r="BQ812" s="436"/>
      <c r="BR812" s="436"/>
      <c r="BS812" s="436"/>
      <c r="BT812" s="436"/>
      <c r="BU812" s="436">
        <v>29</v>
      </c>
      <c r="BV812" s="436"/>
      <c r="BW812" s="436"/>
      <c r="BX812" s="436"/>
      <c r="BY812" s="436"/>
      <c r="BZ812" s="436"/>
      <c r="CA812" s="436"/>
      <c r="CB812" s="436"/>
      <c r="CC812" s="436"/>
      <c r="CD812" s="436"/>
      <c r="CE812" s="436"/>
      <c r="CF812" s="436"/>
      <c r="CG812" s="436"/>
      <c r="CH812" s="310"/>
      <c r="CI812" s="310"/>
      <c r="CJ812" s="310"/>
      <c r="CK812" s="310"/>
      <c r="CL812" s="310"/>
      <c r="CM812" s="310"/>
    </row>
    <row r="813" spans="3:91" ht="14.25" customHeight="1" x14ac:dyDescent="0.35">
      <c r="C813" s="413">
        <v>3</v>
      </c>
      <c r="D813" s="413"/>
      <c r="E813" s="413"/>
      <c r="F813" s="413"/>
      <c r="G813" s="413"/>
      <c r="H813" s="413"/>
      <c r="I813" s="413"/>
      <c r="J813" s="413"/>
      <c r="K813" s="413"/>
      <c r="L813" s="413"/>
      <c r="M813" s="413"/>
      <c r="N813" s="413"/>
      <c r="O813" s="413"/>
      <c r="P813" s="413"/>
      <c r="Q813" s="413"/>
      <c r="R813" s="413"/>
      <c r="S813" s="413"/>
      <c r="T813" s="413"/>
      <c r="U813" s="413"/>
      <c r="V813" s="436">
        <v>234</v>
      </c>
      <c r="W813" s="436"/>
      <c r="X813" s="436"/>
      <c r="Y813" s="436"/>
      <c r="Z813" s="436"/>
      <c r="AA813" s="436"/>
      <c r="AB813" s="436"/>
      <c r="AC813" s="436">
        <v>14</v>
      </c>
      <c r="AD813" s="436"/>
      <c r="AE813" s="436"/>
      <c r="AF813" s="436"/>
      <c r="AG813" s="436"/>
      <c r="AH813" s="436"/>
      <c r="AI813" s="436"/>
      <c r="AJ813" s="532"/>
      <c r="AK813" s="436"/>
      <c r="AL813" s="436"/>
      <c r="AM813" s="436"/>
      <c r="AN813" s="436"/>
      <c r="AO813" s="436"/>
      <c r="AP813" s="436"/>
      <c r="AQ813" s="436"/>
      <c r="AR813" s="436"/>
      <c r="AS813" s="436"/>
      <c r="AT813" s="215"/>
      <c r="AU813" s="413">
        <v>3</v>
      </c>
      <c r="AV813" s="413"/>
      <c r="AW813" s="413"/>
      <c r="AX813" s="413"/>
      <c r="AY813" s="413"/>
      <c r="AZ813" s="413"/>
      <c r="BA813" s="413"/>
      <c r="BB813" s="413"/>
      <c r="BC813" s="413"/>
      <c r="BD813" s="413"/>
      <c r="BE813" s="413"/>
      <c r="BF813" s="413"/>
      <c r="BG813" s="413"/>
      <c r="BH813" s="413"/>
      <c r="BI813" s="413"/>
      <c r="BJ813" s="413"/>
      <c r="BK813" s="413"/>
      <c r="BL813" s="413"/>
      <c r="BM813" s="413"/>
      <c r="BN813" s="436">
        <v>135</v>
      </c>
      <c r="BO813" s="436"/>
      <c r="BP813" s="436"/>
      <c r="BQ813" s="436"/>
      <c r="BR813" s="436"/>
      <c r="BS813" s="436"/>
      <c r="BT813" s="436"/>
      <c r="BU813" s="436">
        <v>14</v>
      </c>
      <c r="BV813" s="436"/>
      <c r="BW813" s="436"/>
      <c r="BX813" s="436"/>
      <c r="BY813" s="436"/>
      <c r="BZ813" s="436"/>
      <c r="CA813" s="436"/>
      <c r="CB813" s="436"/>
      <c r="CC813" s="436"/>
      <c r="CD813" s="436"/>
      <c r="CE813" s="436"/>
      <c r="CF813" s="436"/>
      <c r="CG813" s="436"/>
      <c r="CH813" s="310"/>
      <c r="CI813" s="310"/>
      <c r="CJ813" s="310"/>
      <c r="CK813" s="310"/>
      <c r="CL813" s="310"/>
      <c r="CM813" s="310"/>
    </row>
    <row r="814" spans="3:91" ht="14.25" customHeight="1" x14ac:dyDescent="0.35">
      <c r="C814" s="413" t="s">
        <v>385</v>
      </c>
      <c r="D814" s="413"/>
      <c r="E814" s="413"/>
      <c r="F814" s="413"/>
      <c r="G814" s="413"/>
      <c r="H814" s="413"/>
      <c r="I814" s="413"/>
      <c r="J814" s="413"/>
      <c r="K814" s="413"/>
      <c r="L814" s="413"/>
      <c r="M814" s="413"/>
      <c r="N814" s="413"/>
      <c r="O814" s="413"/>
      <c r="P814" s="413"/>
      <c r="Q814" s="413"/>
      <c r="R814" s="413"/>
      <c r="S814" s="413"/>
      <c r="T814" s="413"/>
      <c r="U814" s="413"/>
      <c r="V814" s="436">
        <v>27</v>
      </c>
      <c r="W814" s="436"/>
      <c r="X814" s="436"/>
      <c r="Y814" s="436"/>
      <c r="Z814" s="436"/>
      <c r="AA814" s="436"/>
      <c r="AB814" s="436"/>
      <c r="AC814" s="436">
        <v>2</v>
      </c>
      <c r="AD814" s="436"/>
      <c r="AE814" s="436"/>
      <c r="AF814" s="436"/>
      <c r="AG814" s="436"/>
      <c r="AH814" s="436"/>
      <c r="AI814" s="436"/>
      <c r="AJ814" s="532"/>
      <c r="AK814" s="436"/>
      <c r="AL814" s="436"/>
      <c r="AM814" s="436"/>
      <c r="AN814" s="436"/>
      <c r="AO814" s="436"/>
      <c r="AP814" s="436"/>
      <c r="AQ814" s="436"/>
      <c r="AR814" s="436"/>
      <c r="AS814" s="436"/>
      <c r="AT814" s="215"/>
      <c r="AU814" s="413" t="s">
        <v>910</v>
      </c>
      <c r="AV814" s="413"/>
      <c r="AW814" s="413"/>
      <c r="AX814" s="413"/>
      <c r="AY814" s="413"/>
      <c r="AZ814" s="413"/>
      <c r="BA814" s="413"/>
      <c r="BB814" s="413"/>
      <c r="BC814" s="413"/>
      <c r="BD814" s="413"/>
      <c r="BE814" s="413"/>
      <c r="BF814" s="413"/>
      <c r="BG814" s="413"/>
      <c r="BH814" s="413"/>
      <c r="BI814" s="413"/>
      <c r="BJ814" s="413"/>
      <c r="BK814" s="413"/>
      <c r="BL814" s="413"/>
      <c r="BM814" s="413"/>
      <c r="BN814" s="436">
        <v>0</v>
      </c>
      <c r="BO814" s="436"/>
      <c r="BP814" s="436"/>
      <c r="BQ814" s="436"/>
      <c r="BR814" s="436"/>
      <c r="BS814" s="436"/>
      <c r="BT814" s="436"/>
      <c r="BU814" s="436">
        <v>0</v>
      </c>
      <c r="BV814" s="436"/>
      <c r="BW814" s="436"/>
      <c r="BX814" s="436"/>
      <c r="BY814" s="436"/>
      <c r="BZ814" s="436"/>
      <c r="CA814" s="436"/>
      <c r="CB814" s="436"/>
      <c r="CC814" s="436"/>
      <c r="CD814" s="436"/>
      <c r="CE814" s="436"/>
      <c r="CF814" s="436"/>
      <c r="CG814" s="436"/>
      <c r="CH814" s="310"/>
      <c r="CI814" s="310"/>
      <c r="CJ814" s="310"/>
      <c r="CK814" s="310"/>
      <c r="CL814" s="310"/>
      <c r="CM814" s="310"/>
    </row>
    <row r="815" spans="3:91" ht="14.25" customHeight="1" x14ac:dyDescent="0.35">
      <c r="C815" s="413" t="s">
        <v>423</v>
      </c>
      <c r="D815" s="413"/>
      <c r="E815" s="413"/>
      <c r="F815" s="413"/>
      <c r="G815" s="413"/>
      <c r="H815" s="413"/>
      <c r="I815" s="413"/>
      <c r="J815" s="413"/>
      <c r="K815" s="413"/>
      <c r="L815" s="413"/>
      <c r="M815" s="413"/>
      <c r="N815" s="413"/>
      <c r="O815" s="413"/>
      <c r="P815" s="413"/>
      <c r="Q815" s="413"/>
      <c r="R815" s="413"/>
      <c r="S815" s="413"/>
      <c r="T815" s="413"/>
      <c r="U815" s="413"/>
      <c r="V815" s="436">
        <v>81</v>
      </c>
      <c r="W815" s="436"/>
      <c r="X815" s="436"/>
      <c r="Y815" s="436"/>
      <c r="Z815" s="436"/>
      <c r="AA815" s="436"/>
      <c r="AB815" s="436"/>
      <c r="AC815" s="436">
        <v>6</v>
      </c>
      <c r="AD815" s="436"/>
      <c r="AE815" s="436"/>
      <c r="AF815" s="436"/>
      <c r="AG815" s="436"/>
      <c r="AH815" s="436"/>
      <c r="AI815" s="436"/>
      <c r="AJ815" s="532"/>
      <c r="AK815" s="436"/>
      <c r="AL815" s="436"/>
      <c r="AM815" s="436"/>
      <c r="AN815" s="436"/>
      <c r="AO815" s="436"/>
      <c r="AP815" s="436"/>
      <c r="AQ815" s="436"/>
      <c r="AR815" s="436"/>
      <c r="AS815" s="436"/>
      <c r="AT815" s="215"/>
      <c r="AU815" s="413" t="s">
        <v>911</v>
      </c>
      <c r="AV815" s="413"/>
      <c r="AW815" s="413"/>
      <c r="AX815" s="413"/>
      <c r="AY815" s="413"/>
      <c r="AZ815" s="413"/>
      <c r="BA815" s="413"/>
      <c r="BB815" s="413"/>
      <c r="BC815" s="413"/>
      <c r="BD815" s="413"/>
      <c r="BE815" s="413"/>
      <c r="BF815" s="413"/>
      <c r="BG815" s="413"/>
      <c r="BH815" s="413"/>
      <c r="BI815" s="413"/>
      <c r="BJ815" s="413"/>
      <c r="BK815" s="413"/>
      <c r="BL815" s="413"/>
      <c r="BM815" s="413"/>
      <c r="BN815" s="436">
        <v>0</v>
      </c>
      <c r="BO815" s="436"/>
      <c r="BP815" s="436"/>
      <c r="BQ815" s="436"/>
      <c r="BR815" s="436"/>
      <c r="BS815" s="436"/>
      <c r="BT815" s="436"/>
      <c r="BU815" s="436">
        <v>0</v>
      </c>
      <c r="BV815" s="436"/>
      <c r="BW815" s="436"/>
      <c r="BX815" s="436"/>
      <c r="BY815" s="436"/>
      <c r="BZ815" s="436"/>
      <c r="CA815" s="436"/>
      <c r="CB815" s="436"/>
      <c r="CC815" s="436"/>
      <c r="CD815" s="436"/>
      <c r="CE815" s="436"/>
      <c r="CF815" s="436"/>
      <c r="CG815" s="436"/>
      <c r="CH815" s="310"/>
      <c r="CI815" s="310"/>
      <c r="CJ815" s="310"/>
      <c r="CK815" s="310"/>
      <c r="CL815" s="310"/>
      <c r="CM815" s="310"/>
    </row>
    <row r="816" spans="3:91" ht="14.25" customHeight="1" x14ac:dyDescent="0.35">
      <c r="C816" s="413" t="s">
        <v>380</v>
      </c>
      <c r="D816" s="413"/>
      <c r="E816" s="413"/>
      <c r="F816" s="413"/>
      <c r="G816" s="413"/>
      <c r="H816" s="413"/>
      <c r="I816" s="413"/>
      <c r="J816" s="413"/>
      <c r="K816" s="413"/>
      <c r="L816" s="413"/>
      <c r="M816" s="413"/>
      <c r="N816" s="413"/>
      <c r="O816" s="413"/>
      <c r="P816" s="413"/>
      <c r="Q816" s="413"/>
      <c r="R816" s="413"/>
      <c r="S816" s="413"/>
      <c r="T816" s="413"/>
      <c r="U816" s="413"/>
      <c r="V816" s="413">
        <f>SUM(V811:AB815)</f>
        <v>1354</v>
      </c>
      <c r="W816" s="413"/>
      <c r="X816" s="413"/>
      <c r="Y816" s="413"/>
      <c r="Z816" s="413"/>
      <c r="AA816" s="413"/>
      <c r="AB816" s="413"/>
      <c r="AC816" s="413">
        <f>SUM(AC811:AI815)</f>
        <v>77</v>
      </c>
      <c r="AD816" s="413"/>
      <c r="AE816" s="413"/>
      <c r="AF816" s="413"/>
      <c r="AG816" s="413"/>
      <c r="AH816" s="413"/>
      <c r="AI816" s="413"/>
      <c r="AJ816" s="534">
        <v>1</v>
      </c>
      <c r="AK816" s="413"/>
      <c r="AL816" s="413"/>
      <c r="AM816" s="413"/>
      <c r="AN816" s="413"/>
      <c r="AO816" s="436"/>
      <c r="AP816" s="436"/>
      <c r="AQ816" s="436"/>
      <c r="AR816" s="436"/>
      <c r="AS816" s="436"/>
      <c r="AT816" s="215"/>
      <c r="AU816" s="413" t="s">
        <v>380</v>
      </c>
      <c r="AV816" s="413"/>
      <c r="AW816" s="413"/>
      <c r="AX816" s="413"/>
      <c r="AY816" s="413"/>
      <c r="AZ816" s="413"/>
      <c r="BA816" s="413"/>
      <c r="BB816" s="413"/>
      <c r="BC816" s="413"/>
      <c r="BD816" s="413"/>
      <c r="BE816" s="413"/>
      <c r="BF816" s="413"/>
      <c r="BG816" s="413"/>
      <c r="BH816" s="413"/>
      <c r="BI816" s="413"/>
      <c r="BJ816" s="413"/>
      <c r="BK816" s="413"/>
      <c r="BL816" s="413"/>
      <c r="BM816" s="413"/>
      <c r="BN816" s="413">
        <f>SUM(BN811:BT815)</f>
        <v>1131</v>
      </c>
      <c r="BO816" s="413"/>
      <c r="BP816" s="413"/>
      <c r="BQ816" s="413"/>
      <c r="BR816" s="413"/>
      <c r="BS816" s="413"/>
      <c r="BT816" s="413"/>
      <c r="BU816" s="413">
        <f>SUM(BU811:CA815)</f>
        <v>69</v>
      </c>
      <c r="BV816" s="413"/>
      <c r="BW816" s="413"/>
      <c r="BX816" s="413"/>
      <c r="BY816" s="413"/>
      <c r="BZ816" s="413"/>
      <c r="CA816" s="413"/>
      <c r="CB816" s="532">
        <v>1</v>
      </c>
      <c r="CC816" s="436"/>
      <c r="CD816" s="436"/>
      <c r="CE816" s="436"/>
      <c r="CF816" s="436"/>
      <c r="CG816" s="436"/>
      <c r="CH816" s="310"/>
      <c r="CI816" s="310"/>
      <c r="CJ816" s="310"/>
      <c r="CK816" s="310"/>
      <c r="CL816" s="310"/>
      <c r="CM816" s="310"/>
    </row>
    <row r="817" spans="3:151" ht="14.25" customHeight="1" x14ac:dyDescent="0.35">
      <c r="C817" s="529" t="s">
        <v>452</v>
      </c>
      <c r="D817" s="529"/>
      <c r="E817" s="529"/>
      <c r="F817" s="529"/>
      <c r="G817" s="529"/>
      <c r="H817" s="529"/>
      <c r="I817" s="529"/>
      <c r="J817" s="529"/>
      <c r="K817" s="529"/>
      <c r="L817" s="529"/>
      <c r="M817" s="529"/>
      <c r="N817" s="529"/>
      <c r="O817" s="529"/>
      <c r="P817" s="529"/>
      <c r="Q817" s="529"/>
      <c r="R817" s="529"/>
      <c r="S817" s="529"/>
      <c r="T817" s="529"/>
      <c r="U817" s="529"/>
      <c r="V817" s="529"/>
      <c r="W817" s="529"/>
      <c r="X817" s="529"/>
      <c r="Y817" s="529"/>
      <c r="Z817" s="529"/>
      <c r="AA817" s="529"/>
      <c r="AB817" s="529"/>
      <c r="AC817" s="529"/>
      <c r="AD817" s="529"/>
      <c r="AE817" s="529"/>
      <c r="AF817" s="529"/>
      <c r="AG817" s="529"/>
      <c r="AH817" s="529"/>
      <c r="AI817" s="529"/>
      <c r="AJ817" s="529"/>
      <c r="AK817" s="529"/>
      <c r="AL817" s="529"/>
      <c r="AM817" s="529"/>
      <c r="AN817" s="529"/>
      <c r="AO817" s="529"/>
      <c r="AP817" s="529"/>
      <c r="AQ817" s="529"/>
      <c r="AR817" s="529"/>
      <c r="AS817" s="529"/>
      <c r="AT817" s="215"/>
      <c r="AU817" s="529" t="s">
        <v>455</v>
      </c>
      <c r="AV817" s="529"/>
      <c r="AW817" s="529"/>
      <c r="AX817" s="529"/>
      <c r="AY817" s="529"/>
      <c r="AZ817" s="529"/>
      <c r="BA817" s="529"/>
      <c r="BB817" s="529"/>
      <c r="BC817" s="529"/>
      <c r="BD817" s="529"/>
      <c r="BE817" s="529"/>
      <c r="BF817" s="529"/>
      <c r="BG817" s="529"/>
      <c r="BH817" s="529"/>
      <c r="BI817" s="529"/>
      <c r="BJ817" s="529"/>
      <c r="BK817" s="529"/>
      <c r="BL817" s="529"/>
      <c r="BM817" s="529"/>
      <c r="BN817" s="529"/>
      <c r="BO817" s="529"/>
      <c r="BP817" s="529"/>
      <c r="BQ817" s="529"/>
      <c r="BR817" s="529"/>
      <c r="BS817" s="529"/>
      <c r="BT817" s="529"/>
      <c r="BU817" s="529"/>
      <c r="BV817" s="529"/>
      <c r="BW817" s="529"/>
      <c r="BX817" s="529"/>
      <c r="BY817" s="529"/>
      <c r="BZ817" s="529"/>
      <c r="CA817" s="529"/>
      <c r="CB817" s="529"/>
      <c r="CC817" s="529"/>
      <c r="CD817" s="529"/>
      <c r="CE817" s="529"/>
      <c r="CF817" s="529"/>
      <c r="CG817" s="529"/>
      <c r="CH817" s="529"/>
      <c r="CI817" s="529"/>
      <c r="CJ817" s="529"/>
      <c r="CK817" s="529"/>
      <c r="CL817" s="215"/>
      <c r="CM817" s="215"/>
    </row>
    <row r="818" spans="3:151" ht="14.25" customHeight="1" x14ac:dyDescent="0.35">
      <c r="C818" s="253"/>
      <c r="D818" s="253"/>
      <c r="E818" s="253"/>
      <c r="F818" s="253"/>
      <c r="G818" s="253"/>
      <c r="H818" s="253"/>
      <c r="I818" s="253"/>
      <c r="J818" s="253"/>
      <c r="K818" s="253"/>
      <c r="L818" s="253"/>
      <c r="M818" s="253"/>
      <c r="N818" s="253"/>
      <c r="O818" s="253"/>
      <c r="P818" s="253"/>
      <c r="Q818" s="253"/>
      <c r="R818" s="253"/>
      <c r="S818" s="253"/>
      <c r="T818" s="253"/>
      <c r="U818" s="253"/>
      <c r="V818" s="253"/>
      <c r="W818" s="253"/>
      <c r="X818" s="253"/>
      <c r="Y818" s="253"/>
      <c r="Z818" s="253"/>
      <c r="AA818" s="253"/>
      <c r="AB818" s="253"/>
      <c r="AC818" s="253"/>
      <c r="AD818" s="253"/>
      <c r="AE818" s="253"/>
      <c r="AF818" s="253"/>
      <c r="AG818" s="253"/>
      <c r="AH818" s="253"/>
      <c r="AI818" s="253"/>
      <c r="AJ818" s="253"/>
      <c r="AK818" s="253"/>
      <c r="AL818" s="253"/>
      <c r="AM818" s="253"/>
      <c r="AN818" s="253"/>
      <c r="AO818" s="253"/>
      <c r="AP818" s="253"/>
      <c r="AQ818" s="253"/>
      <c r="AR818" s="253"/>
      <c r="AS818" s="253"/>
      <c r="AT818" s="215"/>
      <c r="AU818" s="215"/>
      <c r="AV818" s="215"/>
      <c r="AW818" s="215"/>
      <c r="AX818" s="215"/>
      <c r="AY818" s="215"/>
      <c r="AZ818" s="215"/>
      <c r="BA818" s="215"/>
      <c r="BB818" s="215"/>
      <c r="BC818" s="215"/>
      <c r="BD818" s="215"/>
      <c r="BE818" s="215"/>
      <c r="BF818" s="215"/>
      <c r="BG818" s="215"/>
      <c r="BH818" s="215"/>
      <c r="BI818" s="215"/>
      <c r="BJ818" s="215"/>
      <c r="BK818" s="215"/>
      <c r="BL818" s="215"/>
      <c r="BM818" s="215"/>
      <c r="BN818" s="215"/>
      <c r="BO818" s="215"/>
      <c r="BP818" s="215"/>
      <c r="BQ818" s="215"/>
      <c r="BR818" s="215"/>
      <c r="BS818" s="215"/>
      <c r="BT818" s="215"/>
      <c r="BU818" s="215"/>
      <c r="BV818" s="215"/>
      <c r="BW818" s="215"/>
      <c r="BX818" s="215"/>
      <c r="BY818" s="215"/>
      <c r="BZ818" s="215"/>
      <c r="CA818" s="215"/>
      <c r="CB818" s="215"/>
      <c r="CC818" s="215"/>
      <c r="CD818" s="215"/>
      <c r="CE818" s="215"/>
      <c r="CF818" s="215"/>
      <c r="CG818" s="215"/>
      <c r="CH818" s="215"/>
      <c r="CI818" s="215"/>
      <c r="CJ818" s="215"/>
      <c r="CK818" s="215"/>
      <c r="CL818" s="215"/>
      <c r="CM818" s="215"/>
    </row>
    <row r="819" spans="3:151" ht="14.25" customHeight="1" x14ac:dyDescent="0.35">
      <c r="C819" s="367" t="s">
        <v>439</v>
      </c>
      <c r="D819" s="367"/>
      <c r="E819" s="367"/>
      <c r="F819" s="367"/>
      <c r="G819" s="367"/>
      <c r="H819" s="367"/>
      <c r="I819" s="367"/>
      <c r="J819" s="367"/>
      <c r="K819" s="367"/>
      <c r="L819" s="367"/>
      <c r="M819" s="367"/>
      <c r="N819" s="367"/>
      <c r="O819" s="367"/>
      <c r="P819" s="367"/>
      <c r="Q819" s="367"/>
      <c r="R819" s="367"/>
      <c r="S819" s="367"/>
      <c r="T819" s="367"/>
      <c r="U819" s="367"/>
      <c r="V819" s="367"/>
      <c r="W819" s="367"/>
      <c r="X819" s="367"/>
      <c r="Y819" s="367"/>
      <c r="Z819" s="367"/>
      <c r="AA819" s="367"/>
      <c r="AB819" s="367"/>
      <c r="AC819" s="367"/>
      <c r="AD819" s="367"/>
      <c r="AE819" s="367"/>
      <c r="AF819" s="367"/>
      <c r="AG819" s="367"/>
      <c r="AH819" s="367"/>
      <c r="AI819" s="367"/>
      <c r="AJ819" s="367"/>
      <c r="AK819" s="367"/>
      <c r="AL819" s="367"/>
      <c r="AM819" s="367"/>
      <c r="AN819" s="367"/>
      <c r="AO819" s="367"/>
      <c r="AP819" s="367"/>
      <c r="AQ819" s="367"/>
      <c r="AR819" s="367"/>
      <c r="AS819" s="367"/>
      <c r="AT819" s="215"/>
      <c r="AU819" s="367" t="s">
        <v>457</v>
      </c>
      <c r="AV819" s="367"/>
      <c r="AW819" s="367"/>
      <c r="AX819" s="367"/>
      <c r="AY819" s="367"/>
      <c r="AZ819" s="367"/>
      <c r="BA819" s="367"/>
      <c r="BB819" s="367"/>
      <c r="BC819" s="367"/>
      <c r="BD819" s="367"/>
      <c r="BE819" s="367"/>
      <c r="BF819" s="367"/>
      <c r="BG819" s="367"/>
      <c r="BH819" s="367"/>
      <c r="BI819" s="367"/>
      <c r="BJ819" s="367"/>
      <c r="BK819" s="367"/>
      <c r="BL819" s="367"/>
      <c r="BM819" s="367"/>
      <c r="BN819" s="367"/>
      <c r="BO819" s="367"/>
      <c r="BP819" s="367"/>
      <c r="BQ819" s="367"/>
      <c r="BR819" s="367"/>
      <c r="BS819" s="367"/>
      <c r="BT819" s="367"/>
      <c r="BU819" s="367"/>
      <c r="BV819" s="367"/>
      <c r="BW819" s="367"/>
      <c r="BX819" s="367"/>
      <c r="BY819" s="367"/>
      <c r="BZ819" s="367"/>
      <c r="CA819" s="367"/>
      <c r="CB819" s="367"/>
      <c r="CC819" s="367"/>
      <c r="CD819" s="367"/>
      <c r="CE819" s="367"/>
      <c r="CF819" s="367"/>
      <c r="CG819" s="367"/>
      <c r="CH819" s="367"/>
      <c r="CI819" s="367"/>
      <c r="CJ819" s="367"/>
      <c r="CK819" s="367"/>
      <c r="CL819" s="367"/>
      <c r="CM819" s="367"/>
    </row>
    <row r="820" spans="3:151" ht="14.25" customHeight="1" x14ac:dyDescent="0.35">
      <c r="C820" s="367"/>
      <c r="D820" s="367"/>
      <c r="E820" s="367"/>
      <c r="F820" s="367"/>
      <c r="G820" s="367"/>
      <c r="H820" s="367"/>
      <c r="I820" s="367"/>
      <c r="J820" s="367"/>
      <c r="K820" s="367"/>
      <c r="L820" s="367"/>
      <c r="M820" s="367"/>
      <c r="N820" s="367"/>
      <c r="O820" s="367"/>
      <c r="P820" s="367"/>
      <c r="Q820" s="367"/>
      <c r="R820" s="367"/>
      <c r="S820" s="367"/>
      <c r="T820" s="367"/>
      <c r="U820" s="367"/>
      <c r="V820" s="367"/>
      <c r="W820" s="367"/>
      <c r="X820" s="367"/>
      <c r="Y820" s="367"/>
      <c r="Z820" s="367"/>
      <c r="AA820" s="367"/>
      <c r="AB820" s="367"/>
      <c r="AC820" s="367"/>
      <c r="AD820" s="367"/>
      <c r="AE820" s="367"/>
      <c r="AF820" s="367"/>
      <c r="AG820" s="367"/>
      <c r="AH820" s="367"/>
      <c r="AI820" s="367"/>
      <c r="AJ820" s="367"/>
      <c r="AK820" s="367"/>
      <c r="AL820" s="367"/>
      <c r="AM820" s="367"/>
      <c r="AN820" s="367"/>
      <c r="AO820" s="367"/>
      <c r="AP820" s="367"/>
      <c r="AQ820" s="367"/>
      <c r="AR820" s="367"/>
      <c r="AS820" s="367"/>
      <c r="AT820" s="215"/>
      <c r="AU820" s="367"/>
      <c r="AV820" s="367"/>
      <c r="AW820" s="367"/>
      <c r="AX820" s="367"/>
      <c r="AY820" s="367"/>
      <c r="AZ820" s="367"/>
      <c r="BA820" s="367"/>
      <c r="BB820" s="367"/>
      <c r="BC820" s="367"/>
      <c r="BD820" s="367"/>
      <c r="BE820" s="367"/>
      <c r="BF820" s="367"/>
      <c r="BG820" s="367"/>
      <c r="BH820" s="367"/>
      <c r="BI820" s="367"/>
      <c r="BJ820" s="367"/>
      <c r="BK820" s="367"/>
      <c r="BL820" s="367"/>
      <c r="BM820" s="367"/>
      <c r="BN820" s="367"/>
      <c r="BO820" s="367"/>
      <c r="BP820" s="367"/>
      <c r="BQ820" s="367"/>
      <c r="BR820" s="367"/>
      <c r="BS820" s="367"/>
      <c r="BT820" s="367"/>
      <c r="BU820" s="367"/>
      <c r="BV820" s="367"/>
      <c r="BW820" s="367"/>
      <c r="BX820" s="367"/>
      <c r="BY820" s="367"/>
      <c r="BZ820" s="367"/>
      <c r="CA820" s="367"/>
      <c r="CB820" s="367"/>
      <c r="CC820" s="367"/>
      <c r="CD820" s="367"/>
      <c r="CE820" s="367"/>
      <c r="CF820" s="367"/>
      <c r="CG820" s="367"/>
      <c r="CH820" s="367"/>
      <c r="CI820" s="367"/>
      <c r="CJ820" s="367"/>
      <c r="CK820" s="367"/>
      <c r="CL820" s="367"/>
      <c r="CM820" s="367"/>
    </row>
    <row r="821" spans="3:151" ht="14.25" customHeight="1" x14ac:dyDescent="0.35">
      <c r="C821" s="413" t="s">
        <v>437</v>
      </c>
      <c r="D821" s="413"/>
      <c r="E821" s="413"/>
      <c r="F821" s="413"/>
      <c r="G821" s="413"/>
      <c r="H821" s="413"/>
      <c r="I821" s="413"/>
      <c r="J821" s="413"/>
      <c r="K821" s="413"/>
      <c r="L821" s="413"/>
      <c r="M821" s="413"/>
      <c r="N821" s="413"/>
      <c r="O821" s="413"/>
      <c r="P821" s="413"/>
      <c r="Q821" s="413"/>
      <c r="R821" s="413"/>
      <c r="S821" s="413"/>
      <c r="T821" s="413"/>
      <c r="U821" s="413"/>
      <c r="V821" s="413"/>
      <c r="W821" s="413"/>
      <c r="X821" s="413"/>
      <c r="Y821" s="413"/>
      <c r="Z821" s="413" t="s">
        <v>438</v>
      </c>
      <c r="AA821" s="413"/>
      <c r="AB821" s="413"/>
      <c r="AC821" s="413"/>
      <c r="AD821" s="413"/>
      <c r="AE821" s="413"/>
      <c r="AF821" s="413"/>
      <c r="AG821" s="413"/>
      <c r="AH821" s="413"/>
      <c r="AI821" s="413"/>
      <c r="AJ821" s="413"/>
      <c r="AK821" s="413"/>
      <c r="AL821" s="413"/>
      <c r="AM821" s="413"/>
      <c r="AN821" s="413"/>
      <c r="AO821" s="413"/>
      <c r="AP821" s="413"/>
      <c r="AQ821" s="413"/>
      <c r="AR821" s="413"/>
      <c r="AS821" s="413"/>
      <c r="AT821" s="215"/>
      <c r="AU821" s="367" t="s">
        <v>458</v>
      </c>
      <c r="AV821" s="367"/>
      <c r="AW821" s="367"/>
      <c r="AX821" s="367"/>
      <c r="AY821" s="367"/>
      <c r="AZ821" s="367"/>
      <c r="BA821" s="367"/>
      <c r="BB821" s="367"/>
      <c r="BC821" s="367"/>
      <c r="BD821" s="367"/>
      <c r="BE821" s="367"/>
      <c r="BF821" s="367"/>
      <c r="BG821" s="367"/>
      <c r="BH821" s="367"/>
      <c r="BI821" s="367"/>
      <c r="BJ821" s="367"/>
      <c r="BK821" s="367"/>
      <c r="BL821" s="367"/>
      <c r="BM821" s="367"/>
      <c r="BN821" s="367"/>
      <c r="BO821" s="367"/>
      <c r="BP821" s="367"/>
      <c r="BQ821" s="367"/>
      <c r="BR821" s="367"/>
      <c r="BS821" s="367"/>
      <c r="BT821" s="367"/>
      <c r="BU821" s="367"/>
      <c r="BV821" s="367"/>
      <c r="BW821" s="367"/>
      <c r="BX821" s="367"/>
      <c r="BY821" s="367"/>
      <c r="BZ821" s="367"/>
      <c r="CA821" s="367"/>
      <c r="CB821" s="367"/>
      <c r="CC821" s="367"/>
      <c r="CD821" s="367"/>
      <c r="CE821" s="367"/>
      <c r="CF821" s="367"/>
      <c r="CG821" s="367"/>
      <c r="CH821" s="367"/>
      <c r="CI821" s="367"/>
      <c r="CJ821" s="367"/>
      <c r="CK821" s="367"/>
      <c r="CL821" s="367"/>
      <c r="CM821" s="367"/>
    </row>
    <row r="822" spans="3:151" ht="14.25" customHeight="1" x14ac:dyDescent="0.35">
      <c r="C822" s="413"/>
      <c r="D822" s="413"/>
      <c r="E822" s="413"/>
      <c r="F822" s="413"/>
      <c r="G822" s="413"/>
      <c r="H822" s="413"/>
      <c r="I822" s="413"/>
      <c r="J822" s="413"/>
      <c r="K822" s="413"/>
      <c r="L822" s="413"/>
      <c r="M822" s="413"/>
      <c r="N822" s="413"/>
      <c r="O822" s="413"/>
      <c r="P822" s="413"/>
      <c r="Q822" s="413"/>
      <c r="R822" s="413"/>
      <c r="S822" s="413"/>
      <c r="T822" s="413"/>
      <c r="U822" s="413"/>
      <c r="V822" s="413"/>
      <c r="W822" s="413"/>
      <c r="X822" s="413"/>
      <c r="Y822" s="413"/>
      <c r="Z822" s="413"/>
      <c r="AA822" s="413"/>
      <c r="AB822" s="413"/>
      <c r="AC822" s="413"/>
      <c r="AD822" s="413"/>
      <c r="AE822" s="413"/>
      <c r="AF822" s="413"/>
      <c r="AG822" s="413"/>
      <c r="AH822" s="413"/>
      <c r="AI822" s="413"/>
      <c r="AJ822" s="413"/>
      <c r="AK822" s="413"/>
      <c r="AL822" s="413"/>
      <c r="AM822" s="413"/>
      <c r="AN822" s="413"/>
      <c r="AO822" s="413"/>
      <c r="AP822" s="413"/>
      <c r="AQ822" s="413"/>
      <c r="AR822" s="413"/>
      <c r="AS822" s="413"/>
      <c r="AT822" s="215"/>
      <c r="AU822" s="422"/>
      <c r="AV822" s="422"/>
      <c r="AW822" s="422"/>
      <c r="AX822" s="422"/>
      <c r="AY822" s="422"/>
      <c r="AZ822" s="422"/>
      <c r="BA822" s="422"/>
      <c r="BB822" s="422"/>
      <c r="BC822" s="422"/>
      <c r="BD822" s="422"/>
      <c r="BE822" s="422"/>
      <c r="BF822" s="422"/>
      <c r="BG822" s="422"/>
      <c r="BH822" s="422"/>
      <c r="BI822" s="422"/>
      <c r="BJ822" s="422"/>
      <c r="BK822" s="422"/>
      <c r="BL822" s="422"/>
      <c r="BM822" s="422"/>
      <c r="BN822" s="422"/>
      <c r="BO822" s="422"/>
      <c r="BP822" s="422"/>
      <c r="BQ822" s="422"/>
      <c r="BR822" s="422"/>
      <c r="BS822" s="422"/>
      <c r="BT822" s="422"/>
      <c r="BU822" s="422"/>
      <c r="BV822" s="422"/>
      <c r="BW822" s="422"/>
      <c r="BX822" s="422"/>
      <c r="BY822" s="422"/>
      <c r="BZ822" s="422"/>
      <c r="CA822" s="422"/>
      <c r="CB822" s="422"/>
      <c r="CC822" s="422"/>
      <c r="CD822" s="422"/>
      <c r="CE822" s="422"/>
      <c r="CF822" s="422"/>
      <c r="CG822" s="422"/>
      <c r="CH822" s="422"/>
      <c r="CI822" s="422"/>
      <c r="CJ822" s="422"/>
      <c r="CK822" s="422"/>
      <c r="CL822" s="422"/>
      <c r="CM822" s="422"/>
    </row>
    <row r="823" spans="3:151" ht="14.25" customHeight="1" x14ac:dyDescent="0.35">
      <c r="C823" s="436" t="s">
        <v>908</v>
      </c>
      <c r="D823" s="436"/>
      <c r="E823" s="436"/>
      <c r="F823" s="436"/>
      <c r="G823" s="436"/>
      <c r="H823" s="436"/>
      <c r="I823" s="436"/>
      <c r="J823" s="436"/>
      <c r="K823" s="436"/>
      <c r="L823" s="436"/>
      <c r="M823" s="436"/>
      <c r="N823" s="436"/>
      <c r="O823" s="436"/>
      <c r="P823" s="436"/>
      <c r="Q823" s="436"/>
      <c r="R823" s="436"/>
      <c r="S823" s="436"/>
      <c r="T823" s="436"/>
      <c r="U823" s="436"/>
      <c r="V823" s="436"/>
      <c r="W823" s="436"/>
      <c r="X823" s="436"/>
      <c r="Y823" s="436"/>
      <c r="Z823" s="436" t="s">
        <v>909</v>
      </c>
      <c r="AA823" s="436"/>
      <c r="AB823" s="436"/>
      <c r="AC823" s="436"/>
      <c r="AD823" s="436"/>
      <c r="AE823" s="436"/>
      <c r="AF823" s="436"/>
      <c r="AG823" s="436"/>
      <c r="AH823" s="436"/>
      <c r="AI823" s="436"/>
      <c r="AJ823" s="436"/>
      <c r="AK823" s="436"/>
      <c r="AL823" s="436"/>
      <c r="AM823" s="436"/>
      <c r="AN823" s="436"/>
      <c r="AO823" s="436"/>
      <c r="AP823" s="436"/>
      <c r="AQ823" s="436"/>
      <c r="AR823" s="436"/>
      <c r="AS823" s="436"/>
      <c r="AT823" s="215"/>
      <c r="AU823" s="413" t="s">
        <v>459</v>
      </c>
      <c r="AV823" s="413"/>
      <c r="AW823" s="413"/>
      <c r="AX823" s="413"/>
      <c r="AY823" s="413"/>
      <c r="AZ823" s="413"/>
      <c r="BA823" s="413"/>
      <c r="BB823" s="413"/>
      <c r="BC823" s="413"/>
      <c r="BD823" s="413"/>
      <c r="BE823" s="413"/>
      <c r="BF823" s="413"/>
      <c r="BG823" s="413"/>
      <c r="BH823" s="413"/>
      <c r="BI823" s="413"/>
      <c r="BJ823" s="413"/>
      <c r="BK823" s="413"/>
      <c r="BL823" s="413"/>
      <c r="BM823" s="413"/>
      <c r="BN823" s="413" t="s">
        <v>460</v>
      </c>
      <c r="BO823" s="413"/>
      <c r="BP823" s="413"/>
      <c r="BQ823" s="413"/>
      <c r="BR823" s="413"/>
      <c r="BS823" s="413"/>
      <c r="BT823" s="413"/>
      <c r="BU823" s="413"/>
      <c r="BV823" s="413" t="s">
        <v>461</v>
      </c>
      <c r="BW823" s="413"/>
      <c r="BX823" s="413"/>
      <c r="BY823" s="413"/>
      <c r="BZ823" s="413"/>
      <c r="CA823" s="413"/>
      <c r="CB823" s="413"/>
      <c r="CC823" s="413"/>
      <c r="CD823" s="413" t="s">
        <v>124</v>
      </c>
      <c r="CE823" s="413"/>
      <c r="CF823" s="413"/>
      <c r="CG823" s="413"/>
      <c r="CH823" s="413"/>
      <c r="CI823" s="413"/>
      <c r="CJ823" s="413"/>
      <c r="CK823" s="413"/>
      <c r="CL823" s="413"/>
      <c r="CM823" s="413"/>
    </row>
    <row r="824" spans="3:151" ht="14.25" customHeight="1" x14ac:dyDescent="0.35">
      <c r="C824" s="436"/>
      <c r="D824" s="436"/>
      <c r="E824" s="436"/>
      <c r="F824" s="436"/>
      <c r="G824" s="436"/>
      <c r="H824" s="436"/>
      <c r="I824" s="436"/>
      <c r="J824" s="436"/>
      <c r="K824" s="436"/>
      <c r="L824" s="436"/>
      <c r="M824" s="436"/>
      <c r="N824" s="436"/>
      <c r="O824" s="436"/>
      <c r="P824" s="436"/>
      <c r="Q824" s="436"/>
      <c r="R824" s="436"/>
      <c r="S824" s="436"/>
      <c r="T824" s="436"/>
      <c r="U824" s="436"/>
      <c r="V824" s="436"/>
      <c r="W824" s="436"/>
      <c r="X824" s="436"/>
      <c r="Y824" s="436"/>
      <c r="Z824" s="436"/>
      <c r="AA824" s="436"/>
      <c r="AB824" s="436"/>
      <c r="AC824" s="436"/>
      <c r="AD824" s="436"/>
      <c r="AE824" s="436"/>
      <c r="AF824" s="436"/>
      <c r="AG824" s="436"/>
      <c r="AH824" s="436"/>
      <c r="AI824" s="436"/>
      <c r="AJ824" s="436"/>
      <c r="AK824" s="436"/>
      <c r="AL824" s="436"/>
      <c r="AM824" s="436"/>
      <c r="AN824" s="436"/>
      <c r="AO824" s="436"/>
      <c r="AP824" s="436"/>
      <c r="AQ824" s="436"/>
      <c r="AR824" s="436"/>
      <c r="AS824" s="436"/>
      <c r="AT824" s="215"/>
      <c r="AU824" s="413"/>
      <c r="AV824" s="413"/>
      <c r="AW824" s="413"/>
      <c r="AX824" s="413"/>
      <c r="AY824" s="413"/>
      <c r="AZ824" s="413"/>
      <c r="BA824" s="413"/>
      <c r="BB824" s="413"/>
      <c r="BC824" s="413"/>
      <c r="BD824" s="413"/>
      <c r="BE824" s="413"/>
      <c r="BF824" s="413"/>
      <c r="BG824" s="413"/>
      <c r="BH824" s="413"/>
      <c r="BI824" s="413"/>
      <c r="BJ824" s="413"/>
      <c r="BK824" s="413"/>
      <c r="BL824" s="413"/>
      <c r="BM824" s="413"/>
      <c r="BN824" s="413"/>
      <c r="BO824" s="413"/>
      <c r="BP824" s="413"/>
      <c r="BQ824" s="413"/>
      <c r="BR824" s="413"/>
      <c r="BS824" s="413"/>
      <c r="BT824" s="413"/>
      <c r="BU824" s="413"/>
      <c r="BV824" s="413"/>
      <c r="BW824" s="413"/>
      <c r="BX824" s="413"/>
      <c r="BY824" s="413"/>
      <c r="BZ824" s="413"/>
      <c r="CA824" s="413"/>
      <c r="CB824" s="413"/>
      <c r="CC824" s="413"/>
      <c r="CD824" s="413"/>
      <c r="CE824" s="413"/>
      <c r="CF824" s="413"/>
      <c r="CG824" s="413"/>
      <c r="CH824" s="413"/>
      <c r="CI824" s="413"/>
      <c r="CJ824" s="413"/>
      <c r="CK824" s="413"/>
      <c r="CL824" s="413"/>
      <c r="CM824" s="413"/>
    </row>
    <row r="825" spans="3:151" ht="14.25" customHeight="1" x14ac:dyDescent="0.35">
      <c r="C825" s="436"/>
      <c r="D825" s="436"/>
      <c r="E825" s="436"/>
      <c r="F825" s="436"/>
      <c r="G825" s="436"/>
      <c r="H825" s="436"/>
      <c r="I825" s="436"/>
      <c r="J825" s="436"/>
      <c r="K825" s="436"/>
      <c r="L825" s="436"/>
      <c r="M825" s="436"/>
      <c r="N825" s="436"/>
      <c r="O825" s="436"/>
      <c r="P825" s="436"/>
      <c r="Q825" s="436"/>
      <c r="R825" s="436"/>
      <c r="S825" s="436"/>
      <c r="T825" s="436"/>
      <c r="U825" s="436"/>
      <c r="V825" s="436"/>
      <c r="W825" s="436"/>
      <c r="X825" s="436"/>
      <c r="Y825" s="436"/>
      <c r="Z825" s="436"/>
      <c r="AA825" s="436"/>
      <c r="AB825" s="436"/>
      <c r="AC825" s="436"/>
      <c r="AD825" s="436"/>
      <c r="AE825" s="436"/>
      <c r="AF825" s="436"/>
      <c r="AG825" s="436"/>
      <c r="AH825" s="436"/>
      <c r="AI825" s="436"/>
      <c r="AJ825" s="436"/>
      <c r="AK825" s="436"/>
      <c r="AL825" s="436"/>
      <c r="AM825" s="436"/>
      <c r="AN825" s="436"/>
      <c r="AO825" s="436"/>
      <c r="AP825" s="436"/>
      <c r="AQ825" s="436"/>
      <c r="AR825" s="436"/>
      <c r="AS825" s="436"/>
      <c r="AT825" s="215"/>
      <c r="AU825" s="436" t="s">
        <v>1061</v>
      </c>
      <c r="AV825" s="436"/>
      <c r="AW825" s="436"/>
      <c r="AX825" s="436"/>
      <c r="AY825" s="436"/>
      <c r="AZ825" s="436"/>
      <c r="BA825" s="436"/>
      <c r="BB825" s="436"/>
      <c r="BC825" s="436"/>
      <c r="BD825" s="436"/>
      <c r="BE825" s="436"/>
      <c r="BF825" s="436"/>
      <c r="BG825" s="436"/>
      <c r="BH825" s="436"/>
      <c r="BI825" s="436"/>
      <c r="BJ825" s="436"/>
      <c r="BK825" s="436"/>
      <c r="BL825" s="436"/>
      <c r="BM825" s="436"/>
      <c r="BN825" s="436">
        <v>2</v>
      </c>
      <c r="BO825" s="436"/>
      <c r="BP825" s="436"/>
      <c r="BQ825" s="436"/>
      <c r="BR825" s="436"/>
      <c r="BS825" s="436"/>
      <c r="BT825" s="436"/>
      <c r="BU825" s="436"/>
      <c r="BV825" s="436">
        <v>0</v>
      </c>
      <c r="BW825" s="436"/>
      <c r="BX825" s="436"/>
      <c r="BY825" s="436"/>
      <c r="BZ825" s="436"/>
      <c r="CA825" s="436"/>
      <c r="CB825" s="436"/>
      <c r="CC825" s="436"/>
      <c r="CD825" s="436">
        <v>2</v>
      </c>
      <c r="CE825" s="436"/>
      <c r="CF825" s="436"/>
      <c r="CG825" s="436"/>
      <c r="CH825" s="436"/>
      <c r="CI825" s="436"/>
      <c r="CJ825" s="436"/>
      <c r="CK825" s="436"/>
      <c r="CL825" s="436"/>
      <c r="CM825" s="436"/>
    </row>
    <row r="826" spans="3:151" ht="14.25" customHeight="1" x14ac:dyDescent="0.35">
      <c r="C826" s="436"/>
      <c r="D826" s="436"/>
      <c r="E826" s="436"/>
      <c r="F826" s="436"/>
      <c r="G826" s="436"/>
      <c r="H826" s="436"/>
      <c r="I826" s="436"/>
      <c r="J826" s="436"/>
      <c r="K826" s="436"/>
      <c r="L826" s="436"/>
      <c r="M826" s="436"/>
      <c r="N826" s="436"/>
      <c r="O826" s="436"/>
      <c r="P826" s="436"/>
      <c r="Q826" s="436"/>
      <c r="R826" s="436"/>
      <c r="S826" s="436"/>
      <c r="T826" s="436"/>
      <c r="U826" s="436"/>
      <c r="V826" s="436"/>
      <c r="W826" s="436"/>
      <c r="X826" s="436"/>
      <c r="Y826" s="436"/>
      <c r="Z826" s="436"/>
      <c r="AA826" s="436"/>
      <c r="AB826" s="436"/>
      <c r="AC826" s="436"/>
      <c r="AD826" s="436"/>
      <c r="AE826" s="436"/>
      <c r="AF826" s="436"/>
      <c r="AG826" s="436"/>
      <c r="AH826" s="436"/>
      <c r="AI826" s="436"/>
      <c r="AJ826" s="436"/>
      <c r="AK826" s="436"/>
      <c r="AL826" s="436"/>
      <c r="AM826" s="436"/>
      <c r="AN826" s="436"/>
      <c r="AO826" s="436"/>
      <c r="AP826" s="436"/>
      <c r="AQ826" s="436"/>
      <c r="AR826" s="436"/>
      <c r="AS826" s="436"/>
      <c r="AT826" s="215"/>
      <c r="AU826" s="436" t="s">
        <v>910</v>
      </c>
      <c r="AV826" s="436"/>
      <c r="AW826" s="436"/>
      <c r="AX826" s="436"/>
      <c r="AY826" s="436"/>
      <c r="AZ826" s="436"/>
      <c r="BA826" s="436"/>
      <c r="BB826" s="436"/>
      <c r="BC826" s="436"/>
      <c r="BD826" s="436"/>
      <c r="BE826" s="436"/>
      <c r="BF826" s="436"/>
      <c r="BG826" s="436"/>
      <c r="BH826" s="436"/>
      <c r="BI826" s="436"/>
      <c r="BJ826" s="436"/>
      <c r="BK826" s="436"/>
      <c r="BL826" s="436"/>
      <c r="BM826" s="436"/>
      <c r="BN826" s="436">
        <v>0</v>
      </c>
      <c r="BO826" s="436"/>
      <c r="BP826" s="436"/>
      <c r="BQ826" s="436"/>
      <c r="BR826" s="436"/>
      <c r="BS826" s="436"/>
      <c r="BT826" s="436"/>
      <c r="BU826" s="436"/>
      <c r="BV826" s="436">
        <v>0</v>
      </c>
      <c r="BW826" s="436"/>
      <c r="BX826" s="436"/>
      <c r="BY826" s="436"/>
      <c r="BZ826" s="436"/>
      <c r="CA826" s="436"/>
      <c r="CB826" s="436"/>
      <c r="CC826" s="436"/>
      <c r="CD826" s="436">
        <v>0</v>
      </c>
      <c r="CE826" s="436"/>
      <c r="CF826" s="436"/>
      <c r="CG826" s="436"/>
      <c r="CH826" s="436"/>
      <c r="CI826" s="436"/>
      <c r="CJ826" s="436"/>
      <c r="CK826" s="436"/>
      <c r="CL826" s="436"/>
      <c r="CM826" s="436"/>
    </row>
    <row r="827" spans="3:151" ht="14.25" customHeight="1" x14ac:dyDescent="0.35">
      <c r="C827" s="436"/>
      <c r="D827" s="436"/>
      <c r="E827" s="436"/>
      <c r="F827" s="436"/>
      <c r="G827" s="436"/>
      <c r="H827" s="436"/>
      <c r="I827" s="436"/>
      <c r="J827" s="436"/>
      <c r="K827" s="436"/>
      <c r="L827" s="436"/>
      <c r="M827" s="436"/>
      <c r="N827" s="436"/>
      <c r="O827" s="436"/>
      <c r="P827" s="436"/>
      <c r="Q827" s="436"/>
      <c r="R827" s="436"/>
      <c r="S827" s="436"/>
      <c r="T827" s="436"/>
      <c r="U827" s="436"/>
      <c r="V827" s="436"/>
      <c r="W827" s="436"/>
      <c r="X827" s="436"/>
      <c r="Y827" s="436"/>
      <c r="Z827" s="436"/>
      <c r="AA827" s="436"/>
      <c r="AB827" s="436"/>
      <c r="AC827" s="436"/>
      <c r="AD827" s="436"/>
      <c r="AE827" s="436"/>
      <c r="AF827" s="436"/>
      <c r="AG827" s="436"/>
      <c r="AH827" s="436"/>
      <c r="AI827" s="436"/>
      <c r="AJ827" s="436"/>
      <c r="AK827" s="436"/>
      <c r="AL827" s="436"/>
      <c r="AM827" s="436"/>
      <c r="AN827" s="436"/>
      <c r="AO827" s="436"/>
      <c r="AP827" s="436"/>
      <c r="AQ827" s="436"/>
      <c r="AR827" s="436"/>
      <c r="AS827" s="436"/>
      <c r="AT827" s="215"/>
      <c r="AU827" s="436" t="s">
        <v>1008</v>
      </c>
      <c r="AV827" s="436"/>
      <c r="AW827" s="436"/>
      <c r="AX827" s="436"/>
      <c r="AY827" s="436"/>
      <c r="AZ827" s="436"/>
      <c r="BA827" s="436"/>
      <c r="BB827" s="436"/>
      <c r="BC827" s="436"/>
      <c r="BD827" s="436"/>
      <c r="BE827" s="436"/>
      <c r="BF827" s="436"/>
      <c r="BG827" s="436"/>
      <c r="BH827" s="436"/>
      <c r="BI827" s="436"/>
      <c r="BJ827" s="436"/>
      <c r="BK827" s="436"/>
      <c r="BL827" s="436"/>
      <c r="BM827" s="436"/>
      <c r="BN827" s="436">
        <v>0</v>
      </c>
      <c r="BO827" s="436"/>
      <c r="BP827" s="436"/>
      <c r="BQ827" s="436"/>
      <c r="BR827" s="436"/>
      <c r="BS827" s="436"/>
      <c r="BT827" s="436"/>
      <c r="BU827" s="436"/>
      <c r="BV827" s="436">
        <v>0</v>
      </c>
      <c r="BW827" s="436"/>
      <c r="BX827" s="436"/>
      <c r="BY827" s="436"/>
      <c r="BZ827" s="436"/>
      <c r="CA827" s="436"/>
      <c r="CB827" s="436"/>
      <c r="CC827" s="436"/>
      <c r="CD827" s="436">
        <v>0</v>
      </c>
      <c r="CE827" s="436"/>
      <c r="CF827" s="436"/>
      <c r="CG827" s="436"/>
      <c r="CH827" s="436"/>
      <c r="CI827" s="436"/>
      <c r="CJ827" s="436"/>
      <c r="CK827" s="436"/>
      <c r="CL827" s="436"/>
      <c r="CM827" s="436"/>
      <c r="EJ827" s="528"/>
      <c r="EK827" s="528"/>
      <c r="EL827" s="528"/>
      <c r="EM827" s="528"/>
      <c r="EN827" s="528"/>
      <c r="EO827" s="528"/>
      <c r="EP827" s="528"/>
      <c r="EQ827" s="528"/>
      <c r="ER827" s="528"/>
      <c r="ES827" s="528"/>
    </row>
    <row r="828" spans="3:151" ht="14.25" customHeight="1" x14ac:dyDescent="0.35">
      <c r="C828" s="436"/>
      <c r="D828" s="436"/>
      <c r="E828" s="436"/>
      <c r="F828" s="436"/>
      <c r="G828" s="436"/>
      <c r="H828" s="436"/>
      <c r="I828" s="436"/>
      <c r="J828" s="436"/>
      <c r="K828" s="436"/>
      <c r="L828" s="436"/>
      <c r="M828" s="436"/>
      <c r="N828" s="436"/>
      <c r="O828" s="436"/>
      <c r="P828" s="436"/>
      <c r="Q828" s="436"/>
      <c r="R828" s="436"/>
      <c r="S828" s="436"/>
      <c r="T828" s="436"/>
      <c r="U828" s="436"/>
      <c r="V828" s="436"/>
      <c r="W828" s="436"/>
      <c r="X828" s="436"/>
      <c r="Y828" s="436"/>
      <c r="Z828" s="436"/>
      <c r="AA828" s="436"/>
      <c r="AB828" s="436"/>
      <c r="AC828" s="436"/>
      <c r="AD828" s="436"/>
      <c r="AE828" s="436"/>
      <c r="AF828" s="436"/>
      <c r="AG828" s="436"/>
      <c r="AH828" s="436"/>
      <c r="AI828" s="436"/>
      <c r="AJ828" s="436"/>
      <c r="AK828" s="436"/>
      <c r="AL828" s="436"/>
      <c r="AM828" s="436"/>
      <c r="AN828" s="436"/>
      <c r="AO828" s="436"/>
      <c r="AP828" s="436"/>
      <c r="AQ828" s="436"/>
      <c r="AR828" s="436"/>
      <c r="AS828" s="436"/>
      <c r="AT828" s="215"/>
      <c r="AU828" s="436" t="s">
        <v>1062</v>
      </c>
      <c r="AV828" s="436"/>
      <c r="AW828" s="436"/>
      <c r="AX828" s="436"/>
      <c r="AY828" s="436"/>
      <c r="AZ828" s="436"/>
      <c r="BA828" s="436"/>
      <c r="BB828" s="436"/>
      <c r="BC828" s="436"/>
      <c r="BD828" s="436"/>
      <c r="BE828" s="436"/>
      <c r="BF828" s="436"/>
      <c r="BG828" s="436"/>
      <c r="BH828" s="436"/>
      <c r="BI828" s="436"/>
      <c r="BJ828" s="436"/>
      <c r="BK828" s="436"/>
      <c r="BL828" s="436"/>
      <c r="BM828" s="436"/>
      <c r="BN828" s="436">
        <v>1</v>
      </c>
      <c r="BO828" s="436"/>
      <c r="BP828" s="436"/>
      <c r="BQ828" s="436"/>
      <c r="BR828" s="436"/>
      <c r="BS828" s="436"/>
      <c r="BT828" s="436"/>
      <c r="BU828" s="436"/>
      <c r="BV828" s="436">
        <v>0</v>
      </c>
      <c r="BW828" s="436"/>
      <c r="BX828" s="436"/>
      <c r="BY828" s="436"/>
      <c r="BZ828" s="436"/>
      <c r="CA828" s="436"/>
      <c r="CB828" s="436"/>
      <c r="CC828" s="436"/>
      <c r="CD828" s="436">
        <v>1</v>
      </c>
      <c r="CE828" s="436"/>
      <c r="CF828" s="436"/>
      <c r="CG828" s="436"/>
      <c r="CH828" s="436"/>
      <c r="CI828" s="436"/>
      <c r="CJ828" s="436"/>
      <c r="CK828" s="436"/>
      <c r="CL828" s="436"/>
      <c r="CM828" s="436"/>
      <c r="EK828" s="144"/>
      <c r="EL828" s="144"/>
      <c r="EM828" s="144"/>
      <c r="EN828" s="144"/>
      <c r="EO828" s="144"/>
      <c r="EP828" s="144"/>
      <c r="EQ828" s="144"/>
      <c r="ER828" s="144"/>
    </row>
    <row r="829" spans="3:151" ht="14.25" customHeight="1" x14ac:dyDescent="0.35">
      <c r="C829" s="436"/>
      <c r="D829" s="436"/>
      <c r="E829" s="436"/>
      <c r="F829" s="436"/>
      <c r="G829" s="436"/>
      <c r="H829" s="436"/>
      <c r="I829" s="436"/>
      <c r="J829" s="436"/>
      <c r="K829" s="436"/>
      <c r="L829" s="436"/>
      <c r="M829" s="436"/>
      <c r="N829" s="436"/>
      <c r="O829" s="436"/>
      <c r="P829" s="436"/>
      <c r="Q829" s="436"/>
      <c r="R829" s="436"/>
      <c r="S829" s="436"/>
      <c r="T829" s="436"/>
      <c r="U829" s="436"/>
      <c r="V829" s="436"/>
      <c r="W829" s="436"/>
      <c r="X829" s="436"/>
      <c r="Y829" s="436"/>
      <c r="Z829" s="436"/>
      <c r="AA829" s="436"/>
      <c r="AB829" s="436"/>
      <c r="AC829" s="436"/>
      <c r="AD829" s="436"/>
      <c r="AE829" s="436"/>
      <c r="AF829" s="436"/>
      <c r="AG829" s="436"/>
      <c r="AH829" s="436"/>
      <c r="AI829" s="436"/>
      <c r="AJ829" s="436"/>
      <c r="AK829" s="436"/>
      <c r="AL829" s="436"/>
      <c r="AM829" s="436"/>
      <c r="AN829" s="436"/>
      <c r="AO829" s="436"/>
      <c r="AP829" s="436"/>
      <c r="AQ829" s="436"/>
      <c r="AR829" s="436"/>
      <c r="AS829" s="436"/>
      <c r="AT829" s="215"/>
      <c r="AU829" s="436" t="s">
        <v>1063</v>
      </c>
      <c r="AV829" s="436"/>
      <c r="AW829" s="436"/>
      <c r="AX829" s="436"/>
      <c r="AY829" s="436"/>
      <c r="AZ829" s="436"/>
      <c r="BA829" s="436"/>
      <c r="BB829" s="436"/>
      <c r="BC829" s="436"/>
      <c r="BD829" s="436"/>
      <c r="BE829" s="436"/>
      <c r="BF829" s="436"/>
      <c r="BG829" s="436"/>
      <c r="BH829" s="436"/>
      <c r="BI829" s="436"/>
      <c r="BJ829" s="436"/>
      <c r="BK829" s="436"/>
      <c r="BL829" s="436"/>
      <c r="BM829" s="436"/>
      <c r="BN829" s="436">
        <v>1</v>
      </c>
      <c r="BO829" s="436"/>
      <c r="BP829" s="436"/>
      <c r="BQ829" s="436"/>
      <c r="BR829" s="436"/>
      <c r="BS829" s="436"/>
      <c r="BT829" s="436"/>
      <c r="BU829" s="436"/>
      <c r="BV829" s="436">
        <v>0</v>
      </c>
      <c r="BW829" s="436"/>
      <c r="BX829" s="436"/>
      <c r="BY829" s="436"/>
      <c r="BZ829" s="436"/>
      <c r="CA829" s="436"/>
      <c r="CB829" s="436"/>
      <c r="CC829" s="436"/>
      <c r="CD829" s="436">
        <v>1</v>
      </c>
      <c r="CE829" s="436"/>
      <c r="CF829" s="436"/>
      <c r="CG829" s="436"/>
      <c r="CH829" s="436"/>
      <c r="CI829" s="436"/>
      <c r="CJ829" s="436"/>
      <c r="CK829" s="436"/>
      <c r="CL829" s="436"/>
      <c r="CM829" s="436"/>
      <c r="EK829" s="144"/>
      <c r="EL829" s="144"/>
      <c r="EM829" s="144"/>
      <c r="EN829" s="144"/>
      <c r="EO829" s="144"/>
      <c r="EP829" s="144"/>
      <c r="EQ829" s="144"/>
      <c r="ER829" s="144"/>
    </row>
    <row r="830" spans="3:151" ht="14.25" customHeight="1" x14ac:dyDescent="0.35">
      <c r="C830" s="436"/>
      <c r="D830" s="436"/>
      <c r="E830" s="436"/>
      <c r="F830" s="436"/>
      <c r="G830" s="436"/>
      <c r="H830" s="436"/>
      <c r="I830" s="436"/>
      <c r="J830" s="436"/>
      <c r="K830" s="436"/>
      <c r="L830" s="436"/>
      <c r="M830" s="436"/>
      <c r="N830" s="436"/>
      <c r="O830" s="436"/>
      <c r="P830" s="436"/>
      <c r="Q830" s="436"/>
      <c r="R830" s="436"/>
      <c r="S830" s="436"/>
      <c r="T830" s="436"/>
      <c r="U830" s="436"/>
      <c r="V830" s="436"/>
      <c r="W830" s="436"/>
      <c r="X830" s="436"/>
      <c r="Y830" s="436"/>
      <c r="Z830" s="436"/>
      <c r="AA830" s="436"/>
      <c r="AB830" s="436"/>
      <c r="AC830" s="436"/>
      <c r="AD830" s="436"/>
      <c r="AE830" s="436"/>
      <c r="AF830" s="436"/>
      <c r="AG830" s="436"/>
      <c r="AH830" s="436"/>
      <c r="AI830" s="436"/>
      <c r="AJ830" s="436"/>
      <c r="AK830" s="436"/>
      <c r="AL830" s="436"/>
      <c r="AM830" s="436"/>
      <c r="AN830" s="436"/>
      <c r="AO830" s="436"/>
      <c r="AP830" s="436"/>
      <c r="AQ830" s="436"/>
      <c r="AR830" s="436"/>
      <c r="AS830" s="436"/>
      <c r="AT830" s="215"/>
      <c r="AU830" s="436" t="s">
        <v>1064</v>
      </c>
      <c r="AV830" s="436"/>
      <c r="AW830" s="436"/>
      <c r="AX830" s="436"/>
      <c r="AY830" s="436"/>
      <c r="AZ830" s="436"/>
      <c r="BA830" s="436"/>
      <c r="BB830" s="436"/>
      <c r="BC830" s="436"/>
      <c r="BD830" s="436"/>
      <c r="BE830" s="436"/>
      <c r="BF830" s="436"/>
      <c r="BG830" s="436"/>
      <c r="BH830" s="436"/>
      <c r="BI830" s="436"/>
      <c r="BJ830" s="436"/>
      <c r="BK830" s="436"/>
      <c r="BL830" s="436"/>
      <c r="BM830" s="436"/>
      <c r="BN830" s="436">
        <v>1</v>
      </c>
      <c r="BO830" s="436"/>
      <c r="BP830" s="436"/>
      <c r="BQ830" s="436"/>
      <c r="BR830" s="436"/>
      <c r="BS830" s="436"/>
      <c r="BT830" s="436"/>
      <c r="BU830" s="436"/>
      <c r="BV830" s="436">
        <v>0</v>
      </c>
      <c r="BW830" s="436"/>
      <c r="BX830" s="436"/>
      <c r="BY830" s="436"/>
      <c r="BZ830" s="436"/>
      <c r="CA830" s="436"/>
      <c r="CB830" s="436"/>
      <c r="CC830" s="436"/>
      <c r="CD830" s="436">
        <v>1</v>
      </c>
      <c r="CE830" s="436"/>
      <c r="CF830" s="436"/>
      <c r="CG830" s="436"/>
      <c r="CH830" s="436"/>
      <c r="CI830" s="436"/>
      <c r="CJ830" s="436"/>
      <c r="CK830" s="436"/>
      <c r="CL830" s="436"/>
      <c r="CM830" s="436"/>
      <c r="EI830" s="182"/>
      <c r="EJ830" s="182"/>
      <c r="EK830" s="281"/>
      <c r="EL830" s="281"/>
      <c r="EM830" s="281"/>
      <c r="EN830" s="281"/>
      <c r="EO830" s="281"/>
      <c r="EP830" s="281"/>
      <c r="EQ830" s="281"/>
      <c r="ER830" s="281"/>
      <c r="ES830" s="182"/>
      <c r="ET830" s="182"/>
      <c r="EU830" s="182"/>
    </row>
    <row r="831" spans="3:151" ht="14.25" customHeight="1" x14ac:dyDescent="0.35">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6"/>
      <c r="AL831" s="436"/>
      <c r="AM831" s="436"/>
      <c r="AN831" s="436"/>
      <c r="AO831" s="436"/>
      <c r="AP831" s="436"/>
      <c r="AQ831" s="436"/>
      <c r="AR831" s="436"/>
      <c r="AS831" s="436"/>
      <c r="AT831" s="215"/>
      <c r="AU831" s="436" t="s">
        <v>1065</v>
      </c>
      <c r="AV831" s="436"/>
      <c r="AW831" s="436"/>
      <c r="AX831" s="436"/>
      <c r="AY831" s="436"/>
      <c r="AZ831" s="436"/>
      <c r="BA831" s="436"/>
      <c r="BB831" s="436"/>
      <c r="BC831" s="436"/>
      <c r="BD831" s="436"/>
      <c r="BE831" s="436"/>
      <c r="BF831" s="436"/>
      <c r="BG831" s="436"/>
      <c r="BH831" s="436"/>
      <c r="BI831" s="436"/>
      <c r="BJ831" s="436"/>
      <c r="BK831" s="436"/>
      <c r="BL831" s="436"/>
      <c r="BM831" s="436"/>
      <c r="BN831" s="436">
        <v>0</v>
      </c>
      <c r="BO831" s="436"/>
      <c r="BP831" s="436"/>
      <c r="BQ831" s="436"/>
      <c r="BR831" s="436"/>
      <c r="BS831" s="436"/>
      <c r="BT831" s="436"/>
      <c r="BU831" s="436"/>
      <c r="BV831" s="436">
        <v>0</v>
      </c>
      <c r="BW831" s="436"/>
      <c r="BX831" s="436"/>
      <c r="BY831" s="436"/>
      <c r="BZ831" s="436"/>
      <c r="CA831" s="436"/>
      <c r="CB831" s="436"/>
      <c r="CC831" s="436"/>
      <c r="CD831" s="436">
        <v>0</v>
      </c>
      <c r="CE831" s="436"/>
      <c r="CF831" s="436"/>
      <c r="CG831" s="436"/>
      <c r="CH831" s="436"/>
      <c r="CI831" s="436"/>
      <c r="CJ831" s="436"/>
      <c r="CK831" s="436"/>
      <c r="CL831" s="436"/>
      <c r="CM831" s="436"/>
      <c r="EI831" s="182"/>
      <c r="EJ831" s="527" t="s">
        <v>464</v>
      </c>
      <c r="EK831" s="527"/>
      <c r="EL831" s="527"/>
      <c r="EM831" s="527"/>
      <c r="EN831" s="527"/>
      <c r="EO831" s="527"/>
      <c r="EP831" s="527"/>
      <c r="EQ831" s="527"/>
      <c r="ER831" s="527"/>
      <c r="ES831" s="527"/>
      <c r="ET831" s="182"/>
      <c r="EU831" s="182"/>
    </row>
    <row r="832" spans="3:151" ht="14.25" customHeight="1" x14ac:dyDescent="0.35">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6"/>
      <c r="AL832" s="436"/>
      <c r="AM832" s="436"/>
      <c r="AN832" s="436"/>
      <c r="AO832" s="436"/>
      <c r="AP832" s="436"/>
      <c r="AQ832" s="436"/>
      <c r="AR832" s="436"/>
      <c r="AS832" s="436"/>
      <c r="AT832" s="215"/>
      <c r="AU832" s="436" t="s">
        <v>1066</v>
      </c>
      <c r="AV832" s="436"/>
      <c r="AW832" s="436"/>
      <c r="AX832" s="436"/>
      <c r="AY832" s="436"/>
      <c r="AZ832" s="436"/>
      <c r="BA832" s="436"/>
      <c r="BB832" s="436"/>
      <c r="BC832" s="436"/>
      <c r="BD832" s="436"/>
      <c r="BE832" s="436"/>
      <c r="BF832" s="436"/>
      <c r="BG832" s="436"/>
      <c r="BH832" s="436"/>
      <c r="BI832" s="436"/>
      <c r="BJ832" s="436"/>
      <c r="BK832" s="436"/>
      <c r="BL832" s="436"/>
      <c r="BM832" s="436"/>
      <c r="BN832" s="436">
        <v>1</v>
      </c>
      <c r="BO832" s="436"/>
      <c r="BP832" s="436"/>
      <c r="BQ832" s="436"/>
      <c r="BR832" s="436"/>
      <c r="BS832" s="436"/>
      <c r="BT832" s="436"/>
      <c r="BU832" s="436"/>
      <c r="BV832" s="436">
        <v>0</v>
      </c>
      <c r="BW832" s="436"/>
      <c r="BX832" s="436"/>
      <c r="BY832" s="436"/>
      <c r="BZ832" s="436"/>
      <c r="CA832" s="436"/>
      <c r="CB832" s="436"/>
      <c r="CC832" s="436"/>
      <c r="CD832" s="436">
        <v>1</v>
      </c>
      <c r="CE832" s="436"/>
      <c r="CF832" s="436"/>
      <c r="CG832" s="436"/>
      <c r="CH832" s="436"/>
      <c r="CI832" s="436"/>
      <c r="CJ832" s="436"/>
      <c r="CK832" s="436"/>
      <c r="CL832" s="436"/>
      <c r="CM832" s="436"/>
      <c r="EI832" s="182"/>
      <c r="EJ832" s="283"/>
      <c r="EK832" s="281">
        <v>2008</v>
      </c>
      <c r="EL832" s="281">
        <v>2009</v>
      </c>
      <c r="EM832" s="281">
        <v>2010</v>
      </c>
      <c r="EN832" s="281">
        <v>2011</v>
      </c>
      <c r="EO832" s="281">
        <v>2012</v>
      </c>
      <c r="EP832" s="281">
        <v>2013</v>
      </c>
      <c r="EQ832" s="281">
        <v>2014</v>
      </c>
      <c r="ER832" s="281">
        <v>2015</v>
      </c>
      <c r="ES832" s="182">
        <v>2016</v>
      </c>
      <c r="ET832" s="182">
        <v>2017</v>
      </c>
      <c r="EU832" s="182">
        <v>2018</v>
      </c>
    </row>
    <row r="833" spans="3:166" ht="14.25" customHeight="1" x14ac:dyDescent="0.35">
      <c r="C833" s="436"/>
      <c r="D833" s="436"/>
      <c r="E833" s="436"/>
      <c r="F833" s="436"/>
      <c r="G833" s="436"/>
      <c r="H833" s="436"/>
      <c r="I833" s="436"/>
      <c r="J833" s="436"/>
      <c r="K833" s="436"/>
      <c r="L833" s="436"/>
      <c r="M833" s="436"/>
      <c r="N833" s="436"/>
      <c r="O833" s="436"/>
      <c r="P833" s="436"/>
      <c r="Q833" s="436"/>
      <c r="R833" s="436"/>
      <c r="S833" s="436"/>
      <c r="T833" s="436"/>
      <c r="U833" s="436"/>
      <c r="V833" s="436"/>
      <c r="W833" s="436"/>
      <c r="X833" s="436"/>
      <c r="Y833" s="436"/>
      <c r="Z833" s="436"/>
      <c r="AA833" s="436"/>
      <c r="AB833" s="436"/>
      <c r="AC833" s="436"/>
      <c r="AD833" s="436"/>
      <c r="AE833" s="436"/>
      <c r="AF833" s="436"/>
      <c r="AG833" s="436"/>
      <c r="AH833" s="436"/>
      <c r="AI833" s="436"/>
      <c r="AJ833" s="436"/>
      <c r="AK833" s="436"/>
      <c r="AL833" s="436"/>
      <c r="AM833" s="436"/>
      <c r="AN833" s="436"/>
      <c r="AO833" s="436"/>
      <c r="AP833" s="436"/>
      <c r="AQ833" s="436"/>
      <c r="AR833" s="436"/>
      <c r="AS833" s="436"/>
      <c r="AT833" s="215"/>
      <c r="AU833" s="413" t="s">
        <v>124</v>
      </c>
      <c r="AV833" s="413"/>
      <c r="AW833" s="413"/>
      <c r="AX833" s="413"/>
      <c r="AY833" s="413"/>
      <c r="AZ833" s="413"/>
      <c r="BA833" s="413"/>
      <c r="BB833" s="413"/>
      <c r="BC833" s="413"/>
      <c r="BD833" s="413"/>
      <c r="BE833" s="413"/>
      <c r="BF833" s="413"/>
      <c r="BG833" s="413"/>
      <c r="BH833" s="413"/>
      <c r="BI833" s="413"/>
      <c r="BJ833" s="413"/>
      <c r="BK833" s="413"/>
      <c r="BL833" s="413"/>
      <c r="BM833" s="413"/>
      <c r="BN833" s="413">
        <f>SUM(BN825:BU832)</f>
        <v>6</v>
      </c>
      <c r="BO833" s="413"/>
      <c r="BP833" s="413"/>
      <c r="BQ833" s="413"/>
      <c r="BR833" s="413"/>
      <c r="BS833" s="413"/>
      <c r="BT833" s="413"/>
      <c r="BU833" s="413"/>
      <c r="BV833" s="413">
        <f>SUM(BV825:CC832)</f>
        <v>0</v>
      </c>
      <c r="BW833" s="413"/>
      <c r="BX833" s="413"/>
      <c r="BY833" s="413"/>
      <c r="BZ833" s="413"/>
      <c r="CA833" s="413"/>
      <c r="CB833" s="413"/>
      <c r="CC833" s="413"/>
      <c r="CD833" s="413">
        <f>SUM(CD825:CM832)</f>
        <v>6</v>
      </c>
      <c r="CE833" s="413"/>
      <c r="CF833" s="413"/>
      <c r="CG833" s="413"/>
      <c r="CH833" s="413"/>
      <c r="CI833" s="413"/>
      <c r="CJ833" s="413"/>
      <c r="CK833" s="413"/>
      <c r="CL833" s="413"/>
      <c r="CM833" s="413"/>
      <c r="EI833" s="182"/>
      <c r="EJ833" s="182" t="s">
        <v>124</v>
      </c>
      <c r="EK833" s="284">
        <v>37.869999999999997</v>
      </c>
      <c r="EL833" s="285">
        <v>28.89</v>
      </c>
      <c r="EM833" s="284">
        <v>28.89</v>
      </c>
      <c r="EN833" s="285">
        <v>64.58</v>
      </c>
      <c r="EO833" s="284">
        <v>58.99</v>
      </c>
      <c r="EP833" s="285">
        <v>58.96</v>
      </c>
      <c r="EQ833" s="284">
        <v>63.76</v>
      </c>
      <c r="ER833" s="285">
        <v>63.99</v>
      </c>
      <c r="ES833" s="182">
        <v>48.78</v>
      </c>
      <c r="ET833" s="182">
        <v>48.89</v>
      </c>
      <c r="EU833" s="182">
        <v>48.8</v>
      </c>
    </row>
    <row r="834" spans="3:166" ht="14.25" customHeight="1" x14ac:dyDescent="0.35">
      <c r="C834" s="338" t="s">
        <v>452</v>
      </c>
      <c r="D834" s="338"/>
      <c r="E834" s="338"/>
      <c r="F834" s="338"/>
      <c r="G834" s="338"/>
      <c r="H834" s="338"/>
      <c r="I834" s="338"/>
      <c r="J834" s="338"/>
      <c r="K834" s="338"/>
      <c r="L834" s="338"/>
      <c r="M834" s="338"/>
      <c r="N834" s="338"/>
      <c r="O834" s="338"/>
      <c r="P834" s="338"/>
      <c r="Q834" s="338"/>
      <c r="R834" s="338"/>
      <c r="S834" s="338"/>
      <c r="T834" s="338"/>
      <c r="U834" s="338"/>
      <c r="V834" s="338"/>
      <c r="W834" s="338"/>
      <c r="X834" s="338"/>
      <c r="Y834" s="338"/>
      <c r="Z834" s="338"/>
      <c r="AA834" s="338"/>
      <c r="AB834" s="338"/>
      <c r="AC834" s="338"/>
      <c r="AD834" s="338"/>
      <c r="AE834" s="338"/>
      <c r="AF834" s="338"/>
      <c r="AG834" s="338"/>
      <c r="AH834" s="338"/>
      <c r="AI834" s="338"/>
      <c r="AJ834" s="338"/>
      <c r="AK834" s="338"/>
      <c r="AL834" s="338"/>
      <c r="AM834" s="338"/>
      <c r="AN834" s="338"/>
      <c r="AO834" s="338"/>
      <c r="AP834" s="338"/>
      <c r="AQ834" s="338"/>
      <c r="AR834" s="338"/>
      <c r="AS834" s="338"/>
      <c r="AU834" s="338" t="s">
        <v>462</v>
      </c>
      <c r="AV834" s="338"/>
      <c r="AW834" s="338"/>
      <c r="AX834" s="338"/>
      <c r="AY834" s="338"/>
      <c r="AZ834" s="338"/>
      <c r="BA834" s="338"/>
      <c r="BB834" s="338"/>
      <c r="BC834" s="338"/>
      <c r="BD834" s="338"/>
      <c r="BE834" s="338"/>
      <c r="BF834" s="338"/>
      <c r="BG834" s="338"/>
      <c r="BH834" s="338"/>
      <c r="BI834" s="338"/>
      <c r="BJ834" s="338"/>
      <c r="BK834" s="338"/>
      <c r="BL834" s="338"/>
      <c r="BM834" s="338"/>
      <c r="BN834" s="338"/>
      <c r="BO834" s="338"/>
      <c r="BP834" s="338"/>
      <c r="BQ834" s="338"/>
      <c r="BR834" s="338"/>
      <c r="BS834" s="338"/>
      <c r="BT834" s="338"/>
      <c r="BU834" s="338"/>
      <c r="BV834" s="338"/>
      <c r="BW834" s="338"/>
      <c r="BX834" s="338"/>
      <c r="BY834" s="338"/>
      <c r="BZ834" s="338"/>
      <c r="CA834" s="338"/>
      <c r="CB834" s="338"/>
      <c r="CC834" s="338"/>
      <c r="CD834" s="338"/>
      <c r="CE834" s="338"/>
      <c r="CF834" s="338"/>
      <c r="CG834" s="338"/>
      <c r="CH834" s="338"/>
      <c r="CI834" s="338"/>
      <c r="CJ834" s="338"/>
      <c r="CK834" s="338"/>
      <c r="CL834" s="338"/>
      <c r="CM834" s="338"/>
      <c r="EI834" s="182"/>
      <c r="EJ834" s="182" t="s">
        <v>126</v>
      </c>
      <c r="EK834" s="284">
        <v>72.95</v>
      </c>
      <c r="EL834" s="285">
        <v>35.07</v>
      </c>
      <c r="EM834" s="284">
        <v>35.07</v>
      </c>
      <c r="EN834" s="285">
        <v>99.83</v>
      </c>
      <c r="EO834" s="284">
        <v>93.15</v>
      </c>
      <c r="EP834" s="285">
        <v>93.18</v>
      </c>
      <c r="EQ834" s="284">
        <v>99.84</v>
      </c>
      <c r="ER834" s="285">
        <v>99.84</v>
      </c>
      <c r="ES834" s="182">
        <v>95.53</v>
      </c>
      <c r="ET834" s="182">
        <v>99.64</v>
      </c>
      <c r="EU834" s="182">
        <v>99.64</v>
      </c>
    </row>
    <row r="835" spans="3:166" ht="14.25" customHeight="1" x14ac:dyDescent="0.35">
      <c r="C835" s="531" t="s">
        <v>722</v>
      </c>
      <c r="D835" s="531"/>
      <c r="E835" s="531"/>
      <c r="F835" s="531"/>
      <c r="G835" s="531"/>
      <c r="H835" s="531"/>
      <c r="I835" s="531"/>
      <c r="J835" s="531"/>
      <c r="K835" s="531"/>
      <c r="L835" s="531"/>
      <c r="M835" s="531"/>
      <c r="N835" s="531"/>
      <c r="O835" s="531"/>
      <c r="P835" s="531"/>
      <c r="Q835" s="531"/>
      <c r="R835" s="531"/>
      <c r="S835" s="531"/>
      <c r="T835" s="531"/>
      <c r="U835" s="531"/>
      <c r="V835" s="531"/>
      <c r="W835" s="531"/>
      <c r="X835" s="531"/>
      <c r="Y835" s="531"/>
      <c r="Z835" s="531"/>
      <c r="AA835" s="531"/>
      <c r="AB835" s="87"/>
      <c r="AC835" s="87"/>
      <c r="AD835" s="87"/>
      <c r="AE835" s="87"/>
      <c r="AF835" s="87"/>
      <c r="AG835" s="87"/>
      <c r="AH835" s="87"/>
      <c r="AI835" s="87"/>
      <c r="AJ835" s="87"/>
      <c r="AK835" s="87"/>
      <c r="AL835" s="87"/>
      <c r="AM835" s="87"/>
      <c r="AN835" s="87"/>
      <c r="AO835" s="87"/>
      <c r="AP835" s="87"/>
      <c r="AQ835" s="87"/>
      <c r="AR835" s="87"/>
      <c r="AS835" s="87"/>
      <c r="AU835" s="367" t="s">
        <v>723</v>
      </c>
      <c r="AV835" s="367"/>
      <c r="AW835" s="367"/>
      <c r="AX835" s="367"/>
      <c r="AY835" s="367"/>
      <c r="AZ835" s="367"/>
      <c r="BA835" s="367"/>
      <c r="BB835" s="367"/>
      <c r="BC835" s="367"/>
      <c r="BD835" s="367"/>
      <c r="BE835" s="367"/>
      <c r="BF835" s="367"/>
      <c r="BG835" s="367"/>
      <c r="BH835" s="367"/>
      <c r="BI835" s="367"/>
      <c r="BJ835" s="367"/>
      <c r="BK835" s="367"/>
      <c r="BL835" s="367"/>
      <c r="BM835" s="367"/>
      <c r="BN835" s="367"/>
      <c r="BO835" s="367"/>
      <c r="BP835" s="367"/>
      <c r="BQ835" s="367"/>
      <c r="BR835" s="367"/>
      <c r="BS835" s="367"/>
      <c r="BT835" s="367"/>
      <c r="BU835" s="367"/>
      <c r="BV835" s="367"/>
      <c r="BW835" s="367"/>
      <c r="BX835" s="367"/>
      <c r="BY835" s="367"/>
      <c r="BZ835" s="367"/>
      <c r="CA835" s="367"/>
      <c r="CB835" s="367"/>
      <c r="CC835" s="367"/>
      <c r="CD835" s="367"/>
      <c r="CE835" s="367"/>
      <c r="CF835" s="367"/>
      <c r="CG835" s="367"/>
      <c r="CH835" s="367"/>
      <c r="CI835" s="367"/>
      <c r="CJ835" s="367"/>
      <c r="CK835" s="367"/>
      <c r="EI835" s="182"/>
      <c r="EJ835" s="182" t="s">
        <v>127</v>
      </c>
      <c r="EK835" s="284">
        <v>0</v>
      </c>
      <c r="EL835" s="285">
        <v>21.95</v>
      </c>
      <c r="EM835" s="284">
        <v>21.95</v>
      </c>
      <c r="EN835" s="285">
        <v>38.08</v>
      </c>
      <c r="EO835" s="284">
        <v>36</v>
      </c>
      <c r="EP835" s="285">
        <v>35.909999999999997</v>
      </c>
      <c r="EQ835" s="284">
        <v>25.31</v>
      </c>
      <c r="ER835" s="285">
        <v>25.38</v>
      </c>
      <c r="ES835" s="182">
        <v>25.74</v>
      </c>
      <c r="ET835" s="182">
        <v>25.13</v>
      </c>
      <c r="EU835" s="182">
        <v>24.92</v>
      </c>
    </row>
    <row r="836" spans="3:166" ht="14.25" customHeight="1" x14ac:dyDescent="0.35">
      <c r="C836" s="531"/>
      <c r="D836" s="531"/>
      <c r="E836" s="531"/>
      <c r="F836" s="531"/>
      <c r="G836" s="531"/>
      <c r="H836" s="531"/>
      <c r="I836" s="531"/>
      <c r="J836" s="531"/>
      <c r="K836" s="531"/>
      <c r="L836" s="531"/>
      <c r="M836" s="531"/>
      <c r="N836" s="531"/>
      <c r="O836" s="531"/>
      <c r="P836" s="531"/>
      <c r="Q836" s="531"/>
      <c r="R836" s="531"/>
      <c r="S836" s="531"/>
      <c r="T836" s="531"/>
      <c r="U836" s="531"/>
      <c r="V836" s="531"/>
      <c r="W836" s="531"/>
      <c r="X836" s="531"/>
      <c r="Y836" s="531"/>
      <c r="Z836" s="531"/>
      <c r="AA836" s="531"/>
      <c r="AB836" s="149"/>
      <c r="AC836" s="149"/>
      <c r="AD836" s="149"/>
      <c r="AE836" s="149"/>
      <c r="AF836" s="149"/>
      <c r="AG836" s="149"/>
      <c r="AH836" s="149"/>
      <c r="AI836" s="149"/>
      <c r="AJ836" s="149"/>
      <c r="AK836" s="149"/>
      <c r="AL836" s="149"/>
      <c r="AM836" s="149"/>
      <c r="AN836" s="149"/>
      <c r="AO836" s="149"/>
      <c r="AP836" s="149"/>
      <c r="AQ836" s="149"/>
      <c r="AR836" s="149"/>
      <c r="AS836" s="149"/>
      <c r="AU836" s="367"/>
      <c r="AV836" s="367"/>
      <c r="AW836" s="367"/>
      <c r="AX836" s="367"/>
      <c r="AY836" s="367"/>
      <c r="AZ836" s="367"/>
      <c r="BA836" s="367"/>
      <c r="BB836" s="367"/>
      <c r="BC836" s="367"/>
      <c r="BD836" s="367"/>
      <c r="BE836" s="367"/>
      <c r="BF836" s="367"/>
      <c r="BG836" s="367"/>
      <c r="BH836" s="367"/>
      <c r="BI836" s="367"/>
      <c r="BJ836" s="367"/>
      <c r="BK836" s="367"/>
      <c r="BL836" s="367"/>
      <c r="BM836" s="367"/>
      <c r="BN836" s="367"/>
      <c r="BO836" s="367"/>
      <c r="BP836" s="367"/>
      <c r="BQ836" s="367"/>
      <c r="BR836" s="367"/>
      <c r="BS836" s="367"/>
      <c r="BT836" s="367"/>
      <c r="BU836" s="367"/>
      <c r="BV836" s="367"/>
      <c r="BW836" s="367"/>
      <c r="BX836" s="367"/>
      <c r="BY836" s="367"/>
      <c r="BZ836" s="367"/>
      <c r="CA836" s="367"/>
      <c r="CB836" s="367"/>
      <c r="CC836" s="367"/>
      <c r="CD836" s="367"/>
      <c r="CE836" s="367"/>
      <c r="CF836" s="367"/>
      <c r="CG836" s="367"/>
      <c r="CH836" s="367"/>
      <c r="CI836" s="367"/>
      <c r="CJ836" s="367"/>
      <c r="CK836" s="367"/>
      <c r="EI836" s="182"/>
      <c r="EJ836" s="530"/>
      <c r="EK836" s="530"/>
      <c r="EL836" s="530"/>
      <c r="EM836" s="530"/>
      <c r="EN836" s="530"/>
      <c r="EO836" s="530"/>
      <c r="EP836" s="530"/>
      <c r="EQ836" s="530"/>
      <c r="ER836" s="530"/>
      <c r="ES836" s="530"/>
      <c r="ET836" s="530"/>
      <c r="EU836" s="530"/>
      <c r="EV836" s="524"/>
      <c r="EW836" s="524"/>
      <c r="EX836" s="524"/>
      <c r="EY836" s="524"/>
      <c r="EZ836" s="524"/>
      <c r="FA836" s="524"/>
      <c r="FB836" s="524"/>
      <c r="FC836" s="524"/>
      <c r="FD836" s="524"/>
      <c r="FE836" s="524"/>
      <c r="FF836" s="524"/>
      <c r="FG836" s="524"/>
      <c r="FH836" s="524"/>
      <c r="FI836" s="524"/>
      <c r="FJ836" s="524"/>
    </row>
    <row r="837" spans="3:166" ht="14.25" customHeight="1" x14ac:dyDescent="0.35">
      <c r="C837" s="149"/>
      <c r="D837" s="149"/>
      <c r="E837" s="149"/>
      <c r="F837" s="149"/>
      <c r="G837" s="149"/>
      <c r="H837" s="149"/>
      <c r="I837" s="149"/>
      <c r="J837" s="149"/>
      <c r="K837" s="149"/>
      <c r="L837" s="149"/>
      <c r="M837" s="149"/>
      <c r="N837" s="149"/>
      <c r="O837" s="149"/>
      <c r="P837" s="149"/>
      <c r="Q837" s="149"/>
      <c r="R837" s="149"/>
      <c r="S837" s="149"/>
      <c r="T837" s="149"/>
      <c r="U837" s="149"/>
      <c r="V837" s="149"/>
      <c r="W837" s="149"/>
      <c r="X837" s="149"/>
      <c r="Y837" s="149"/>
      <c r="Z837" s="149"/>
      <c r="AA837" s="149"/>
      <c r="AB837" s="149"/>
      <c r="AC837" s="149"/>
      <c r="AD837" s="149"/>
      <c r="AE837" s="149"/>
      <c r="AF837" s="149"/>
      <c r="AG837" s="149"/>
      <c r="AH837" s="149"/>
      <c r="AI837" s="149"/>
      <c r="AJ837" s="149"/>
      <c r="AK837" s="149"/>
      <c r="AL837" s="149"/>
      <c r="AM837" s="149"/>
      <c r="AN837" s="149"/>
      <c r="AO837" s="149"/>
      <c r="AP837" s="149"/>
      <c r="AQ837" s="149"/>
      <c r="AR837" s="149"/>
      <c r="AS837" s="149"/>
      <c r="EI837" s="182"/>
      <c r="EJ837" s="525"/>
      <c r="EK837" s="525"/>
      <c r="EL837" s="525"/>
      <c r="EM837" s="525"/>
      <c r="EN837" s="525"/>
      <c r="EO837" s="525"/>
      <c r="EP837" s="525"/>
      <c r="EQ837" s="525"/>
      <c r="ER837" s="525"/>
      <c r="ES837" s="525"/>
      <c r="ET837" s="525"/>
      <c r="EU837" s="525"/>
      <c r="EV837" s="526"/>
      <c r="EW837" s="526"/>
      <c r="EX837" s="526"/>
      <c r="EY837" s="526"/>
      <c r="EZ837" s="526"/>
      <c r="FA837" s="526"/>
      <c r="FB837" s="526"/>
      <c r="FC837" s="526"/>
      <c r="FD837" s="526"/>
      <c r="FE837" s="526"/>
      <c r="FF837" s="526"/>
      <c r="FG837" s="526"/>
      <c r="FH837" s="526"/>
      <c r="FI837" s="526"/>
      <c r="FJ837" s="526"/>
    </row>
    <row r="838" spans="3:166" ht="14.25" customHeight="1" x14ac:dyDescent="0.35">
      <c r="EI838" s="182"/>
      <c r="EJ838" s="286"/>
      <c r="EK838" s="286"/>
      <c r="EL838" s="286"/>
      <c r="EM838" s="286"/>
      <c r="EN838" s="286"/>
      <c r="EO838" s="286"/>
      <c r="EP838" s="286"/>
      <c r="EQ838" s="286"/>
      <c r="ER838" s="286"/>
      <c r="ES838" s="286"/>
      <c r="ET838" s="286"/>
      <c r="EU838" s="286"/>
      <c r="EV838" s="110"/>
      <c r="EW838" s="110"/>
      <c r="EX838" s="110"/>
      <c r="EY838" s="110"/>
      <c r="EZ838" s="110"/>
      <c r="FA838" s="110"/>
      <c r="FB838" s="110"/>
      <c r="FC838" s="110"/>
      <c r="FD838" s="110"/>
      <c r="FE838" s="110"/>
      <c r="FF838" s="110"/>
      <c r="FG838" s="110"/>
      <c r="FH838" s="110"/>
      <c r="FI838" s="110"/>
      <c r="FJ838" s="110"/>
    </row>
    <row r="839" spans="3:166" ht="14.25" customHeight="1" x14ac:dyDescent="0.35">
      <c r="EG839" s="111"/>
      <c r="EH839" s="111"/>
      <c r="EI839" s="287"/>
      <c r="EJ839" s="527" t="s">
        <v>463</v>
      </c>
      <c r="EK839" s="527"/>
      <c r="EL839" s="527"/>
      <c r="EM839" s="527"/>
      <c r="EN839" s="527"/>
      <c r="EO839" s="527"/>
      <c r="EP839" s="527"/>
      <c r="EQ839" s="527"/>
      <c r="ER839" s="527"/>
      <c r="ES839" s="527"/>
      <c r="ET839" s="288"/>
      <c r="EU839" s="288"/>
      <c r="EV839" s="147"/>
      <c r="EW839" s="147"/>
      <c r="EX839" s="147"/>
      <c r="EY839" s="147"/>
      <c r="EZ839" s="147"/>
      <c r="FA839" s="147"/>
      <c r="FB839" s="147"/>
      <c r="FC839" s="147"/>
      <c r="FD839" s="147"/>
      <c r="FE839" s="147"/>
      <c r="FF839" s="147"/>
      <c r="FG839" s="147"/>
      <c r="FH839" s="147"/>
      <c r="FI839" s="147"/>
      <c r="FJ839" s="147"/>
    </row>
    <row r="840" spans="3:166" ht="14.25" customHeight="1" x14ac:dyDescent="0.35">
      <c r="EI840" s="182"/>
      <c r="EJ840" s="182"/>
      <c r="EK840" s="281">
        <v>2008</v>
      </c>
      <c r="EL840" s="281">
        <v>2009</v>
      </c>
      <c r="EM840" s="281">
        <v>2010</v>
      </c>
      <c r="EN840" s="281">
        <v>2011</v>
      </c>
      <c r="EO840" s="281">
        <v>2012</v>
      </c>
      <c r="EP840" s="281">
        <v>2013</v>
      </c>
      <c r="EQ840" s="281">
        <v>2014</v>
      </c>
      <c r="ER840" s="281">
        <v>2015</v>
      </c>
      <c r="ES840" s="182">
        <v>2016</v>
      </c>
      <c r="ET840" s="182">
        <v>2017</v>
      </c>
      <c r="EU840" s="182">
        <v>2018</v>
      </c>
    </row>
    <row r="841" spans="3:166" ht="14.25" customHeight="1" x14ac:dyDescent="0.35">
      <c r="EI841" s="182"/>
      <c r="EJ841" s="182" t="s">
        <v>124</v>
      </c>
      <c r="EK841" s="288">
        <v>40.630000000000003</v>
      </c>
      <c r="EL841" s="288">
        <v>31.45</v>
      </c>
      <c r="EM841" s="288">
        <v>31.45</v>
      </c>
      <c r="EN841" s="288">
        <v>66.95</v>
      </c>
      <c r="EO841" s="288">
        <v>64.06</v>
      </c>
      <c r="EP841" s="288">
        <v>64.02</v>
      </c>
      <c r="EQ841" s="288">
        <v>64.72</v>
      </c>
      <c r="ER841" s="288">
        <v>64.95</v>
      </c>
      <c r="ES841" s="182">
        <v>64.36</v>
      </c>
      <c r="ET841" s="182">
        <v>64.33</v>
      </c>
      <c r="EU841" s="182">
        <v>64.38</v>
      </c>
    </row>
    <row r="842" spans="3:166" ht="14.25" customHeight="1" x14ac:dyDescent="0.35">
      <c r="EI842" s="182"/>
      <c r="EJ842" s="182" t="s">
        <v>126</v>
      </c>
      <c r="EK842" s="288">
        <v>78.14</v>
      </c>
      <c r="EL842" s="288">
        <v>37.89</v>
      </c>
      <c r="EM842" s="288">
        <v>37.89</v>
      </c>
      <c r="EN842" s="288">
        <v>100</v>
      </c>
      <c r="EO842" s="288">
        <v>100</v>
      </c>
      <c r="EP842" s="288">
        <v>100</v>
      </c>
      <c r="EQ842" s="288">
        <v>99.84</v>
      </c>
      <c r="ER842" s="288">
        <v>99.84</v>
      </c>
      <c r="ES842" s="182">
        <v>97.98</v>
      </c>
      <c r="ET842" s="182">
        <v>99.84</v>
      </c>
      <c r="EU842" s="182">
        <v>99.84</v>
      </c>
    </row>
    <row r="843" spans="3:166" ht="14.25" customHeight="1" x14ac:dyDescent="0.35">
      <c r="EI843" s="182"/>
      <c r="EJ843" s="182" t="s">
        <v>127</v>
      </c>
      <c r="EK843" s="288">
        <v>0.14000000000000001</v>
      </c>
      <c r="EL843" s="288">
        <v>24.21</v>
      </c>
      <c r="EM843" s="288">
        <v>24.21</v>
      </c>
      <c r="EN843" s="288">
        <v>42.12</v>
      </c>
      <c r="EO843" s="288">
        <v>39.880000000000003</v>
      </c>
      <c r="EP843" s="288">
        <v>39.78</v>
      </c>
      <c r="EQ843" s="288">
        <v>27.3</v>
      </c>
      <c r="ER843" s="288">
        <v>27.38</v>
      </c>
      <c r="ES843" s="182">
        <v>27.71</v>
      </c>
      <c r="ET843" s="182">
        <v>27.13</v>
      </c>
      <c r="EU843" s="182">
        <v>26.93</v>
      </c>
    </row>
    <row r="844" spans="3:166" ht="14.25" customHeight="1" x14ac:dyDescent="0.35">
      <c r="EI844" s="182"/>
      <c r="EJ844" s="182"/>
      <c r="EK844" s="182"/>
      <c r="EL844" s="182"/>
      <c r="EM844" s="182"/>
      <c r="EN844" s="182"/>
      <c r="EO844" s="182"/>
      <c r="EP844" s="182"/>
      <c r="EQ844" s="182"/>
      <c r="ER844" s="182"/>
      <c r="ES844" s="182"/>
      <c r="ET844" s="182"/>
      <c r="EU844" s="182"/>
    </row>
    <row r="845" spans="3:166" ht="14.25" customHeight="1" x14ac:dyDescent="0.35">
      <c r="EI845" s="182"/>
      <c r="EJ845" s="527" t="s">
        <v>465</v>
      </c>
      <c r="EK845" s="527"/>
      <c r="EL845" s="527"/>
      <c r="EM845" s="527"/>
      <c r="EN845" s="527"/>
      <c r="EO845" s="527"/>
      <c r="EP845" s="527"/>
      <c r="EQ845" s="527"/>
      <c r="ER845" s="527"/>
      <c r="ES845" s="527"/>
      <c r="ET845" s="182"/>
      <c r="EU845" s="182"/>
    </row>
    <row r="846" spans="3:166" ht="14.25" customHeight="1" x14ac:dyDescent="0.35">
      <c r="EI846" s="182"/>
      <c r="EJ846" s="182"/>
      <c r="EK846" s="281">
        <v>2008</v>
      </c>
      <c r="EL846" s="281">
        <v>2009</v>
      </c>
      <c r="EM846" s="281">
        <v>2010</v>
      </c>
      <c r="EN846" s="281">
        <v>2011</v>
      </c>
      <c r="EO846" s="281">
        <v>2012</v>
      </c>
      <c r="EP846" s="281">
        <v>2013</v>
      </c>
      <c r="EQ846" s="281">
        <v>2014</v>
      </c>
      <c r="ER846" s="281">
        <v>2015</v>
      </c>
      <c r="ES846" s="182">
        <v>2016</v>
      </c>
      <c r="ET846" s="182">
        <v>2017</v>
      </c>
      <c r="EU846" s="182">
        <v>2018</v>
      </c>
    </row>
    <row r="847" spans="3:166" ht="14.25" customHeight="1" x14ac:dyDescent="0.35">
      <c r="EI847" s="182"/>
      <c r="EJ847" s="182" t="s">
        <v>124</v>
      </c>
      <c r="EK847" s="284">
        <v>51.91</v>
      </c>
      <c r="EL847" s="285">
        <v>53.11</v>
      </c>
      <c r="EM847" s="284">
        <v>53.11</v>
      </c>
      <c r="EN847" s="285">
        <v>66.81</v>
      </c>
      <c r="EO847" s="284">
        <v>63.84</v>
      </c>
      <c r="EP847" s="285">
        <v>63.8</v>
      </c>
      <c r="EQ847" s="284">
        <v>45.73</v>
      </c>
      <c r="ER847" s="285">
        <v>45.94</v>
      </c>
      <c r="ES847" s="182">
        <v>26.81</v>
      </c>
      <c r="ET847" s="182">
        <v>26.86</v>
      </c>
      <c r="EU847" s="182">
        <v>26.91</v>
      </c>
    </row>
    <row r="848" spans="3:166" ht="14.25" customHeight="1" x14ac:dyDescent="0.35">
      <c r="EI848" s="182"/>
      <c r="EJ848" s="182" t="s">
        <v>126</v>
      </c>
      <c r="EK848" s="284">
        <v>100</v>
      </c>
      <c r="EL848" s="285">
        <v>50.63</v>
      </c>
      <c r="EM848" s="284">
        <v>50.63</v>
      </c>
      <c r="EN848" s="285">
        <v>99.66</v>
      </c>
      <c r="EO848" s="284">
        <v>99.46</v>
      </c>
      <c r="EP848" s="285">
        <v>99.46</v>
      </c>
      <c r="EQ848" s="284">
        <v>88.66</v>
      </c>
      <c r="ER848" s="285">
        <v>88.6</v>
      </c>
      <c r="ES848" s="182">
        <v>76.209999999999994</v>
      </c>
      <c r="ET848" s="182">
        <v>79.19</v>
      </c>
      <c r="EU848" s="182">
        <v>79.150000000000006</v>
      </c>
    </row>
    <row r="849" spans="3:151" ht="14.25" customHeight="1" x14ac:dyDescent="0.35">
      <c r="EI849" s="182"/>
      <c r="EJ849" s="182" t="s">
        <v>127</v>
      </c>
      <c r="EK849" s="284">
        <v>0</v>
      </c>
      <c r="EL849" s="285">
        <v>55.89</v>
      </c>
      <c r="EM849" s="284">
        <v>55.89</v>
      </c>
      <c r="EN849" s="285">
        <v>42.12</v>
      </c>
      <c r="EO849" s="284">
        <v>39.880000000000003</v>
      </c>
      <c r="EP849" s="285">
        <v>39.78</v>
      </c>
      <c r="EQ849" s="284">
        <v>0</v>
      </c>
      <c r="ER849" s="285">
        <v>0</v>
      </c>
      <c r="ES849" s="182">
        <v>0.08</v>
      </c>
      <c r="ET849" s="182">
        <v>0</v>
      </c>
      <c r="EU849" s="182">
        <v>0</v>
      </c>
    </row>
    <row r="850" spans="3:151" ht="14.25" customHeight="1" x14ac:dyDescent="0.35">
      <c r="EI850" s="182"/>
      <c r="EJ850" s="182"/>
      <c r="EK850" s="182"/>
      <c r="EL850" s="182"/>
      <c r="EM850" s="182"/>
      <c r="EN850" s="182"/>
      <c r="EO850" s="182"/>
      <c r="EP850" s="182"/>
      <c r="EQ850" s="182"/>
      <c r="ER850" s="182"/>
      <c r="ES850" s="182"/>
      <c r="ET850" s="182"/>
      <c r="EU850" s="182"/>
    </row>
    <row r="851" spans="3:151" ht="14.25" customHeight="1" x14ac:dyDescent="0.35">
      <c r="EI851" s="182"/>
      <c r="EJ851" s="182"/>
      <c r="EK851" s="182"/>
      <c r="EL851" s="182"/>
      <c r="EM851" s="182"/>
      <c r="EN851" s="182"/>
      <c r="EO851" s="182"/>
      <c r="EP851" s="182"/>
      <c r="EQ851" s="182"/>
      <c r="ER851" s="182"/>
      <c r="ES851" s="182"/>
      <c r="ET851" s="182"/>
      <c r="EU851" s="182"/>
    </row>
    <row r="852" spans="3:151" ht="14.25" customHeight="1" x14ac:dyDescent="0.35">
      <c r="EI852" s="182"/>
      <c r="EJ852" s="182"/>
      <c r="EK852" s="281"/>
      <c r="EL852" s="182"/>
      <c r="EM852" s="182"/>
      <c r="EN852" s="182"/>
      <c r="EO852" s="182"/>
      <c r="EP852" s="182"/>
      <c r="EQ852" s="182"/>
      <c r="ER852" s="182"/>
      <c r="ES852" s="182"/>
      <c r="ET852" s="182"/>
      <c r="EU852" s="182"/>
    </row>
    <row r="853" spans="3:151" ht="14.25" customHeight="1" x14ac:dyDescent="0.35">
      <c r="EI853" s="182"/>
      <c r="EJ853" s="196" t="s">
        <v>1190</v>
      </c>
      <c r="EK853" s="197">
        <v>2.7E-2</v>
      </c>
      <c r="EL853" s="182"/>
      <c r="EM853" s="182"/>
      <c r="EN853" s="182"/>
      <c r="EO853" s="182"/>
      <c r="EP853" s="182"/>
      <c r="EQ853" s="182"/>
      <c r="ER853" s="182"/>
      <c r="ES853" s="182"/>
      <c r="ET853" s="182"/>
      <c r="EU853" s="182"/>
    </row>
    <row r="854" spans="3:151" ht="14.25" customHeight="1" x14ac:dyDescent="0.35">
      <c r="EI854" s="182"/>
      <c r="EJ854" s="196" t="s">
        <v>1189</v>
      </c>
      <c r="EK854" s="197">
        <v>0</v>
      </c>
      <c r="EL854" s="182"/>
      <c r="EM854" s="182"/>
      <c r="EN854" s="182"/>
      <c r="EO854" s="182"/>
      <c r="EP854" s="182"/>
      <c r="EQ854" s="182"/>
      <c r="ER854" s="182"/>
      <c r="ES854" s="182"/>
      <c r="ET854" s="182"/>
      <c r="EU854" s="182"/>
    </row>
    <row r="855" spans="3:151" ht="14.25" customHeight="1" x14ac:dyDescent="0.35">
      <c r="EI855" s="182"/>
      <c r="EJ855" s="196" t="s">
        <v>1188</v>
      </c>
      <c r="EK855" s="198">
        <v>0.99</v>
      </c>
      <c r="EL855" s="182"/>
      <c r="EM855" s="182"/>
      <c r="EN855" s="182"/>
      <c r="EO855" s="182"/>
      <c r="EP855" s="182"/>
      <c r="EQ855" s="182"/>
      <c r="ER855" s="182"/>
      <c r="ES855" s="182"/>
      <c r="ET855" s="182"/>
      <c r="EU855" s="182"/>
    </row>
    <row r="856" spans="3:151" ht="14.25" customHeight="1" x14ac:dyDescent="0.35">
      <c r="EI856" s="182"/>
      <c r="EJ856" s="182"/>
      <c r="EK856" s="182"/>
      <c r="EL856" s="182"/>
      <c r="EM856" s="182"/>
      <c r="EN856" s="182"/>
      <c r="EO856" s="182"/>
      <c r="EP856" s="182"/>
      <c r="EQ856" s="182"/>
      <c r="ER856" s="182"/>
      <c r="ES856" s="182"/>
      <c r="ET856" s="182"/>
      <c r="EU856" s="182"/>
    </row>
    <row r="857" spans="3:151" ht="14.25" customHeight="1" x14ac:dyDescent="0.35">
      <c r="C857" s="434" t="s">
        <v>1187</v>
      </c>
      <c r="D857" s="434"/>
      <c r="E857" s="434"/>
      <c r="F857" s="434"/>
      <c r="G857" s="434"/>
      <c r="H857" s="434"/>
      <c r="I857" s="434"/>
      <c r="J857" s="434"/>
      <c r="K857" s="434"/>
      <c r="L857" s="434"/>
      <c r="M857" s="434"/>
      <c r="N857" s="434"/>
      <c r="O857" s="434"/>
      <c r="P857" s="434"/>
      <c r="Q857" s="434"/>
      <c r="R857" s="434"/>
      <c r="S857" s="434"/>
      <c r="T857" s="434"/>
      <c r="U857" s="434"/>
      <c r="V857" s="434"/>
      <c r="W857" s="434"/>
      <c r="X857" s="434"/>
      <c r="Y857" s="434"/>
      <c r="Z857" s="434"/>
      <c r="AA857" s="434"/>
      <c r="AB857" s="434"/>
      <c r="AC857" s="434"/>
      <c r="AD857" s="434"/>
      <c r="AE857" s="434"/>
      <c r="AF857" s="434"/>
      <c r="AG857" s="434"/>
      <c r="AH857" s="434"/>
      <c r="AI857" s="434"/>
      <c r="AJ857" s="434"/>
      <c r="AK857" s="434"/>
      <c r="AL857" s="434"/>
      <c r="AM857" s="434"/>
      <c r="AN857" s="434"/>
      <c r="AO857" s="434"/>
      <c r="AP857" s="434"/>
      <c r="AQ857" s="434"/>
      <c r="AR857" s="434"/>
      <c r="AS857" s="434"/>
      <c r="AV857" s="434" t="s">
        <v>1187</v>
      </c>
      <c r="AW857" s="434"/>
      <c r="AX857" s="434"/>
      <c r="AY857" s="434"/>
      <c r="AZ857" s="434"/>
      <c r="BA857" s="434"/>
      <c r="BB857" s="434"/>
      <c r="BC857" s="434"/>
      <c r="BD857" s="434"/>
      <c r="BE857" s="434"/>
      <c r="BF857" s="434"/>
      <c r="BG857" s="434"/>
      <c r="BH857" s="434"/>
      <c r="BI857" s="434"/>
      <c r="BJ857" s="434"/>
      <c r="BK857" s="434"/>
      <c r="BL857" s="434"/>
      <c r="BM857" s="434"/>
      <c r="BN857" s="434"/>
      <c r="BO857" s="434"/>
      <c r="BP857" s="434"/>
      <c r="BQ857" s="434"/>
      <c r="BR857" s="434"/>
      <c r="BS857" s="434"/>
      <c r="BT857" s="434"/>
      <c r="BU857" s="434"/>
      <c r="BV857" s="434"/>
      <c r="BW857" s="434"/>
      <c r="BX857" s="434"/>
      <c r="BY857" s="434"/>
      <c r="BZ857" s="434"/>
      <c r="CA857" s="434"/>
      <c r="CB857" s="434"/>
      <c r="CC857" s="434"/>
      <c r="CD857" s="434"/>
      <c r="CE857" s="434"/>
      <c r="CF857" s="434"/>
      <c r="CG857" s="434"/>
      <c r="CH857" s="434"/>
      <c r="CI857" s="434"/>
      <c r="CJ857" s="434"/>
      <c r="CK857" s="434"/>
      <c r="CL857" s="434"/>
      <c r="EI857" s="182"/>
      <c r="EJ857" s="182"/>
      <c r="EK857" s="182"/>
      <c r="EL857" s="182"/>
      <c r="EM857" s="182"/>
      <c r="EN857" s="182"/>
      <c r="EO857" s="182"/>
      <c r="EP857" s="182"/>
      <c r="EQ857" s="182"/>
      <c r="ER857" s="182"/>
      <c r="ES857" s="182"/>
      <c r="ET857" s="182"/>
      <c r="EU857" s="182"/>
    </row>
    <row r="858" spans="3:151" ht="14.25" customHeight="1" x14ac:dyDescent="0.35">
      <c r="C858" s="434"/>
      <c r="D858" s="434"/>
      <c r="E858" s="434"/>
      <c r="F858" s="434"/>
      <c r="G858" s="434"/>
      <c r="H858" s="434"/>
      <c r="I858" s="434"/>
      <c r="J858" s="434"/>
      <c r="K858" s="434"/>
      <c r="L858" s="434"/>
      <c r="M858" s="434"/>
      <c r="N858" s="434"/>
      <c r="O858" s="434"/>
      <c r="P858" s="434"/>
      <c r="Q858" s="434"/>
      <c r="R858" s="434"/>
      <c r="S858" s="434"/>
      <c r="T858" s="434"/>
      <c r="U858" s="434"/>
      <c r="V858" s="434"/>
      <c r="W858" s="434"/>
      <c r="X858" s="434"/>
      <c r="Y858" s="434"/>
      <c r="Z858" s="434"/>
      <c r="AA858" s="434"/>
      <c r="AB858" s="434"/>
      <c r="AC858" s="434"/>
      <c r="AD858" s="434"/>
      <c r="AE858" s="434"/>
      <c r="AF858" s="434"/>
      <c r="AG858" s="434"/>
      <c r="AH858" s="434"/>
      <c r="AI858" s="434"/>
      <c r="AJ858" s="434"/>
      <c r="AK858" s="434"/>
      <c r="AL858" s="434"/>
      <c r="AM858" s="434"/>
      <c r="AN858" s="434"/>
      <c r="AO858" s="434"/>
      <c r="AP858" s="434"/>
      <c r="AQ858" s="434"/>
      <c r="AR858" s="434"/>
      <c r="AS858" s="434"/>
      <c r="EI858" s="182"/>
      <c r="EJ858" s="182"/>
      <c r="EK858" s="182"/>
      <c r="EL858" s="182"/>
      <c r="EM858" s="182"/>
      <c r="EN858" s="182"/>
      <c r="EO858" s="182"/>
      <c r="EP858" s="182"/>
      <c r="EQ858" s="182"/>
      <c r="ER858" s="182"/>
      <c r="ES858" s="182"/>
      <c r="ET858" s="182"/>
      <c r="EU858" s="182"/>
    </row>
    <row r="859" spans="3:151" ht="14.25" customHeight="1" x14ac:dyDescent="0.35">
      <c r="C859" s="435" t="s">
        <v>724</v>
      </c>
      <c r="D859" s="435"/>
      <c r="E859" s="435"/>
      <c r="F859" s="435"/>
      <c r="G859" s="435"/>
      <c r="H859" s="435"/>
      <c r="I859" s="435"/>
      <c r="J859" s="435"/>
      <c r="K859" s="435"/>
      <c r="L859" s="435"/>
      <c r="M859" s="435"/>
      <c r="N859" s="435"/>
      <c r="O859" s="435"/>
      <c r="P859" s="435"/>
      <c r="Q859" s="435"/>
      <c r="R859" s="435"/>
      <c r="S859" s="435"/>
      <c r="T859" s="435"/>
      <c r="U859" s="435"/>
      <c r="V859" s="435"/>
      <c r="W859" s="435"/>
      <c r="X859" s="435"/>
      <c r="Y859" s="435"/>
      <c r="AV859" s="367" t="s">
        <v>466</v>
      </c>
      <c r="AW859" s="367"/>
      <c r="AX859" s="367"/>
      <c r="AY859" s="367"/>
      <c r="AZ859" s="367"/>
      <c r="BA859" s="367"/>
      <c r="BB859" s="367"/>
      <c r="BC859" s="367"/>
      <c r="BD859" s="367"/>
      <c r="BE859" s="367"/>
      <c r="BF859" s="367"/>
      <c r="BG859" s="367"/>
      <c r="BH859" s="367"/>
      <c r="BI859" s="367"/>
      <c r="BJ859" s="367"/>
      <c r="BK859" s="367"/>
      <c r="BL859" s="367"/>
      <c r="BM859" s="367"/>
      <c r="BN859" s="367"/>
      <c r="BO859" s="367"/>
      <c r="BP859" s="367"/>
      <c r="BQ859" s="367"/>
      <c r="BR859" s="367"/>
      <c r="BS859" s="367"/>
      <c r="BT859" s="367"/>
      <c r="BU859" s="367"/>
      <c r="BV859" s="367"/>
      <c r="BW859" s="367"/>
      <c r="BX859" s="367"/>
      <c r="BY859" s="367"/>
      <c r="BZ859" s="367"/>
      <c r="CA859" s="367"/>
      <c r="CB859" s="367"/>
      <c r="CC859" s="367"/>
      <c r="CD859" s="367"/>
      <c r="CE859" s="367"/>
      <c r="CF859" s="367"/>
      <c r="CG859" s="367"/>
      <c r="CH859" s="367"/>
      <c r="CI859" s="367"/>
      <c r="CJ859" s="367"/>
      <c r="CK859" s="367"/>
      <c r="CL859" s="367"/>
    </row>
    <row r="860" spans="3:151" ht="14.25" customHeight="1" x14ac:dyDescent="0.35">
      <c r="C860" s="435"/>
      <c r="D860" s="435"/>
      <c r="E860" s="435"/>
      <c r="F860" s="435"/>
      <c r="G860" s="435"/>
      <c r="H860" s="435"/>
      <c r="I860" s="435"/>
      <c r="J860" s="435"/>
      <c r="K860" s="435"/>
      <c r="L860" s="435"/>
      <c r="M860" s="435"/>
      <c r="N860" s="435"/>
      <c r="O860" s="435"/>
      <c r="P860" s="435"/>
      <c r="Q860" s="435"/>
      <c r="R860" s="435"/>
      <c r="S860" s="435"/>
      <c r="T860" s="435"/>
      <c r="U860" s="435"/>
      <c r="V860" s="435"/>
      <c r="W860" s="435"/>
      <c r="X860" s="435"/>
      <c r="Y860" s="435"/>
      <c r="Z860" s="149"/>
      <c r="AA860" s="149"/>
      <c r="AB860" s="149"/>
      <c r="AC860" s="149"/>
      <c r="AD860" s="149"/>
      <c r="AE860" s="149"/>
      <c r="AF860" s="149"/>
      <c r="AG860" s="149"/>
      <c r="AH860" s="149"/>
      <c r="AI860" s="149"/>
      <c r="AJ860" s="149"/>
      <c r="AK860" s="149"/>
      <c r="AL860" s="149"/>
      <c r="AM860" s="149"/>
      <c r="AN860" s="149"/>
      <c r="AO860" s="149"/>
      <c r="AP860" s="149"/>
      <c r="AQ860" s="149"/>
      <c r="AR860" s="149"/>
      <c r="AS860" s="149"/>
      <c r="AV860" s="367"/>
      <c r="AW860" s="367"/>
      <c r="AX860" s="367"/>
      <c r="AY860" s="367"/>
      <c r="AZ860" s="367"/>
      <c r="BA860" s="367"/>
      <c r="BB860" s="367"/>
      <c r="BC860" s="367"/>
      <c r="BD860" s="367"/>
      <c r="BE860" s="367"/>
      <c r="BF860" s="367"/>
      <c r="BG860" s="367"/>
      <c r="BH860" s="367"/>
      <c r="BI860" s="367"/>
      <c r="BJ860" s="367"/>
      <c r="BK860" s="367"/>
      <c r="BL860" s="367"/>
      <c r="BM860" s="367"/>
      <c r="BN860" s="367"/>
      <c r="BO860" s="367"/>
      <c r="BP860" s="367"/>
      <c r="BQ860" s="367"/>
      <c r="BR860" s="367"/>
      <c r="BS860" s="367"/>
      <c r="BT860" s="367"/>
      <c r="BU860" s="367"/>
      <c r="BV860" s="367"/>
      <c r="BW860" s="367"/>
      <c r="BX860" s="367"/>
      <c r="BY860" s="367"/>
      <c r="BZ860" s="367"/>
      <c r="CA860" s="367"/>
      <c r="CB860" s="367"/>
      <c r="CC860" s="367"/>
      <c r="CD860" s="367"/>
      <c r="CE860" s="367"/>
      <c r="CF860" s="367"/>
      <c r="CG860" s="367"/>
      <c r="CH860" s="367"/>
      <c r="CI860" s="367"/>
      <c r="CJ860" s="367"/>
      <c r="CK860" s="367"/>
      <c r="CL860" s="367"/>
    </row>
    <row r="861" spans="3:151" ht="14.25" customHeight="1" x14ac:dyDescent="0.35">
      <c r="C861" s="149"/>
      <c r="D861" s="149"/>
      <c r="E861" s="149"/>
      <c r="F861" s="149"/>
      <c r="G861" s="149"/>
      <c r="H861" s="149"/>
      <c r="I861" s="149"/>
      <c r="J861" s="149"/>
      <c r="K861" s="149"/>
      <c r="L861" s="149"/>
      <c r="M861" s="149"/>
      <c r="N861" s="149"/>
      <c r="O861" s="149"/>
      <c r="P861" s="149"/>
      <c r="Q861" s="149"/>
      <c r="R861" s="149"/>
      <c r="S861" s="149"/>
      <c r="T861" s="149"/>
      <c r="U861" s="149"/>
      <c r="V861" s="149"/>
      <c r="W861" s="149"/>
      <c r="X861" s="149"/>
      <c r="Y861" s="149"/>
      <c r="Z861" s="149"/>
      <c r="AA861" s="149"/>
      <c r="AB861" s="149"/>
      <c r="AC861" s="149"/>
      <c r="AD861" s="149"/>
      <c r="AE861" s="149"/>
      <c r="AF861" s="149"/>
      <c r="AG861" s="149"/>
      <c r="AH861" s="149"/>
      <c r="AI861" s="149"/>
      <c r="AJ861" s="149"/>
      <c r="AK861" s="149"/>
      <c r="AL861" s="149"/>
      <c r="AM861" s="149"/>
      <c r="AN861" s="149"/>
      <c r="AO861" s="149"/>
      <c r="AP861" s="149"/>
      <c r="AQ861" s="149"/>
      <c r="AR861" s="149"/>
      <c r="AS861" s="149"/>
    </row>
    <row r="862" spans="3:151" ht="14.25" customHeight="1" x14ac:dyDescent="0.35"/>
    <row r="863" spans="3:151" ht="14.25" customHeight="1" x14ac:dyDescent="0.35"/>
    <row r="864" spans="3:151" ht="14.25" customHeight="1" x14ac:dyDescent="0.35"/>
    <row r="865" spans="1:91" ht="14.25" customHeight="1" x14ac:dyDescent="0.35"/>
    <row r="866" spans="1:91" ht="14.25" customHeight="1" x14ac:dyDescent="0.35"/>
    <row r="867" spans="1:91" ht="14.25" customHeight="1" x14ac:dyDescent="0.35"/>
    <row r="868" spans="1:91" ht="14.25" customHeight="1" x14ac:dyDescent="0.35"/>
    <row r="869" spans="1:91" ht="14.25" customHeight="1" x14ac:dyDescent="0.35"/>
    <row r="870" spans="1:91" ht="14.25" customHeight="1" x14ac:dyDescent="0.35"/>
    <row r="871" spans="1:91" ht="14.25" customHeight="1" x14ac:dyDescent="0.35"/>
    <row r="872" spans="1:91" ht="14.25" customHeight="1" x14ac:dyDescent="0.35"/>
    <row r="873" spans="1:91" ht="14.25" customHeight="1" x14ac:dyDescent="0.35"/>
    <row r="874" spans="1:91" ht="14.25" customHeight="1" x14ac:dyDescent="0.35"/>
    <row r="875" spans="1:91" ht="14.25" customHeight="1" x14ac:dyDescent="0.35"/>
    <row r="876" spans="1:91" ht="14.25" customHeight="1" x14ac:dyDescent="0.35"/>
    <row r="877" spans="1:91" ht="14.25" customHeight="1" x14ac:dyDescent="0.35"/>
    <row r="878" spans="1:91" ht="14.25" customHeight="1" x14ac:dyDescent="0.35">
      <c r="C878" s="434" t="s">
        <v>1187</v>
      </c>
      <c r="D878" s="434"/>
      <c r="E878" s="434"/>
      <c r="F878" s="434"/>
      <c r="G878" s="434"/>
      <c r="H878" s="434"/>
      <c r="I878" s="434"/>
      <c r="J878" s="434"/>
      <c r="K878" s="434"/>
      <c r="L878" s="434"/>
      <c r="M878" s="434"/>
      <c r="N878" s="434"/>
      <c r="O878" s="434"/>
      <c r="P878" s="434"/>
      <c r="Q878" s="434"/>
      <c r="R878" s="434"/>
      <c r="S878" s="434"/>
      <c r="T878" s="434"/>
      <c r="U878" s="434"/>
      <c r="V878" s="434"/>
      <c r="W878" s="434"/>
      <c r="X878" s="434"/>
      <c r="Y878" s="434"/>
      <c r="Z878" s="434"/>
      <c r="AA878" s="434"/>
      <c r="AB878" s="434"/>
      <c r="AC878" s="434"/>
      <c r="AD878" s="434"/>
      <c r="AE878" s="434"/>
      <c r="AF878" s="434"/>
      <c r="AG878" s="434"/>
      <c r="AH878" s="434"/>
      <c r="AI878" s="434"/>
      <c r="AJ878" s="434"/>
      <c r="AK878" s="434"/>
      <c r="AL878" s="434"/>
      <c r="AM878" s="434"/>
      <c r="AN878" s="434"/>
      <c r="AO878" s="434"/>
      <c r="AP878" s="434"/>
      <c r="AQ878" s="434"/>
      <c r="AR878" s="434"/>
      <c r="AS878" s="434"/>
      <c r="AV878" s="434" t="s">
        <v>690</v>
      </c>
      <c r="AW878" s="434"/>
      <c r="AX878" s="434"/>
      <c r="AY878" s="434"/>
      <c r="AZ878" s="434"/>
      <c r="BA878" s="434"/>
      <c r="BB878" s="434"/>
      <c r="BC878" s="434"/>
      <c r="BD878" s="434"/>
      <c r="BE878" s="434"/>
      <c r="BF878" s="434"/>
      <c r="BG878" s="434"/>
      <c r="BH878" s="434"/>
      <c r="BI878" s="434"/>
      <c r="BJ878" s="434"/>
      <c r="BK878" s="434"/>
      <c r="BL878" s="434"/>
      <c r="BM878" s="434"/>
      <c r="BN878" s="434"/>
      <c r="BO878" s="434"/>
      <c r="BP878" s="434"/>
      <c r="BQ878" s="434"/>
      <c r="BR878" s="434"/>
      <c r="BS878" s="434"/>
      <c r="BT878" s="434"/>
      <c r="BU878" s="434"/>
      <c r="BV878" s="434"/>
      <c r="BW878" s="434"/>
      <c r="BX878" s="434"/>
      <c r="BY878" s="434"/>
      <c r="BZ878" s="434"/>
      <c r="CA878" s="434"/>
      <c r="CB878" s="434"/>
      <c r="CC878" s="434"/>
      <c r="CD878" s="434"/>
      <c r="CE878" s="434"/>
      <c r="CF878" s="434"/>
      <c r="CG878" s="434"/>
      <c r="CH878" s="434"/>
      <c r="CI878" s="434"/>
      <c r="CJ878" s="434"/>
      <c r="CK878" s="434"/>
      <c r="CL878" s="434"/>
    </row>
    <row r="879" spans="1:91" ht="14.25" customHeight="1" x14ac:dyDescent="0.35">
      <c r="C879" s="434"/>
      <c r="D879" s="434"/>
      <c r="E879" s="434"/>
      <c r="F879" s="434"/>
      <c r="G879" s="434"/>
      <c r="H879" s="434"/>
      <c r="I879" s="434"/>
      <c r="J879" s="434"/>
      <c r="K879" s="434"/>
      <c r="L879" s="434"/>
      <c r="M879" s="434"/>
      <c r="N879" s="434"/>
      <c r="O879" s="434"/>
      <c r="P879" s="434"/>
      <c r="Q879" s="434"/>
      <c r="R879" s="434"/>
      <c r="S879" s="434"/>
      <c r="T879" s="434"/>
      <c r="U879" s="434"/>
      <c r="V879" s="434"/>
      <c r="W879" s="434"/>
      <c r="X879" s="434"/>
      <c r="Y879" s="434"/>
      <c r="Z879" s="434"/>
      <c r="AA879" s="434"/>
      <c r="AB879" s="434"/>
      <c r="AC879" s="434"/>
      <c r="AD879" s="434"/>
      <c r="AE879" s="434"/>
      <c r="AF879" s="434"/>
      <c r="AG879" s="434"/>
      <c r="AH879" s="434"/>
      <c r="AI879" s="434"/>
      <c r="AJ879" s="434"/>
      <c r="AK879" s="434"/>
      <c r="AL879" s="434"/>
      <c r="AM879" s="434"/>
      <c r="AN879" s="434"/>
      <c r="AO879" s="434"/>
      <c r="AP879" s="434"/>
      <c r="AQ879" s="434"/>
      <c r="AR879" s="434"/>
      <c r="AS879" s="434"/>
    </row>
    <row r="880" spans="1:91" ht="14.25" customHeight="1" x14ac:dyDescent="0.35">
      <c r="A880" s="128"/>
      <c r="B880" s="128"/>
      <c r="C880" s="128"/>
      <c r="D880" s="128"/>
      <c r="E880" s="128"/>
      <c r="F880" s="128"/>
      <c r="G880" s="128"/>
      <c r="H880" s="128"/>
      <c r="I880" s="128"/>
      <c r="J880" s="128"/>
      <c r="K880" s="128"/>
      <c r="L880" s="128"/>
      <c r="M880" s="128"/>
      <c r="N880" s="128"/>
      <c r="O880" s="128"/>
      <c r="P880" s="128"/>
      <c r="Q880" s="128"/>
      <c r="R880" s="128"/>
      <c r="S880" s="128"/>
      <c r="T880" s="128"/>
      <c r="U880" s="128"/>
      <c r="V880" s="128"/>
      <c r="W880" s="128"/>
      <c r="X880" s="128"/>
      <c r="Y880" s="128"/>
      <c r="Z880" s="128"/>
      <c r="AA880" s="128"/>
      <c r="AB880" s="128"/>
      <c r="AC880" s="128"/>
      <c r="AD880" s="128"/>
      <c r="AE880" s="128"/>
      <c r="AF880" s="128"/>
      <c r="AG880" s="128"/>
      <c r="AH880" s="128"/>
      <c r="AI880" s="128"/>
      <c r="AJ880" s="128"/>
      <c r="AK880" s="128"/>
      <c r="AL880" s="128"/>
      <c r="AM880" s="128"/>
      <c r="AN880" s="128"/>
      <c r="AO880" s="128"/>
      <c r="AP880" s="128"/>
      <c r="AQ880" s="128"/>
      <c r="AR880" s="128"/>
      <c r="AS880" s="128"/>
      <c r="AT880" s="128"/>
      <c r="AU880" s="128"/>
      <c r="AV880" s="128"/>
      <c r="AW880" s="128"/>
      <c r="AX880" s="128"/>
      <c r="AY880" s="128"/>
      <c r="AZ880" s="128"/>
      <c r="BA880" s="128"/>
      <c r="BB880" s="128"/>
      <c r="BC880" s="128"/>
      <c r="BD880" s="128"/>
      <c r="BE880" s="128"/>
      <c r="BF880" s="128"/>
      <c r="BG880" s="128"/>
      <c r="BH880" s="128"/>
      <c r="BI880" s="128"/>
      <c r="BJ880" s="128"/>
      <c r="BK880" s="128"/>
      <c r="BL880" s="128"/>
      <c r="BM880" s="128"/>
      <c r="BN880" s="128"/>
      <c r="BO880" s="128"/>
      <c r="BP880" s="128"/>
      <c r="BQ880" s="128"/>
      <c r="BR880" s="128"/>
      <c r="BS880" s="128"/>
      <c r="BT880" s="128"/>
      <c r="BU880" s="128"/>
      <c r="BV880" s="128"/>
      <c r="BW880" s="128"/>
      <c r="BX880" s="128"/>
      <c r="BY880" s="128"/>
      <c r="BZ880" s="128"/>
      <c r="CA880" s="128"/>
      <c r="CB880" s="128"/>
      <c r="CC880" s="128"/>
      <c r="CD880" s="128"/>
      <c r="CE880" s="128"/>
      <c r="CF880" s="128"/>
      <c r="CG880" s="128"/>
      <c r="CH880" s="128"/>
      <c r="CI880" s="128"/>
      <c r="CJ880" s="128"/>
      <c r="CK880" s="128"/>
      <c r="CL880" s="128"/>
      <c r="CM880" s="128"/>
    </row>
    <row r="881" spans="1:92" ht="14.25" customHeight="1" x14ac:dyDescent="0.35">
      <c r="A881" s="128"/>
      <c r="B881" s="128"/>
      <c r="C881" s="128"/>
      <c r="D881" s="128"/>
      <c r="E881" s="128"/>
      <c r="F881" s="128"/>
      <c r="G881" s="128"/>
      <c r="H881" s="128"/>
      <c r="I881" s="128"/>
      <c r="J881" s="128"/>
      <c r="K881" s="128"/>
      <c r="L881" s="128"/>
      <c r="M881" s="128"/>
      <c r="N881" s="128"/>
      <c r="O881" s="128"/>
      <c r="P881" s="128"/>
      <c r="Q881" s="128"/>
      <c r="R881" s="128"/>
      <c r="S881" s="128"/>
      <c r="T881" s="128"/>
      <c r="U881" s="128"/>
      <c r="V881" s="128"/>
      <c r="W881" s="128"/>
      <c r="X881" s="128"/>
      <c r="Y881" s="128"/>
      <c r="Z881" s="128"/>
      <c r="AA881" s="128"/>
      <c r="AB881" s="128"/>
      <c r="AC881" s="128"/>
      <c r="AD881" s="128"/>
      <c r="AE881" s="128"/>
      <c r="AF881" s="128"/>
      <c r="AG881" s="128"/>
      <c r="AH881" s="128"/>
      <c r="AI881" s="128"/>
      <c r="AJ881" s="128"/>
      <c r="AK881" s="128"/>
      <c r="AL881" s="128"/>
      <c r="AM881" s="128"/>
      <c r="AN881" s="128"/>
      <c r="AO881" s="128"/>
      <c r="AP881" s="128"/>
      <c r="AQ881" s="128"/>
      <c r="AR881" s="128"/>
      <c r="AS881" s="128"/>
      <c r="AT881" s="148"/>
      <c r="AU881" s="152"/>
      <c r="AV881" s="152"/>
      <c r="AW881" s="152"/>
      <c r="AX881" s="152"/>
      <c r="AY881" s="152"/>
      <c r="AZ881" s="152"/>
      <c r="BA881" s="152"/>
      <c r="BB881" s="152"/>
      <c r="BC881" s="152"/>
      <c r="BD881" s="152"/>
      <c r="BE881" s="152"/>
      <c r="BF881" s="152"/>
      <c r="BG881" s="152"/>
      <c r="BH881" s="152"/>
      <c r="BI881" s="152"/>
      <c r="BJ881" s="152"/>
      <c r="BK881" s="152"/>
      <c r="BL881" s="152"/>
      <c r="BM881" s="152"/>
      <c r="BN881" s="152"/>
      <c r="BO881" s="152"/>
      <c r="BP881" s="152"/>
      <c r="BQ881" s="152"/>
      <c r="BR881" s="152"/>
      <c r="BS881" s="152"/>
      <c r="BT881" s="152"/>
      <c r="BU881" s="152"/>
      <c r="BV881" s="152"/>
      <c r="BW881" s="152"/>
      <c r="BX881" s="152"/>
      <c r="BY881" s="152"/>
      <c r="BZ881" s="152"/>
      <c r="CA881" s="152"/>
      <c r="CB881" s="152"/>
      <c r="CC881" s="152"/>
      <c r="CD881" s="152"/>
      <c r="CE881" s="152"/>
      <c r="CF881" s="152"/>
      <c r="CG881" s="152"/>
      <c r="CH881" s="152"/>
      <c r="CI881" s="152"/>
      <c r="CJ881" s="152"/>
      <c r="CK881" s="152"/>
      <c r="CL881" s="152"/>
      <c r="CM881" s="152"/>
    </row>
    <row r="882" spans="1:92" ht="14.25" customHeight="1" x14ac:dyDescent="0.35">
      <c r="AU882" s="125"/>
      <c r="AV882" s="125"/>
      <c r="AW882" s="125"/>
      <c r="AX882" s="125"/>
      <c r="AY882" s="125"/>
      <c r="AZ882" s="125"/>
      <c r="BA882" s="125"/>
      <c r="BB882" s="125"/>
      <c r="BC882" s="125"/>
      <c r="BD882" s="125"/>
      <c r="BE882" s="125"/>
      <c r="BF882" s="125"/>
      <c r="BG882" s="125"/>
      <c r="BH882" s="125"/>
      <c r="BI882" s="125"/>
      <c r="BJ882" s="125"/>
      <c r="BK882" s="125"/>
      <c r="BL882" s="125"/>
      <c r="BM882" s="125"/>
      <c r="BN882" s="125"/>
      <c r="BO882" s="125"/>
      <c r="BP882" s="125"/>
      <c r="BQ882" s="125"/>
      <c r="BR882" s="125"/>
      <c r="BS882" s="125"/>
      <c r="BT882" s="125"/>
      <c r="BU882" s="125"/>
      <c r="BV882" s="125"/>
      <c r="BW882" s="125"/>
      <c r="BX882" s="125"/>
      <c r="BY882" s="125"/>
      <c r="BZ882" s="125"/>
      <c r="CA882" s="125"/>
      <c r="CB882" s="125"/>
      <c r="CC882" s="125"/>
      <c r="CD882" s="125"/>
      <c r="CE882" s="125"/>
      <c r="CF882" s="125"/>
      <c r="CG882" s="125"/>
      <c r="CH882" s="125"/>
      <c r="CI882" s="125"/>
      <c r="CJ882" s="125"/>
      <c r="CK882" s="125"/>
      <c r="CL882" s="125"/>
      <c r="CM882" s="125"/>
    </row>
    <row r="883" spans="1:92" ht="14.25" customHeight="1" x14ac:dyDescent="0.35">
      <c r="C883" s="295" t="s">
        <v>469</v>
      </c>
      <c r="D883" s="295"/>
      <c r="E883" s="295"/>
      <c r="F883" s="295"/>
      <c r="G883" s="295"/>
      <c r="H883" s="295"/>
      <c r="I883" s="295"/>
      <c r="J883" s="295"/>
      <c r="K883" s="295"/>
      <c r="L883" s="295"/>
      <c r="M883" s="295"/>
      <c r="N883" s="295"/>
      <c r="O883" s="295"/>
      <c r="P883" s="295"/>
      <c r="Q883" s="295"/>
      <c r="R883" s="295"/>
      <c r="S883" s="295"/>
      <c r="T883" s="295"/>
      <c r="U883" s="295"/>
      <c r="V883" s="295"/>
      <c r="W883" s="295"/>
      <c r="X883" s="295"/>
      <c r="Y883" s="295"/>
      <c r="Z883" s="295"/>
      <c r="AA883" s="295"/>
      <c r="AB883" s="295"/>
      <c r="AC883" s="295"/>
      <c r="AD883" s="295"/>
      <c r="AE883" s="295"/>
      <c r="AF883" s="295"/>
      <c r="AG883" s="295"/>
      <c r="AH883" s="295"/>
      <c r="AI883" s="295"/>
      <c r="AJ883" s="295"/>
      <c r="AK883" s="295"/>
      <c r="AL883" s="295"/>
      <c r="AM883" s="295"/>
      <c r="AN883" s="295"/>
      <c r="AO883" s="295"/>
      <c r="AP883" s="295"/>
      <c r="AQ883" s="295"/>
      <c r="AR883" s="295"/>
      <c r="AS883" s="295"/>
      <c r="AU883" s="367"/>
      <c r="AV883" s="367"/>
      <c r="AW883" s="367"/>
      <c r="AX883" s="367"/>
      <c r="AY883" s="367"/>
      <c r="AZ883" s="367"/>
      <c r="BA883" s="367"/>
      <c r="BB883" s="367"/>
      <c r="BC883" s="367"/>
      <c r="BD883" s="367"/>
      <c r="BE883" s="367"/>
      <c r="BF883" s="367"/>
      <c r="BG883" s="367"/>
      <c r="BH883" s="367"/>
      <c r="BI883" s="367"/>
      <c r="BJ883" s="367"/>
      <c r="BK883" s="367"/>
      <c r="BL883" s="367"/>
      <c r="BM883" s="367"/>
      <c r="BN883" s="367"/>
      <c r="BO883" s="367"/>
      <c r="BP883" s="367"/>
      <c r="BQ883" s="367"/>
      <c r="BR883" s="367"/>
      <c r="BS883" s="367"/>
      <c r="BT883" s="367"/>
      <c r="BU883" s="367"/>
      <c r="BV883" s="367"/>
      <c r="BW883" s="367"/>
      <c r="BX883" s="367"/>
      <c r="BY883" s="367"/>
      <c r="BZ883" s="367"/>
      <c r="CA883" s="367"/>
      <c r="CB883" s="367"/>
      <c r="CC883" s="367"/>
      <c r="CD883" s="367"/>
      <c r="CE883" s="367"/>
      <c r="CF883" s="367"/>
      <c r="CG883" s="367"/>
      <c r="CH883" s="367"/>
      <c r="CI883" s="367"/>
      <c r="CJ883" s="367"/>
      <c r="CK883" s="367"/>
      <c r="CL883" s="367"/>
      <c r="CM883" s="367"/>
      <c r="CN883" s="14"/>
    </row>
    <row r="884" spans="1:92" ht="14.25" customHeight="1" x14ac:dyDescent="0.35">
      <c r="C884" s="295"/>
      <c r="D884" s="295"/>
      <c r="E884" s="295"/>
      <c r="F884" s="295"/>
      <c r="G884" s="295"/>
      <c r="H884" s="295"/>
      <c r="I884" s="295"/>
      <c r="J884" s="295"/>
      <c r="K884" s="295"/>
      <c r="L884" s="295"/>
      <c r="M884" s="295"/>
      <c r="N884" s="295"/>
      <c r="O884" s="295"/>
      <c r="P884" s="295"/>
      <c r="Q884" s="295"/>
      <c r="R884" s="295"/>
      <c r="S884" s="295"/>
      <c r="T884" s="295"/>
      <c r="U884" s="295"/>
      <c r="V884" s="295"/>
      <c r="W884" s="295"/>
      <c r="X884" s="295"/>
      <c r="Y884" s="295"/>
      <c r="Z884" s="295"/>
      <c r="AA884" s="295"/>
      <c r="AB884" s="295"/>
      <c r="AC884" s="295"/>
      <c r="AD884" s="295"/>
      <c r="AE884" s="295"/>
      <c r="AF884" s="295"/>
      <c r="AG884" s="295"/>
      <c r="AH884" s="295"/>
      <c r="AI884" s="295"/>
      <c r="AJ884" s="295"/>
      <c r="AK884" s="295"/>
      <c r="AL884" s="295"/>
      <c r="AM884" s="295"/>
      <c r="AN884" s="295"/>
      <c r="AO884" s="295"/>
      <c r="AP884" s="295"/>
      <c r="AQ884" s="295"/>
      <c r="AR884" s="295"/>
      <c r="AS884" s="295"/>
      <c r="AU884" s="367"/>
      <c r="AV884" s="367"/>
      <c r="AW884" s="367"/>
      <c r="AX884" s="367"/>
      <c r="AY884" s="367"/>
      <c r="AZ884" s="367"/>
      <c r="BA884" s="367"/>
      <c r="BB884" s="367"/>
      <c r="BC884" s="367"/>
      <c r="BD884" s="367"/>
      <c r="BE884" s="367"/>
      <c r="BF884" s="367"/>
      <c r="BG884" s="367"/>
      <c r="BH884" s="367"/>
      <c r="BI884" s="367"/>
      <c r="BJ884" s="367"/>
      <c r="BK884" s="367"/>
      <c r="BL884" s="367"/>
      <c r="BM884" s="367"/>
      <c r="BN884" s="367"/>
      <c r="BO884" s="367"/>
      <c r="BP884" s="367"/>
      <c r="BQ884" s="367"/>
      <c r="BR884" s="367"/>
      <c r="BS884" s="367"/>
      <c r="BT884" s="367"/>
      <c r="BU884" s="367"/>
      <c r="BV884" s="367"/>
      <c r="BW884" s="367"/>
      <c r="BX884" s="367"/>
      <c r="BY884" s="367"/>
      <c r="BZ884" s="367"/>
      <c r="CA884" s="367"/>
      <c r="CB884" s="367"/>
      <c r="CC884" s="367"/>
      <c r="CD884" s="367"/>
      <c r="CE884" s="367"/>
      <c r="CF884" s="367"/>
      <c r="CG884" s="367"/>
      <c r="CH884" s="367"/>
      <c r="CI884" s="367"/>
      <c r="CJ884" s="367"/>
      <c r="CK884" s="367"/>
      <c r="CL884" s="367"/>
      <c r="CM884" s="367"/>
      <c r="CN884" s="14"/>
    </row>
    <row r="885" spans="1:92" ht="14.25" customHeight="1" x14ac:dyDescent="0.35">
      <c r="C885" s="295"/>
      <c r="D885" s="295"/>
      <c r="E885" s="295"/>
      <c r="F885" s="295"/>
      <c r="G885" s="295"/>
      <c r="H885" s="295"/>
      <c r="I885" s="295"/>
      <c r="J885" s="295"/>
      <c r="K885" s="295"/>
      <c r="L885" s="295"/>
      <c r="M885" s="295"/>
      <c r="N885" s="295"/>
      <c r="O885" s="295"/>
      <c r="P885" s="295"/>
      <c r="Q885" s="295"/>
      <c r="R885" s="295"/>
      <c r="S885" s="295"/>
      <c r="T885" s="295"/>
      <c r="U885" s="295"/>
      <c r="V885" s="295"/>
      <c r="W885" s="295"/>
      <c r="X885" s="295"/>
      <c r="Y885" s="295"/>
      <c r="Z885" s="295"/>
      <c r="AA885" s="295"/>
      <c r="AB885" s="295"/>
      <c r="AC885" s="295"/>
      <c r="AD885" s="295"/>
      <c r="AE885" s="295"/>
      <c r="AF885" s="295"/>
      <c r="AG885" s="295"/>
      <c r="AH885" s="295"/>
      <c r="AI885" s="295"/>
      <c r="AJ885" s="295"/>
      <c r="AK885" s="295"/>
      <c r="AL885" s="295"/>
      <c r="AM885" s="295"/>
      <c r="AN885" s="295"/>
      <c r="AO885" s="295"/>
      <c r="AP885" s="295"/>
      <c r="AQ885" s="295"/>
      <c r="AR885" s="295"/>
      <c r="AS885" s="295"/>
    </row>
    <row r="886" spans="1:92" ht="14.25" customHeight="1" x14ac:dyDescent="0.35">
      <c r="C886" s="318" t="s">
        <v>924</v>
      </c>
      <c r="D886" s="319"/>
      <c r="E886" s="319"/>
      <c r="F886" s="319"/>
      <c r="G886" s="319"/>
      <c r="H886" s="319"/>
      <c r="I886" s="319"/>
      <c r="J886" s="319"/>
      <c r="K886" s="319"/>
      <c r="L886" s="319"/>
      <c r="M886" s="319"/>
      <c r="N886" s="319"/>
      <c r="O886" s="319"/>
      <c r="P886" s="319"/>
      <c r="Q886" s="319"/>
      <c r="R886" s="319"/>
      <c r="S886" s="319"/>
      <c r="T886" s="319"/>
      <c r="U886" s="319"/>
      <c r="V886" s="319"/>
      <c r="W886" s="319"/>
      <c r="X886" s="319"/>
      <c r="Y886" s="319"/>
      <c r="Z886" s="319"/>
      <c r="AA886" s="320"/>
      <c r="AB886" s="404" t="s">
        <v>925</v>
      </c>
      <c r="AC886" s="405"/>
      <c r="AD886" s="405"/>
      <c r="AE886" s="405"/>
      <c r="AF886" s="405"/>
      <c r="AG886" s="405"/>
      <c r="AH886" s="405"/>
      <c r="AI886" s="405"/>
      <c r="AJ886" s="405"/>
      <c r="AK886" s="405"/>
      <c r="AL886" s="405"/>
      <c r="AM886" s="405"/>
      <c r="AN886" s="405"/>
      <c r="AO886" s="405"/>
      <c r="AP886" s="405"/>
      <c r="AQ886" s="405"/>
      <c r="AR886" s="405"/>
      <c r="AS886" s="406"/>
      <c r="AT886" s="404" t="s">
        <v>527</v>
      </c>
      <c r="AU886" s="405"/>
      <c r="AV886" s="405"/>
      <c r="AW886" s="405"/>
      <c r="AX886" s="405"/>
      <c r="AY886" s="405"/>
      <c r="AZ886" s="405"/>
      <c r="BA886" s="405"/>
      <c r="BB886" s="405"/>
      <c r="BC886" s="405"/>
      <c r="BD886" s="405"/>
      <c r="BE886" s="405"/>
      <c r="BF886" s="405"/>
      <c r="BG886" s="405"/>
      <c r="BH886" s="405"/>
      <c r="BI886" s="405"/>
      <c r="BJ886" s="405"/>
      <c r="BK886" s="406"/>
      <c r="BL886" s="358" t="s">
        <v>468</v>
      </c>
      <c r="BM886" s="358"/>
      <c r="BN886" s="358"/>
      <c r="BO886" s="358"/>
      <c r="BP886" s="358"/>
      <c r="BQ886" s="358"/>
      <c r="BR886" s="358"/>
      <c r="BS886" s="358"/>
      <c r="BT886" s="358"/>
      <c r="BU886" s="358"/>
      <c r="BV886" s="358"/>
      <c r="BW886" s="358"/>
      <c r="BX886" s="358"/>
      <c r="BY886" s="358"/>
      <c r="BZ886" s="358"/>
      <c r="CA886" s="358"/>
      <c r="CB886" s="358"/>
      <c r="CC886" s="358"/>
      <c r="CD886" s="358"/>
      <c r="CE886" s="358"/>
      <c r="CF886" s="358"/>
      <c r="CG886" s="358"/>
      <c r="CH886" s="358"/>
      <c r="CI886" s="358"/>
      <c r="CJ886" s="358"/>
      <c r="CK886" s="358"/>
      <c r="CL886" s="358"/>
      <c r="CM886" s="7"/>
    </row>
    <row r="887" spans="1:92" ht="14.25" customHeight="1" x14ac:dyDescent="0.35">
      <c r="C887" s="321"/>
      <c r="D887" s="322"/>
      <c r="E887" s="322"/>
      <c r="F887" s="322"/>
      <c r="G887" s="322"/>
      <c r="H887" s="322"/>
      <c r="I887" s="322"/>
      <c r="J887" s="322"/>
      <c r="K887" s="322"/>
      <c r="L887" s="322"/>
      <c r="M887" s="322"/>
      <c r="N887" s="322"/>
      <c r="O887" s="322"/>
      <c r="P887" s="322"/>
      <c r="Q887" s="322"/>
      <c r="R887" s="322"/>
      <c r="S887" s="322"/>
      <c r="T887" s="322"/>
      <c r="U887" s="322"/>
      <c r="V887" s="322"/>
      <c r="W887" s="322"/>
      <c r="X887" s="322"/>
      <c r="Y887" s="322"/>
      <c r="Z887" s="322"/>
      <c r="AA887" s="323"/>
      <c r="AB887" s="407"/>
      <c r="AC887" s="408"/>
      <c r="AD887" s="408"/>
      <c r="AE887" s="408"/>
      <c r="AF887" s="408"/>
      <c r="AG887" s="408"/>
      <c r="AH887" s="408"/>
      <c r="AI887" s="408"/>
      <c r="AJ887" s="408"/>
      <c r="AK887" s="408"/>
      <c r="AL887" s="408"/>
      <c r="AM887" s="408"/>
      <c r="AN887" s="408"/>
      <c r="AO887" s="408"/>
      <c r="AP887" s="408"/>
      <c r="AQ887" s="408"/>
      <c r="AR887" s="408"/>
      <c r="AS887" s="409"/>
      <c r="AT887" s="407"/>
      <c r="AU887" s="408"/>
      <c r="AV887" s="408"/>
      <c r="AW887" s="408"/>
      <c r="AX887" s="408"/>
      <c r="AY887" s="408"/>
      <c r="AZ887" s="408"/>
      <c r="BA887" s="408"/>
      <c r="BB887" s="408"/>
      <c r="BC887" s="408"/>
      <c r="BD887" s="408"/>
      <c r="BE887" s="408"/>
      <c r="BF887" s="408"/>
      <c r="BG887" s="408"/>
      <c r="BH887" s="408"/>
      <c r="BI887" s="408"/>
      <c r="BJ887" s="408"/>
      <c r="BK887" s="409"/>
      <c r="BL887" s="358" t="s">
        <v>891</v>
      </c>
      <c r="BM887" s="358"/>
      <c r="BN887" s="358"/>
      <c r="BO887" s="358"/>
      <c r="BP887" s="358"/>
      <c r="BQ887" s="358"/>
      <c r="BR887" s="358"/>
      <c r="BS887" s="358"/>
      <c r="BT887" s="358"/>
      <c r="BU887" s="358" t="s">
        <v>893</v>
      </c>
      <c r="BV887" s="358"/>
      <c r="BW887" s="358"/>
      <c r="BX887" s="358"/>
      <c r="BY887" s="358"/>
      <c r="BZ887" s="358"/>
      <c r="CA887" s="358"/>
      <c r="CB887" s="358"/>
      <c r="CC887" s="358"/>
      <c r="CD887" s="358" t="s">
        <v>467</v>
      </c>
      <c r="CE887" s="358"/>
      <c r="CF887" s="358"/>
      <c r="CG887" s="358"/>
      <c r="CH887" s="358"/>
      <c r="CI887" s="358"/>
      <c r="CJ887" s="358"/>
      <c r="CK887" s="358"/>
      <c r="CL887" s="358"/>
      <c r="CM887" s="7"/>
    </row>
    <row r="888" spans="1:92" ht="14.25" customHeight="1" x14ac:dyDescent="0.35">
      <c r="C888" s="314" t="str">
        <f>[1]FBM!D927</f>
        <v>Genova - Barragan</v>
      </c>
      <c r="D888" s="315"/>
      <c r="E888" s="315"/>
      <c r="F888" s="315"/>
      <c r="G888" s="315"/>
      <c r="H888" s="315"/>
      <c r="I888" s="315"/>
      <c r="J888" s="315"/>
      <c r="K888" s="315"/>
      <c r="L888" s="315"/>
      <c r="M888" s="315"/>
      <c r="N888" s="315"/>
      <c r="O888" s="315"/>
      <c r="P888" s="315"/>
      <c r="Q888" s="315"/>
      <c r="R888" s="315"/>
      <c r="S888" s="315"/>
      <c r="T888" s="315"/>
      <c r="U888" s="315"/>
      <c r="V888" s="315"/>
      <c r="W888" s="315"/>
      <c r="X888" s="315"/>
      <c r="Y888" s="315"/>
      <c r="Z888" s="315"/>
      <c r="AA888" s="316"/>
      <c r="AB888" s="300">
        <v>23</v>
      </c>
      <c r="AC888" s="301"/>
      <c r="AD888" s="301"/>
      <c r="AE888" s="301"/>
      <c r="AF888" s="301"/>
      <c r="AG888" s="301"/>
      <c r="AH888" s="301"/>
      <c r="AI888" s="301"/>
      <c r="AJ888" s="301"/>
      <c r="AK888" s="301"/>
      <c r="AL888" s="301"/>
      <c r="AM888" s="301"/>
      <c r="AN888" s="301"/>
      <c r="AO888" s="301"/>
      <c r="AP888" s="301"/>
      <c r="AQ888" s="301"/>
      <c r="AR888" s="301"/>
      <c r="AS888" s="302"/>
      <c r="AT888" s="310"/>
      <c r="AU888" s="310"/>
      <c r="AV888" s="310"/>
      <c r="AW888" s="310"/>
      <c r="AX888" s="310"/>
      <c r="AY888" s="310"/>
      <c r="AZ888" s="310"/>
      <c r="BA888" s="310"/>
      <c r="BB888" s="310"/>
      <c r="BC888" s="310"/>
      <c r="BD888" s="310"/>
      <c r="BE888" s="310"/>
      <c r="BF888" s="310"/>
      <c r="BG888" s="310"/>
      <c r="BH888" s="310"/>
      <c r="BI888" s="310"/>
      <c r="BJ888" s="310"/>
      <c r="BK888" s="310"/>
      <c r="BL888" s="311">
        <v>50</v>
      </c>
      <c r="BM888" s="312"/>
      <c r="BN888" s="312"/>
      <c r="BO888" s="312"/>
      <c r="BP888" s="312"/>
      <c r="BQ888" s="312"/>
      <c r="BR888" s="312"/>
      <c r="BS888" s="312"/>
      <c r="BT888" s="313"/>
      <c r="BU888" s="310">
        <v>30</v>
      </c>
      <c r="BV888" s="310"/>
      <c r="BW888" s="310"/>
      <c r="BX888" s="310"/>
      <c r="BY888" s="310"/>
      <c r="BZ888" s="310"/>
      <c r="CA888" s="310"/>
      <c r="CB888" s="310"/>
      <c r="CC888" s="310"/>
      <c r="CD888" s="310">
        <v>20</v>
      </c>
      <c r="CE888" s="310"/>
      <c r="CF888" s="310"/>
      <c r="CG888" s="310"/>
      <c r="CH888" s="310"/>
      <c r="CI888" s="310"/>
      <c r="CJ888" s="310"/>
      <c r="CK888" s="310"/>
      <c r="CL888" s="310"/>
      <c r="CM888" s="8"/>
    </row>
    <row r="889" spans="1:92" ht="14.25" customHeight="1" x14ac:dyDescent="0.35">
      <c r="C889" s="314" t="str">
        <f>[1]FBM!D928</f>
        <v>El dorado</v>
      </c>
      <c r="D889" s="315"/>
      <c r="E889" s="315"/>
      <c r="F889" s="315"/>
      <c r="G889" s="315"/>
      <c r="H889" s="315"/>
      <c r="I889" s="315"/>
      <c r="J889" s="315"/>
      <c r="K889" s="315"/>
      <c r="L889" s="315"/>
      <c r="M889" s="315"/>
      <c r="N889" s="315"/>
      <c r="O889" s="315"/>
      <c r="P889" s="315"/>
      <c r="Q889" s="315"/>
      <c r="R889" s="315"/>
      <c r="S889" s="315"/>
      <c r="T889" s="315"/>
      <c r="U889" s="315"/>
      <c r="V889" s="315"/>
      <c r="W889" s="315"/>
      <c r="X889" s="315"/>
      <c r="Y889" s="315"/>
      <c r="Z889" s="315"/>
      <c r="AA889" s="316"/>
      <c r="AB889" s="300">
        <v>11</v>
      </c>
      <c r="AC889" s="301"/>
      <c r="AD889" s="301"/>
      <c r="AE889" s="301"/>
      <c r="AF889" s="301"/>
      <c r="AG889" s="301"/>
      <c r="AH889" s="301"/>
      <c r="AI889" s="301"/>
      <c r="AJ889" s="301"/>
      <c r="AK889" s="301"/>
      <c r="AL889" s="301"/>
      <c r="AM889" s="301"/>
      <c r="AN889" s="301"/>
      <c r="AO889" s="301"/>
      <c r="AP889" s="301"/>
      <c r="AQ889" s="301"/>
      <c r="AR889" s="301"/>
      <c r="AS889" s="302"/>
      <c r="AT889" s="310"/>
      <c r="AU889" s="310"/>
      <c r="AV889" s="310"/>
      <c r="AW889" s="310"/>
      <c r="AX889" s="310"/>
      <c r="AY889" s="310"/>
      <c r="AZ889" s="310"/>
      <c r="BA889" s="310"/>
      <c r="BB889" s="310"/>
      <c r="BC889" s="310"/>
      <c r="BD889" s="310"/>
      <c r="BE889" s="310"/>
      <c r="BF889" s="310"/>
      <c r="BG889" s="310"/>
      <c r="BH889" s="310"/>
      <c r="BI889" s="310"/>
      <c r="BJ889" s="310"/>
      <c r="BK889" s="310"/>
      <c r="BL889" s="311">
        <v>40</v>
      </c>
      <c r="BM889" s="312"/>
      <c r="BN889" s="312"/>
      <c r="BO889" s="312"/>
      <c r="BP889" s="312"/>
      <c r="BQ889" s="312"/>
      <c r="BR889" s="312"/>
      <c r="BS889" s="312"/>
      <c r="BT889" s="313"/>
      <c r="BU889" s="310">
        <v>40</v>
      </c>
      <c r="BV889" s="310"/>
      <c r="BW889" s="310"/>
      <c r="BX889" s="310"/>
      <c r="BY889" s="310"/>
      <c r="BZ889" s="310"/>
      <c r="CA889" s="310"/>
      <c r="CB889" s="310"/>
      <c r="CC889" s="310"/>
      <c r="CD889" s="310">
        <v>20</v>
      </c>
      <c r="CE889" s="310"/>
      <c r="CF889" s="310"/>
      <c r="CG889" s="310"/>
      <c r="CH889" s="310"/>
      <c r="CI889" s="310"/>
      <c r="CJ889" s="310"/>
      <c r="CK889" s="310"/>
      <c r="CL889" s="310"/>
      <c r="CM889" s="170"/>
    </row>
    <row r="890" spans="1:92" ht="14.25" customHeight="1" x14ac:dyDescent="0.35">
      <c r="C890" s="314" t="str">
        <f>[1]FBM!D929</f>
        <v>Cumaral</v>
      </c>
      <c r="D890" s="315"/>
      <c r="E890" s="315"/>
      <c r="F890" s="315"/>
      <c r="G890" s="315"/>
      <c r="H890" s="315"/>
      <c r="I890" s="315"/>
      <c r="J890" s="315"/>
      <c r="K890" s="315"/>
      <c r="L890" s="315"/>
      <c r="M890" s="315"/>
      <c r="N890" s="315"/>
      <c r="O890" s="315"/>
      <c r="P890" s="315"/>
      <c r="Q890" s="315"/>
      <c r="R890" s="315"/>
      <c r="S890" s="315"/>
      <c r="T890" s="315"/>
      <c r="U890" s="315"/>
      <c r="V890" s="315"/>
      <c r="W890" s="315"/>
      <c r="X890" s="315"/>
      <c r="Y890" s="315"/>
      <c r="Z890" s="315"/>
      <c r="AA890" s="316"/>
      <c r="AB890" s="300">
        <v>12</v>
      </c>
      <c r="AC890" s="301"/>
      <c r="AD890" s="301"/>
      <c r="AE890" s="301"/>
      <c r="AF890" s="301"/>
      <c r="AG890" s="301"/>
      <c r="AH890" s="301"/>
      <c r="AI890" s="301"/>
      <c r="AJ890" s="301"/>
      <c r="AK890" s="301"/>
      <c r="AL890" s="301"/>
      <c r="AM890" s="301"/>
      <c r="AN890" s="301"/>
      <c r="AO890" s="301"/>
      <c r="AP890" s="301"/>
      <c r="AQ890" s="301"/>
      <c r="AR890" s="301"/>
      <c r="AS890" s="302"/>
      <c r="AT890" s="310"/>
      <c r="AU890" s="310"/>
      <c r="AV890" s="310"/>
      <c r="AW890" s="310"/>
      <c r="AX890" s="310"/>
      <c r="AY890" s="310"/>
      <c r="AZ890" s="310"/>
      <c r="BA890" s="310"/>
      <c r="BB890" s="310"/>
      <c r="BC890" s="310"/>
      <c r="BD890" s="310"/>
      <c r="BE890" s="310"/>
      <c r="BF890" s="310"/>
      <c r="BG890" s="310"/>
      <c r="BH890" s="310"/>
      <c r="BI890" s="310"/>
      <c r="BJ890" s="310"/>
      <c r="BK890" s="310"/>
      <c r="BL890" s="311">
        <v>30</v>
      </c>
      <c r="BM890" s="312"/>
      <c r="BN890" s="312"/>
      <c r="BO890" s="312"/>
      <c r="BP890" s="312"/>
      <c r="BQ890" s="312"/>
      <c r="BR890" s="312"/>
      <c r="BS890" s="312"/>
      <c r="BT890" s="313"/>
      <c r="BU890" s="310">
        <v>20</v>
      </c>
      <c r="BV890" s="310"/>
      <c r="BW890" s="310"/>
      <c r="BX890" s="310"/>
      <c r="BY890" s="310"/>
      <c r="BZ890" s="310"/>
      <c r="CA890" s="310"/>
      <c r="CB890" s="310"/>
      <c r="CC890" s="310"/>
      <c r="CD890" s="310">
        <v>50</v>
      </c>
      <c r="CE890" s="310"/>
      <c r="CF890" s="310"/>
      <c r="CG890" s="310"/>
      <c r="CH890" s="310"/>
      <c r="CI890" s="310"/>
      <c r="CJ890" s="310"/>
      <c r="CK890" s="310"/>
      <c r="CL890" s="310"/>
      <c r="CM890" s="170"/>
    </row>
    <row r="891" spans="1:92" ht="14.25" customHeight="1" x14ac:dyDescent="0.35">
      <c r="C891" s="314" t="str">
        <f>[1]FBM!D930</f>
        <v>El cairo</v>
      </c>
      <c r="D891" s="315"/>
      <c r="E891" s="315"/>
      <c r="F891" s="315"/>
      <c r="G891" s="315"/>
      <c r="H891" s="315"/>
      <c r="I891" s="315"/>
      <c r="J891" s="315"/>
      <c r="K891" s="315"/>
      <c r="L891" s="315"/>
      <c r="M891" s="315"/>
      <c r="N891" s="315"/>
      <c r="O891" s="315"/>
      <c r="P891" s="315"/>
      <c r="Q891" s="315"/>
      <c r="R891" s="315"/>
      <c r="S891" s="315"/>
      <c r="T891" s="315"/>
      <c r="U891" s="315"/>
      <c r="V891" s="315"/>
      <c r="W891" s="315"/>
      <c r="X891" s="315"/>
      <c r="Y891" s="315"/>
      <c r="Z891" s="315"/>
      <c r="AA891" s="316"/>
      <c r="AB891" s="300">
        <v>6</v>
      </c>
      <c r="AC891" s="301"/>
      <c r="AD891" s="301"/>
      <c r="AE891" s="301"/>
      <c r="AF891" s="301"/>
      <c r="AG891" s="301"/>
      <c r="AH891" s="301"/>
      <c r="AI891" s="301"/>
      <c r="AJ891" s="301"/>
      <c r="AK891" s="301"/>
      <c r="AL891" s="301"/>
      <c r="AM891" s="301"/>
      <c r="AN891" s="301"/>
      <c r="AO891" s="301"/>
      <c r="AP891" s="301"/>
      <c r="AQ891" s="301"/>
      <c r="AR891" s="301"/>
      <c r="AS891" s="302"/>
      <c r="AT891" s="310"/>
      <c r="AU891" s="310"/>
      <c r="AV891" s="310"/>
      <c r="AW891" s="310"/>
      <c r="AX891" s="310"/>
      <c r="AY891" s="310"/>
      <c r="AZ891" s="310"/>
      <c r="BA891" s="310"/>
      <c r="BB891" s="310"/>
      <c r="BC891" s="310"/>
      <c r="BD891" s="310"/>
      <c r="BE891" s="310"/>
      <c r="BF891" s="310"/>
      <c r="BG891" s="310"/>
      <c r="BH891" s="310"/>
      <c r="BI891" s="310"/>
      <c r="BJ891" s="310"/>
      <c r="BK891" s="310"/>
      <c r="BL891" s="311">
        <v>60</v>
      </c>
      <c r="BM891" s="312"/>
      <c r="BN891" s="312"/>
      <c r="BO891" s="312"/>
      <c r="BP891" s="312"/>
      <c r="BQ891" s="312"/>
      <c r="BR891" s="312"/>
      <c r="BS891" s="312"/>
      <c r="BT891" s="313"/>
      <c r="BU891" s="310">
        <v>30</v>
      </c>
      <c r="BV891" s="310"/>
      <c r="BW891" s="310"/>
      <c r="BX891" s="310"/>
      <c r="BY891" s="310"/>
      <c r="BZ891" s="310"/>
      <c r="CA891" s="310"/>
      <c r="CB891" s="310"/>
      <c r="CC891" s="310"/>
      <c r="CD891" s="310">
        <v>10</v>
      </c>
      <c r="CE891" s="310"/>
      <c r="CF891" s="310"/>
      <c r="CG891" s="310"/>
      <c r="CH891" s="310"/>
      <c r="CI891" s="310"/>
      <c r="CJ891" s="310"/>
      <c r="CK891" s="310"/>
      <c r="CL891" s="310"/>
      <c r="CM891" s="170"/>
    </row>
    <row r="892" spans="1:92" ht="14.25" customHeight="1" x14ac:dyDescent="0.35">
      <c r="C892" s="314" t="str">
        <f>[1]FBM!D931</f>
        <v>La esmerlda</v>
      </c>
      <c r="D892" s="315"/>
      <c r="E892" s="315"/>
      <c r="F892" s="315"/>
      <c r="G892" s="315"/>
      <c r="H892" s="315"/>
      <c r="I892" s="315"/>
      <c r="J892" s="315"/>
      <c r="K892" s="315"/>
      <c r="L892" s="315"/>
      <c r="M892" s="315"/>
      <c r="N892" s="315"/>
      <c r="O892" s="315"/>
      <c r="P892" s="315"/>
      <c r="Q892" s="315"/>
      <c r="R892" s="315"/>
      <c r="S892" s="315"/>
      <c r="T892" s="315"/>
      <c r="U892" s="315"/>
      <c r="V892" s="315"/>
      <c r="W892" s="315"/>
      <c r="X892" s="315"/>
      <c r="Y892" s="315"/>
      <c r="Z892" s="315"/>
      <c r="AA892" s="316"/>
      <c r="AB892" s="300">
        <v>4</v>
      </c>
      <c r="AC892" s="301"/>
      <c r="AD892" s="301"/>
      <c r="AE892" s="301"/>
      <c r="AF892" s="301"/>
      <c r="AG892" s="301"/>
      <c r="AH892" s="301"/>
      <c r="AI892" s="301"/>
      <c r="AJ892" s="301"/>
      <c r="AK892" s="301"/>
      <c r="AL892" s="301"/>
      <c r="AM892" s="301"/>
      <c r="AN892" s="301"/>
      <c r="AO892" s="301"/>
      <c r="AP892" s="301"/>
      <c r="AQ892" s="301"/>
      <c r="AR892" s="301"/>
      <c r="AS892" s="302"/>
      <c r="AT892" s="310"/>
      <c r="AU892" s="310"/>
      <c r="AV892" s="310"/>
      <c r="AW892" s="310"/>
      <c r="AX892" s="310"/>
      <c r="AY892" s="310"/>
      <c r="AZ892" s="310"/>
      <c r="BA892" s="310"/>
      <c r="BB892" s="310"/>
      <c r="BC892" s="310"/>
      <c r="BD892" s="310"/>
      <c r="BE892" s="310"/>
      <c r="BF892" s="310"/>
      <c r="BG892" s="310"/>
      <c r="BH892" s="310"/>
      <c r="BI892" s="310"/>
      <c r="BJ892" s="310"/>
      <c r="BK892" s="310"/>
      <c r="BL892" s="311">
        <v>70</v>
      </c>
      <c r="BM892" s="312"/>
      <c r="BN892" s="312"/>
      <c r="BO892" s="312"/>
      <c r="BP892" s="312"/>
      <c r="BQ892" s="312"/>
      <c r="BR892" s="312"/>
      <c r="BS892" s="312"/>
      <c r="BT892" s="313"/>
      <c r="BU892" s="310">
        <v>20</v>
      </c>
      <c r="BV892" s="310"/>
      <c r="BW892" s="310"/>
      <c r="BX892" s="310"/>
      <c r="BY892" s="310"/>
      <c r="BZ892" s="310"/>
      <c r="CA892" s="310"/>
      <c r="CB892" s="310"/>
      <c r="CC892" s="310"/>
      <c r="CD892" s="310">
        <v>10</v>
      </c>
      <c r="CE892" s="310"/>
      <c r="CF892" s="310"/>
      <c r="CG892" s="310"/>
      <c r="CH892" s="310"/>
      <c r="CI892" s="310"/>
      <c r="CJ892" s="310"/>
      <c r="CK892" s="310"/>
      <c r="CL892" s="310"/>
      <c r="CM892" s="170"/>
    </row>
    <row r="893" spans="1:92" ht="14.25" customHeight="1" x14ac:dyDescent="0.35">
      <c r="C893" s="314" t="str">
        <f>[1]FBM!D932</f>
        <v>San juan</v>
      </c>
      <c r="D893" s="315"/>
      <c r="E893" s="315"/>
      <c r="F893" s="315"/>
      <c r="G893" s="315"/>
      <c r="H893" s="315"/>
      <c r="I893" s="315"/>
      <c r="J893" s="315"/>
      <c r="K893" s="315"/>
      <c r="L893" s="315"/>
      <c r="M893" s="315"/>
      <c r="N893" s="315"/>
      <c r="O893" s="315"/>
      <c r="P893" s="315"/>
      <c r="Q893" s="315"/>
      <c r="R893" s="315"/>
      <c r="S893" s="315"/>
      <c r="T893" s="315"/>
      <c r="U893" s="315"/>
      <c r="V893" s="315"/>
      <c r="W893" s="315"/>
      <c r="X893" s="315"/>
      <c r="Y893" s="315"/>
      <c r="Z893" s="315"/>
      <c r="AA893" s="316"/>
      <c r="AB893" s="300">
        <v>18</v>
      </c>
      <c r="AC893" s="301"/>
      <c r="AD893" s="301"/>
      <c r="AE893" s="301"/>
      <c r="AF893" s="301"/>
      <c r="AG893" s="301"/>
      <c r="AH893" s="301"/>
      <c r="AI893" s="301"/>
      <c r="AJ893" s="301"/>
      <c r="AK893" s="301"/>
      <c r="AL893" s="301"/>
      <c r="AM893" s="301"/>
      <c r="AN893" s="301"/>
      <c r="AO893" s="301"/>
      <c r="AP893" s="301"/>
      <c r="AQ893" s="301"/>
      <c r="AR893" s="301"/>
      <c r="AS893" s="302"/>
      <c r="AT893" s="310"/>
      <c r="AU893" s="310"/>
      <c r="AV893" s="310"/>
      <c r="AW893" s="310"/>
      <c r="AX893" s="310"/>
      <c r="AY893" s="310"/>
      <c r="AZ893" s="310"/>
      <c r="BA893" s="310"/>
      <c r="BB893" s="310"/>
      <c r="BC893" s="310"/>
      <c r="BD893" s="310"/>
      <c r="BE893" s="310"/>
      <c r="BF893" s="310"/>
      <c r="BG893" s="310"/>
      <c r="BH893" s="310"/>
      <c r="BI893" s="310"/>
      <c r="BJ893" s="310"/>
      <c r="BK893" s="310"/>
      <c r="BL893" s="311">
        <v>30</v>
      </c>
      <c r="BM893" s="312"/>
      <c r="BN893" s="312"/>
      <c r="BO893" s="312"/>
      <c r="BP893" s="312"/>
      <c r="BQ893" s="312"/>
      <c r="BR893" s="312"/>
      <c r="BS893" s="312"/>
      <c r="BT893" s="313"/>
      <c r="BU893" s="310">
        <v>30</v>
      </c>
      <c r="BV893" s="310"/>
      <c r="BW893" s="310"/>
      <c r="BX893" s="310"/>
      <c r="BY893" s="310"/>
      <c r="BZ893" s="310"/>
      <c r="CA893" s="310"/>
      <c r="CB893" s="310"/>
      <c r="CC893" s="310"/>
      <c r="CD893" s="310">
        <v>40</v>
      </c>
      <c r="CE893" s="310"/>
      <c r="CF893" s="310"/>
      <c r="CG893" s="310"/>
      <c r="CH893" s="310"/>
      <c r="CI893" s="310"/>
      <c r="CJ893" s="310"/>
      <c r="CK893" s="310"/>
      <c r="CL893" s="310"/>
      <c r="CM893" s="170"/>
    </row>
    <row r="894" spans="1:92" ht="14.25" customHeight="1" x14ac:dyDescent="0.35">
      <c r="C894" s="314" t="str">
        <f>[1]FBM!D933</f>
        <v>Rio gris</v>
      </c>
      <c r="D894" s="315"/>
      <c r="E894" s="315"/>
      <c r="F894" s="315"/>
      <c r="G894" s="315"/>
      <c r="H894" s="315"/>
      <c r="I894" s="315"/>
      <c r="J894" s="315"/>
      <c r="K894" s="315"/>
      <c r="L894" s="315"/>
      <c r="M894" s="315"/>
      <c r="N894" s="315"/>
      <c r="O894" s="315"/>
      <c r="P894" s="315"/>
      <c r="Q894" s="315"/>
      <c r="R894" s="315"/>
      <c r="S894" s="315"/>
      <c r="T894" s="315"/>
      <c r="U894" s="315"/>
      <c r="V894" s="315"/>
      <c r="W894" s="315"/>
      <c r="X894" s="315"/>
      <c r="Y894" s="315"/>
      <c r="Z894" s="315"/>
      <c r="AA894" s="316"/>
      <c r="AB894" s="300">
        <v>18</v>
      </c>
      <c r="AC894" s="301"/>
      <c r="AD894" s="301"/>
      <c r="AE894" s="301"/>
      <c r="AF894" s="301"/>
      <c r="AG894" s="301"/>
      <c r="AH894" s="301"/>
      <c r="AI894" s="301"/>
      <c r="AJ894" s="301"/>
      <c r="AK894" s="301"/>
      <c r="AL894" s="301"/>
      <c r="AM894" s="301"/>
      <c r="AN894" s="301"/>
      <c r="AO894" s="301"/>
      <c r="AP894" s="301"/>
      <c r="AQ894" s="301"/>
      <c r="AR894" s="301"/>
      <c r="AS894" s="302"/>
      <c r="AT894" s="310"/>
      <c r="AU894" s="310"/>
      <c r="AV894" s="310"/>
      <c r="AW894" s="310"/>
      <c r="AX894" s="310"/>
      <c r="AY894" s="310"/>
      <c r="AZ894" s="310"/>
      <c r="BA894" s="310"/>
      <c r="BB894" s="310"/>
      <c r="BC894" s="310"/>
      <c r="BD894" s="310"/>
      <c r="BE894" s="310"/>
      <c r="BF894" s="310"/>
      <c r="BG894" s="310"/>
      <c r="BH894" s="310"/>
      <c r="BI894" s="310"/>
      <c r="BJ894" s="310"/>
      <c r="BK894" s="310"/>
      <c r="BL894" s="311">
        <v>70</v>
      </c>
      <c r="BM894" s="312"/>
      <c r="BN894" s="312"/>
      <c r="BO894" s="312"/>
      <c r="BP894" s="312"/>
      <c r="BQ894" s="312"/>
      <c r="BR894" s="312"/>
      <c r="BS894" s="312"/>
      <c r="BT894" s="313"/>
      <c r="BU894" s="310">
        <v>20</v>
      </c>
      <c r="BV894" s="310"/>
      <c r="BW894" s="310"/>
      <c r="BX894" s="310"/>
      <c r="BY894" s="310"/>
      <c r="BZ894" s="310"/>
      <c r="CA894" s="310"/>
      <c r="CB894" s="310"/>
      <c r="CC894" s="310"/>
      <c r="CD894" s="310">
        <v>10</v>
      </c>
      <c r="CE894" s="310"/>
      <c r="CF894" s="310"/>
      <c r="CG894" s="310"/>
      <c r="CH894" s="310"/>
      <c r="CI894" s="310"/>
      <c r="CJ894" s="310"/>
      <c r="CK894" s="310"/>
      <c r="CL894" s="310"/>
      <c r="CM894" s="170"/>
    </row>
    <row r="895" spans="1:92" ht="14.25" customHeight="1" x14ac:dyDescent="0.35">
      <c r="C895" s="314" t="str">
        <f>[1]FBM!D934</f>
        <v>La coqueta</v>
      </c>
      <c r="D895" s="315"/>
      <c r="E895" s="315"/>
      <c r="F895" s="315"/>
      <c r="G895" s="315"/>
      <c r="H895" s="315"/>
      <c r="I895" s="315"/>
      <c r="J895" s="315"/>
      <c r="K895" s="315"/>
      <c r="L895" s="315"/>
      <c r="M895" s="315"/>
      <c r="N895" s="315"/>
      <c r="O895" s="315"/>
      <c r="P895" s="315"/>
      <c r="Q895" s="315"/>
      <c r="R895" s="315"/>
      <c r="S895" s="315"/>
      <c r="T895" s="315"/>
      <c r="U895" s="315"/>
      <c r="V895" s="315"/>
      <c r="W895" s="315"/>
      <c r="X895" s="315"/>
      <c r="Y895" s="315"/>
      <c r="Z895" s="315"/>
      <c r="AA895" s="316"/>
      <c r="AB895" s="300">
        <v>5</v>
      </c>
      <c r="AC895" s="301"/>
      <c r="AD895" s="301"/>
      <c r="AE895" s="301"/>
      <c r="AF895" s="301"/>
      <c r="AG895" s="301"/>
      <c r="AH895" s="301"/>
      <c r="AI895" s="301"/>
      <c r="AJ895" s="301"/>
      <c r="AK895" s="301"/>
      <c r="AL895" s="301"/>
      <c r="AM895" s="301"/>
      <c r="AN895" s="301"/>
      <c r="AO895" s="301"/>
      <c r="AP895" s="301"/>
      <c r="AQ895" s="301"/>
      <c r="AR895" s="301"/>
      <c r="AS895" s="302"/>
      <c r="AT895" s="310"/>
      <c r="AU895" s="310"/>
      <c r="AV895" s="310"/>
      <c r="AW895" s="310"/>
      <c r="AX895" s="310"/>
      <c r="AY895" s="310"/>
      <c r="AZ895" s="310"/>
      <c r="BA895" s="310"/>
      <c r="BB895" s="310"/>
      <c r="BC895" s="310"/>
      <c r="BD895" s="310"/>
      <c r="BE895" s="310"/>
      <c r="BF895" s="310"/>
      <c r="BG895" s="310"/>
      <c r="BH895" s="310"/>
      <c r="BI895" s="310"/>
      <c r="BJ895" s="310"/>
      <c r="BK895" s="310"/>
      <c r="BL895" s="311">
        <v>60</v>
      </c>
      <c r="BM895" s="312"/>
      <c r="BN895" s="312"/>
      <c r="BO895" s="312"/>
      <c r="BP895" s="312"/>
      <c r="BQ895" s="312"/>
      <c r="BR895" s="312"/>
      <c r="BS895" s="312"/>
      <c r="BT895" s="313"/>
      <c r="BU895" s="310">
        <v>30</v>
      </c>
      <c r="BV895" s="310"/>
      <c r="BW895" s="310"/>
      <c r="BX895" s="310"/>
      <c r="BY895" s="310"/>
      <c r="BZ895" s="310"/>
      <c r="CA895" s="310"/>
      <c r="CB895" s="310"/>
      <c r="CC895" s="310"/>
      <c r="CD895" s="310">
        <v>10</v>
      </c>
      <c r="CE895" s="310"/>
      <c r="CF895" s="310"/>
      <c r="CG895" s="310"/>
      <c r="CH895" s="310"/>
      <c r="CI895" s="310"/>
      <c r="CJ895" s="310"/>
      <c r="CK895" s="310"/>
      <c r="CL895" s="310"/>
      <c r="CM895" s="170"/>
    </row>
    <row r="896" spans="1:92" ht="14.25" customHeight="1" x14ac:dyDescent="0.35">
      <c r="C896" s="314" t="str">
        <f>[1]FBM!D935</f>
        <v>La primavera</v>
      </c>
      <c r="D896" s="315"/>
      <c r="E896" s="315"/>
      <c r="F896" s="315"/>
      <c r="G896" s="315"/>
      <c r="H896" s="315"/>
      <c r="I896" s="315"/>
      <c r="J896" s="315"/>
      <c r="K896" s="315"/>
      <c r="L896" s="315"/>
      <c r="M896" s="315"/>
      <c r="N896" s="315"/>
      <c r="O896" s="315"/>
      <c r="P896" s="315"/>
      <c r="Q896" s="315"/>
      <c r="R896" s="315"/>
      <c r="S896" s="315"/>
      <c r="T896" s="315"/>
      <c r="U896" s="315"/>
      <c r="V896" s="315"/>
      <c r="W896" s="315"/>
      <c r="X896" s="315"/>
      <c r="Y896" s="315"/>
      <c r="Z896" s="315"/>
      <c r="AA896" s="316"/>
      <c r="AB896" s="300">
        <v>5</v>
      </c>
      <c r="AC896" s="301"/>
      <c r="AD896" s="301"/>
      <c r="AE896" s="301"/>
      <c r="AF896" s="301"/>
      <c r="AG896" s="301"/>
      <c r="AH896" s="301"/>
      <c r="AI896" s="301"/>
      <c r="AJ896" s="301"/>
      <c r="AK896" s="301"/>
      <c r="AL896" s="301"/>
      <c r="AM896" s="301"/>
      <c r="AN896" s="301"/>
      <c r="AO896" s="301"/>
      <c r="AP896" s="301"/>
      <c r="AQ896" s="301"/>
      <c r="AR896" s="301"/>
      <c r="AS896" s="302"/>
      <c r="AT896" s="310"/>
      <c r="AU896" s="310"/>
      <c r="AV896" s="310"/>
      <c r="AW896" s="310"/>
      <c r="AX896" s="310"/>
      <c r="AY896" s="310"/>
      <c r="AZ896" s="310"/>
      <c r="BA896" s="310"/>
      <c r="BB896" s="310"/>
      <c r="BC896" s="310"/>
      <c r="BD896" s="310"/>
      <c r="BE896" s="310"/>
      <c r="BF896" s="310"/>
      <c r="BG896" s="310"/>
      <c r="BH896" s="310"/>
      <c r="BI896" s="310"/>
      <c r="BJ896" s="310"/>
      <c r="BK896" s="310"/>
      <c r="BL896" s="311">
        <v>80</v>
      </c>
      <c r="BM896" s="312"/>
      <c r="BN896" s="312"/>
      <c r="BO896" s="312"/>
      <c r="BP896" s="312"/>
      <c r="BQ896" s="312"/>
      <c r="BR896" s="312"/>
      <c r="BS896" s="312"/>
      <c r="BT896" s="313"/>
      <c r="BU896" s="310">
        <v>10</v>
      </c>
      <c r="BV896" s="310"/>
      <c r="BW896" s="310"/>
      <c r="BX896" s="310"/>
      <c r="BY896" s="310"/>
      <c r="BZ896" s="310"/>
      <c r="CA896" s="310"/>
      <c r="CB896" s="310"/>
      <c r="CC896" s="310"/>
      <c r="CD896" s="310">
        <v>10</v>
      </c>
      <c r="CE896" s="310"/>
      <c r="CF896" s="310"/>
      <c r="CG896" s="310"/>
      <c r="CH896" s="310"/>
      <c r="CI896" s="310"/>
      <c r="CJ896" s="310"/>
      <c r="CK896" s="310"/>
      <c r="CL896" s="310"/>
      <c r="CM896" s="170"/>
    </row>
    <row r="897" spans="3:91" ht="14.25" customHeight="1" x14ac:dyDescent="0.35">
      <c r="C897" s="314" t="str">
        <f>[1]FBM!D936</f>
        <v>Pedregales</v>
      </c>
      <c r="D897" s="315"/>
      <c r="E897" s="315"/>
      <c r="F897" s="315"/>
      <c r="G897" s="315"/>
      <c r="H897" s="315"/>
      <c r="I897" s="315"/>
      <c r="J897" s="315"/>
      <c r="K897" s="315"/>
      <c r="L897" s="315"/>
      <c r="M897" s="315"/>
      <c r="N897" s="315"/>
      <c r="O897" s="315"/>
      <c r="P897" s="315"/>
      <c r="Q897" s="315"/>
      <c r="R897" s="315"/>
      <c r="S897" s="315"/>
      <c r="T897" s="315"/>
      <c r="U897" s="315"/>
      <c r="V897" s="315"/>
      <c r="W897" s="315"/>
      <c r="X897" s="315"/>
      <c r="Y897" s="315"/>
      <c r="Z897" s="315"/>
      <c r="AA897" s="316"/>
      <c r="AB897" s="300">
        <v>10</v>
      </c>
      <c r="AC897" s="301"/>
      <c r="AD897" s="301"/>
      <c r="AE897" s="301"/>
      <c r="AF897" s="301"/>
      <c r="AG897" s="301"/>
      <c r="AH897" s="301"/>
      <c r="AI897" s="301"/>
      <c r="AJ897" s="301"/>
      <c r="AK897" s="301"/>
      <c r="AL897" s="301"/>
      <c r="AM897" s="301"/>
      <c r="AN897" s="301"/>
      <c r="AO897" s="301"/>
      <c r="AP897" s="301"/>
      <c r="AQ897" s="301"/>
      <c r="AR897" s="301"/>
      <c r="AS897" s="302"/>
      <c r="AT897" s="310"/>
      <c r="AU897" s="310"/>
      <c r="AV897" s="310"/>
      <c r="AW897" s="310"/>
      <c r="AX897" s="310"/>
      <c r="AY897" s="310"/>
      <c r="AZ897" s="310"/>
      <c r="BA897" s="310"/>
      <c r="BB897" s="310"/>
      <c r="BC897" s="310"/>
      <c r="BD897" s="310"/>
      <c r="BE897" s="310"/>
      <c r="BF897" s="310"/>
      <c r="BG897" s="310"/>
      <c r="BH897" s="310"/>
      <c r="BI897" s="310"/>
      <c r="BJ897" s="310"/>
      <c r="BK897" s="310"/>
      <c r="BL897" s="311">
        <v>70</v>
      </c>
      <c r="BM897" s="312"/>
      <c r="BN897" s="312"/>
      <c r="BO897" s="312"/>
      <c r="BP897" s="312"/>
      <c r="BQ897" s="312"/>
      <c r="BR897" s="312"/>
      <c r="BS897" s="312"/>
      <c r="BT897" s="313"/>
      <c r="BU897" s="310">
        <v>15</v>
      </c>
      <c r="BV897" s="310"/>
      <c r="BW897" s="310"/>
      <c r="BX897" s="310"/>
      <c r="BY897" s="310"/>
      <c r="BZ897" s="310"/>
      <c r="CA897" s="310"/>
      <c r="CB897" s="310"/>
      <c r="CC897" s="310"/>
      <c r="CD897" s="310">
        <v>15</v>
      </c>
      <c r="CE897" s="310"/>
      <c r="CF897" s="310"/>
      <c r="CG897" s="310"/>
      <c r="CH897" s="310"/>
      <c r="CI897" s="310"/>
      <c r="CJ897" s="310"/>
      <c r="CK897" s="310"/>
      <c r="CL897" s="310"/>
      <c r="CM897" s="170"/>
    </row>
    <row r="898" spans="3:91" ht="14.25" customHeight="1" x14ac:dyDescent="0.35">
      <c r="C898" s="314" t="str">
        <f>[1]FBM!D937</f>
        <v>El recreo</v>
      </c>
      <c r="D898" s="315"/>
      <c r="E898" s="315"/>
      <c r="F898" s="315"/>
      <c r="G898" s="315"/>
      <c r="H898" s="315"/>
      <c r="I898" s="315"/>
      <c r="J898" s="315"/>
      <c r="K898" s="315"/>
      <c r="L898" s="315"/>
      <c r="M898" s="315"/>
      <c r="N898" s="315"/>
      <c r="O898" s="315"/>
      <c r="P898" s="315"/>
      <c r="Q898" s="315"/>
      <c r="R898" s="315"/>
      <c r="S898" s="315"/>
      <c r="T898" s="315"/>
      <c r="U898" s="315"/>
      <c r="V898" s="315"/>
      <c r="W898" s="315"/>
      <c r="X898" s="315"/>
      <c r="Y898" s="315"/>
      <c r="Z898" s="315"/>
      <c r="AA898" s="316"/>
      <c r="AB898" s="300">
        <v>15</v>
      </c>
      <c r="AC898" s="301"/>
      <c r="AD898" s="301"/>
      <c r="AE898" s="301"/>
      <c r="AF898" s="301"/>
      <c r="AG898" s="301"/>
      <c r="AH898" s="301"/>
      <c r="AI898" s="301"/>
      <c r="AJ898" s="301"/>
      <c r="AK898" s="301"/>
      <c r="AL898" s="301"/>
      <c r="AM898" s="301"/>
      <c r="AN898" s="301"/>
      <c r="AO898" s="301"/>
      <c r="AP898" s="301"/>
      <c r="AQ898" s="301"/>
      <c r="AR898" s="301"/>
      <c r="AS898" s="302"/>
      <c r="AT898" s="310"/>
      <c r="AU898" s="310"/>
      <c r="AV898" s="310"/>
      <c r="AW898" s="310"/>
      <c r="AX898" s="310"/>
      <c r="AY898" s="310"/>
      <c r="AZ898" s="310"/>
      <c r="BA898" s="310"/>
      <c r="BB898" s="310"/>
      <c r="BC898" s="310"/>
      <c r="BD898" s="310"/>
      <c r="BE898" s="310"/>
      <c r="BF898" s="310"/>
      <c r="BG898" s="310"/>
      <c r="BH898" s="310"/>
      <c r="BI898" s="310"/>
      <c r="BJ898" s="310"/>
      <c r="BK898" s="310"/>
      <c r="BL898" s="311">
        <v>60</v>
      </c>
      <c r="BM898" s="312"/>
      <c r="BN898" s="312"/>
      <c r="BO898" s="312"/>
      <c r="BP898" s="312"/>
      <c r="BQ898" s="312"/>
      <c r="BR898" s="312"/>
      <c r="BS898" s="312"/>
      <c r="BT898" s="313"/>
      <c r="BU898" s="310">
        <v>20</v>
      </c>
      <c r="BV898" s="310"/>
      <c r="BW898" s="310"/>
      <c r="BX898" s="310"/>
      <c r="BY898" s="310"/>
      <c r="BZ898" s="310"/>
      <c r="CA898" s="310"/>
      <c r="CB898" s="310"/>
      <c r="CC898" s="310"/>
      <c r="CD898" s="310">
        <v>20</v>
      </c>
      <c r="CE898" s="310"/>
      <c r="CF898" s="310"/>
      <c r="CG898" s="310"/>
      <c r="CH898" s="310"/>
      <c r="CI898" s="310"/>
      <c r="CJ898" s="310"/>
      <c r="CK898" s="310"/>
      <c r="CL898" s="310"/>
      <c r="CM898" s="170"/>
    </row>
    <row r="899" spans="3:91" ht="14.25" customHeight="1" x14ac:dyDescent="0.35">
      <c r="C899" s="314" t="str">
        <f>[1]FBM!D938</f>
        <v>Rio rojo</v>
      </c>
      <c r="D899" s="315"/>
      <c r="E899" s="315"/>
      <c r="F899" s="315"/>
      <c r="G899" s="315"/>
      <c r="H899" s="315"/>
      <c r="I899" s="315"/>
      <c r="J899" s="315"/>
      <c r="K899" s="315"/>
      <c r="L899" s="315"/>
      <c r="M899" s="315"/>
      <c r="N899" s="315"/>
      <c r="O899" s="315"/>
      <c r="P899" s="315"/>
      <c r="Q899" s="315"/>
      <c r="R899" s="315"/>
      <c r="S899" s="315"/>
      <c r="T899" s="315"/>
      <c r="U899" s="315"/>
      <c r="V899" s="315"/>
      <c r="W899" s="315"/>
      <c r="X899" s="315"/>
      <c r="Y899" s="315"/>
      <c r="Z899" s="315"/>
      <c r="AA899" s="316"/>
      <c r="AB899" s="300">
        <v>16</v>
      </c>
      <c r="AC899" s="301"/>
      <c r="AD899" s="301"/>
      <c r="AE899" s="301"/>
      <c r="AF899" s="301"/>
      <c r="AG899" s="301"/>
      <c r="AH899" s="301"/>
      <c r="AI899" s="301"/>
      <c r="AJ899" s="301"/>
      <c r="AK899" s="301"/>
      <c r="AL899" s="301"/>
      <c r="AM899" s="301"/>
      <c r="AN899" s="301"/>
      <c r="AO899" s="301"/>
      <c r="AP899" s="301"/>
      <c r="AQ899" s="301"/>
      <c r="AR899" s="301"/>
      <c r="AS899" s="302"/>
      <c r="AT899" s="310"/>
      <c r="AU899" s="310"/>
      <c r="AV899" s="310"/>
      <c r="AW899" s="310"/>
      <c r="AX899" s="310"/>
      <c r="AY899" s="310"/>
      <c r="AZ899" s="310"/>
      <c r="BA899" s="310"/>
      <c r="BB899" s="310"/>
      <c r="BC899" s="310"/>
      <c r="BD899" s="310"/>
      <c r="BE899" s="310"/>
      <c r="BF899" s="310"/>
      <c r="BG899" s="310"/>
      <c r="BH899" s="310"/>
      <c r="BI899" s="310"/>
      <c r="BJ899" s="310"/>
      <c r="BK899" s="310"/>
      <c r="BL899" s="311">
        <v>40</v>
      </c>
      <c r="BM899" s="312"/>
      <c r="BN899" s="312"/>
      <c r="BO899" s="312"/>
      <c r="BP899" s="312"/>
      <c r="BQ899" s="312"/>
      <c r="BR899" s="312"/>
      <c r="BS899" s="312"/>
      <c r="BT899" s="313"/>
      <c r="BU899" s="310">
        <v>40</v>
      </c>
      <c r="BV899" s="310"/>
      <c r="BW899" s="310"/>
      <c r="BX899" s="310"/>
      <c r="BY899" s="310"/>
      <c r="BZ899" s="310"/>
      <c r="CA899" s="310"/>
      <c r="CB899" s="310"/>
      <c r="CC899" s="310"/>
      <c r="CD899" s="310">
        <v>20</v>
      </c>
      <c r="CE899" s="310"/>
      <c r="CF899" s="310"/>
      <c r="CG899" s="310"/>
      <c r="CH899" s="310"/>
      <c r="CI899" s="310"/>
      <c r="CJ899" s="310"/>
      <c r="CK899" s="310"/>
      <c r="CL899" s="310"/>
      <c r="CM899" s="170"/>
    </row>
    <row r="900" spans="3:91" ht="14.25" customHeight="1" x14ac:dyDescent="0.35">
      <c r="C900" s="314" t="str">
        <f>[1]FBM!D939</f>
        <v>El cedral</v>
      </c>
      <c r="D900" s="315"/>
      <c r="E900" s="315"/>
      <c r="F900" s="315"/>
      <c r="G900" s="315"/>
      <c r="H900" s="315"/>
      <c r="I900" s="315"/>
      <c r="J900" s="315"/>
      <c r="K900" s="315"/>
      <c r="L900" s="315"/>
      <c r="M900" s="315"/>
      <c r="N900" s="315"/>
      <c r="O900" s="315"/>
      <c r="P900" s="315"/>
      <c r="Q900" s="315"/>
      <c r="R900" s="315"/>
      <c r="S900" s="315"/>
      <c r="T900" s="315"/>
      <c r="U900" s="315"/>
      <c r="V900" s="315"/>
      <c r="W900" s="315"/>
      <c r="X900" s="315"/>
      <c r="Y900" s="315"/>
      <c r="Z900" s="315"/>
      <c r="AA900" s="316"/>
      <c r="AB900" s="300">
        <v>5</v>
      </c>
      <c r="AC900" s="301"/>
      <c r="AD900" s="301"/>
      <c r="AE900" s="301"/>
      <c r="AF900" s="301"/>
      <c r="AG900" s="301"/>
      <c r="AH900" s="301"/>
      <c r="AI900" s="301"/>
      <c r="AJ900" s="301"/>
      <c r="AK900" s="301"/>
      <c r="AL900" s="301"/>
      <c r="AM900" s="301"/>
      <c r="AN900" s="301"/>
      <c r="AO900" s="301"/>
      <c r="AP900" s="301"/>
      <c r="AQ900" s="301"/>
      <c r="AR900" s="301"/>
      <c r="AS900" s="302"/>
      <c r="AT900" s="310"/>
      <c r="AU900" s="310"/>
      <c r="AV900" s="310"/>
      <c r="AW900" s="310"/>
      <c r="AX900" s="310"/>
      <c r="AY900" s="310"/>
      <c r="AZ900" s="310"/>
      <c r="BA900" s="310"/>
      <c r="BB900" s="310"/>
      <c r="BC900" s="310"/>
      <c r="BD900" s="310"/>
      <c r="BE900" s="310"/>
      <c r="BF900" s="310"/>
      <c r="BG900" s="310"/>
      <c r="BH900" s="310"/>
      <c r="BI900" s="310"/>
      <c r="BJ900" s="310"/>
      <c r="BK900" s="310"/>
      <c r="BL900" s="311">
        <v>30</v>
      </c>
      <c r="BM900" s="312"/>
      <c r="BN900" s="312"/>
      <c r="BO900" s="312"/>
      <c r="BP900" s="312"/>
      <c r="BQ900" s="312"/>
      <c r="BR900" s="312"/>
      <c r="BS900" s="312"/>
      <c r="BT900" s="313"/>
      <c r="BU900" s="310">
        <v>40</v>
      </c>
      <c r="BV900" s="310"/>
      <c r="BW900" s="310"/>
      <c r="BX900" s="310"/>
      <c r="BY900" s="310"/>
      <c r="BZ900" s="310"/>
      <c r="CA900" s="310"/>
      <c r="CB900" s="310"/>
      <c r="CC900" s="310"/>
      <c r="CD900" s="310">
        <v>30</v>
      </c>
      <c r="CE900" s="310"/>
      <c r="CF900" s="310"/>
      <c r="CG900" s="310"/>
      <c r="CH900" s="310"/>
      <c r="CI900" s="310"/>
      <c r="CJ900" s="310"/>
      <c r="CK900" s="310"/>
      <c r="CL900" s="310"/>
      <c r="CM900" s="170"/>
    </row>
    <row r="901" spans="3:91" ht="14.25" customHeight="1" x14ac:dyDescent="0.35">
      <c r="C901" s="314" t="str">
        <f>[1]FBM!D940</f>
        <v>La granja</v>
      </c>
      <c r="D901" s="315"/>
      <c r="E901" s="315"/>
      <c r="F901" s="315"/>
      <c r="G901" s="315"/>
      <c r="H901" s="315"/>
      <c r="I901" s="315"/>
      <c r="J901" s="315"/>
      <c r="K901" s="315"/>
      <c r="L901" s="315"/>
      <c r="M901" s="315"/>
      <c r="N901" s="315"/>
      <c r="O901" s="315"/>
      <c r="P901" s="315"/>
      <c r="Q901" s="315"/>
      <c r="R901" s="315"/>
      <c r="S901" s="315"/>
      <c r="T901" s="315"/>
      <c r="U901" s="315"/>
      <c r="V901" s="315"/>
      <c r="W901" s="315"/>
      <c r="X901" s="315"/>
      <c r="Y901" s="315"/>
      <c r="Z901" s="315"/>
      <c r="AA901" s="316"/>
      <c r="AB901" s="300">
        <v>4</v>
      </c>
      <c r="AC901" s="301"/>
      <c r="AD901" s="301"/>
      <c r="AE901" s="301"/>
      <c r="AF901" s="301"/>
      <c r="AG901" s="301"/>
      <c r="AH901" s="301"/>
      <c r="AI901" s="301"/>
      <c r="AJ901" s="301"/>
      <c r="AK901" s="301"/>
      <c r="AL901" s="301"/>
      <c r="AM901" s="301"/>
      <c r="AN901" s="301"/>
      <c r="AO901" s="301"/>
      <c r="AP901" s="301"/>
      <c r="AQ901" s="301"/>
      <c r="AR901" s="301"/>
      <c r="AS901" s="302"/>
      <c r="AT901" s="310"/>
      <c r="AU901" s="310"/>
      <c r="AV901" s="310"/>
      <c r="AW901" s="310"/>
      <c r="AX901" s="310"/>
      <c r="AY901" s="310"/>
      <c r="AZ901" s="310"/>
      <c r="BA901" s="310"/>
      <c r="BB901" s="310"/>
      <c r="BC901" s="310"/>
      <c r="BD901" s="310"/>
      <c r="BE901" s="310"/>
      <c r="BF901" s="310"/>
      <c r="BG901" s="310"/>
      <c r="BH901" s="310"/>
      <c r="BI901" s="310"/>
      <c r="BJ901" s="310"/>
      <c r="BK901" s="310"/>
      <c r="BL901" s="311">
        <v>70</v>
      </c>
      <c r="BM901" s="312"/>
      <c r="BN901" s="312"/>
      <c r="BO901" s="312"/>
      <c r="BP901" s="312"/>
      <c r="BQ901" s="312"/>
      <c r="BR901" s="312"/>
      <c r="BS901" s="312"/>
      <c r="BT901" s="313"/>
      <c r="BU901" s="310">
        <v>20</v>
      </c>
      <c r="BV901" s="310"/>
      <c r="BW901" s="310"/>
      <c r="BX901" s="310"/>
      <c r="BY901" s="310"/>
      <c r="BZ901" s="310"/>
      <c r="CA901" s="310"/>
      <c r="CB901" s="310"/>
      <c r="CC901" s="310"/>
      <c r="CD901" s="310">
        <v>10</v>
      </c>
      <c r="CE901" s="310"/>
      <c r="CF901" s="310"/>
      <c r="CG901" s="310"/>
      <c r="CH901" s="310"/>
      <c r="CI901" s="310"/>
      <c r="CJ901" s="310"/>
      <c r="CK901" s="310"/>
      <c r="CL901" s="310"/>
      <c r="CM901" s="170"/>
    </row>
    <row r="902" spans="3:91" ht="14.25" customHeight="1" x14ac:dyDescent="0.35">
      <c r="C902" s="314" t="str">
        <f>[1]FBM!D941</f>
        <v>La topacia</v>
      </c>
      <c r="D902" s="315"/>
      <c r="E902" s="315"/>
      <c r="F902" s="315"/>
      <c r="G902" s="315"/>
      <c r="H902" s="315"/>
      <c r="I902" s="315"/>
      <c r="J902" s="315"/>
      <c r="K902" s="315"/>
      <c r="L902" s="315"/>
      <c r="M902" s="315"/>
      <c r="N902" s="315"/>
      <c r="O902" s="315"/>
      <c r="P902" s="315"/>
      <c r="Q902" s="315"/>
      <c r="R902" s="315"/>
      <c r="S902" s="315"/>
      <c r="T902" s="315"/>
      <c r="U902" s="315"/>
      <c r="V902" s="315"/>
      <c r="W902" s="315"/>
      <c r="X902" s="315"/>
      <c r="Y902" s="315"/>
      <c r="Z902" s="315"/>
      <c r="AA902" s="316"/>
      <c r="AB902" s="300">
        <v>12</v>
      </c>
      <c r="AC902" s="301"/>
      <c r="AD902" s="301"/>
      <c r="AE902" s="301"/>
      <c r="AF902" s="301"/>
      <c r="AG902" s="301"/>
      <c r="AH902" s="301"/>
      <c r="AI902" s="301"/>
      <c r="AJ902" s="301"/>
      <c r="AK902" s="301"/>
      <c r="AL902" s="301"/>
      <c r="AM902" s="301"/>
      <c r="AN902" s="301"/>
      <c r="AO902" s="301"/>
      <c r="AP902" s="301"/>
      <c r="AQ902" s="301"/>
      <c r="AR902" s="301"/>
      <c r="AS902" s="302"/>
      <c r="AT902" s="310"/>
      <c r="AU902" s="310"/>
      <c r="AV902" s="310"/>
      <c r="AW902" s="310"/>
      <c r="AX902" s="310"/>
      <c r="AY902" s="310"/>
      <c r="AZ902" s="310"/>
      <c r="BA902" s="310"/>
      <c r="BB902" s="310"/>
      <c r="BC902" s="310"/>
      <c r="BD902" s="310"/>
      <c r="BE902" s="310"/>
      <c r="BF902" s="310"/>
      <c r="BG902" s="310"/>
      <c r="BH902" s="310"/>
      <c r="BI902" s="310"/>
      <c r="BJ902" s="310"/>
      <c r="BK902" s="310"/>
      <c r="BL902" s="311">
        <v>40</v>
      </c>
      <c r="BM902" s="312"/>
      <c r="BN902" s="312"/>
      <c r="BO902" s="312"/>
      <c r="BP902" s="312"/>
      <c r="BQ902" s="312"/>
      <c r="BR902" s="312"/>
      <c r="BS902" s="312"/>
      <c r="BT902" s="313"/>
      <c r="BU902" s="310">
        <v>30</v>
      </c>
      <c r="BV902" s="310"/>
      <c r="BW902" s="310"/>
      <c r="BX902" s="310"/>
      <c r="BY902" s="310"/>
      <c r="BZ902" s="310"/>
      <c r="CA902" s="310"/>
      <c r="CB902" s="310"/>
      <c r="CC902" s="310"/>
      <c r="CD902" s="310">
        <v>30</v>
      </c>
      <c r="CE902" s="310"/>
      <c r="CF902" s="310"/>
      <c r="CG902" s="310"/>
      <c r="CH902" s="310"/>
      <c r="CI902" s="310"/>
      <c r="CJ902" s="310"/>
      <c r="CK902" s="310"/>
      <c r="CL902" s="310"/>
      <c r="CM902" s="170"/>
    </row>
    <row r="903" spans="3:91" ht="14.25" customHeight="1" x14ac:dyDescent="0.35">
      <c r="C903" s="314" t="str">
        <f>[1]FBM!D942</f>
        <v>La maizena</v>
      </c>
      <c r="D903" s="315"/>
      <c r="E903" s="315"/>
      <c r="F903" s="315"/>
      <c r="G903" s="315"/>
      <c r="H903" s="315"/>
      <c r="I903" s="315"/>
      <c r="J903" s="315"/>
      <c r="K903" s="315"/>
      <c r="L903" s="315"/>
      <c r="M903" s="315"/>
      <c r="N903" s="315"/>
      <c r="O903" s="315"/>
      <c r="P903" s="315"/>
      <c r="Q903" s="315"/>
      <c r="R903" s="315"/>
      <c r="S903" s="315"/>
      <c r="T903" s="315"/>
      <c r="U903" s="315"/>
      <c r="V903" s="315"/>
      <c r="W903" s="315"/>
      <c r="X903" s="315"/>
      <c r="Y903" s="315"/>
      <c r="Z903" s="315"/>
      <c r="AA903" s="316"/>
      <c r="AB903" s="300">
        <v>3.5</v>
      </c>
      <c r="AC903" s="301"/>
      <c r="AD903" s="301"/>
      <c r="AE903" s="301"/>
      <c r="AF903" s="301"/>
      <c r="AG903" s="301"/>
      <c r="AH903" s="301"/>
      <c r="AI903" s="301"/>
      <c r="AJ903" s="301"/>
      <c r="AK903" s="301"/>
      <c r="AL903" s="301"/>
      <c r="AM903" s="301"/>
      <c r="AN903" s="301"/>
      <c r="AO903" s="301"/>
      <c r="AP903" s="301"/>
      <c r="AQ903" s="301"/>
      <c r="AR903" s="301"/>
      <c r="AS903" s="302"/>
      <c r="AT903" s="310"/>
      <c r="AU903" s="310"/>
      <c r="AV903" s="310"/>
      <c r="AW903" s="310"/>
      <c r="AX903" s="310"/>
      <c r="AY903" s="310"/>
      <c r="AZ903" s="310"/>
      <c r="BA903" s="310"/>
      <c r="BB903" s="310"/>
      <c r="BC903" s="310"/>
      <c r="BD903" s="310"/>
      <c r="BE903" s="310"/>
      <c r="BF903" s="310"/>
      <c r="BG903" s="310"/>
      <c r="BH903" s="310"/>
      <c r="BI903" s="310"/>
      <c r="BJ903" s="310"/>
      <c r="BK903" s="310"/>
      <c r="BL903" s="311">
        <v>20</v>
      </c>
      <c r="BM903" s="312"/>
      <c r="BN903" s="312"/>
      <c r="BO903" s="312"/>
      <c r="BP903" s="312"/>
      <c r="BQ903" s="312"/>
      <c r="BR903" s="312"/>
      <c r="BS903" s="312"/>
      <c r="BT903" s="313"/>
      <c r="BU903" s="310">
        <v>50</v>
      </c>
      <c r="BV903" s="310"/>
      <c r="BW903" s="310"/>
      <c r="BX903" s="310"/>
      <c r="BY903" s="310"/>
      <c r="BZ903" s="310"/>
      <c r="CA903" s="310"/>
      <c r="CB903" s="310"/>
      <c r="CC903" s="310"/>
      <c r="CD903" s="310">
        <v>30</v>
      </c>
      <c r="CE903" s="310"/>
      <c r="CF903" s="310"/>
      <c r="CG903" s="310"/>
      <c r="CH903" s="310"/>
      <c r="CI903" s="310"/>
      <c r="CJ903" s="310"/>
      <c r="CK903" s="310"/>
      <c r="CL903" s="310"/>
      <c r="CM903" s="170"/>
    </row>
    <row r="904" spans="3:91" ht="14.25" customHeight="1" x14ac:dyDescent="0.35">
      <c r="C904" s="314" t="str">
        <f>[1]FBM!D943</f>
        <v>Alto de la cruz (La venada)</v>
      </c>
      <c r="D904" s="315"/>
      <c r="E904" s="315"/>
      <c r="F904" s="315"/>
      <c r="G904" s="315"/>
      <c r="H904" s="315"/>
      <c r="I904" s="315"/>
      <c r="J904" s="315"/>
      <c r="K904" s="315"/>
      <c r="L904" s="315"/>
      <c r="M904" s="315"/>
      <c r="N904" s="315"/>
      <c r="O904" s="315"/>
      <c r="P904" s="315"/>
      <c r="Q904" s="315"/>
      <c r="R904" s="315"/>
      <c r="S904" s="315"/>
      <c r="T904" s="315"/>
      <c r="U904" s="315"/>
      <c r="V904" s="315"/>
      <c r="W904" s="315"/>
      <c r="X904" s="315"/>
      <c r="Y904" s="315"/>
      <c r="Z904" s="315"/>
      <c r="AA904" s="316"/>
      <c r="AB904" s="300">
        <v>3</v>
      </c>
      <c r="AC904" s="301"/>
      <c r="AD904" s="301"/>
      <c r="AE904" s="301"/>
      <c r="AF904" s="301"/>
      <c r="AG904" s="301"/>
      <c r="AH904" s="301"/>
      <c r="AI904" s="301"/>
      <c r="AJ904" s="301"/>
      <c r="AK904" s="301"/>
      <c r="AL904" s="301"/>
      <c r="AM904" s="301"/>
      <c r="AN904" s="301"/>
      <c r="AO904" s="301"/>
      <c r="AP904" s="301"/>
      <c r="AQ904" s="301"/>
      <c r="AR904" s="301"/>
      <c r="AS904" s="302"/>
      <c r="AT904" s="310"/>
      <c r="AU904" s="310"/>
      <c r="AV904" s="310"/>
      <c r="AW904" s="310"/>
      <c r="AX904" s="310"/>
      <c r="AY904" s="310"/>
      <c r="AZ904" s="310"/>
      <c r="BA904" s="310"/>
      <c r="BB904" s="310"/>
      <c r="BC904" s="310"/>
      <c r="BD904" s="310"/>
      <c r="BE904" s="310"/>
      <c r="BF904" s="310"/>
      <c r="BG904" s="310"/>
      <c r="BH904" s="310"/>
      <c r="BI904" s="310"/>
      <c r="BJ904" s="310"/>
      <c r="BK904" s="310"/>
      <c r="BL904" s="311">
        <v>70</v>
      </c>
      <c r="BM904" s="312"/>
      <c r="BN904" s="312"/>
      <c r="BO904" s="312"/>
      <c r="BP904" s="312"/>
      <c r="BQ904" s="312"/>
      <c r="BR904" s="312"/>
      <c r="BS904" s="312"/>
      <c r="BT904" s="313"/>
      <c r="BU904" s="310">
        <v>20</v>
      </c>
      <c r="BV904" s="310"/>
      <c r="BW904" s="310"/>
      <c r="BX904" s="310"/>
      <c r="BY904" s="310"/>
      <c r="BZ904" s="310"/>
      <c r="CA904" s="310"/>
      <c r="CB904" s="310"/>
      <c r="CC904" s="310"/>
      <c r="CD904" s="310">
        <v>10</v>
      </c>
      <c r="CE904" s="310"/>
      <c r="CF904" s="310"/>
      <c r="CG904" s="310"/>
      <c r="CH904" s="310"/>
      <c r="CI904" s="310"/>
      <c r="CJ904" s="310"/>
      <c r="CK904" s="310"/>
      <c r="CL904" s="310"/>
      <c r="CM904" s="170"/>
    </row>
    <row r="905" spans="3:91" ht="14.25" customHeight="1" x14ac:dyDescent="0.35">
      <c r="C905" s="314"/>
      <c r="D905" s="315"/>
      <c r="E905" s="315"/>
      <c r="F905" s="315"/>
      <c r="G905" s="315"/>
      <c r="H905" s="315"/>
      <c r="I905" s="315"/>
      <c r="J905" s="315"/>
      <c r="K905" s="315"/>
      <c r="L905" s="315"/>
      <c r="M905" s="315"/>
      <c r="N905" s="315"/>
      <c r="O905" s="315"/>
      <c r="P905" s="315"/>
      <c r="Q905" s="315"/>
      <c r="R905" s="315"/>
      <c r="S905" s="315"/>
      <c r="T905" s="315"/>
      <c r="U905" s="315"/>
      <c r="V905" s="315"/>
      <c r="W905" s="315"/>
      <c r="X905" s="315"/>
      <c r="Y905" s="315"/>
      <c r="Z905" s="315"/>
      <c r="AA905" s="316"/>
      <c r="AB905" s="300"/>
      <c r="AC905" s="301"/>
      <c r="AD905" s="301"/>
      <c r="AE905" s="301"/>
      <c r="AF905" s="301"/>
      <c r="AG905" s="301"/>
      <c r="AH905" s="301"/>
      <c r="AI905" s="301"/>
      <c r="AJ905" s="301"/>
      <c r="AK905" s="301"/>
      <c r="AL905" s="301"/>
      <c r="AM905" s="301"/>
      <c r="AN905" s="301"/>
      <c r="AO905" s="301"/>
      <c r="AP905" s="301"/>
      <c r="AQ905" s="301"/>
      <c r="AR905" s="301"/>
      <c r="AS905" s="302"/>
      <c r="AT905" s="310"/>
      <c r="AU905" s="310"/>
      <c r="AV905" s="310"/>
      <c r="AW905" s="310"/>
      <c r="AX905" s="310"/>
      <c r="AY905" s="310"/>
      <c r="AZ905" s="310"/>
      <c r="BA905" s="310"/>
      <c r="BB905" s="310"/>
      <c r="BC905" s="310"/>
      <c r="BD905" s="310"/>
      <c r="BE905" s="310"/>
      <c r="BF905" s="310"/>
      <c r="BG905" s="310"/>
      <c r="BH905" s="310"/>
      <c r="BI905" s="310"/>
      <c r="BJ905" s="310"/>
      <c r="BK905" s="310"/>
      <c r="BL905" s="310"/>
      <c r="BM905" s="310"/>
      <c r="BN905" s="310"/>
      <c r="BO905" s="310"/>
      <c r="BP905" s="310"/>
      <c r="BQ905" s="310"/>
      <c r="BR905" s="310"/>
      <c r="BS905" s="310"/>
      <c r="BT905" s="310"/>
      <c r="BU905" s="310"/>
      <c r="BV905" s="310"/>
      <c r="BW905" s="310"/>
      <c r="BX905" s="310"/>
      <c r="BY905" s="310"/>
      <c r="BZ905" s="310"/>
      <c r="CA905" s="310"/>
      <c r="CB905" s="310"/>
      <c r="CC905" s="310"/>
      <c r="CD905" s="310"/>
      <c r="CE905" s="310"/>
      <c r="CF905" s="310"/>
      <c r="CG905" s="310"/>
      <c r="CH905" s="310"/>
      <c r="CI905" s="310"/>
      <c r="CJ905" s="310"/>
      <c r="CK905" s="310"/>
      <c r="CL905" s="310"/>
      <c r="CM905" s="170"/>
    </row>
    <row r="906" spans="3:91" ht="14.25" customHeight="1" x14ac:dyDescent="0.35">
      <c r="C906" s="314"/>
      <c r="D906" s="315"/>
      <c r="E906" s="315"/>
      <c r="F906" s="315"/>
      <c r="G906" s="315"/>
      <c r="H906" s="315"/>
      <c r="I906" s="315"/>
      <c r="J906" s="315"/>
      <c r="K906" s="315"/>
      <c r="L906" s="315"/>
      <c r="M906" s="315"/>
      <c r="N906" s="315"/>
      <c r="O906" s="315"/>
      <c r="P906" s="315"/>
      <c r="Q906" s="315"/>
      <c r="R906" s="315"/>
      <c r="S906" s="315"/>
      <c r="T906" s="315"/>
      <c r="U906" s="315"/>
      <c r="V906" s="315"/>
      <c r="W906" s="315"/>
      <c r="X906" s="315"/>
      <c r="Y906" s="315"/>
      <c r="Z906" s="315"/>
      <c r="AA906" s="316"/>
      <c r="AB906" s="300"/>
      <c r="AC906" s="301"/>
      <c r="AD906" s="301"/>
      <c r="AE906" s="301"/>
      <c r="AF906" s="301"/>
      <c r="AG906" s="301"/>
      <c r="AH906" s="301"/>
      <c r="AI906" s="301"/>
      <c r="AJ906" s="301"/>
      <c r="AK906" s="301"/>
      <c r="AL906" s="301"/>
      <c r="AM906" s="301"/>
      <c r="AN906" s="301"/>
      <c r="AO906" s="301"/>
      <c r="AP906" s="301"/>
      <c r="AQ906" s="301"/>
      <c r="AR906" s="301"/>
      <c r="AS906" s="302"/>
      <c r="AT906" s="310"/>
      <c r="AU906" s="310"/>
      <c r="AV906" s="310"/>
      <c r="AW906" s="310"/>
      <c r="AX906" s="310"/>
      <c r="AY906" s="310"/>
      <c r="AZ906" s="310"/>
      <c r="BA906" s="310"/>
      <c r="BB906" s="310"/>
      <c r="BC906" s="310"/>
      <c r="BD906" s="310"/>
      <c r="BE906" s="310"/>
      <c r="BF906" s="310"/>
      <c r="BG906" s="310"/>
      <c r="BH906" s="310"/>
      <c r="BI906" s="310"/>
      <c r="BJ906" s="310"/>
      <c r="BK906" s="310"/>
      <c r="BL906" s="310"/>
      <c r="BM906" s="310"/>
      <c r="BN906" s="310"/>
      <c r="BO906" s="310"/>
      <c r="BP906" s="310"/>
      <c r="BQ906" s="310"/>
      <c r="BR906" s="310"/>
      <c r="BS906" s="310"/>
      <c r="BT906" s="310"/>
      <c r="BU906" s="310"/>
      <c r="BV906" s="310"/>
      <c r="BW906" s="310"/>
      <c r="BX906" s="310"/>
      <c r="BY906" s="310"/>
      <c r="BZ906" s="310"/>
      <c r="CA906" s="310"/>
      <c r="CB906" s="310"/>
      <c r="CC906" s="310"/>
      <c r="CD906" s="310"/>
      <c r="CE906" s="310"/>
      <c r="CF906" s="310"/>
      <c r="CG906" s="310"/>
      <c r="CH906" s="310"/>
      <c r="CI906" s="310"/>
      <c r="CJ906" s="310"/>
      <c r="CK906" s="310"/>
      <c r="CL906" s="310"/>
      <c r="CM906" s="170"/>
    </row>
    <row r="907" spans="3:91" ht="14.25" customHeight="1" x14ac:dyDescent="0.35">
      <c r="C907" s="314"/>
      <c r="D907" s="315"/>
      <c r="E907" s="315"/>
      <c r="F907" s="315"/>
      <c r="G907" s="315"/>
      <c r="H907" s="315"/>
      <c r="I907" s="315"/>
      <c r="J907" s="315"/>
      <c r="K907" s="315"/>
      <c r="L907" s="315"/>
      <c r="M907" s="315"/>
      <c r="N907" s="315"/>
      <c r="O907" s="315"/>
      <c r="P907" s="315"/>
      <c r="Q907" s="315"/>
      <c r="R907" s="315"/>
      <c r="S907" s="315"/>
      <c r="T907" s="315"/>
      <c r="U907" s="315"/>
      <c r="V907" s="315"/>
      <c r="W907" s="315"/>
      <c r="X907" s="315"/>
      <c r="Y907" s="315"/>
      <c r="Z907" s="315"/>
      <c r="AA907" s="316"/>
      <c r="AB907" s="300"/>
      <c r="AC907" s="301"/>
      <c r="AD907" s="301"/>
      <c r="AE907" s="301"/>
      <c r="AF907" s="301"/>
      <c r="AG907" s="301"/>
      <c r="AH907" s="301"/>
      <c r="AI907" s="301"/>
      <c r="AJ907" s="301"/>
      <c r="AK907" s="301"/>
      <c r="AL907" s="301"/>
      <c r="AM907" s="301"/>
      <c r="AN907" s="301"/>
      <c r="AO907" s="301"/>
      <c r="AP907" s="301"/>
      <c r="AQ907" s="301"/>
      <c r="AR907" s="301"/>
      <c r="AS907" s="302"/>
      <c r="AT907" s="310"/>
      <c r="AU907" s="310"/>
      <c r="AV907" s="310"/>
      <c r="AW907" s="310"/>
      <c r="AX907" s="310"/>
      <c r="AY907" s="310"/>
      <c r="AZ907" s="310"/>
      <c r="BA907" s="310"/>
      <c r="BB907" s="310"/>
      <c r="BC907" s="310"/>
      <c r="BD907" s="310"/>
      <c r="BE907" s="310"/>
      <c r="BF907" s="310"/>
      <c r="BG907" s="310"/>
      <c r="BH907" s="310"/>
      <c r="BI907" s="310"/>
      <c r="BJ907" s="310"/>
      <c r="BK907" s="310"/>
      <c r="BL907" s="310"/>
      <c r="BM907" s="310"/>
      <c r="BN907" s="310"/>
      <c r="BO907" s="310"/>
      <c r="BP907" s="310"/>
      <c r="BQ907" s="310"/>
      <c r="BR907" s="310"/>
      <c r="BS907" s="310"/>
      <c r="BT907" s="310"/>
      <c r="BU907" s="310"/>
      <c r="BV907" s="310"/>
      <c r="BW907" s="310"/>
      <c r="BX907" s="310"/>
      <c r="BY907" s="310"/>
      <c r="BZ907" s="310"/>
      <c r="CA907" s="310"/>
      <c r="CB907" s="310"/>
      <c r="CC907" s="310"/>
      <c r="CD907" s="310"/>
      <c r="CE907" s="310"/>
      <c r="CF907" s="310"/>
      <c r="CG907" s="310"/>
      <c r="CH907" s="310"/>
      <c r="CI907" s="310"/>
      <c r="CJ907" s="310"/>
      <c r="CK907" s="310"/>
      <c r="CL907" s="310"/>
      <c r="CM907" s="170"/>
    </row>
    <row r="908" spans="3:91" ht="14.25" customHeight="1" x14ac:dyDescent="0.35">
      <c r="C908" s="410" t="s">
        <v>623</v>
      </c>
      <c r="D908" s="410"/>
      <c r="E908" s="410"/>
      <c r="F908" s="410"/>
      <c r="G908" s="410"/>
      <c r="H908" s="410"/>
      <c r="I908" s="410"/>
      <c r="J908" s="410"/>
      <c r="K908" s="410"/>
      <c r="L908" s="410"/>
      <c r="M908" s="410"/>
      <c r="N908" s="410"/>
      <c r="O908" s="410"/>
      <c r="P908" s="410"/>
      <c r="Q908" s="410"/>
      <c r="R908" s="410"/>
      <c r="S908" s="410"/>
      <c r="T908" s="410"/>
      <c r="U908" s="410"/>
      <c r="V908" s="410"/>
      <c r="W908" s="410"/>
      <c r="X908" s="410"/>
      <c r="Y908" s="410"/>
      <c r="Z908" s="410"/>
      <c r="AA908" s="410"/>
      <c r="AB908" s="410"/>
      <c r="AC908" s="410"/>
      <c r="AD908" s="410"/>
      <c r="AE908" s="410"/>
      <c r="AF908" s="410"/>
      <c r="AG908" s="410"/>
      <c r="AH908" s="410"/>
      <c r="AI908" s="410"/>
      <c r="AJ908" s="410"/>
      <c r="AK908" s="410"/>
      <c r="AL908" s="410"/>
      <c r="AM908" s="410"/>
      <c r="AN908" s="410"/>
      <c r="AO908" s="410"/>
      <c r="AP908" s="410"/>
      <c r="AQ908" s="410"/>
      <c r="AR908" s="410"/>
      <c r="AS908" s="410"/>
      <c r="AU908" s="171"/>
      <c r="AV908" s="171"/>
      <c r="AW908" s="171"/>
      <c r="AX908" s="171"/>
      <c r="AY908" s="171"/>
      <c r="AZ908" s="171"/>
      <c r="BA908" s="171"/>
      <c r="BB908" s="171"/>
      <c r="BC908" s="171"/>
      <c r="BD908" s="171"/>
      <c r="BE908" s="171"/>
      <c r="BF908" s="171"/>
      <c r="BG908" s="171"/>
      <c r="BH908" s="171"/>
      <c r="BI908" s="171"/>
      <c r="BJ908" s="171"/>
      <c r="BK908" s="171"/>
      <c r="BL908" s="171"/>
      <c r="BM908" s="171"/>
      <c r="BN908" s="171"/>
      <c r="BO908" s="171"/>
      <c r="BP908" s="171"/>
      <c r="BQ908" s="171"/>
      <c r="BR908" s="171"/>
      <c r="BS908" s="171"/>
      <c r="BT908" s="171"/>
      <c r="BU908" s="171"/>
      <c r="BV908" s="171"/>
      <c r="BW908" s="171"/>
      <c r="BX908" s="171"/>
      <c r="BY908" s="171"/>
      <c r="BZ908" s="171"/>
      <c r="CA908" s="171"/>
      <c r="CB908" s="171"/>
      <c r="CC908" s="171"/>
      <c r="CD908" s="171"/>
      <c r="CE908" s="171"/>
      <c r="CF908" s="171"/>
      <c r="CG908" s="171"/>
      <c r="CH908" s="171"/>
      <c r="CI908" s="171"/>
      <c r="CJ908" s="171"/>
      <c r="CK908" s="171"/>
      <c r="CL908" s="6"/>
      <c r="CM908" s="6"/>
    </row>
    <row r="909" spans="3:91" ht="14.25" customHeight="1" x14ac:dyDescent="0.35"/>
    <row r="910" spans="3:91" ht="14.25" customHeight="1" x14ac:dyDescent="0.35">
      <c r="C910" s="531" t="s">
        <v>470</v>
      </c>
      <c r="D910" s="531"/>
      <c r="E910" s="531"/>
      <c r="F910" s="531"/>
      <c r="G910" s="531"/>
      <c r="H910" s="531"/>
      <c r="I910" s="531"/>
      <c r="J910" s="531"/>
      <c r="K910" s="531"/>
      <c r="L910" s="531"/>
      <c r="M910" s="531"/>
      <c r="N910" s="531"/>
      <c r="O910" s="531"/>
      <c r="P910" s="531"/>
      <c r="Q910" s="531"/>
      <c r="R910" s="531"/>
      <c r="S910" s="531"/>
      <c r="T910" s="531"/>
      <c r="U910" s="531"/>
      <c r="V910" s="531"/>
      <c r="W910" s="531"/>
      <c r="X910" s="531"/>
      <c r="Y910" s="531"/>
      <c r="Z910" s="531"/>
      <c r="AA910" s="531"/>
      <c r="AB910" s="531"/>
      <c r="AC910" s="531"/>
      <c r="AD910" s="531"/>
      <c r="AE910" s="149"/>
      <c r="AF910" s="149"/>
      <c r="AG910" s="149"/>
      <c r="AH910" s="149"/>
      <c r="AI910" s="149"/>
      <c r="AJ910" s="149"/>
      <c r="AK910" s="149"/>
      <c r="AL910" s="149"/>
      <c r="AM910" s="149"/>
      <c r="AN910" s="149"/>
      <c r="AO910" s="149"/>
      <c r="AP910" s="149"/>
      <c r="AQ910" s="149"/>
      <c r="AR910" s="149"/>
      <c r="AS910" s="149"/>
    </row>
    <row r="911" spans="3:91" ht="14.25" customHeight="1" x14ac:dyDescent="0.35">
      <c r="C911" s="151"/>
      <c r="D911" s="151"/>
      <c r="E911" s="374"/>
      <c r="F911" s="374"/>
      <c r="G911" s="374"/>
      <c r="H911" s="374"/>
      <c r="I911" s="374"/>
      <c r="J911" s="374"/>
      <c r="K911" s="374"/>
      <c r="L911" s="374"/>
      <c r="M911" s="374"/>
      <c r="N911" s="374"/>
      <c r="O911" s="374"/>
      <c r="P911" s="374"/>
      <c r="Q911" s="374"/>
      <c r="R911" s="374"/>
      <c r="S911" s="374"/>
      <c r="T911" s="374"/>
      <c r="U911" s="374"/>
      <c r="V911" s="374"/>
      <c r="W911" s="374"/>
      <c r="X911" s="374"/>
      <c r="Y911" s="374"/>
      <c r="Z911" s="374"/>
      <c r="AA911" s="374"/>
      <c r="AB911" s="374"/>
      <c r="AC911" s="374"/>
      <c r="AD911" s="374"/>
      <c r="AE911" s="374"/>
      <c r="AF911" s="374"/>
      <c r="AG911" s="374"/>
      <c r="AH911" s="374"/>
      <c r="AI911" s="374"/>
      <c r="AJ911" s="374"/>
      <c r="AK911" s="374"/>
      <c r="AL911" s="374"/>
      <c r="AM911" s="374"/>
      <c r="AN911" s="374"/>
      <c r="AO911" s="374"/>
      <c r="AP911" s="374"/>
      <c r="AQ911" s="374"/>
      <c r="AR911" s="374"/>
      <c r="AS911" s="374"/>
      <c r="AT911" s="374"/>
      <c r="AU911" s="374"/>
      <c r="AV911" s="374"/>
      <c r="AW911" s="374"/>
      <c r="AX911" s="374"/>
      <c r="AY911" s="374"/>
      <c r="AZ911" s="374"/>
      <c r="BA911" s="374"/>
      <c r="BB911" s="374"/>
      <c r="BC911" s="374"/>
      <c r="BD911" s="374"/>
      <c r="BE911" s="374"/>
      <c r="BF911" s="374"/>
      <c r="BG911" s="374"/>
      <c r="BH911" s="374"/>
      <c r="BI911" s="374"/>
      <c r="BJ911" s="375"/>
      <c r="BK911" s="373" t="s">
        <v>473</v>
      </c>
      <c r="BL911" s="373"/>
      <c r="BM911" s="373"/>
      <c r="BN911" s="373"/>
      <c r="BO911" s="373"/>
      <c r="BP911" s="373"/>
      <c r="BQ911" s="373"/>
      <c r="BR911" s="373"/>
      <c r="BS911" s="373"/>
      <c r="BT911" s="373"/>
      <c r="BU911" s="373"/>
      <c r="BV911" s="373"/>
      <c r="BW911" s="373"/>
      <c r="BX911" s="373"/>
      <c r="BY911" s="373"/>
      <c r="BZ911" s="373"/>
      <c r="CA911" s="373"/>
      <c r="CB911" s="373"/>
      <c r="CC911" s="373"/>
      <c r="CD911" s="373"/>
      <c r="CE911" s="373"/>
      <c r="CF911" s="373"/>
      <c r="CG911" s="373"/>
      <c r="CH911" s="373"/>
      <c r="CI911" s="373"/>
      <c r="CJ911" s="373"/>
      <c r="CK911" s="373"/>
      <c r="CL911" s="373"/>
      <c r="CM911" s="373"/>
    </row>
    <row r="912" spans="3:91" ht="14.25" customHeight="1" x14ac:dyDescent="0.35">
      <c r="C912" s="317" t="s">
        <v>471</v>
      </c>
      <c r="D912" s="317"/>
      <c r="E912" s="317"/>
      <c r="F912" s="317"/>
      <c r="G912" s="317"/>
      <c r="H912" s="317"/>
      <c r="I912" s="317"/>
      <c r="J912" s="317"/>
      <c r="K912" s="317"/>
      <c r="L912" s="317"/>
      <c r="M912" s="317"/>
      <c r="N912" s="317"/>
      <c r="O912" s="317"/>
      <c r="P912" s="317"/>
      <c r="Q912" s="317"/>
      <c r="R912" s="317"/>
      <c r="S912" s="317"/>
      <c r="T912" s="317"/>
      <c r="U912" s="317"/>
      <c r="V912" s="317"/>
      <c r="W912" s="317"/>
      <c r="X912" s="317"/>
      <c r="Y912" s="317"/>
      <c r="Z912" s="317"/>
      <c r="AA912" s="317"/>
      <c r="AB912" s="317"/>
      <c r="AC912" s="317"/>
      <c r="AD912" s="317"/>
      <c r="AE912" s="317"/>
      <c r="AF912" s="317"/>
      <c r="AG912" s="317"/>
      <c r="AH912" s="317"/>
      <c r="AI912" s="317"/>
      <c r="AJ912" s="317"/>
      <c r="AK912" s="317"/>
      <c r="AL912" s="317"/>
      <c r="AM912" s="317"/>
      <c r="AN912" s="318" t="s">
        <v>472</v>
      </c>
      <c r="AO912" s="319"/>
      <c r="AP912" s="319"/>
      <c r="AQ912" s="319"/>
      <c r="AR912" s="319"/>
      <c r="AS912" s="319"/>
      <c r="AT912" s="319"/>
      <c r="AU912" s="319"/>
      <c r="AV912" s="319"/>
      <c r="AW912" s="319"/>
      <c r="AX912" s="319"/>
      <c r="AY912" s="319"/>
      <c r="AZ912" s="319"/>
      <c r="BA912" s="319"/>
      <c r="BB912" s="319"/>
      <c r="BC912" s="319"/>
      <c r="BD912" s="319"/>
      <c r="BE912" s="319"/>
      <c r="BF912" s="319"/>
      <c r="BG912" s="319"/>
      <c r="BH912" s="319"/>
      <c r="BI912" s="319"/>
      <c r="BJ912" s="320"/>
      <c r="BK912" s="317"/>
      <c r="BL912" s="317"/>
      <c r="BM912" s="317"/>
      <c r="BN912" s="317"/>
      <c r="BO912" s="317"/>
      <c r="BP912" s="317"/>
      <c r="BQ912" s="317"/>
      <c r="BR912" s="317"/>
      <c r="BS912" s="317"/>
      <c r="BT912" s="317"/>
      <c r="BU912" s="317"/>
      <c r="BV912" s="317"/>
      <c r="BW912" s="317"/>
      <c r="BX912" s="317"/>
      <c r="BY912" s="317"/>
      <c r="BZ912" s="317" t="s">
        <v>474</v>
      </c>
      <c r="CA912" s="317"/>
      <c r="CB912" s="317"/>
      <c r="CC912" s="317"/>
      <c r="CD912" s="317"/>
      <c r="CE912" s="317"/>
      <c r="CF912" s="317"/>
      <c r="CG912" s="317"/>
      <c r="CH912" s="317"/>
      <c r="CI912" s="317"/>
      <c r="CJ912" s="317"/>
      <c r="CK912" s="317"/>
      <c r="CL912" s="317"/>
      <c r="CM912" s="317"/>
    </row>
    <row r="913" spans="3:91" ht="14.25" customHeight="1" x14ac:dyDescent="0.35">
      <c r="C913" s="317"/>
      <c r="D913" s="317"/>
      <c r="E913" s="317"/>
      <c r="F913" s="317"/>
      <c r="G913" s="317"/>
      <c r="H913" s="317"/>
      <c r="I913" s="317"/>
      <c r="J913" s="317"/>
      <c r="K913" s="317"/>
      <c r="L913" s="317"/>
      <c r="M913" s="317"/>
      <c r="N913" s="317"/>
      <c r="O913" s="317"/>
      <c r="P913" s="317"/>
      <c r="Q913" s="317"/>
      <c r="R913" s="317"/>
      <c r="S913" s="317"/>
      <c r="T913" s="317"/>
      <c r="U913" s="317"/>
      <c r="V913" s="317"/>
      <c r="W913" s="317"/>
      <c r="X913" s="317"/>
      <c r="Y913" s="317"/>
      <c r="Z913" s="317"/>
      <c r="AA913" s="317"/>
      <c r="AB913" s="317"/>
      <c r="AC913" s="317"/>
      <c r="AD913" s="317"/>
      <c r="AE913" s="317"/>
      <c r="AF913" s="317"/>
      <c r="AG913" s="317"/>
      <c r="AH913" s="317"/>
      <c r="AI913" s="317"/>
      <c r="AJ913" s="317"/>
      <c r="AK913" s="317"/>
      <c r="AL913" s="317"/>
      <c r="AM913" s="317"/>
      <c r="AN913" s="321"/>
      <c r="AO913" s="322"/>
      <c r="AP913" s="322"/>
      <c r="AQ913" s="322"/>
      <c r="AR913" s="322"/>
      <c r="AS913" s="322"/>
      <c r="AT913" s="322"/>
      <c r="AU913" s="322"/>
      <c r="AV913" s="322"/>
      <c r="AW913" s="322"/>
      <c r="AX913" s="322"/>
      <c r="AY913" s="322"/>
      <c r="AZ913" s="322"/>
      <c r="BA913" s="322"/>
      <c r="BB913" s="322"/>
      <c r="BC913" s="322"/>
      <c r="BD913" s="322"/>
      <c r="BE913" s="322"/>
      <c r="BF913" s="322"/>
      <c r="BG913" s="322"/>
      <c r="BH913" s="322"/>
      <c r="BI913" s="322"/>
      <c r="BJ913" s="323"/>
      <c r="BK913" s="454" t="s">
        <v>1071</v>
      </c>
      <c r="BL913" s="455"/>
      <c r="BM913" s="455"/>
      <c r="BN913" s="455"/>
      <c r="BO913" s="455"/>
      <c r="BP913" s="455"/>
      <c r="BQ913" s="455"/>
      <c r="BR913" s="455"/>
      <c r="BS913" s="455"/>
      <c r="BT913" s="455"/>
      <c r="BU913" s="455"/>
      <c r="BV913" s="455"/>
      <c r="BW913" s="455"/>
      <c r="BX913" s="455"/>
      <c r="BY913" s="456"/>
      <c r="BZ913" s="454" t="s">
        <v>1072</v>
      </c>
      <c r="CA913" s="455"/>
      <c r="CB913" s="455"/>
      <c r="CC913" s="455"/>
      <c r="CD913" s="455"/>
      <c r="CE913" s="455"/>
      <c r="CF913" s="455"/>
      <c r="CG913" s="455"/>
      <c r="CH913" s="455"/>
      <c r="CI913" s="455"/>
      <c r="CJ913" s="455"/>
      <c r="CK913" s="455"/>
      <c r="CL913" s="455"/>
      <c r="CM913" s="456"/>
    </row>
    <row r="914" spans="3:91" ht="14.25" customHeight="1" x14ac:dyDescent="0.35">
      <c r="C914" s="292" t="s">
        <v>1067</v>
      </c>
      <c r="D914" s="292"/>
      <c r="E914" s="292"/>
      <c r="F914" s="292"/>
      <c r="G914" s="292"/>
      <c r="H914" s="292"/>
      <c r="I914" s="292"/>
      <c r="J914" s="292"/>
      <c r="K914" s="292"/>
      <c r="L914" s="292"/>
      <c r="M914" s="292"/>
      <c r="N914" s="292"/>
      <c r="O914" s="292"/>
      <c r="P914" s="292"/>
      <c r="Q914" s="292"/>
      <c r="R914" s="292"/>
      <c r="S914" s="292"/>
      <c r="T914" s="292"/>
      <c r="U914" s="292"/>
      <c r="V914" s="292"/>
      <c r="W914" s="292"/>
      <c r="X914" s="292"/>
      <c r="Y914" s="292"/>
      <c r="Z914" s="292"/>
      <c r="AA914" s="292"/>
      <c r="AB914" s="292"/>
      <c r="AC914" s="292"/>
      <c r="AD914" s="292"/>
      <c r="AE914" s="292"/>
      <c r="AF914" s="292"/>
      <c r="AG914" s="292"/>
      <c r="AH914" s="292"/>
      <c r="AI914" s="292"/>
      <c r="AJ914" s="292"/>
      <c r="AK914" s="292"/>
      <c r="AL914" s="292"/>
      <c r="AM914" s="292"/>
      <c r="AN914" s="300" t="s">
        <v>1069</v>
      </c>
      <c r="AO914" s="301"/>
      <c r="AP914" s="301"/>
      <c r="AQ914" s="301"/>
      <c r="AR914" s="301"/>
      <c r="AS914" s="301"/>
      <c r="AT914" s="301"/>
      <c r="AU914" s="301"/>
      <c r="AV914" s="301"/>
      <c r="AW914" s="301"/>
      <c r="AX914" s="301"/>
      <c r="AY914" s="301"/>
      <c r="AZ914" s="301"/>
      <c r="BA914" s="301"/>
      <c r="BB914" s="301"/>
      <c r="BC914" s="301"/>
      <c r="BD914" s="301"/>
      <c r="BE914" s="301"/>
      <c r="BF914" s="301"/>
      <c r="BG914" s="301"/>
      <c r="BH914" s="301"/>
      <c r="BI914" s="301"/>
      <c r="BJ914" s="302"/>
      <c r="BK914" s="300">
        <v>30</v>
      </c>
      <c r="BL914" s="301"/>
      <c r="BM914" s="301"/>
      <c r="BN914" s="301"/>
      <c r="BO914" s="301"/>
      <c r="BP914" s="301"/>
      <c r="BQ914" s="301"/>
      <c r="BR914" s="301"/>
      <c r="BS914" s="301"/>
      <c r="BT914" s="301"/>
      <c r="BU914" s="301"/>
      <c r="BV914" s="301"/>
      <c r="BW914" s="301"/>
      <c r="BX914" s="301"/>
      <c r="BY914" s="302"/>
      <c r="BZ914" s="311">
        <v>30</v>
      </c>
      <c r="CA914" s="312"/>
      <c r="CB914" s="312"/>
      <c r="CC914" s="312"/>
      <c r="CD914" s="312"/>
      <c r="CE914" s="312"/>
      <c r="CF914" s="312"/>
      <c r="CG914" s="312"/>
      <c r="CH914" s="312"/>
      <c r="CI914" s="312"/>
      <c r="CJ914" s="312"/>
      <c r="CK914" s="312"/>
      <c r="CL914" s="312"/>
      <c r="CM914" s="313"/>
    </row>
    <row r="915" spans="3:91" ht="14.25" customHeight="1" x14ac:dyDescent="0.35">
      <c r="C915" s="292" t="s">
        <v>1067</v>
      </c>
      <c r="D915" s="292"/>
      <c r="E915" s="292"/>
      <c r="F915" s="292"/>
      <c r="G915" s="292"/>
      <c r="H915" s="292"/>
      <c r="I915" s="292"/>
      <c r="J915" s="292"/>
      <c r="K915" s="292"/>
      <c r="L915" s="292"/>
      <c r="M915" s="292"/>
      <c r="N915" s="292"/>
      <c r="O915" s="292"/>
      <c r="P915" s="292"/>
      <c r="Q915" s="292"/>
      <c r="R915" s="292"/>
      <c r="S915" s="292"/>
      <c r="T915" s="292"/>
      <c r="U915" s="292"/>
      <c r="V915" s="292"/>
      <c r="W915" s="292"/>
      <c r="X915" s="292"/>
      <c r="Y915" s="292"/>
      <c r="Z915" s="292"/>
      <c r="AA915" s="292"/>
      <c r="AB915" s="292"/>
      <c r="AC915" s="292"/>
      <c r="AD915" s="292"/>
      <c r="AE915" s="292"/>
      <c r="AF915" s="292"/>
      <c r="AG915" s="292"/>
      <c r="AH915" s="292"/>
      <c r="AI915" s="292"/>
      <c r="AJ915" s="292"/>
      <c r="AK915" s="292"/>
      <c r="AL915" s="292"/>
      <c r="AM915" s="292"/>
      <c r="AN915" s="300" t="s">
        <v>1070</v>
      </c>
      <c r="AO915" s="301"/>
      <c r="AP915" s="301"/>
      <c r="AQ915" s="301"/>
      <c r="AR915" s="301"/>
      <c r="AS915" s="301"/>
      <c r="AT915" s="301"/>
      <c r="AU915" s="301"/>
      <c r="AV915" s="301"/>
      <c r="AW915" s="301"/>
      <c r="AX915" s="301"/>
      <c r="AY915" s="301"/>
      <c r="AZ915" s="301"/>
      <c r="BA915" s="301"/>
      <c r="BB915" s="301"/>
      <c r="BC915" s="301"/>
      <c r="BD915" s="301"/>
      <c r="BE915" s="301"/>
      <c r="BF915" s="301"/>
      <c r="BG915" s="301"/>
      <c r="BH915" s="301"/>
      <c r="BI915" s="301"/>
      <c r="BJ915" s="302"/>
      <c r="BK915" s="300">
        <v>26</v>
      </c>
      <c r="BL915" s="301"/>
      <c r="BM915" s="301"/>
      <c r="BN915" s="301"/>
      <c r="BO915" s="301"/>
      <c r="BP915" s="301"/>
      <c r="BQ915" s="301"/>
      <c r="BR915" s="301"/>
      <c r="BS915" s="301"/>
      <c r="BT915" s="301"/>
      <c r="BU915" s="301"/>
      <c r="BV915" s="301"/>
      <c r="BW915" s="301"/>
      <c r="BX915" s="301"/>
      <c r="BY915" s="302"/>
      <c r="BZ915" s="311">
        <v>29</v>
      </c>
      <c r="CA915" s="312"/>
      <c r="CB915" s="312"/>
      <c r="CC915" s="312"/>
      <c r="CD915" s="312"/>
      <c r="CE915" s="312"/>
      <c r="CF915" s="312"/>
      <c r="CG915" s="312"/>
      <c r="CH915" s="312"/>
      <c r="CI915" s="312"/>
      <c r="CJ915" s="312"/>
      <c r="CK915" s="312"/>
      <c r="CL915" s="312"/>
      <c r="CM915" s="313"/>
    </row>
    <row r="916" spans="3:91" ht="14.25" customHeight="1" x14ac:dyDescent="0.35">
      <c r="C916" s="292" t="s">
        <v>1068</v>
      </c>
      <c r="D916" s="292"/>
      <c r="E916" s="292"/>
      <c r="F916" s="292"/>
      <c r="G916" s="292"/>
      <c r="H916" s="292"/>
      <c r="I916" s="292"/>
      <c r="J916" s="292"/>
      <c r="K916" s="292"/>
      <c r="L916" s="292"/>
      <c r="M916" s="292"/>
      <c r="N916" s="292"/>
      <c r="O916" s="292"/>
      <c r="P916" s="292"/>
      <c r="Q916" s="292"/>
      <c r="R916" s="292"/>
      <c r="S916" s="292"/>
      <c r="T916" s="292"/>
      <c r="U916" s="292"/>
      <c r="V916" s="292"/>
      <c r="W916" s="292"/>
      <c r="X916" s="292"/>
      <c r="Y916" s="292"/>
      <c r="Z916" s="292"/>
      <c r="AA916" s="292"/>
      <c r="AB916" s="292"/>
      <c r="AC916" s="292"/>
      <c r="AD916" s="292"/>
      <c r="AE916" s="292"/>
      <c r="AF916" s="292"/>
      <c r="AG916" s="292"/>
      <c r="AH916" s="292"/>
      <c r="AI916" s="292"/>
      <c r="AJ916" s="292"/>
      <c r="AK916" s="292"/>
      <c r="AL916" s="292"/>
      <c r="AM916" s="292"/>
      <c r="AN916" s="300" t="s">
        <v>1069</v>
      </c>
      <c r="AO916" s="301"/>
      <c r="AP916" s="301"/>
      <c r="AQ916" s="301"/>
      <c r="AR916" s="301"/>
      <c r="AS916" s="301"/>
      <c r="AT916" s="301"/>
      <c r="AU916" s="301"/>
      <c r="AV916" s="301"/>
      <c r="AW916" s="301"/>
      <c r="AX916" s="301"/>
      <c r="AY916" s="301"/>
      <c r="AZ916" s="301"/>
      <c r="BA916" s="301"/>
      <c r="BB916" s="301"/>
      <c r="BC916" s="301"/>
      <c r="BD916" s="301"/>
      <c r="BE916" s="301"/>
      <c r="BF916" s="301"/>
      <c r="BG916" s="301"/>
      <c r="BH916" s="301"/>
      <c r="BI916" s="301"/>
      <c r="BJ916" s="302"/>
      <c r="BK916" s="300">
        <v>30</v>
      </c>
      <c r="BL916" s="301"/>
      <c r="BM916" s="301"/>
      <c r="BN916" s="301"/>
      <c r="BO916" s="301"/>
      <c r="BP916" s="301"/>
      <c r="BQ916" s="301"/>
      <c r="BR916" s="301"/>
      <c r="BS916" s="301"/>
      <c r="BT916" s="301"/>
      <c r="BU916" s="301"/>
      <c r="BV916" s="301"/>
      <c r="BW916" s="301"/>
      <c r="BX916" s="301"/>
      <c r="BY916" s="302"/>
      <c r="BZ916" s="311">
        <v>30</v>
      </c>
      <c r="CA916" s="312"/>
      <c r="CB916" s="312"/>
      <c r="CC916" s="312"/>
      <c r="CD916" s="312"/>
      <c r="CE916" s="312"/>
      <c r="CF916" s="312"/>
      <c r="CG916" s="312"/>
      <c r="CH916" s="312"/>
      <c r="CI916" s="312"/>
      <c r="CJ916" s="312"/>
      <c r="CK916" s="312"/>
      <c r="CL916" s="312"/>
      <c r="CM916" s="313"/>
    </row>
    <row r="917" spans="3:91" ht="14.25" customHeight="1" x14ac:dyDescent="0.35">
      <c r="C917" s="292"/>
      <c r="D917" s="292"/>
      <c r="E917" s="292"/>
      <c r="F917" s="292"/>
      <c r="G917" s="292"/>
      <c r="H917" s="292"/>
      <c r="I917" s="292"/>
      <c r="J917" s="292"/>
      <c r="K917" s="292"/>
      <c r="L917" s="292"/>
      <c r="M917" s="292"/>
      <c r="N917" s="292"/>
      <c r="O917" s="292"/>
      <c r="P917" s="292"/>
      <c r="Q917" s="292"/>
      <c r="R917" s="292"/>
      <c r="S917" s="292"/>
      <c r="T917" s="292"/>
      <c r="U917" s="292"/>
      <c r="V917" s="292"/>
      <c r="W917" s="292"/>
      <c r="X917" s="292"/>
      <c r="Y917" s="292"/>
      <c r="Z917" s="292"/>
      <c r="AA917" s="292"/>
      <c r="AB917" s="292"/>
      <c r="AC917" s="292"/>
      <c r="AD917" s="292"/>
      <c r="AE917" s="292"/>
      <c r="AF917" s="292"/>
      <c r="AG917" s="292"/>
      <c r="AH917" s="292"/>
      <c r="AI917" s="292"/>
      <c r="AJ917" s="292"/>
      <c r="AK917" s="292"/>
      <c r="AL917" s="292"/>
      <c r="AM917" s="292"/>
      <c r="AN917" s="214"/>
      <c r="AO917" s="256"/>
      <c r="AP917" s="256"/>
      <c r="AQ917" s="256"/>
      <c r="AR917" s="256"/>
      <c r="AS917" s="256"/>
      <c r="AT917" s="256"/>
      <c r="AU917" s="256"/>
      <c r="AV917" s="256"/>
      <c r="AW917" s="256"/>
      <c r="AX917" s="256"/>
      <c r="AY917" s="256"/>
      <c r="AZ917" s="256"/>
      <c r="BA917" s="256"/>
      <c r="BB917" s="256"/>
      <c r="BC917" s="256"/>
      <c r="BD917" s="256"/>
      <c r="BE917" s="256"/>
      <c r="BF917" s="256"/>
      <c r="BG917" s="256"/>
      <c r="BH917" s="256"/>
      <c r="BI917" s="256"/>
      <c r="BJ917" s="257"/>
      <c r="BK917" s="214"/>
      <c r="BL917" s="256"/>
      <c r="BM917" s="256"/>
      <c r="BN917" s="256"/>
      <c r="BO917" s="256"/>
      <c r="BP917" s="256"/>
      <c r="BQ917" s="256"/>
      <c r="BR917" s="256"/>
      <c r="BS917" s="256"/>
      <c r="BT917" s="256"/>
      <c r="BU917" s="256"/>
      <c r="BV917" s="256"/>
      <c r="BW917" s="256"/>
      <c r="BX917" s="256"/>
      <c r="BY917" s="256"/>
      <c r="BZ917" s="247"/>
      <c r="CA917" s="247"/>
      <c r="CB917" s="247"/>
      <c r="CC917" s="247"/>
      <c r="CD917" s="247"/>
      <c r="CE917" s="247"/>
      <c r="CF917" s="247"/>
      <c r="CG917" s="247"/>
      <c r="CH917" s="247"/>
      <c r="CI917" s="247"/>
      <c r="CJ917" s="247"/>
      <c r="CK917" s="247"/>
      <c r="CL917" s="247"/>
      <c r="CM917" s="246"/>
    </row>
    <row r="918" spans="3:91" ht="14.25" customHeight="1" x14ac:dyDescent="0.35">
      <c r="C918" s="292"/>
      <c r="D918" s="292"/>
      <c r="E918" s="292"/>
      <c r="F918" s="292"/>
      <c r="G918" s="292"/>
      <c r="H918" s="292"/>
      <c r="I918" s="292"/>
      <c r="J918" s="292"/>
      <c r="K918" s="292"/>
      <c r="L918" s="292"/>
      <c r="M918" s="292"/>
      <c r="N918" s="292"/>
      <c r="O918" s="292"/>
      <c r="P918" s="292"/>
      <c r="Q918" s="292"/>
      <c r="R918" s="292"/>
      <c r="S918" s="292"/>
      <c r="T918" s="292"/>
      <c r="U918" s="292"/>
      <c r="V918" s="292"/>
      <c r="W918" s="292"/>
      <c r="X918" s="292"/>
      <c r="Y918" s="292"/>
      <c r="Z918" s="292"/>
      <c r="AA918" s="292"/>
      <c r="AB918" s="292"/>
      <c r="AC918" s="292"/>
      <c r="AD918" s="292"/>
      <c r="AE918" s="292"/>
      <c r="AF918" s="292"/>
      <c r="AG918" s="292"/>
      <c r="AH918" s="292"/>
      <c r="AI918" s="292"/>
      <c r="AJ918" s="292"/>
      <c r="AK918" s="292"/>
      <c r="AL918" s="292"/>
      <c r="AM918" s="292"/>
      <c r="AN918" s="214"/>
      <c r="AO918" s="256"/>
      <c r="AP918" s="256"/>
      <c r="AQ918" s="256"/>
      <c r="AR918" s="256"/>
      <c r="AS918" s="256"/>
      <c r="AT918" s="256"/>
      <c r="AU918" s="256"/>
      <c r="AV918" s="256"/>
      <c r="AW918" s="256"/>
      <c r="AX918" s="256"/>
      <c r="AY918" s="256"/>
      <c r="AZ918" s="256"/>
      <c r="BA918" s="256"/>
      <c r="BB918" s="256"/>
      <c r="BC918" s="256"/>
      <c r="BD918" s="256"/>
      <c r="BE918" s="256"/>
      <c r="BF918" s="256"/>
      <c r="BG918" s="256"/>
      <c r="BH918" s="256"/>
      <c r="BI918" s="256"/>
      <c r="BJ918" s="257"/>
      <c r="BK918" s="214"/>
      <c r="BL918" s="256"/>
      <c r="BM918" s="256"/>
      <c r="BN918" s="256"/>
      <c r="BO918" s="256"/>
      <c r="BP918" s="256"/>
      <c r="BQ918" s="256"/>
      <c r="BR918" s="256"/>
      <c r="BS918" s="256"/>
      <c r="BT918" s="256"/>
      <c r="BU918" s="256"/>
      <c r="BV918" s="256"/>
      <c r="BW918" s="256"/>
      <c r="BX918" s="256"/>
      <c r="BY918" s="256"/>
      <c r="BZ918" s="247"/>
      <c r="CA918" s="247"/>
      <c r="CB918" s="247"/>
      <c r="CC918" s="247"/>
      <c r="CD918" s="247"/>
      <c r="CE918" s="247"/>
      <c r="CF918" s="247"/>
      <c r="CG918" s="247"/>
      <c r="CH918" s="247"/>
      <c r="CI918" s="247"/>
      <c r="CJ918" s="247"/>
      <c r="CK918" s="247"/>
      <c r="CL918" s="247"/>
      <c r="CM918" s="246"/>
    </row>
    <row r="919" spans="3:91" ht="14.25" customHeight="1" x14ac:dyDescent="0.35">
      <c r="C919" s="292"/>
      <c r="D919" s="292"/>
      <c r="E919" s="292"/>
      <c r="F919" s="292"/>
      <c r="G919" s="292"/>
      <c r="H919" s="292"/>
      <c r="I919" s="292"/>
      <c r="J919" s="292"/>
      <c r="K919" s="292"/>
      <c r="L919" s="292"/>
      <c r="M919" s="292"/>
      <c r="N919" s="292"/>
      <c r="O919" s="292"/>
      <c r="P919" s="292"/>
      <c r="Q919" s="292"/>
      <c r="R919" s="292"/>
      <c r="S919" s="292"/>
      <c r="T919" s="292"/>
      <c r="U919" s="292"/>
      <c r="V919" s="292"/>
      <c r="W919" s="292"/>
      <c r="X919" s="292"/>
      <c r="Y919" s="292"/>
      <c r="Z919" s="292"/>
      <c r="AA919" s="292"/>
      <c r="AB919" s="292"/>
      <c r="AC919" s="292"/>
      <c r="AD919" s="292"/>
      <c r="AE919" s="292"/>
      <c r="AF919" s="292"/>
      <c r="AG919" s="292"/>
      <c r="AH919" s="292"/>
      <c r="AI919" s="292"/>
      <c r="AJ919" s="292"/>
      <c r="AK919" s="292"/>
      <c r="AL919" s="292"/>
      <c r="AM919" s="292"/>
      <c r="AN919" s="214"/>
      <c r="AO919" s="256"/>
      <c r="AP919" s="256"/>
      <c r="AQ919" s="256"/>
      <c r="AR919" s="256"/>
      <c r="AS919" s="256"/>
      <c r="AT919" s="256"/>
      <c r="AU919" s="256"/>
      <c r="AV919" s="256"/>
      <c r="AW919" s="256"/>
      <c r="AX919" s="256"/>
      <c r="AY919" s="256"/>
      <c r="AZ919" s="256"/>
      <c r="BA919" s="256"/>
      <c r="BB919" s="256"/>
      <c r="BC919" s="256"/>
      <c r="BD919" s="256"/>
      <c r="BE919" s="256"/>
      <c r="BF919" s="256"/>
      <c r="BG919" s="256"/>
      <c r="BH919" s="256"/>
      <c r="BI919" s="256"/>
      <c r="BJ919" s="257"/>
      <c r="BK919" s="214"/>
      <c r="BL919" s="256"/>
      <c r="BM919" s="256"/>
      <c r="BN919" s="256"/>
      <c r="BO919" s="256"/>
      <c r="BP919" s="256"/>
      <c r="BQ919" s="256"/>
      <c r="BR919" s="256"/>
      <c r="BS919" s="256"/>
      <c r="BT919" s="256"/>
      <c r="BU919" s="256"/>
      <c r="BV919" s="256"/>
      <c r="BW919" s="256"/>
      <c r="BX919" s="256"/>
      <c r="BY919" s="256"/>
      <c r="BZ919" s="256"/>
      <c r="CA919" s="256"/>
      <c r="CB919" s="256"/>
      <c r="CC919" s="256"/>
      <c r="CD919" s="256"/>
      <c r="CE919" s="256"/>
      <c r="CF919" s="256"/>
      <c r="CG919" s="256"/>
      <c r="CH919" s="256"/>
      <c r="CI919" s="256"/>
      <c r="CJ919" s="256"/>
      <c r="CK919" s="256"/>
      <c r="CL919" s="256"/>
      <c r="CM919" s="257"/>
    </row>
    <row r="920" spans="3:91" ht="14.25" customHeight="1" x14ac:dyDescent="0.35">
      <c r="C920" s="124" t="s">
        <v>635</v>
      </c>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c r="AA920" s="124"/>
      <c r="AB920" s="124"/>
      <c r="AC920" s="124"/>
      <c r="AD920" s="124"/>
      <c r="AE920" s="124"/>
      <c r="AF920" s="124"/>
      <c r="AG920" s="124"/>
      <c r="AH920" s="124"/>
      <c r="AI920" s="124"/>
      <c r="AJ920" s="124"/>
      <c r="AK920" s="124"/>
      <c r="AL920" s="124"/>
      <c r="AM920" s="124"/>
      <c r="AN920" s="124"/>
      <c r="AO920" s="124"/>
      <c r="AP920" s="124"/>
      <c r="AQ920" s="124"/>
      <c r="AR920" s="124"/>
      <c r="AS920" s="124"/>
      <c r="AT920" s="124"/>
    </row>
    <row r="921" spans="3:91" ht="14.25" customHeight="1" x14ac:dyDescent="0.35">
      <c r="AU921" s="101"/>
      <c r="AV921" s="101"/>
      <c r="AW921" s="101"/>
      <c r="AX921" s="101"/>
      <c r="AY921" s="101"/>
      <c r="AZ921" s="101"/>
      <c r="BA921" s="101"/>
      <c r="BB921" s="101"/>
      <c r="BC921" s="101"/>
      <c r="BD921" s="101"/>
      <c r="BE921" s="101"/>
      <c r="BF921" s="101"/>
      <c r="BG921" s="101"/>
      <c r="BH921" s="101"/>
      <c r="BI921" s="101"/>
      <c r="BJ921" s="101"/>
      <c r="BK921" s="101"/>
      <c r="BL921" s="101"/>
      <c r="BM921" s="101"/>
      <c r="BN921" s="101"/>
      <c r="BO921" s="101"/>
      <c r="BP921" s="101"/>
      <c r="BQ921" s="101"/>
      <c r="BR921" s="101"/>
      <c r="BS921" s="101"/>
      <c r="BT921" s="101"/>
      <c r="BU921" s="101"/>
      <c r="BV921" s="101"/>
      <c r="BW921" s="101"/>
      <c r="BX921" s="101"/>
      <c r="BY921" s="101"/>
      <c r="BZ921" s="101"/>
      <c r="CA921" s="101"/>
      <c r="CB921" s="101"/>
      <c r="CC921" s="101"/>
      <c r="CD921" s="101"/>
      <c r="CE921" s="101"/>
      <c r="CF921" s="101"/>
      <c r="CG921" s="101"/>
      <c r="CH921" s="101"/>
      <c r="CI921" s="101"/>
      <c r="CJ921" s="101"/>
      <c r="CK921" s="101"/>
      <c r="CL921" s="101"/>
      <c r="CM921" s="101"/>
    </row>
    <row r="922" spans="3:91" ht="14.25" customHeight="1" x14ac:dyDescent="0.35">
      <c r="C922" s="367" t="s">
        <v>475</v>
      </c>
      <c r="D922" s="367"/>
      <c r="E922" s="367"/>
      <c r="F922" s="367"/>
      <c r="G922" s="367"/>
      <c r="H922" s="367"/>
      <c r="I922" s="367"/>
      <c r="J922" s="367"/>
      <c r="K922" s="367"/>
      <c r="L922" s="367"/>
      <c r="M922" s="367"/>
      <c r="N922" s="367"/>
      <c r="O922" s="367"/>
      <c r="P922" s="367"/>
      <c r="Q922" s="367"/>
      <c r="R922" s="367"/>
      <c r="S922" s="367"/>
      <c r="T922" s="367"/>
      <c r="U922" s="367"/>
      <c r="V922" s="367"/>
      <c r="W922" s="367"/>
      <c r="X922" s="367"/>
      <c r="Y922" s="367"/>
      <c r="Z922" s="367"/>
      <c r="AA922" s="367"/>
      <c r="AB922" s="367"/>
      <c r="AC922" s="367"/>
      <c r="AD922" s="367"/>
      <c r="AE922" s="367"/>
      <c r="AF922" s="367"/>
      <c r="AG922" s="367"/>
      <c r="AH922" s="367"/>
      <c r="AI922" s="367"/>
      <c r="AJ922" s="367"/>
      <c r="AK922" s="367"/>
      <c r="AL922" s="367"/>
      <c r="AM922" s="367"/>
      <c r="AN922" s="367"/>
      <c r="AO922" s="367"/>
      <c r="AP922" s="367"/>
      <c r="AQ922" s="367"/>
      <c r="AR922" s="367"/>
      <c r="AS922" s="367"/>
      <c r="AV922" s="367" t="s">
        <v>481</v>
      </c>
      <c r="AW922" s="367"/>
      <c r="AX922" s="367"/>
      <c r="AY922" s="367"/>
      <c r="AZ922" s="367"/>
      <c r="BA922" s="367"/>
      <c r="BB922" s="367"/>
      <c r="BC922" s="367"/>
      <c r="BD922" s="367"/>
      <c r="BE922" s="367"/>
      <c r="BF922" s="367"/>
      <c r="BG922" s="367"/>
      <c r="BH922" s="367"/>
      <c r="BI922" s="367"/>
      <c r="BJ922" s="367"/>
      <c r="BK922" s="367"/>
      <c r="BL922" s="367"/>
      <c r="BM922" s="367"/>
      <c r="BN922" s="367"/>
      <c r="BO922" s="367"/>
      <c r="BP922" s="367"/>
      <c r="BQ922" s="367"/>
      <c r="BR922" s="367"/>
      <c r="BS922" s="367"/>
      <c r="BT922" s="367"/>
      <c r="BU922" s="367"/>
      <c r="BV922" s="367"/>
      <c r="BW922" s="367"/>
      <c r="BX922" s="367"/>
      <c r="BY922" s="367"/>
      <c r="BZ922" s="367"/>
      <c r="CA922" s="367"/>
      <c r="CB922" s="367"/>
      <c r="CC922" s="367"/>
      <c r="CD922" s="367"/>
      <c r="CE922" s="367"/>
      <c r="CF922" s="367"/>
      <c r="CG922" s="367"/>
      <c r="CH922" s="367"/>
      <c r="CI922" s="367"/>
      <c r="CJ922" s="367"/>
      <c r="CK922" s="367"/>
      <c r="CL922" s="367"/>
    </row>
    <row r="923" spans="3:91" ht="14.25" customHeight="1" x14ac:dyDescent="0.35">
      <c r="C923" s="367"/>
      <c r="D923" s="367"/>
      <c r="E923" s="367"/>
      <c r="F923" s="367"/>
      <c r="G923" s="367"/>
      <c r="H923" s="367"/>
      <c r="I923" s="367"/>
      <c r="J923" s="367"/>
      <c r="K923" s="367"/>
      <c r="L923" s="367"/>
      <c r="M923" s="367"/>
      <c r="N923" s="367"/>
      <c r="O923" s="367"/>
      <c r="P923" s="367"/>
      <c r="Q923" s="367"/>
      <c r="R923" s="367"/>
      <c r="S923" s="367"/>
      <c r="T923" s="367"/>
      <c r="U923" s="367"/>
      <c r="V923" s="367"/>
      <c r="W923" s="367"/>
      <c r="X923" s="367"/>
      <c r="Y923" s="367"/>
      <c r="Z923" s="367"/>
      <c r="AA923" s="367"/>
      <c r="AB923" s="367"/>
      <c r="AC923" s="367"/>
      <c r="AD923" s="367"/>
      <c r="AE923" s="367"/>
      <c r="AF923" s="367"/>
      <c r="AG923" s="367"/>
      <c r="AH923" s="367"/>
      <c r="AI923" s="367"/>
      <c r="AJ923" s="367"/>
      <c r="AK923" s="367"/>
      <c r="AL923" s="367"/>
      <c r="AM923" s="367"/>
      <c r="AN923" s="367"/>
      <c r="AO923" s="367"/>
      <c r="AP923" s="367"/>
      <c r="AQ923" s="367"/>
      <c r="AR923" s="367"/>
      <c r="AS923" s="367"/>
      <c r="AV923" s="367"/>
      <c r="AW923" s="367"/>
      <c r="AX923" s="367"/>
      <c r="AY923" s="367"/>
      <c r="AZ923" s="367"/>
      <c r="BA923" s="367"/>
      <c r="BB923" s="367"/>
      <c r="BC923" s="367"/>
      <c r="BD923" s="367"/>
      <c r="BE923" s="367"/>
      <c r="BF923" s="367"/>
      <c r="BG923" s="367"/>
      <c r="BH923" s="367"/>
      <c r="BI923" s="367"/>
      <c r="BJ923" s="367"/>
      <c r="BK923" s="367"/>
      <c r="BL923" s="367"/>
      <c r="BM923" s="367"/>
      <c r="BN923" s="367"/>
      <c r="BO923" s="367"/>
      <c r="BP923" s="367"/>
      <c r="BQ923" s="367"/>
      <c r="BR923" s="367"/>
      <c r="BS923" s="367"/>
      <c r="BT923" s="367"/>
      <c r="BU923" s="367"/>
      <c r="BV923" s="367"/>
      <c r="BW923" s="367"/>
      <c r="BX923" s="367"/>
      <c r="BY923" s="367"/>
      <c r="BZ923" s="367"/>
      <c r="CA923" s="367"/>
      <c r="CB923" s="367"/>
      <c r="CC923" s="367"/>
      <c r="CD923" s="367"/>
      <c r="CE923" s="367"/>
      <c r="CF923" s="367"/>
      <c r="CG923" s="367"/>
      <c r="CH923" s="367"/>
      <c r="CI923" s="367"/>
      <c r="CJ923" s="367"/>
      <c r="CK923" s="367"/>
      <c r="CL923" s="367"/>
    </row>
    <row r="924" spans="3:91" ht="14.25" customHeight="1" x14ac:dyDescent="0.35">
      <c r="C924" s="318" t="s">
        <v>476</v>
      </c>
      <c r="D924" s="319"/>
      <c r="E924" s="319"/>
      <c r="F924" s="319"/>
      <c r="G924" s="319"/>
      <c r="H924" s="319"/>
      <c r="I924" s="319"/>
      <c r="J924" s="319"/>
      <c r="K924" s="319"/>
      <c r="L924" s="319"/>
      <c r="M924" s="319"/>
      <c r="N924" s="319"/>
      <c r="O924" s="319"/>
      <c r="P924" s="319"/>
      <c r="Q924" s="319"/>
      <c r="R924" s="319"/>
      <c r="S924" s="319"/>
      <c r="T924" s="319"/>
      <c r="U924" s="319"/>
      <c r="V924" s="319"/>
      <c r="W924" s="319"/>
      <c r="X924" s="320"/>
      <c r="Y924" s="318" t="s">
        <v>477</v>
      </c>
      <c r="Z924" s="319"/>
      <c r="AA924" s="319"/>
      <c r="AB924" s="319"/>
      <c r="AC924" s="319"/>
      <c r="AD924" s="319"/>
      <c r="AE924" s="319"/>
      <c r="AF924" s="319"/>
      <c r="AG924" s="319"/>
      <c r="AH924" s="319"/>
      <c r="AI924" s="319"/>
      <c r="AJ924" s="319"/>
      <c r="AK924" s="319"/>
      <c r="AL924" s="319"/>
      <c r="AM924" s="319"/>
      <c r="AN924" s="319"/>
      <c r="AO924" s="319"/>
      <c r="AP924" s="319"/>
      <c r="AQ924" s="319"/>
      <c r="AR924" s="319"/>
      <c r="AS924" s="320"/>
      <c r="AT924" s="216"/>
      <c r="AU924" s="318" t="s">
        <v>482</v>
      </c>
      <c r="AV924" s="319"/>
      <c r="AW924" s="319"/>
      <c r="AX924" s="319"/>
      <c r="AY924" s="319"/>
      <c r="AZ924" s="319"/>
      <c r="BA924" s="319"/>
      <c r="BB924" s="319"/>
      <c r="BC924" s="319"/>
      <c r="BD924" s="319"/>
      <c r="BE924" s="319"/>
      <c r="BF924" s="319"/>
      <c r="BG924" s="319"/>
      <c r="BH924" s="319"/>
      <c r="BI924" s="319"/>
      <c r="BJ924" s="320"/>
      <c r="BK924" s="318" t="s">
        <v>483</v>
      </c>
      <c r="BL924" s="319"/>
      <c r="BM924" s="319"/>
      <c r="BN924" s="319"/>
      <c r="BO924" s="319"/>
      <c r="BP924" s="319"/>
      <c r="BQ924" s="319"/>
      <c r="BR924" s="317" t="s">
        <v>484</v>
      </c>
      <c r="BS924" s="317"/>
      <c r="BT924" s="317"/>
      <c r="BU924" s="317"/>
      <c r="BV924" s="317"/>
      <c r="BW924" s="317"/>
      <c r="BX924" s="317"/>
      <c r="BY924" s="317" t="s">
        <v>485</v>
      </c>
      <c r="BZ924" s="317"/>
      <c r="CA924" s="317"/>
      <c r="CB924" s="317"/>
      <c r="CC924" s="317"/>
      <c r="CD924" s="317"/>
      <c r="CE924" s="317"/>
      <c r="CF924" s="318" t="s">
        <v>486</v>
      </c>
      <c r="CG924" s="319"/>
      <c r="CH924" s="319"/>
      <c r="CI924" s="319"/>
      <c r="CJ924" s="319"/>
      <c r="CK924" s="319"/>
      <c r="CL924" s="319"/>
      <c r="CM924" s="320"/>
    </row>
    <row r="925" spans="3:91" ht="14.25" customHeight="1" x14ac:dyDescent="0.35">
      <c r="C925" s="321"/>
      <c r="D925" s="322"/>
      <c r="E925" s="322"/>
      <c r="F925" s="322"/>
      <c r="G925" s="322"/>
      <c r="H925" s="322"/>
      <c r="I925" s="322"/>
      <c r="J925" s="322"/>
      <c r="K925" s="322"/>
      <c r="L925" s="322"/>
      <c r="M925" s="322"/>
      <c r="N925" s="322"/>
      <c r="O925" s="322"/>
      <c r="P925" s="322"/>
      <c r="Q925" s="322"/>
      <c r="R925" s="322"/>
      <c r="S925" s="322"/>
      <c r="T925" s="322"/>
      <c r="U925" s="322"/>
      <c r="V925" s="322"/>
      <c r="W925" s="322"/>
      <c r="X925" s="323"/>
      <c r="Y925" s="317" t="s">
        <v>478</v>
      </c>
      <c r="Z925" s="317"/>
      <c r="AA925" s="317"/>
      <c r="AB925" s="317"/>
      <c r="AC925" s="317"/>
      <c r="AD925" s="317"/>
      <c r="AE925" s="317" t="s">
        <v>479</v>
      </c>
      <c r="AF925" s="317"/>
      <c r="AG925" s="317"/>
      <c r="AH925" s="317"/>
      <c r="AI925" s="317"/>
      <c r="AJ925" s="317"/>
      <c r="AK925" s="317"/>
      <c r="AL925" s="317"/>
      <c r="AM925" s="317" t="s">
        <v>480</v>
      </c>
      <c r="AN925" s="317"/>
      <c r="AO925" s="317"/>
      <c r="AP925" s="317"/>
      <c r="AQ925" s="317"/>
      <c r="AR925" s="317"/>
      <c r="AS925" s="317"/>
      <c r="AT925" s="216"/>
      <c r="AU925" s="321"/>
      <c r="AV925" s="322"/>
      <c r="AW925" s="322"/>
      <c r="AX925" s="322"/>
      <c r="AY925" s="322"/>
      <c r="AZ925" s="322"/>
      <c r="BA925" s="322"/>
      <c r="BB925" s="322"/>
      <c r="BC925" s="322"/>
      <c r="BD925" s="322"/>
      <c r="BE925" s="322"/>
      <c r="BF925" s="322"/>
      <c r="BG925" s="322"/>
      <c r="BH925" s="322"/>
      <c r="BI925" s="322"/>
      <c r="BJ925" s="323"/>
      <c r="BK925" s="401"/>
      <c r="BL925" s="402"/>
      <c r="BM925" s="402"/>
      <c r="BN925" s="402"/>
      <c r="BO925" s="402"/>
      <c r="BP925" s="402"/>
      <c r="BQ925" s="402"/>
      <c r="BR925" s="317"/>
      <c r="BS925" s="317"/>
      <c r="BT925" s="317"/>
      <c r="BU925" s="317"/>
      <c r="BV925" s="317"/>
      <c r="BW925" s="317"/>
      <c r="BX925" s="317"/>
      <c r="BY925" s="317"/>
      <c r="BZ925" s="317"/>
      <c r="CA925" s="317"/>
      <c r="CB925" s="317"/>
      <c r="CC925" s="317"/>
      <c r="CD925" s="317"/>
      <c r="CE925" s="317"/>
      <c r="CF925" s="321"/>
      <c r="CG925" s="322"/>
      <c r="CH925" s="322"/>
      <c r="CI925" s="322"/>
      <c r="CJ925" s="322"/>
      <c r="CK925" s="322"/>
      <c r="CL925" s="322"/>
      <c r="CM925" s="323"/>
    </row>
    <row r="926" spans="3:91" ht="14.25" customHeight="1" x14ac:dyDescent="0.35">
      <c r="C926" s="292"/>
      <c r="D926" s="292"/>
      <c r="E926" s="292"/>
      <c r="F926" s="292"/>
      <c r="G926" s="292"/>
      <c r="H926" s="292"/>
      <c r="I926" s="292"/>
      <c r="J926" s="292"/>
      <c r="K926" s="292"/>
      <c r="L926" s="292"/>
      <c r="M926" s="292"/>
      <c r="N926" s="292"/>
      <c r="O926" s="292"/>
      <c r="P926" s="292"/>
      <c r="Q926" s="292"/>
      <c r="R926" s="292"/>
      <c r="S926" s="292"/>
      <c r="T926" s="292"/>
      <c r="U926" s="292"/>
      <c r="V926" s="292"/>
      <c r="W926" s="292"/>
      <c r="X926" s="292"/>
      <c r="Y926" s="292"/>
      <c r="Z926" s="292"/>
      <c r="AA926" s="292"/>
      <c r="AB926" s="292"/>
      <c r="AC926" s="292"/>
      <c r="AD926" s="292"/>
      <c r="AE926" s="292"/>
      <c r="AF926" s="292"/>
      <c r="AG926" s="292"/>
      <c r="AH926" s="292"/>
      <c r="AI926" s="292"/>
      <c r="AJ926" s="292"/>
      <c r="AK926" s="292"/>
      <c r="AL926" s="292"/>
      <c r="AM926" s="292"/>
      <c r="AN926" s="292"/>
      <c r="AO926" s="292"/>
      <c r="AP926" s="292"/>
      <c r="AQ926" s="292"/>
      <c r="AR926" s="292"/>
      <c r="AS926" s="292"/>
      <c r="AT926" s="215"/>
      <c r="AU926" s="311"/>
      <c r="AV926" s="312"/>
      <c r="AW926" s="312"/>
      <c r="AX926" s="312"/>
      <c r="AY926" s="312"/>
      <c r="AZ926" s="312"/>
      <c r="BA926" s="312"/>
      <c r="BB926" s="312"/>
      <c r="BC926" s="312"/>
      <c r="BD926" s="312"/>
      <c r="BE926" s="312"/>
      <c r="BF926" s="312"/>
      <c r="BG926" s="312"/>
      <c r="BH926" s="312"/>
      <c r="BI926" s="312"/>
      <c r="BJ926" s="313"/>
      <c r="BK926" s="292">
        <v>8</v>
      </c>
      <c r="BL926" s="292"/>
      <c r="BM926" s="292"/>
      <c r="BN926" s="292"/>
      <c r="BO926" s="292"/>
      <c r="BP926" s="292"/>
      <c r="BQ926" s="292"/>
      <c r="BR926" s="300">
        <v>930</v>
      </c>
      <c r="BS926" s="301"/>
      <c r="BT926" s="301"/>
      <c r="BU926" s="301"/>
      <c r="BV926" s="301"/>
      <c r="BW926" s="301"/>
      <c r="BX926" s="302"/>
      <c r="BY926" s="300">
        <v>17</v>
      </c>
      <c r="BZ926" s="301"/>
      <c r="CA926" s="301"/>
      <c r="CB926" s="301"/>
      <c r="CC926" s="301"/>
      <c r="CD926" s="301"/>
      <c r="CE926" s="302"/>
      <c r="CF926" s="292"/>
      <c r="CG926" s="292"/>
      <c r="CH926" s="292"/>
      <c r="CI926" s="292"/>
      <c r="CJ926" s="292"/>
      <c r="CK926" s="292"/>
      <c r="CL926" s="292"/>
      <c r="CM926" s="292"/>
    </row>
    <row r="927" spans="3:91" ht="14.25" customHeight="1" x14ac:dyDescent="0.35">
      <c r="C927" s="292"/>
      <c r="D927" s="292"/>
      <c r="E927" s="292"/>
      <c r="F927" s="292"/>
      <c r="G927" s="292"/>
      <c r="H927" s="292"/>
      <c r="I927" s="292"/>
      <c r="J927" s="292"/>
      <c r="K927" s="292"/>
      <c r="L927" s="292"/>
      <c r="M927" s="292"/>
      <c r="N927" s="292"/>
      <c r="O927" s="292"/>
      <c r="P927" s="292"/>
      <c r="Q927" s="292"/>
      <c r="R927" s="292"/>
      <c r="S927" s="292"/>
      <c r="T927" s="292"/>
      <c r="U927" s="292"/>
      <c r="V927" s="292"/>
      <c r="W927" s="292"/>
      <c r="X927" s="292"/>
      <c r="Y927" s="292"/>
      <c r="Z927" s="292"/>
      <c r="AA927" s="292"/>
      <c r="AB927" s="292"/>
      <c r="AC927" s="292"/>
      <c r="AD927" s="292"/>
      <c r="AE927" s="292"/>
      <c r="AF927" s="292"/>
      <c r="AG927" s="292"/>
      <c r="AH927" s="292"/>
      <c r="AI927" s="292"/>
      <c r="AJ927" s="292"/>
      <c r="AK927" s="292"/>
      <c r="AL927" s="292"/>
      <c r="AM927" s="292"/>
      <c r="AN927" s="292"/>
      <c r="AO927" s="292"/>
      <c r="AP927" s="292"/>
      <c r="AQ927" s="292"/>
      <c r="AR927" s="292"/>
      <c r="AS927" s="292"/>
      <c r="AT927" s="215"/>
      <c r="AU927" s="311" t="s">
        <v>1182</v>
      </c>
      <c r="AV927" s="312"/>
      <c r="AW927" s="312"/>
      <c r="AX927" s="312"/>
      <c r="AY927" s="312"/>
      <c r="AZ927" s="312"/>
      <c r="BA927" s="312"/>
      <c r="BB927" s="312"/>
      <c r="BC927" s="312"/>
      <c r="BD927" s="312"/>
      <c r="BE927" s="312"/>
      <c r="BF927" s="312"/>
      <c r="BG927" s="312"/>
      <c r="BH927" s="312"/>
      <c r="BI927" s="312"/>
      <c r="BJ927" s="313"/>
      <c r="BK927" s="292"/>
      <c r="BL927" s="292"/>
      <c r="BM927" s="292"/>
      <c r="BN927" s="292"/>
      <c r="BO927" s="292"/>
      <c r="BP927" s="292"/>
      <c r="BQ927" s="292"/>
      <c r="BR927" s="300"/>
      <c r="BS927" s="301"/>
      <c r="BT927" s="301"/>
      <c r="BU927" s="301"/>
      <c r="BV927" s="301"/>
      <c r="BW927" s="301"/>
      <c r="BX927" s="302"/>
      <c r="BY927" s="300"/>
      <c r="BZ927" s="301"/>
      <c r="CA927" s="301"/>
      <c r="CB927" s="301"/>
      <c r="CC927" s="301"/>
      <c r="CD927" s="301"/>
      <c r="CE927" s="302"/>
      <c r="CF927" s="292">
        <v>3772</v>
      </c>
      <c r="CG927" s="292"/>
      <c r="CH927" s="292"/>
      <c r="CI927" s="292"/>
      <c r="CJ927" s="292"/>
      <c r="CK927" s="292"/>
      <c r="CL927" s="292"/>
      <c r="CM927" s="292"/>
    </row>
    <row r="928" spans="3:91" ht="14.25" customHeight="1" x14ac:dyDescent="0.35">
      <c r="C928" s="292"/>
      <c r="D928" s="292"/>
      <c r="E928" s="292"/>
      <c r="F928" s="292"/>
      <c r="G928" s="292"/>
      <c r="H928" s="292"/>
      <c r="I928" s="292"/>
      <c r="J928" s="292"/>
      <c r="K928" s="292"/>
      <c r="L928" s="292"/>
      <c r="M928" s="292"/>
      <c r="N928" s="292"/>
      <c r="O928" s="292"/>
      <c r="P928" s="292"/>
      <c r="Q928" s="292"/>
      <c r="R928" s="292"/>
      <c r="S928" s="292"/>
      <c r="T928" s="292"/>
      <c r="U928" s="292"/>
      <c r="V928" s="292"/>
      <c r="W928" s="292"/>
      <c r="X928" s="292"/>
      <c r="Y928" s="292"/>
      <c r="Z928" s="292"/>
      <c r="AA928" s="292"/>
      <c r="AB928" s="292"/>
      <c r="AC928" s="292"/>
      <c r="AD928" s="292"/>
      <c r="AE928" s="292"/>
      <c r="AF928" s="292"/>
      <c r="AG928" s="292"/>
      <c r="AH928" s="292"/>
      <c r="AI928" s="292"/>
      <c r="AJ928" s="292"/>
      <c r="AK928" s="292"/>
      <c r="AL928" s="292"/>
      <c r="AM928" s="292"/>
      <c r="AN928" s="292"/>
      <c r="AO928" s="292"/>
      <c r="AP928" s="292"/>
      <c r="AQ928" s="292"/>
      <c r="AR928" s="292"/>
      <c r="AS928" s="292"/>
      <c r="AT928" s="215"/>
      <c r="AU928" s="310" t="s">
        <v>1183</v>
      </c>
      <c r="AV928" s="310"/>
      <c r="AW928" s="310"/>
      <c r="AX928" s="310"/>
      <c r="AY928" s="310"/>
      <c r="AZ928" s="310"/>
      <c r="BA928" s="310"/>
      <c r="BB928" s="310"/>
      <c r="BC928" s="310"/>
      <c r="BD928" s="310"/>
      <c r="BE928" s="310"/>
      <c r="BF928" s="310"/>
      <c r="BG928" s="310"/>
      <c r="BH928" s="310"/>
      <c r="BI928" s="310"/>
      <c r="BJ928" s="310"/>
      <c r="BK928" s="292"/>
      <c r="BL928" s="292"/>
      <c r="BM928" s="292"/>
      <c r="BN928" s="292"/>
      <c r="BO928" s="292"/>
      <c r="BP928" s="292"/>
      <c r="BQ928" s="292"/>
      <c r="BR928" s="300"/>
      <c r="BS928" s="301"/>
      <c r="BT928" s="301"/>
      <c r="BU928" s="301"/>
      <c r="BV928" s="301"/>
      <c r="BW928" s="301"/>
      <c r="BX928" s="302"/>
      <c r="BY928" s="300"/>
      <c r="BZ928" s="301"/>
      <c r="CA928" s="301"/>
      <c r="CB928" s="301"/>
      <c r="CC928" s="301"/>
      <c r="CD928" s="301"/>
      <c r="CE928" s="302"/>
      <c r="CF928" s="292">
        <v>9</v>
      </c>
      <c r="CG928" s="292"/>
      <c r="CH928" s="292"/>
      <c r="CI928" s="292"/>
      <c r="CJ928" s="292"/>
      <c r="CK928" s="292"/>
      <c r="CL928" s="292"/>
      <c r="CM928" s="292"/>
    </row>
    <row r="929" spans="3:145" ht="14.25" customHeight="1" x14ac:dyDescent="0.35">
      <c r="C929" s="292"/>
      <c r="D929" s="292"/>
      <c r="E929" s="292"/>
      <c r="F929" s="292"/>
      <c r="G929" s="292"/>
      <c r="H929" s="292"/>
      <c r="I929" s="292"/>
      <c r="J929" s="292"/>
      <c r="K929" s="292"/>
      <c r="L929" s="292"/>
      <c r="M929" s="292"/>
      <c r="N929" s="292"/>
      <c r="O929" s="292"/>
      <c r="P929" s="292"/>
      <c r="Q929" s="292"/>
      <c r="R929" s="292"/>
      <c r="S929" s="292"/>
      <c r="T929" s="292"/>
      <c r="U929" s="292"/>
      <c r="V929" s="292"/>
      <c r="W929" s="292"/>
      <c r="X929" s="292"/>
      <c r="Y929" s="292"/>
      <c r="Z929" s="292"/>
      <c r="AA929" s="292"/>
      <c r="AB929" s="292"/>
      <c r="AC929" s="292"/>
      <c r="AD929" s="292"/>
      <c r="AE929" s="292"/>
      <c r="AF929" s="292"/>
      <c r="AG929" s="292"/>
      <c r="AH929" s="292"/>
      <c r="AI929" s="292"/>
      <c r="AJ929" s="292"/>
      <c r="AK929" s="292"/>
      <c r="AL929" s="292"/>
      <c r="AM929" s="292"/>
      <c r="AN929" s="292"/>
      <c r="AO929" s="292"/>
      <c r="AP929" s="292"/>
      <c r="AQ929" s="292"/>
      <c r="AR929" s="292"/>
      <c r="AS929" s="292"/>
      <c r="AT929" s="215"/>
      <c r="AU929" s="310"/>
      <c r="AV929" s="310"/>
      <c r="AW929" s="310"/>
      <c r="AX929" s="310"/>
      <c r="AY929" s="310"/>
      <c r="AZ929" s="310"/>
      <c r="BA929" s="310"/>
      <c r="BB929" s="310"/>
      <c r="BC929" s="310"/>
      <c r="BD929" s="310"/>
      <c r="BE929" s="310"/>
      <c r="BF929" s="310"/>
      <c r="BG929" s="310"/>
      <c r="BH929" s="310"/>
      <c r="BI929" s="310"/>
      <c r="BJ929" s="310"/>
      <c r="BK929" s="292"/>
      <c r="BL929" s="292"/>
      <c r="BM929" s="292"/>
      <c r="BN929" s="292"/>
      <c r="BO929" s="292"/>
      <c r="BP929" s="292"/>
      <c r="BQ929" s="292"/>
      <c r="BR929" s="300"/>
      <c r="BS929" s="301"/>
      <c r="BT929" s="301"/>
      <c r="BU929" s="301"/>
      <c r="BV929" s="301"/>
      <c r="BW929" s="301"/>
      <c r="BX929" s="302"/>
      <c r="BY929" s="300"/>
      <c r="BZ929" s="301"/>
      <c r="CA929" s="301"/>
      <c r="CB929" s="301"/>
      <c r="CC929" s="301"/>
      <c r="CD929" s="301"/>
      <c r="CE929" s="302"/>
      <c r="CF929" s="292"/>
      <c r="CG929" s="292"/>
      <c r="CH929" s="292"/>
      <c r="CI929" s="292"/>
      <c r="CJ929" s="292"/>
      <c r="CK929" s="292"/>
      <c r="CL929" s="292"/>
      <c r="CM929" s="292"/>
    </row>
    <row r="930" spans="3:145" ht="14.25" customHeight="1" x14ac:dyDescent="0.35">
      <c r="C930" s="292"/>
      <c r="D930" s="292"/>
      <c r="E930" s="292"/>
      <c r="F930" s="292"/>
      <c r="G930" s="292"/>
      <c r="H930" s="292"/>
      <c r="I930" s="292"/>
      <c r="J930" s="292"/>
      <c r="K930" s="292"/>
      <c r="L930" s="292"/>
      <c r="M930" s="292"/>
      <c r="N930" s="292"/>
      <c r="O930" s="292"/>
      <c r="P930" s="292"/>
      <c r="Q930" s="292"/>
      <c r="R930" s="292"/>
      <c r="S930" s="292"/>
      <c r="T930" s="292"/>
      <c r="U930" s="292"/>
      <c r="V930" s="292"/>
      <c r="W930" s="292"/>
      <c r="X930" s="292"/>
      <c r="Y930" s="292"/>
      <c r="Z930" s="292"/>
      <c r="AA930" s="292"/>
      <c r="AB930" s="292"/>
      <c r="AC930" s="292"/>
      <c r="AD930" s="292"/>
      <c r="AE930" s="292"/>
      <c r="AF930" s="292"/>
      <c r="AG930" s="292"/>
      <c r="AH930" s="292"/>
      <c r="AI930" s="292"/>
      <c r="AJ930" s="292"/>
      <c r="AK930" s="292"/>
      <c r="AL930" s="292"/>
      <c r="AM930" s="292"/>
      <c r="AN930" s="292"/>
      <c r="AO930" s="292"/>
      <c r="AP930" s="292"/>
      <c r="AQ930" s="292"/>
      <c r="AR930" s="292"/>
      <c r="AS930" s="292"/>
      <c r="AT930" s="215"/>
      <c r="AU930" s="310"/>
      <c r="AV930" s="310"/>
      <c r="AW930" s="310"/>
      <c r="AX930" s="310"/>
      <c r="AY930" s="310"/>
      <c r="AZ930" s="310"/>
      <c r="BA930" s="310"/>
      <c r="BB930" s="310"/>
      <c r="BC930" s="310"/>
      <c r="BD930" s="310"/>
      <c r="BE930" s="310"/>
      <c r="BF930" s="310"/>
      <c r="BG930" s="310"/>
      <c r="BH930" s="310"/>
      <c r="BI930" s="310"/>
      <c r="BJ930" s="310"/>
      <c r="BK930" s="292"/>
      <c r="BL930" s="292"/>
      <c r="BM930" s="292"/>
      <c r="BN930" s="292"/>
      <c r="BO930" s="292"/>
      <c r="BP930" s="292"/>
      <c r="BQ930" s="292"/>
      <c r="BR930" s="300"/>
      <c r="BS930" s="301"/>
      <c r="BT930" s="301"/>
      <c r="BU930" s="301"/>
      <c r="BV930" s="301"/>
      <c r="BW930" s="301"/>
      <c r="BX930" s="302"/>
      <c r="BY930" s="300"/>
      <c r="BZ930" s="301"/>
      <c r="CA930" s="301"/>
      <c r="CB930" s="301"/>
      <c r="CC930" s="301"/>
      <c r="CD930" s="301"/>
      <c r="CE930" s="302"/>
      <c r="CF930" s="292"/>
      <c r="CG930" s="292"/>
      <c r="CH930" s="292"/>
      <c r="CI930" s="292"/>
      <c r="CJ930" s="292"/>
      <c r="CK930" s="292"/>
      <c r="CL930" s="292"/>
      <c r="CM930" s="292"/>
    </row>
    <row r="931" spans="3:145" ht="14.25" customHeight="1" x14ac:dyDescent="0.35">
      <c r="C931" s="292"/>
      <c r="D931" s="292"/>
      <c r="E931" s="292"/>
      <c r="F931" s="292"/>
      <c r="G931" s="292"/>
      <c r="H931" s="292"/>
      <c r="I931" s="292"/>
      <c r="J931" s="292"/>
      <c r="K931" s="292"/>
      <c r="L931" s="292"/>
      <c r="M931" s="292"/>
      <c r="N931" s="292"/>
      <c r="O931" s="292"/>
      <c r="P931" s="292"/>
      <c r="Q931" s="292"/>
      <c r="R931" s="292"/>
      <c r="S931" s="292"/>
      <c r="T931" s="292"/>
      <c r="U931" s="292"/>
      <c r="V931" s="292"/>
      <c r="W931" s="292"/>
      <c r="X931" s="292"/>
      <c r="Y931" s="292"/>
      <c r="Z931" s="292"/>
      <c r="AA931" s="292"/>
      <c r="AB931" s="292"/>
      <c r="AC931" s="292"/>
      <c r="AD931" s="292"/>
      <c r="AE931" s="292"/>
      <c r="AF931" s="292"/>
      <c r="AG931" s="292"/>
      <c r="AH931" s="292"/>
      <c r="AI931" s="292"/>
      <c r="AJ931" s="292"/>
      <c r="AK931" s="292"/>
      <c r="AL931" s="292"/>
      <c r="AM931" s="292"/>
      <c r="AN931" s="292"/>
      <c r="AO931" s="292"/>
      <c r="AP931" s="292"/>
      <c r="AQ931" s="292"/>
      <c r="AR931" s="292"/>
      <c r="AS931" s="292"/>
      <c r="AT931" s="215"/>
      <c r="AU931" s="310"/>
      <c r="AV931" s="310"/>
      <c r="AW931" s="310"/>
      <c r="AX931" s="310"/>
      <c r="AY931" s="310"/>
      <c r="AZ931" s="310"/>
      <c r="BA931" s="310"/>
      <c r="BB931" s="310"/>
      <c r="BC931" s="310"/>
      <c r="BD931" s="310"/>
      <c r="BE931" s="310"/>
      <c r="BF931" s="310"/>
      <c r="BG931" s="310"/>
      <c r="BH931" s="310"/>
      <c r="BI931" s="310"/>
      <c r="BJ931" s="310"/>
      <c r="BK931" s="292"/>
      <c r="BL931" s="292"/>
      <c r="BM931" s="292"/>
      <c r="BN931" s="292"/>
      <c r="BO931" s="292"/>
      <c r="BP931" s="292"/>
      <c r="BQ931" s="292"/>
      <c r="BR931" s="300"/>
      <c r="BS931" s="301"/>
      <c r="BT931" s="301"/>
      <c r="BU931" s="301"/>
      <c r="BV931" s="301"/>
      <c r="BW931" s="301"/>
      <c r="BX931" s="302"/>
      <c r="BY931" s="300"/>
      <c r="BZ931" s="301"/>
      <c r="CA931" s="301"/>
      <c r="CB931" s="301"/>
      <c r="CC931" s="301"/>
      <c r="CD931" s="301"/>
      <c r="CE931" s="302"/>
      <c r="CF931" s="292"/>
      <c r="CG931" s="292"/>
      <c r="CH931" s="292"/>
      <c r="CI931" s="292"/>
      <c r="CJ931" s="292"/>
      <c r="CK931" s="292"/>
      <c r="CL931" s="292"/>
      <c r="CM931" s="292"/>
    </row>
    <row r="932" spans="3:145" ht="14.25" customHeight="1" x14ac:dyDescent="0.35">
      <c r="C932" s="292"/>
      <c r="D932" s="292"/>
      <c r="E932" s="292"/>
      <c r="F932" s="292"/>
      <c r="G932" s="292"/>
      <c r="H932" s="292"/>
      <c r="I932" s="292"/>
      <c r="J932" s="292"/>
      <c r="K932" s="292"/>
      <c r="L932" s="292"/>
      <c r="M932" s="292"/>
      <c r="N932" s="292"/>
      <c r="O932" s="292"/>
      <c r="P932" s="292"/>
      <c r="Q932" s="292"/>
      <c r="R932" s="292"/>
      <c r="S932" s="292"/>
      <c r="T932" s="292"/>
      <c r="U932" s="292"/>
      <c r="V932" s="292"/>
      <c r="W932" s="292"/>
      <c r="X932" s="292"/>
      <c r="Y932" s="292"/>
      <c r="Z932" s="292"/>
      <c r="AA932" s="292"/>
      <c r="AB932" s="292"/>
      <c r="AC932" s="292"/>
      <c r="AD932" s="292"/>
      <c r="AE932" s="292"/>
      <c r="AF932" s="292"/>
      <c r="AG932" s="292"/>
      <c r="AH932" s="292"/>
      <c r="AI932" s="292"/>
      <c r="AJ932" s="292"/>
      <c r="AK932" s="292"/>
      <c r="AL932" s="292"/>
      <c r="AM932" s="292"/>
      <c r="AN932" s="292"/>
      <c r="AO932" s="292"/>
      <c r="AP932" s="292"/>
      <c r="AQ932" s="292"/>
      <c r="AR932" s="292"/>
      <c r="AS932" s="292"/>
      <c r="AT932" s="215"/>
      <c r="AU932" s="310"/>
      <c r="AV932" s="310"/>
      <c r="AW932" s="310"/>
      <c r="AX932" s="310"/>
      <c r="AY932" s="310"/>
      <c r="AZ932" s="310"/>
      <c r="BA932" s="310"/>
      <c r="BB932" s="310"/>
      <c r="BC932" s="310"/>
      <c r="BD932" s="310"/>
      <c r="BE932" s="310"/>
      <c r="BF932" s="310"/>
      <c r="BG932" s="310"/>
      <c r="BH932" s="310"/>
      <c r="BI932" s="310"/>
      <c r="BJ932" s="310"/>
      <c r="BK932" s="292"/>
      <c r="BL932" s="292"/>
      <c r="BM932" s="292"/>
      <c r="BN932" s="292"/>
      <c r="BO932" s="292"/>
      <c r="BP932" s="292"/>
      <c r="BQ932" s="292"/>
      <c r="BR932" s="300"/>
      <c r="BS932" s="301"/>
      <c r="BT932" s="301"/>
      <c r="BU932" s="301"/>
      <c r="BV932" s="301"/>
      <c r="BW932" s="301"/>
      <c r="BX932" s="302"/>
      <c r="BY932" s="300"/>
      <c r="BZ932" s="301"/>
      <c r="CA932" s="301"/>
      <c r="CB932" s="301"/>
      <c r="CC932" s="301"/>
      <c r="CD932" s="301"/>
      <c r="CE932" s="302"/>
      <c r="CF932" s="292"/>
      <c r="CG932" s="292"/>
      <c r="CH932" s="292"/>
      <c r="CI932" s="292"/>
      <c r="CJ932" s="292"/>
      <c r="CK932" s="292"/>
      <c r="CL932" s="292"/>
      <c r="CM932" s="292"/>
    </row>
    <row r="933" spans="3:145" ht="14.25" customHeight="1" x14ac:dyDescent="0.35">
      <c r="C933" s="292"/>
      <c r="D933" s="292"/>
      <c r="E933" s="292"/>
      <c r="F933" s="292"/>
      <c r="G933" s="292"/>
      <c r="H933" s="292"/>
      <c r="I933" s="292"/>
      <c r="J933" s="292"/>
      <c r="K933" s="292"/>
      <c r="L933" s="292"/>
      <c r="M933" s="292"/>
      <c r="N933" s="292"/>
      <c r="O933" s="292"/>
      <c r="P933" s="292"/>
      <c r="Q933" s="292"/>
      <c r="R933" s="292"/>
      <c r="S933" s="292"/>
      <c r="T933" s="292"/>
      <c r="U933" s="292"/>
      <c r="V933" s="292"/>
      <c r="W933" s="292"/>
      <c r="X933" s="292"/>
      <c r="Y933" s="292"/>
      <c r="Z933" s="292"/>
      <c r="AA933" s="292"/>
      <c r="AB933" s="292"/>
      <c r="AC933" s="292"/>
      <c r="AD933" s="292"/>
      <c r="AE933" s="292"/>
      <c r="AF933" s="292"/>
      <c r="AG933" s="292"/>
      <c r="AH933" s="292"/>
      <c r="AI933" s="292"/>
      <c r="AJ933" s="292"/>
      <c r="AK933" s="292"/>
      <c r="AL933" s="292"/>
      <c r="AM933" s="292"/>
      <c r="AN933" s="292"/>
      <c r="AO933" s="292"/>
      <c r="AP933" s="292"/>
      <c r="AQ933" s="292"/>
      <c r="AR933" s="292"/>
      <c r="AS933" s="292"/>
      <c r="AT933" s="215"/>
      <c r="AU933" s="310"/>
      <c r="AV933" s="310"/>
      <c r="AW933" s="310"/>
      <c r="AX933" s="310"/>
      <c r="AY933" s="310"/>
      <c r="AZ933" s="310"/>
      <c r="BA933" s="310"/>
      <c r="BB933" s="310"/>
      <c r="BC933" s="310"/>
      <c r="BD933" s="310"/>
      <c r="BE933" s="310"/>
      <c r="BF933" s="310"/>
      <c r="BG933" s="310"/>
      <c r="BH933" s="310"/>
      <c r="BI933" s="310"/>
      <c r="BJ933" s="310"/>
      <c r="BK933" s="292"/>
      <c r="BL933" s="292"/>
      <c r="BM933" s="292"/>
      <c r="BN933" s="292"/>
      <c r="BO933" s="292"/>
      <c r="BP933" s="292"/>
      <c r="BQ933" s="292"/>
      <c r="BR933" s="300"/>
      <c r="BS933" s="301"/>
      <c r="BT933" s="301"/>
      <c r="BU933" s="301"/>
      <c r="BV933" s="301"/>
      <c r="BW933" s="301"/>
      <c r="BX933" s="302"/>
      <c r="BY933" s="300"/>
      <c r="BZ933" s="301"/>
      <c r="CA933" s="301"/>
      <c r="CB933" s="301"/>
      <c r="CC933" s="301"/>
      <c r="CD933" s="301"/>
      <c r="CE933" s="302"/>
      <c r="CF933" s="292"/>
      <c r="CG933" s="292"/>
      <c r="CH933" s="292"/>
      <c r="CI933" s="292"/>
      <c r="CJ933" s="292"/>
      <c r="CK933" s="292"/>
      <c r="CL933" s="292"/>
      <c r="CM933" s="292"/>
    </row>
    <row r="934" spans="3:145" ht="14.25" customHeight="1" x14ac:dyDescent="0.35">
      <c r="C934" s="292"/>
      <c r="D934" s="292"/>
      <c r="E934" s="292"/>
      <c r="F934" s="292"/>
      <c r="G934" s="292"/>
      <c r="H934" s="292"/>
      <c r="I934" s="292"/>
      <c r="J934" s="292"/>
      <c r="K934" s="292"/>
      <c r="L934" s="292"/>
      <c r="M934" s="292"/>
      <c r="N934" s="292"/>
      <c r="O934" s="292"/>
      <c r="P934" s="292"/>
      <c r="Q934" s="292"/>
      <c r="R934" s="292"/>
      <c r="S934" s="292"/>
      <c r="T934" s="292"/>
      <c r="U934" s="292"/>
      <c r="V934" s="292"/>
      <c r="W934" s="292"/>
      <c r="X934" s="292"/>
      <c r="Y934" s="292"/>
      <c r="Z934" s="292"/>
      <c r="AA934" s="292"/>
      <c r="AB934" s="292"/>
      <c r="AC934" s="292"/>
      <c r="AD934" s="292"/>
      <c r="AE934" s="292"/>
      <c r="AF934" s="292"/>
      <c r="AG934" s="292"/>
      <c r="AH934" s="292"/>
      <c r="AI934" s="292"/>
      <c r="AJ934" s="292"/>
      <c r="AK934" s="292"/>
      <c r="AL934" s="292"/>
      <c r="AM934" s="292"/>
      <c r="AN934" s="292"/>
      <c r="AO934" s="292"/>
      <c r="AP934" s="292"/>
      <c r="AQ934" s="292"/>
      <c r="AR934" s="292"/>
      <c r="AS934" s="292"/>
      <c r="AT934" s="215"/>
      <c r="AU934" s="310"/>
      <c r="AV934" s="310"/>
      <c r="AW934" s="310"/>
      <c r="AX934" s="310"/>
      <c r="AY934" s="310"/>
      <c r="AZ934" s="310"/>
      <c r="BA934" s="310"/>
      <c r="BB934" s="310"/>
      <c r="BC934" s="310"/>
      <c r="BD934" s="310"/>
      <c r="BE934" s="310"/>
      <c r="BF934" s="310"/>
      <c r="BG934" s="310"/>
      <c r="BH934" s="310"/>
      <c r="BI934" s="310"/>
      <c r="BJ934" s="310"/>
      <c r="BK934" s="292"/>
      <c r="BL934" s="292"/>
      <c r="BM934" s="292"/>
      <c r="BN934" s="292"/>
      <c r="BO934" s="292"/>
      <c r="BP934" s="292"/>
      <c r="BQ934" s="292"/>
      <c r="BR934" s="300"/>
      <c r="BS934" s="301"/>
      <c r="BT934" s="301"/>
      <c r="BU934" s="301"/>
      <c r="BV934" s="301"/>
      <c r="BW934" s="301"/>
      <c r="BX934" s="302"/>
      <c r="BY934" s="300"/>
      <c r="BZ934" s="301"/>
      <c r="CA934" s="301"/>
      <c r="CB934" s="301"/>
      <c r="CC934" s="301"/>
      <c r="CD934" s="301"/>
      <c r="CE934" s="302"/>
      <c r="CF934" s="292"/>
      <c r="CG934" s="292"/>
      <c r="CH934" s="292"/>
      <c r="CI934" s="292"/>
      <c r="CJ934" s="292"/>
      <c r="CK934" s="292"/>
      <c r="CL934" s="292"/>
      <c r="CM934" s="292"/>
    </row>
    <row r="935" spans="3:145" ht="14.25" customHeight="1" x14ac:dyDescent="0.35">
      <c r="C935" s="292"/>
      <c r="D935" s="292"/>
      <c r="E935" s="292"/>
      <c r="F935" s="292"/>
      <c r="G935" s="292"/>
      <c r="H935" s="292"/>
      <c r="I935" s="292"/>
      <c r="J935" s="292"/>
      <c r="K935" s="292"/>
      <c r="L935" s="292"/>
      <c r="M935" s="292"/>
      <c r="N935" s="292"/>
      <c r="O935" s="292"/>
      <c r="P935" s="292"/>
      <c r="Q935" s="292"/>
      <c r="R935" s="292"/>
      <c r="S935" s="292"/>
      <c r="T935" s="292"/>
      <c r="U935" s="292"/>
      <c r="V935" s="292"/>
      <c r="W935" s="292"/>
      <c r="X935" s="292"/>
      <c r="Y935" s="292"/>
      <c r="Z935" s="292"/>
      <c r="AA935" s="292"/>
      <c r="AB935" s="292"/>
      <c r="AC935" s="292"/>
      <c r="AD935" s="292"/>
      <c r="AE935" s="292"/>
      <c r="AF935" s="292"/>
      <c r="AG935" s="292"/>
      <c r="AH935" s="292"/>
      <c r="AI935" s="292"/>
      <c r="AJ935" s="292"/>
      <c r="AK935" s="292"/>
      <c r="AL935" s="292"/>
      <c r="AM935" s="292"/>
      <c r="AN935" s="292"/>
      <c r="AO935" s="292"/>
      <c r="AP935" s="292"/>
      <c r="AQ935" s="292"/>
      <c r="AR935" s="292"/>
      <c r="AS935" s="292"/>
      <c r="AT935" s="215"/>
      <c r="AU935" s="310"/>
      <c r="AV935" s="310"/>
      <c r="AW935" s="310"/>
      <c r="AX935" s="310"/>
      <c r="AY935" s="310"/>
      <c r="AZ935" s="310"/>
      <c r="BA935" s="310"/>
      <c r="BB935" s="310"/>
      <c r="BC935" s="310"/>
      <c r="BD935" s="310"/>
      <c r="BE935" s="310"/>
      <c r="BF935" s="310"/>
      <c r="BG935" s="310"/>
      <c r="BH935" s="310"/>
      <c r="BI935" s="310"/>
      <c r="BJ935" s="310"/>
      <c r="BK935" s="292"/>
      <c r="BL935" s="292"/>
      <c r="BM935" s="292"/>
      <c r="BN935" s="292"/>
      <c r="BO935" s="292"/>
      <c r="BP935" s="292"/>
      <c r="BQ935" s="292"/>
      <c r="BR935" s="300"/>
      <c r="BS935" s="301"/>
      <c r="BT935" s="301"/>
      <c r="BU935" s="301"/>
      <c r="BV935" s="301"/>
      <c r="BW935" s="301"/>
      <c r="BX935" s="302"/>
      <c r="BY935" s="300"/>
      <c r="BZ935" s="301"/>
      <c r="CA935" s="301"/>
      <c r="CB935" s="301"/>
      <c r="CC935" s="301"/>
      <c r="CD935" s="301"/>
      <c r="CE935" s="302"/>
      <c r="CF935" s="292"/>
      <c r="CG935" s="292"/>
      <c r="CH935" s="292"/>
      <c r="CI935" s="292"/>
      <c r="CJ935" s="292"/>
      <c r="CK935" s="292"/>
      <c r="CL935" s="292"/>
      <c r="CM935" s="292"/>
    </row>
    <row r="936" spans="3:145" ht="14.25" customHeight="1" x14ac:dyDescent="0.35">
      <c r="C936" s="292"/>
      <c r="D936" s="292"/>
      <c r="E936" s="292"/>
      <c r="F936" s="292"/>
      <c r="G936" s="292"/>
      <c r="H936" s="292"/>
      <c r="I936" s="292"/>
      <c r="J936" s="292"/>
      <c r="K936" s="292"/>
      <c r="L936" s="292"/>
      <c r="M936" s="292"/>
      <c r="N936" s="292"/>
      <c r="O936" s="292"/>
      <c r="P936" s="292"/>
      <c r="Q936" s="292"/>
      <c r="R936" s="292"/>
      <c r="S936" s="292"/>
      <c r="T936" s="292"/>
      <c r="U936" s="292"/>
      <c r="V936" s="292"/>
      <c r="W936" s="292"/>
      <c r="X936" s="292"/>
      <c r="Y936" s="292"/>
      <c r="Z936" s="292"/>
      <c r="AA936" s="292"/>
      <c r="AB936" s="292"/>
      <c r="AC936" s="292"/>
      <c r="AD936" s="292"/>
      <c r="AE936" s="292"/>
      <c r="AF936" s="292"/>
      <c r="AG936" s="292"/>
      <c r="AH936" s="292"/>
      <c r="AI936" s="292"/>
      <c r="AJ936" s="292"/>
      <c r="AK936" s="292"/>
      <c r="AL936" s="292"/>
      <c r="AM936" s="292"/>
      <c r="AN936" s="292"/>
      <c r="AO936" s="292"/>
      <c r="AP936" s="292"/>
      <c r="AQ936" s="292"/>
      <c r="AR936" s="292"/>
      <c r="AS936" s="292"/>
      <c r="AT936" s="215"/>
      <c r="AU936" s="310"/>
      <c r="AV936" s="310"/>
      <c r="AW936" s="310"/>
      <c r="AX936" s="310"/>
      <c r="AY936" s="310"/>
      <c r="AZ936" s="310"/>
      <c r="BA936" s="310"/>
      <c r="BB936" s="310"/>
      <c r="BC936" s="310"/>
      <c r="BD936" s="310"/>
      <c r="BE936" s="310"/>
      <c r="BF936" s="310"/>
      <c r="BG936" s="310"/>
      <c r="BH936" s="310"/>
      <c r="BI936" s="310"/>
      <c r="BJ936" s="310"/>
      <c r="BK936" s="292"/>
      <c r="BL936" s="292"/>
      <c r="BM936" s="292"/>
      <c r="BN936" s="292"/>
      <c r="BO936" s="292"/>
      <c r="BP936" s="292"/>
      <c r="BQ936" s="292"/>
      <c r="BR936" s="300"/>
      <c r="BS936" s="301"/>
      <c r="BT936" s="301"/>
      <c r="BU936" s="301"/>
      <c r="BV936" s="301"/>
      <c r="BW936" s="301"/>
      <c r="BX936" s="302"/>
      <c r="BY936" s="300"/>
      <c r="BZ936" s="301"/>
      <c r="CA936" s="301"/>
      <c r="CB936" s="301"/>
      <c r="CC936" s="301"/>
      <c r="CD936" s="301"/>
      <c r="CE936" s="302"/>
      <c r="CF936" s="292"/>
      <c r="CG936" s="292"/>
      <c r="CH936" s="292"/>
      <c r="CI936" s="292"/>
      <c r="CJ936" s="292"/>
      <c r="CK936" s="292"/>
      <c r="CL936" s="292"/>
      <c r="CM936" s="292"/>
    </row>
    <row r="937" spans="3:145" ht="14.25" customHeight="1" x14ac:dyDescent="0.35">
      <c r="C937" s="523" t="s">
        <v>487</v>
      </c>
      <c r="D937" s="523"/>
      <c r="E937" s="523"/>
      <c r="F937" s="523"/>
      <c r="G937" s="523"/>
      <c r="H937" s="523"/>
      <c r="I937" s="523"/>
      <c r="J937" s="523"/>
      <c r="K937" s="523"/>
      <c r="L937" s="523"/>
      <c r="M937" s="523"/>
      <c r="N937" s="523"/>
      <c r="O937" s="523"/>
      <c r="P937" s="523"/>
      <c r="Q937" s="523"/>
      <c r="R937" s="523"/>
      <c r="S937" s="523"/>
      <c r="T937" s="523"/>
      <c r="U937" s="523"/>
      <c r="V937" s="523"/>
      <c r="W937" s="523"/>
      <c r="X937" s="523"/>
      <c r="Y937" s="523"/>
      <c r="Z937" s="523"/>
      <c r="AA937" s="523"/>
      <c r="AB937" s="523"/>
      <c r="AC937" s="523"/>
      <c r="AD937" s="523"/>
      <c r="AE937" s="523"/>
      <c r="AF937" s="523"/>
      <c r="AG937" s="523"/>
      <c r="AH937" s="523"/>
      <c r="AI937" s="523"/>
      <c r="AJ937" s="523"/>
      <c r="AK937" s="523"/>
      <c r="AL937" s="523"/>
      <c r="AM937" s="523"/>
      <c r="AN937" s="523"/>
      <c r="AO937" s="523"/>
      <c r="AP937" s="523"/>
      <c r="AQ937" s="523"/>
      <c r="AR937" s="523"/>
      <c r="AS937" s="523"/>
      <c r="AT937" s="88"/>
      <c r="AU937" s="523" t="s">
        <v>487</v>
      </c>
      <c r="AV937" s="523"/>
      <c r="AW937" s="523"/>
      <c r="AX937" s="523"/>
      <c r="AY937" s="523"/>
      <c r="AZ937" s="523"/>
      <c r="BA937" s="523"/>
      <c r="BB937" s="523"/>
      <c r="BC937" s="523"/>
      <c r="BD937" s="523"/>
      <c r="BE937" s="523"/>
      <c r="BF937" s="523"/>
      <c r="BG937" s="523"/>
      <c r="BH937" s="523"/>
      <c r="BI937" s="523"/>
      <c r="BJ937" s="523"/>
      <c r="BK937" s="523"/>
      <c r="BL937" s="523"/>
      <c r="BM937" s="523"/>
      <c r="BN937" s="523"/>
      <c r="BO937" s="523"/>
      <c r="BP937" s="523"/>
      <c r="BQ937" s="523"/>
      <c r="BR937" s="523"/>
      <c r="BS937" s="523"/>
      <c r="BT937" s="523"/>
      <c r="BU937" s="523"/>
      <c r="BV937" s="523"/>
      <c r="BW937" s="523"/>
      <c r="BX937" s="523"/>
      <c r="BY937" s="523"/>
      <c r="BZ937" s="523"/>
      <c r="CA937" s="523"/>
      <c r="CB937" s="523"/>
      <c r="CC937" s="523"/>
      <c r="CD937" s="523"/>
      <c r="CE937" s="523"/>
      <c r="CF937" s="523"/>
      <c r="CG937" s="523"/>
      <c r="CH937" s="523"/>
      <c r="CI937" s="523"/>
      <c r="CJ937" s="523"/>
      <c r="CK937" s="523"/>
      <c r="CL937" s="523"/>
      <c r="CM937" s="88"/>
      <c r="EK937" s="182"/>
      <c r="EL937" s="182"/>
      <c r="EM937" s="182"/>
      <c r="EN937" s="182"/>
      <c r="EO937" s="182"/>
    </row>
    <row r="938" spans="3:145" ht="14.25" customHeight="1" x14ac:dyDescent="0.35">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0"/>
      <c r="AD938" s="100"/>
      <c r="AE938" s="100"/>
      <c r="AF938" s="100"/>
      <c r="AG938" s="100"/>
      <c r="AH938" s="100"/>
      <c r="AI938" s="100"/>
      <c r="AJ938" s="100"/>
      <c r="AK938" s="100"/>
      <c r="AL938" s="100"/>
      <c r="AM938" s="100"/>
      <c r="AN938" s="100"/>
      <c r="AO938" s="100"/>
      <c r="AP938" s="100"/>
      <c r="AQ938" s="100"/>
      <c r="AR938" s="100"/>
      <c r="AS938" s="100"/>
      <c r="AT938" s="88"/>
      <c r="EK938" s="182"/>
      <c r="EL938" s="182"/>
      <c r="EM938" s="182"/>
      <c r="EN938" s="182"/>
      <c r="EO938" s="182"/>
    </row>
    <row r="939" spans="3:145" ht="14.25" customHeight="1" x14ac:dyDescent="0.35">
      <c r="C939" s="295" t="s">
        <v>488</v>
      </c>
      <c r="D939" s="295"/>
      <c r="E939" s="295"/>
      <c r="F939" s="295"/>
      <c r="G939" s="295"/>
      <c r="H939" s="295"/>
      <c r="I939" s="295"/>
      <c r="J939" s="295"/>
      <c r="K939" s="295"/>
      <c r="L939" s="295"/>
      <c r="M939" s="295"/>
      <c r="N939" s="295"/>
      <c r="O939" s="295"/>
      <c r="P939" s="295"/>
      <c r="Q939" s="295"/>
      <c r="R939" s="295"/>
      <c r="S939" s="295"/>
      <c r="T939" s="295"/>
      <c r="U939" s="295"/>
      <c r="V939" s="295"/>
      <c r="W939" s="295"/>
      <c r="X939" s="295"/>
      <c r="Y939" s="295"/>
      <c r="Z939" s="295"/>
      <c r="AA939" s="295"/>
      <c r="AB939" s="295"/>
      <c r="AC939" s="295"/>
      <c r="AD939" s="295"/>
      <c r="AE939" s="295"/>
      <c r="AF939" s="295"/>
      <c r="AG939" s="295"/>
      <c r="AH939" s="295"/>
      <c r="AI939" s="295"/>
      <c r="AJ939" s="295"/>
      <c r="AK939" s="295"/>
      <c r="AL939" s="295"/>
      <c r="AM939" s="295"/>
      <c r="AN939" s="295"/>
      <c r="AO939" s="295"/>
      <c r="AP939" s="295"/>
      <c r="AQ939" s="295"/>
      <c r="AR939" s="295"/>
      <c r="AS939" s="295"/>
      <c r="EK939" s="182"/>
      <c r="EL939" s="182"/>
      <c r="EM939" s="182"/>
      <c r="EN939" s="182"/>
      <c r="EO939" s="182"/>
    </row>
    <row r="940" spans="3:145" ht="14.25" customHeight="1" x14ac:dyDescent="0.35">
      <c r="C940" s="295"/>
      <c r="D940" s="295"/>
      <c r="E940" s="295"/>
      <c r="F940" s="295"/>
      <c r="G940" s="295"/>
      <c r="H940" s="295"/>
      <c r="I940" s="295"/>
      <c r="J940" s="295"/>
      <c r="K940" s="295"/>
      <c r="L940" s="295"/>
      <c r="M940" s="295"/>
      <c r="N940" s="295"/>
      <c r="O940" s="295"/>
      <c r="P940" s="295"/>
      <c r="Q940" s="295"/>
      <c r="R940" s="295"/>
      <c r="S940" s="295"/>
      <c r="T940" s="295"/>
      <c r="U940" s="295"/>
      <c r="V940" s="295"/>
      <c r="W940" s="295"/>
      <c r="X940" s="295"/>
      <c r="Y940" s="295"/>
      <c r="Z940" s="295"/>
      <c r="AA940" s="295"/>
      <c r="AB940" s="295"/>
      <c r="AC940" s="295"/>
      <c r="AD940" s="295"/>
      <c r="AE940" s="295"/>
      <c r="AF940" s="295"/>
      <c r="AG940" s="295"/>
      <c r="AH940" s="295"/>
      <c r="AI940" s="295"/>
      <c r="AJ940" s="295"/>
      <c r="AK940" s="295"/>
      <c r="AL940" s="295"/>
      <c r="AM940" s="295"/>
      <c r="AN940" s="295"/>
      <c r="AO940" s="295"/>
      <c r="AP940" s="295"/>
      <c r="AQ940" s="295"/>
      <c r="AR940" s="295"/>
      <c r="AS940" s="295"/>
      <c r="EK940" s="182"/>
      <c r="EL940" s="182" t="s">
        <v>515</v>
      </c>
      <c r="EM940" s="182">
        <f>Z945/$Z$944*100</f>
        <v>70</v>
      </c>
      <c r="EN940" s="182"/>
      <c r="EO940" s="182"/>
    </row>
    <row r="941" spans="3:145" ht="14.25" customHeight="1" x14ac:dyDescent="0.35">
      <c r="C941" s="397"/>
      <c r="D941" s="397"/>
      <c r="E941" s="397"/>
      <c r="F941" s="397"/>
      <c r="G941" s="397"/>
      <c r="H941" s="397"/>
      <c r="I941" s="397"/>
      <c r="J941" s="397"/>
      <c r="K941" s="397"/>
      <c r="L941" s="397"/>
      <c r="M941" s="397"/>
      <c r="N941" s="397"/>
      <c r="O941" s="397"/>
      <c r="P941" s="397"/>
      <c r="Q941" s="397"/>
      <c r="R941" s="397"/>
      <c r="S941" s="397"/>
      <c r="T941" s="397"/>
      <c r="U941" s="397"/>
      <c r="V941" s="397"/>
      <c r="W941" s="397"/>
      <c r="X941" s="397"/>
      <c r="Y941" s="397"/>
      <c r="Z941" s="397"/>
      <c r="AA941" s="397"/>
      <c r="AB941" s="397"/>
      <c r="AC941" s="397"/>
      <c r="AD941" s="397"/>
      <c r="AE941" s="397"/>
      <c r="AF941" s="397"/>
      <c r="AG941" s="397"/>
      <c r="AH941" s="397"/>
      <c r="AI941" s="397"/>
      <c r="AJ941" s="397"/>
      <c r="AK941" s="397"/>
      <c r="AL941" s="397"/>
      <c r="AM941" s="397"/>
      <c r="AN941" s="397"/>
      <c r="AO941" s="397"/>
      <c r="AP941" s="397"/>
      <c r="AQ941" s="397"/>
      <c r="AR941" s="397"/>
      <c r="AS941" s="397"/>
      <c r="EK941" s="182"/>
      <c r="EL941" s="182" t="s">
        <v>513</v>
      </c>
      <c r="EM941" s="182">
        <f>Z946/$Z$944*100</f>
        <v>0</v>
      </c>
      <c r="EN941" s="182"/>
      <c r="EO941" s="182"/>
    </row>
    <row r="942" spans="3:145" ht="14.25" customHeight="1" x14ac:dyDescent="0.35">
      <c r="C942" s="317" t="s">
        <v>489</v>
      </c>
      <c r="D942" s="317"/>
      <c r="E942" s="317"/>
      <c r="F942" s="317"/>
      <c r="G942" s="317"/>
      <c r="H942" s="317"/>
      <c r="I942" s="317"/>
      <c r="J942" s="317"/>
      <c r="K942" s="317"/>
      <c r="L942" s="317"/>
      <c r="M942" s="317"/>
      <c r="N942" s="317"/>
      <c r="O942" s="317"/>
      <c r="P942" s="317"/>
      <c r="Q942" s="317"/>
      <c r="R942" s="317"/>
      <c r="S942" s="317"/>
      <c r="T942" s="317"/>
      <c r="U942" s="317"/>
      <c r="V942" s="317"/>
      <c r="W942" s="317"/>
      <c r="X942" s="317"/>
      <c r="Y942" s="317"/>
      <c r="Z942" s="317" t="s">
        <v>490</v>
      </c>
      <c r="AA942" s="317"/>
      <c r="AB942" s="317"/>
      <c r="AC942" s="317"/>
      <c r="AD942" s="317"/>
      <c r="AE942" s="317"/>
      <c r="AF942" s="317"/>
      <c r="AG942" s="317"/>
      <c r="AH942" s="317"/>
      <c r="AI942" s="317"/>
      <c r="AJ942" s="317"/>
      <c r="AK942" s="317"/>
      <c r="AL942" s="317"/>
      <c r="AM942" s="317"/>
      <c r="AN942" s="317"/>
      <c r="AO942" s="317"/>
      <c r="AP942" s="317"/>
      <c r="AQ942" s="317"/>
      <c r="AR942" s="317"/>
      <c r="AS942" s="317"/>
      <c r="EK942" s="182"/>
      <c r="EL942" s="182" t="s">
        <v>514</v>
      </c>
      <c r="EM942" s="182">
        <f>Z947/$Z$944*100</f>
        <v>30</v>
      </c>
      <c r="EN942" s="182"/>
      <c r="EO942" s="182"/>
    </row>
    <row r="943" spans="3:145" ht="14.25" customHeight="1" x14ac:dyDescent="0.35">
      <c r="C943" s="317"/>
      <c r="D943" s="317"/>
      <c r="E943" s="317"/>
      <c r="F943" s="317"/>
      <c r="G943" s="317"/>
      <c r="H943" s="317"/>
      <c r="I943" s="317"/>
      <c r="J943" s="317"/>
      <c r="K943" s="317"/>
      <c r="L943" s="317"/>
      <c r="M943" s="317"/>
      <c r="N943" s="317"/>
      <c r="O943" s="317"/>
      <c r="P943" s="317"/>
      <c r="Q943" s="317"/>
      <c r="R943" s="317"/>
      <c r="S943" s="317"/>
      <c r="T943" s="317"/>
      <c r="U943" s="317"/>
      <c r="V943" s="317"/>
      <c r="W943" s="317"/>
      <c r="X943" s="317"/>
      <c r="Y943" s="317"/>
      <c r="Z943" s="317"/>
      <c r="AA943" s="317"/>
      <c r="AB943" s="317"/>
      <c r="AC943" s="317"/>
      <c r="AD943" s="317"/>
      <c r="AE943" s="317"/>
      <c r="AF943" s="317"/>
      <c r="AG943" s="317"/>
      <c r="AH943" s="317"/>
      <c r="AI943" s="317"/>
      <c r="AJ943" s="317"/>
      <c r="AK943" s="317"/>
      <c r="AL943" s="317"/>
      <c r="AM943" s="317"/>
      <c r="AN943" s="317"/>
      <c r="AO943" s="317"/>
      <c r="AP943" s="317"/>
      <c r="AQ943" s="317"/>
      <c r="AR943" s="317"/>
      <c r="AS943" s="317"/>
      <c r="EK943" s="182"/>
      <c r="EL943" s="182"/>
      <c r="EM943" s="182"/>
      <c r="EN943" s="182"/>
      <c r="EO943" s="182"/>
    </row>
    <row r="944" spans="3:145" ht="14.25" customHeight="1" x14ac:dyDescent="0.35">
      <c r="C944" s="292" t="s">
        <v>491</v>
      </c>
      <c r="D944" s="292"/>
      <c r="E944" s="292"/>
      <c r="F944" s="292"/>
      <c r="G944" s="292"/>
      <c r="H944" s="292"/>
      <c r="I944" s="292"/>
      <c r="J944" s="292"/>
      <c r="K944" s="292"/>
      <c r="L944" s="292"/>
      <c r="M944" s="292"/>
      <c r="N944" s="292"/>
      <c r="O944" s="292"/>
      <c r="P944" s="292"/>
      <c r="Q944" s="292"/>
      <c r="R944" s="292"/>
      <c r="S944" s="292"/>
      <c r="T944" s="292"/>
      <c r="U944" s="292"/>
      <c r="V944" s="292"/>
      <c r="W944" s="292"/>
      <c r="X944" s="292"/>
      <c r="Y944" s="292"/>
      <c r="Z944" s="466">
        <v>10</v>
      </c>
      <c r="AA944" s="466"/>
      <c r="AB944" s="466"/>
      <c r="AC944" s="466"/>
      <c r="AD944" s="466"/>
      <c r="AE944" s="466"/>
      <c r="AF944" s="466"/>
      <c r="AG944" s="466"/>
      <c r="AH944" s="466"/>
      <c r="AI944" s="466"/>
      <c r="AJ944" s="466"/>
      <c r="AK944" s="466"/>
      <c r="AL944" s="466"/>
      <c r="AM944" s="466"/>
      <c r="AN944" s="466"/>
      <c r="AO944" s="466"/>
      <c r="AP944" s="466"/>
      <c r="AQ944" s="466"/>
      <c r="AR944" s="466"/>
      <c r="AS944" s="466"/>
      <c r="EK944" s="182"/>
      <c r="EL944" s="182"/>
      <c r="EM944" s="182"/>
      <c r="EN944" s="182"/>
      <c r="EO944" s="182"/>
    </row>
    <row r="945" spans="3:145" ht="14.25" customHeight="1" x14ac:dyDescent="0.35">
      <c r="C945" s="292" t="s">
        <v>492</v>
      </c>
      <c r="D945" s="292"/>
      <c r="E945" s="292"/>
      <c r="F945" s="292"/>
      <c r="G945" s="292"/>
      <c r="H945" s="292"/>
      <c r="I945" s="292"/>
      <c r="J945" s="292"/>
      <c r="K945" s="292"/>
      <c r="L945" s="292"/>
      <c r="M945" s="292"/>
      <c r="N945" s="292"/>
      <c r="O945" s="292"/>
      <c r="P945" s="292"/>
      <c r="Q945" s="292"/>
      <c r="R945" s="292"/>
      <c r="S945" s="292"/>
      <c r="T945" s="292"/>
      <c r="U945" s="292"/>
      <c r="V945" s="292"/>
      <c r="W945" s="292"/>
      <c r="X945" s="292"/>
      <c r="Y945" s="292"/>
      <c r="Z945" s="466">
        <v>7</v>
      </c>
      <c r="AA945" s="466"/>
      <c r="AB945" s="466"/>
      <c r="AC945" s="466"/>
      <c r="AD945" s="466"/>
      <c r="AE945" s="466"/>
      <c r="AF945" s="466"/>
      <c r="AG945" s="466"/>
      <c r="AH945" s="466"/>
      <c r="AI945" s="466"/>
      <c r="AJ945" s="466"/>
      <c r="AK945" s="466"/>
      <c r="AL945" s="466"/>
      <c r="AM945" s="466"/>
      <c r="AN945" s="466"/>
      <c r="AO945" s="466"/>
      <c r="AP945" s="466"/>
      <c r="AQ945" s="466"/>
      <c r="AR945" s="466"/>
      <c r="AS945" s="466"/>
      <c r="EK945" s="182"/>
      <c r="EL945" s="182"/>
      <c r="EM945" s="182"/>
      <c r="EN945" s="182"/>
      <c r="EO945" s="182"/>
    </row>
    <row r="946" spans="3:145" ht="14.25" customHeight="1" x14ac:dyDescent="0.35">
      <c r="C946" s="292" t="s">
        <v>493</v>
      </c>
      <c r="D946" s="292"/>
      <c r="E946" s="292"/>
      <c r="F946" s="292"/>
      <c r="G946" s="292"/>
      <c r="H946" s="292"/>
      <c r="I946" s="292"/>
      <c r="J946" s="292"/>
      <c r="K946" s="292"/>
      <c r="L946" s="292"/>
      <c r="M946" s="292"/>
      <c r="N946" s="292"/>
      <c r="O946" s="292"/>
      <c r="P946" s="292"/>
      <c r="Q946" s="292"/>
      <c r="R946" s="292"/>
      <c r="S946" s="292"/>
      <c r="T946" s="292"/>
      <c r="U946" s="292"/>
      <c r="V946" s="292"/>
      <c r="W946" s="292"/>
      <c r="X946" s="292"/>
      <c r="Y946" s="292"/>
      <c r="Z946" s="466">
        <v>0</v>
      </c>
      <c r="AA946" s="466"/>
      <c r="AB946" s="466"/>
      <c r="AC946" s="466"/>
      <c r="AD946" s="466"/>
      <c r="AE946" s="466"/>
      <c r="AF946" s="466"/>
      <c r="AG946" s="466"/>
      <c r="AH946" s="466"/>
      <c r="AI946" s="466"/>
      <c r="AJ946" s="466"/>
      <c r="AK946" s="466"/>
      <c r="AL946" s="466"/>
      <c r="AM946" s="466"/>
      <c r="AN946" s="466"/>
      <c r="AO946" s="466"/>
      <c r="AP946" s="466"/>
      <c r="AQ946" s="466"/>
      <c r="AR946" s="466"/>
      <c r="AS946" s="466"/>
      <c r="EK946" s="182"/>
      <c r="EL946" s="182"/>
      <c r="EM946" s="182"/>
      <c r="EN946" s="182"/>
      <c r="EO946" s="182"/>
    </row>
    <row r="947" spans="3:145" ht="14.25" customHeight="1" x14ac:dyDescent="0.35">
      <c r="C947" s="292" t="s">
        <v>494</v>
      </c>
      <c r="D947" s="292"/>
      <c r="E947" s="292"/>
      <c r="F947" s="292"/>
      <c r="G947" s="292"/>
      <c r="H947" s="292"/>
      <c r="I947" s="292"/>
      <c r="J947" s="292"/>
      <c r="K947" s="292"/>
      <c r="L947" s="292"/>
      <c r="M947" s="292"/>
      <c r="N947" s="292"/>
      <c r="O947" s="292"/>
      <c r="P947" s="292"/>
      <c r="Q947" s="292"/>
      <c r="R947" s="292"/>
      <c r="S947" s="292"/>
      <c r="T947" s="292"/>
      <c r="U947" s="292"/>
      <c r="V947" s="292"/>
      <c r="W947" s="292"/>
      <c r="X947" s="292"/>
      <c r="Y947" s="292"/>
      <c r="Z947" s="466">
        <v>3</v>
      </c>
      <c r="AA947" s="466"/>
      <c r="AB947" s="466"/>
      <c r="AC947" s="466"/>
      <c r="AD947" s="466"/>
      <c r="AE947" s="466"/>
      <c r="AF947" s="466"/>
      <c r="AG947" s="466"/>
      <c r="AH947" s="466"/>
      <c r="AI947" s="466"/>
      <c r="AJ947" s="466"/>
      <c r="AK947" s="466"/>
      <c r="AL947" s="466"/>
      <c r="AM947" s="466"/>
      <c r="AN947" s="466"/>
      <c r="AO947" s="466"/>
      <c r="AP947" s="466"/>
      <c r="AQ947" s="466"/>
      <c r="AR947" s="466"/>
      <c r="AS947" s="466"/>
      <c r="EK947" s="182"/>
      <c r="EL947" s="182"/>
      <c r="EM947" s="182"/>
      <c r="EN947" s="182"/>
      <c r="EO947" s="182"/>
    </row>
    <row r="948" spans="3:145" ht="14.25" customHeight="1" x14ac:dyDescent="0.35">
      <c r="C948" s="294" t="s">
        <v>487</v>
      </c>
      <c r="D948" s="294"/>
      <c r="E948" s="294"/>
      <c r="F948" s="294"/>
      <c r="G948" s="294"/>
      <c r="H948" s="294"/>
      <c r="I948" s="294"/>
      <c r="J948" s="294"/>
      <c r="K948" s="294"/>
      <c r="L948" s="294"/>
      <c r="M948" s="294"/>
      <c r="N948" s="294"/>
      <c r="O948" s="294"/>
      <c r="P948" s="294"/>
      <c r="Q948" s="294"/>
      <c r="R948" s="294"/>
      <c r="S948" s="294"/>
      <c r="T948" s="294"/>
      <c r="U948" s="294"/>
      <c r="V948" s="294"/>
      <c r="W948" s="294"/>
      <c r="X948" s="294"/>
      <c r="Y948" s="294"/>
      <c r="Z948" s="294"/>
      <c r="AA948" s="294"/>
      <c r="AB948" s="294"/>
      <c r="AC948" s="294"/>
      <c r="AD948" s="294"/>
      <c r="AE948" s="294"/>
      <c r="AF948" s="294"/>
      <c r="AG948" s="294"/>
      <c r="AH948" s="294"/>
      <c r="AI948" s="294"/>
      <c r="AJ948" s="294"/>
      <c r="AK948" s="294"/>
      <c r="AL948" s="294"/>
      <c r="AM948" s="294"/>
      <c r="AN948" s="294"/>
      <c r="AO948" s="294"/>
      <c r="AP948" s="294"/>
      <c r="AQ948" s="294"/>
      <c r="AR948" s="294"/>
      <c r="AS948" s="294"/>
    </row>
    <row r="949" spans="3:145" ht="14.25" customHeight="1" x14ac:dyDescent="0.35">
      <c r="C949" s="255"/>
      <c r="D949" s="255"/>
      <c r="E949" s="255"/>
      <c r="F949" s="255"/>
      <c r="G949" s="255"/>
      <c r="H949" s="255"/>
      <c r="I949" s="255"/>
      <c r="J949" s="255"/>
      <c r="K949" s="255"/>
      <c r="L949" s="255"/>
      <c r="M949" s="255"/>
      <c r="N949" s="255"/>
      <c r="O949" s="255"/>
      <c r="P949" s="255"/>
      <c r="Q949" s="255"/>
      <c r="R949" s="255"/>
      <c r="S949" s="255"/>
      <c r="T949" s="255"/>
      <c r="U949" s="255"/>
      <c r="V949" s="255"/>
      <c r="W949" s="255"/>
      <c r="X949" s="255"/>
      <c r="Y949" s="255"/>
      <c r="Z949" s="255"/>
      <c r="AA949" s="255"/>
      <c r="AB949" s="255"/>
      <c r="AC949" s="255"/>
      <c r="AD949" s="255"/>
      <c r="AE949" s="255"/>
      <c r="AF949" s="255"/>
      <c r="AG949" s="255"/>
      <c r="AH949" s="255"/>
      <c r="AI949" s="255"/>
      <c r="AJ949" s="255"/>
      <c r="AK949" s="255"/>
      <c r="AL949" s="255"/>
      <c r="AM949" s="255"/>
      <c r="AN949" s="255"/>
      <c r="AO949" s="255"/>
      <c r="AP949" s="255"/>
      <c r="AQ949" s="255"/>
      <c r="AR949" s="255"/>
      <c r="AS949" s="255"/>
    </row>
    <row r="950" spans="3:145" ht="14.25" customHeight="1" x14ac:dyDescent="0.35">
      <c r="C950" s="295" t="s">
        <v>495</v>
      </c>
      <c r="D950" s="295"/>
      <c r="E950" s="295"/>
      <c r="F950" s="295"/>
      <c r="G950" s="295"/>
      <c r="H950" s="295"/>
      <c r="I950" s="295"/>
      <c r="J950" s="295"/>
      <c r="K950" s="295"/>
      <c r="L950" s="295"/>
      <c r="M950" s="295"/>
      <c r="N950" s="295"/>
      <c r="O950" s="295"/>
      <c r="P950" s="295"/>
      <c r="Q950" s="295"/>
      <c r="R950" s="295"/>
      <c r="S950" s="295"/>
      <c r="T950" s="295"/>
      <c r="U950" s="295"/>
      <c r="V950" s="295"/>
      <c r="W950" s="295"/>
      <c r="X950" s="295"/>
      <c r="Y950" s="295"/>
      <c r="Z950" s="295"/>
      <c r="AA950" s="295"/>
      <c r="AB950" s="295"/>
      <c r="AC950" s="295"/>
      <c r="AD950" s="295"/>
      <c r="AE950" s="295"/>
      <c r="AF950" s="295"/>
      <c r="AG950" s="295"/>
      <c r="AH950" s="295"/>
      <c r="AI950" s="295"/>
      <c r="AJ950" s="295"/>
      <c r="AK950" s="295"/>
      <c r="AL950" s="295"/>
      <c r="AM950" s="295"/>
      <c r="AN950" s="295"/>
      <c r="AO950" s="295"/>
      <c r="AP950" s="295"/>
      <c r="AQ950" s="295"/>
      <c r="AR950" s="295"/>
      <c r="AS950" s="295"/>
    </row>
    <row r="951" spans="3:145" ht="14.25" customHeight="1" x14ac:dyDescent="0.35">
      <c r="C951" s="397"/>
      <c r="D951" s="397"/>
      <c r="E951" s="397"/>
      <c r="F951" s="397"/>
      <c r="G951" s="397"/>
      <c r="H951" s="397"/>
      <c r="I951" s="397"/>
      <c r="J951" s="397"/>
      <c r="K951" s="397"/>
      <c r="L951" s="397"/>
      <c r="M951" s="397"/>
      <c r="N951" s="397"/>
      <c r="O951" s="397"/>
      <c r="P951" s="397"/>
      <c r="Q951" s="397"/>
      <c r="R951" s="397"/>
      <c r="S951" s="397"/>
      <c r="T951" s="397"/>
      <c r="U951" s="397"/>
      <c r="V951" s="397"/>
      <c r="W951" s="397"/>
      <c r="X951" s="397"/>
      <c r="Y951" s="397"/>
      <c r="Z951" s="397"/>
      <c r="AA951" s="397"/>
      <c r="AB951" s="397"/>
      <c r="AC951" s="397"/>
      <c r="AD951" s="397"/>
      <c r="AE951" s="397"/>
      <c r="AF951" s="397"/>
      <c r="AG951" s="397"/>
      <c r="AH951" s="397"/>
      <c r="AI951" s="397"/>
      <c r="AJ951" s="397"/>
      <c r="AK951" s="397"/>
      <c r="AL951" s="397"/>
      <c r="AM951" s="397"/>
      <c r="AN951" s="397"/>
      <c r="AO951" s="397"/>
      <c r="AP951" s="397"/>
      <c r="AQ951" s="397"/>
      <c r="AR951" s="397"/>
      <c r="AS951" s="397"/>
    </row>
    <row r="952" spans="3:145" ht="14.25" customHeight="1" x14ac:dyDescent="0.35">
      <c r="C952" s="318" t="s">
        <v>496</v>
      </c>
      <c r="D952" s="319"/>
      <c r="E952" s="319"/>
      <c r="F952" s="319"/>
      <c r="G952" s="319"/>
      <c r="H952" s="319"/>
      <c r="I952" s="319"/>
      <c r="J952" s="319"/>
      <c r="K952" s="319"/>
      <c r="L952" s="319"/>
      <c r="M952" s="319"/>
      <c r="N952" s="319"/>
      <c r="O952" s="319"/>
      <c r="P952" s="319"/>
      <c r="Q952" s="319"/>
      <c r="R952" s="319"/>
      <c r="S952" s="319"/>
      <c r="T952" s="319"/>
      <c r="U952" s="319"/>
      <c r="V952" s="319"/>
      <c r="W952" s="319"/>
      <c r="X952" s="319"/>
      <c r="Y952" s="320"/>
      <c r="Z952" s="318" t="s">
        <v>497</v>
      </c>
      <c r="AA952" s="319"/>
      <c r="AB952" s="319"/>
      <c r="AC952" s="319"/>
      <c r="AD952" s="319"/>
      <c r="AE952" s="319"/>
      <c r="AF952" s="319"/>
      <c r="AG952" s="319"/>
      <c r="AH952" s="319"/>
      <c r="AI952" s="319"/>
      <c r="AJ952" s="319"/>
      <c r="AK952" s="319"/>
      <c r="AL952" s="319"/>
      <c r="AM952" s="319"/>
      <c r="AN952" s="319"/>
      <c r="AO952" s="319"/>
      <c r="AP952" s="319"/>
      <c r="AQ952" s="319"/>
      <c r="AR952" s="319"/>
      <c r="AS952" s="320"/>
    </row>
    <row r="953" spans="3:145" ht="14.25" customHeight="1" x14ac:dyDescent="0.35">
      <c r="C953" s="321"/>
      <c r="D953" s="322"/>
      <c r="E953" s="322"/>
      <c r="F953" s="322"/>
      <c r="G953" s="322"/>
      <c r="H953" s="322"/>
      <c r="I953" s="322"/>
      <c r="J953" s="322"/>
      <c r="K953" s="322"/>
      <c r="L953" s="322"/>
      <c r="M953" s="322"/>
      <c r="N953" s="322"/>
      <c r="O953" s="322"/>
      <c r="P953" s="322"/>
      <c r="Q953" s="322"/>
      <c r="R953" s="322"/>
      <c r="S953" s="322"/>
      <c r="T953" s="322"/>
      <c r="U953" s="322"/>
      <c r="V953" s="322"/>
      <c r="W953" s="322"/>
      <c r="X953" s="322"/>
      <c r="Y953" s="323"/>
      <c r="Z953" s="321"/>
      <c r="AA953" s="322"/>
      <c r="AB953" s="322"/>
      <c r="AC953" s="322"/>
      <c r="AD953" s="322"/>
      <c r="AE953" s="322"/>
      <c r="AF953" s="322"/>
      <c r="AG953" s="322"/>
      <c r="AH953" s="322"/>
      <c r="AI953" s="322"/>
      <c r="AJ953" s="322"/>
      <c r="AK953" s="322"/>
      <c r="AL953" s="322"/>
      <c r="AM953" s="322"/>
      <c r="AN953" s="322"/>
      <c r="AO953" s="322"/>
      <c r="AP953" s="322"/>
      <c r="AQ953" s="322"/>
      <c r="AR953" s="322"/>
      <c r="AS953" s="323"/>
    </row>
    <row r="954" spans="3:145" ht="14.25" customHeight="1" x14ac:dyDescent="0.35">
      <c r="C954" s="300" t="s">
        <v>498</v>
      </c>
      <c r="D954" s="301"/>
      <c r="E954" s="301"/>
      <c r="F954" s="301"/>
      <c r="G954" s="301"/>
      <c r="H954" s="301"/>
      <c r="I954" s="301"/>
      <c r="J954" s="301"/>
      <c r="K954" s="301"/>
      <c r="L954" s="301"/>
      <c r="M954" s="301"/>
      <c r="N954" s="301"/>
      <c r="O954" s="301"/>
      <c r="P954" s="301"/>
      <c r="Q954" s="301"/>
      <c r="R954" s="301"/>
      <c r="S954" s="301"/>
      <c r="T954" s="301"/>
      <c r="U954" s="301"/>
      <c r="V954" s="301"/>
      <c r="W954" s="301"/>
      <c r="X954" s="301"/>
      <c r="Y954" s="302"/>
      <c r="Z954" s="466">
        <v>1</v>
      </c>
      <c r="AA954" s="466"/>
      <c r="AB954" s="466"/>
      <c r="AC954" s="466"/>
      <c r="AD954" s="466"/>
      <c r="AE954" s="466"/>
      <c r="AF954" s="466"/>
      <c r="AG954" s="466"/>
      <c r="AH954" s="466"/>
      <c r="AI954" s="466"/>
      <c r="AJ954" s="466"/>
      <c r="AK954" s="466"/>
      <c r="AL954" s="466"/>
      <c r="AM954" s="466"/>
      <c r="AN954" s="466"/>
      <c r="AO954" s="466"/>
      <c r="AP954" s="466"/>
      <c r="AQ954" s="466"/>
      <c r="AR954" s="466"/>
      <c r="AS954" s="466"/>
      <c r="AU954" s="713" t="s">
        <v>487</v>
      </c>
      <c r="AV954" s="713"/>
      <c r="AW954" s="713"/>
      <c r="AX954" s="713"/>
      <c r="AY954" s="713"/>
      <c r="AZ954" s="713"/>
      <c r="BA954" s="713"/>
      <c r="BB954" s="713"/>
      <c r="BC954" s="713"/>
      <c r="BD954" s="713"/>
      <c r="BE954" s="713"/>
      <c r="BF954" s="713"/>
      <c r="BG954" s="713"/>
      <c r="BH954" s="713"/>
      <c r="BI954" s="713"/>
      <c r="BJ954" s="713"/>
      <c r="BK954" s="713"/>
      <c r="BL954" s="713"/>
      <c r="BM954" s="713"/>
      <c r="BN954" s="713"/>
      <c r="BO954" s="713"/>
      <c r="BP954" s="713"/>
      <c r="BQ954" s="713"/>
      <c r="BR954" s="713"/>
      <c r="BS954" s="713"/>
      <c r="BT954" s="713"/>
      <c r="BU954" s="713"/>
      <c r="BV954" s="713"/>
      <c r="BW954" s="713"/>
      <c r="BX954" s="713"/>
      <c r="BY954" s="713"/>
      <c r="BZ954" s="713"/>
      <c r="CA954" s="713"/>
      <c r="CB954" s="713"/>
      <c r="CC954" s="713"/>
      <c r="CD954" s="713"/>
      <c r="CE954" s="713"/>
      <c r="CF954" s="713"/>
      <c r="CG954" s="713"/>
      <c r="CH954" s="713"/>
      <c r="CI954" s="713"/>
      <c r="CJ954" s="713"/>
      <c r="CK954" s="713"/>
    </row>
    <row r="955" spans="3:145" ht="14.25" customHeight="1" x14ac:dyDescent="0.35">
      <c r="C955" s="300" t="s">
        <v>499</v>
      </c>
      <c r="D955" s="301"/>
      <c r="E955" s="301"/>
      <c r="F955" s="301"/>
      <c r="G955" s="301"/>
      <c r="H955" s="301"/>
      <c r="I955" s="301"/>
      <c r="J955" s="301"/>
      <c r="K955" s="301"/>
      <c r="L955" s="301"/>
      <c r="M955" s="301"/>
      <c r="N955" s="301"/>
      <c r="O955" s="301"/>
      <c r="P955" s="301"/>
      <c r="Q955" s="301"/>
      <c r="R955" s="301"/>
      <c r="S955" s="301"/>
      <c r="T955" s="301"/>
      <c r="U955" s="301"/>
      <c r="V955" s="301"/>
      <c r="W955" s="301"/>
      <c r="X955" s="301"/>
      <c r="Y955" s="302"/>
      <c r="Z955" s="466">
        <v>6</v>
      </c>
      <c r="AA955" s="466"/>
      <c r="AB955" s="466"/>
      <c r="AC955" s="466"/>
      <c r="AD955" s="466"/>
      <c r="AE955" s="466"/>
      <c r="AF955" s="466"/>
      <c r="AG955" s="466"/>
      <c r="AH955" s="466"/>
      <c r="AI955" s="466"/>
      <c r="AJ955" s="466"/>
      <c r="AK955" s="466"/>
      <c r="AL955" s="466"/>
      <c r="AM955" s="466"/>
      <c r="AN955" s="466"/>
      <c r="AO955" s="466"/>
      <c r="AP955" s="466"/>
      <c r="AQ955" s="466"/>
      <c r="AR955" s="466"/>
      <c r="AS955" s="466"/>
    </row>
    <row r="956" spans="3:145" ht="14.25" customHeight="1" x14ac:dyDescent="0.35">
      <c r="C956" s="300" t="s">
        <v>500</v>
      </c>
      <c r="D956" s="301"/>
      <c r="E956" s="301"/>
      <c r="F956" s="301"/>
      <c r="G956" s="301"/>
      <c r="H956" s="301"/>
      <c r="I956" s="301"/>
      <c r="J956" s="301"/>
      <c r="K956" s="301"/>
      <c r="L956" s="301"/>
      <c r="M956" s="301"/>
      <c r="N956" s="301"/>
      <c r="O956" s="301"/>
      <c r="P956" s="301"/>
      <c r="Q956" s="301"/>
      <c r="R956" s="301"/>
      <c r="S956" s="301"/>
      <c r="T956" s="301"/>
      <c r="U956" s="301"/>
      <c r="V956" s="301"/>
      <c r="W956" s="301"/>
      <c r="X956" s="301"/>
      <c r="Y956" s="302"/>
      <c r="Z956" s="466">
        <v>0</v>
      </c>
      <c r="AA956" s="466"/>
      <c r="AB956" s="466"/>
      <c r="AC956" s="466"/>
      <c r="AD956" s="466"/>
      <c r="AE956" s="466"/>
      <c r="AF956" s="466"/>
      <c r="AG956" s="466"/>
      <c r="AH956" s="466"/>
      <c r="AI956" s="466"/>
      <c r="AJ956" s="466"/>
      <c r="AK956" s="466"/>
      <c r="AL956" s="466"/>
      <c r="AM956" s="466"/>
      <c r="AN956" s="466"/>
      <c r="AO956" s="466"/>
      <c r="AP956" s="466"/>
      <c r="AQ956" s="466"/>
      <c r="AR956" s="466"/>
      <c r="AS956" s="466"/>
    </row>
    <row r="957" spans="3:145" ht="14.25" customHeight="1" x14ac:dyDescent="0.35">
      <c r="C957" s="300" t="s">
        <v>501</v>
      </c>
      <c r="D957" s="301"/>
      <c r="E957" s="301"/>
      <c r="F957" s="301"/>
      <c r="G957" s="301"/>
      <c r="H957" s="301"/>
      <c r="I957" s="301"/>
      <c r="J957" s="301"/>
      <c r="K957" s="301"/>
      <c r="L957" s="301"/>
      <c r="M957" s="301"/>
      <c r="N957" s="301"/>
      <c r="O957" s="301"/>
      <c r="P957" s="301"/>
      <c r="Q957" s="301"/>
      <c r="R957" s="301"/>
      <c r="S957" s="301"/>
      <c r="T957" s="301"/>
      <c r="U957" s="301"/>
      <c r="V957" s="301"/>
      <c r="W957" s="301"/>
      <c r="X957" s="301"/>
      <c r="Y957" s="302"/>
      <c r="Z957" s="466">
        <v>3</v>
      </c>
      <c r="AA957" s="466"/>
      <c r="AB957" s="466"/>
      <c r="AC957" s="466"/>
      <c r="AD957" s="466"/>
      <c r="AE957" s="466"/>
      <c r="AF957" s="466"/>
      <c r="AG957" s="466"/>
      <c r="AH957" s="466"/>
      <c r="AI957" s="466"/>
      <c r="AJ957" s="466"/>
      <c r="AK957" s="466"/>
      <c r="AL957" s="466"/>
      <c r="AM957" s="466"/>
      <c r="AN957" s="466"/>
      <c r="AO957" s="466"/>
      <c r="AP957" s="466"/>
      <c r="AQ957" s="466"/>
      <c r="AR957" s="466"/>
      <c r="AS957" s="466"/>
    </row>
    <row r="958" spans="3:145" ht="14.25" customHeight="1" x14ac:dyDescent="0.35">
      <c r="C958" s="300" t="s">
        <v>502</v>
      </c>
      <c r="D958" s="301"/>
      <c r="E958" s="301"/>
      <c r="F958" s="301"/>
      <c r="G958" s="301"/>
      <c r="H958" s="301"/>
      <c r="I958" s="301"/>
      <c r="J958" s="301"/>
      <c r="K958" s="301"/>
      <c r="L958" s="301"/>
      <c r="M958" s="301"/>
      <c r="N958" s="301"/>
      <c r="O958" s="301"/>
      <c r="P958" s="301"/>
      <c r="Q958" s="301"/>
      <c r="R958" s="301"/>
      <c r="S958" s="301"/>
      <c r="T958" s="301"/>
      <c r="U958" s="301"/>
      <c r="V958" s="301"/>
      <c r="W958" s="301"/>
      <c r="X958" s="301"/>
      <c r="Y958" s="302"/>
      <c r="Z958" s="466">
        <v>0</v>
      </c>
      <c r="AA958" s="466"/>
      <c r="AB958" s="466"/>
      <c r="AC958" s="466"/>
      <c r="AD958" s="466"/>
      <c r="AE958" s="466"/>
      <c r="AF958" s="466"/>
      <c r="AG958" s="466"/>
      <c r="AH958" s="466"/>
      <c r="AI958" s="466"/>
      <c r="AJ958" s="466"/>
      <c r="AK958" s="466"/>
      <c r="AL958" s="466"/>
      <c r="AM958" s="466"/>
      <c r="AN958" s="466"/>
      <c r="AO958" s="466"/>
      <c r="AP958" s="466"/>
      <c r="AQ958" s="466"/>
      <c r="AR958" s="466"/>
      <c r="AS958" s="466"/>
      <c r="EL958" s="101" t="s">
        <v>516</v>
      </c>
      <c r="EM958" s="112" t="e">
        <f>EN958/$EN$961*100</f>
        <v>#DIV/0!</v>
      </c>
      <c r="EN958" s="101">
        <f>Z971</f>
        <v>0</v>
      </c>
    </row>
    <row r="959" spans="3:145" ht="14.25" customHeight="1" x14ac:dyDescent="0.35">
      <c r="C959" s="300" t="s">
        <v>503</v>
      </c>
      <c r="D959" s="301"/>
      <c r="E959" s="301"/>
      <c r="F959" s="301"/>
      <c r="G959" s="301"/>
      <c r="H959" s="301"/>
      <c r="I959" s="301"/>
      <c r="J959" s="301"/>
      <c r="K959" s="301"/>
      <c r="L959" s="301"/>
      <c r="M959" s="301"/>
      <c r="N959" s="301"/>
      <c r="O959" s="301"/>
      <c r="P959" s="301"/>
      <c r="Q959" s="301"/>
      <c r="R959" s="301"/>
      <c r="S959" s="301"/>
      <c r="T959" s="301"/>
      <c r="U959" s="301"/>
      <c r="V959" s="301"/>
      <c r="W959" s="301"/>
      <c r="X959" s="301"/>
      <c r="Y959" s="302"/>
      <c r="Z959" s="466">
        <v>0</v>
      </c>
      <c r="AA959" s="466"/>
      <c r="AB959" s="466"/>
      <c r="AC959" s="466"/>
      <c r="AD959" s="466"/>
      <c r="AE959" s="466"/>
      <c r="AF959" s="466"/>
      <c r="AG959" s="466"/>
      <c r="AH959" s="466"/>
      <c r="AI959" s="466"/>
      <c r="AJ959" s="466"/>
      <c r="AK959" s="466"/>
      <c r="AL959" s="466"/>
      <c r="AM959" s="466"/>
      <c r="AN959" s="466"/>
      <c r="AO959" s="466"/>
      <c r="AP959" s="466"/>
      <c r="AQ959" s="466"/>
      <c r="AR959" s="466"/>
      <c r="AS959" s="466"/>
      <c r="EL959" s="101" t="s">
        <v>517</v>
      </c>
      <c r="EM959" s="112" t="e">
        <f t="shared" ref="EM959:EM960" si="29">EN959/$EN$961*100</f>
        <v>#DIV/0!</v>
      </c>
      <c r="EN959" s="101">
        <f>Z972</f>
        <v>0</v>
      </c>
    </row>
    <row r="960" spans="3:145" ht="14.25" customHeight="1" x14ac:dyDescent="0.35">
      <c r="C960" s="300" t="s">
        <v>504</v>
      </c>
      <c r="D960" s="301"/>
      <c r="E960" s="301"/>
      <c r="F960" s="301"/>
      <c r="G960" s="301"/>
      <c r="H960" s="301"/>
      <c r="I960" s="301"/>
      <c r="J960" s="301"/>
      <c r="K960" s="301"/>
      <c r="L960" s="301"/>
      <c r="M960" s="301"/>
      <c r="N960" s="301"/>
      <c r="O960" s="301"/>
      <c r="P960" s="301"/>
      <c r="Q960" s="301"/>
      <c r="R960" s="301"/>
      <c r="S960" s="301"/>
      <c r="T960" s="301"/>
      <c r="U960" s="301"/>
      <c r="V960" s="301"/>
      <c r="W960" s="301"/>
      <c r="X960" s="301"/>
      <c r="Y960" s="302"/>
      <c r="Z960" s="466">
        <v>0</v>
      </c>
      <c r="AA960" s="466"/>
      <c r="AB960" s="466"/>
      <c r="AC960" s="466"/>
      <c r="AD960" s="466"/>
      <c r="AE960" s="466"/>
      <c r="AF960" s="466"/>
      <c r="AG960" s="466"/>
      <c r="AH960" s="466"/>
      <c r="AI960" s="466"/>
      <c r="AJ960" s="466"/>
      <c r="AK960" s="466"/>
      <c r="AL960" s="466"/>
      <c r="AM960" s="466"/>
      <c r="AN960" s="466"/>
      <c r="AO960" s="466"/>
      <c r="AP960" s="466"/>
      <c r="AQ960" s="466"/>
      <c r="AR960" s="466"/>
      <c r="AS960" s="466"/>
      <c r="EL960" s="101" t="s">
        <v>518</v>
      </c>
      <c r="EM960" s="112" t="e">
        <f t="shared" si="29"/>
        <v>#DIV/0!</v>
      </c>
      <c r="EN960" s="101">
        <f>Z973</f>
        <v>0</v>
      </c>
    </row>
    <row r="961" spans="1:144" ht="14.25" customHeight="1" x14ac:dyDescent="0.35">
      <c r="C961" s="300" t="s">
        <v>505</v>
      </c>
      <c r="D961" s="301"/>
      <c r="E961" s="301"/>
      <c r="F961" s="301"/>
      <c r="G961" s="301"/>
      <c r="H961" s="301"/>
      <c r="I961" s="301"/>
      <c r="J961" s="301"/>
      <c r="K961" s="301"/>
      <c r="L961" s="301"/>
      <c r="M961" s="301"/>
      <c r="N961" s="301"/>
      <c r="O961" s="301"/>
      <c r="P961" s="301"/>
      <c r="Q961" s="301"/>
      <c r="R961" s="301"/>
      <c r="S961" s="301"/>
      <c r="T961" s="301"/>
      <c r="U961" s="301"/>
      <c r="V961" s="301"/>
      <c r="W961" s="301"/>
      <c r="X961" s="301"/>
      <c r="Y961" s="302"/>
      <c r="Z961" s="466">
        <v>0</v>
      </c>
      <c r="AA961" s="466"/>
      <c r="AB961" s="466"/>
      <c r="AC961" s="466"/>
      <c r="AD961" s="466"/>
      <c r="AE961" s="466"/>
      <c r="AF961" s="466"/>
      <c r="AG961" s="466"/>
      <c r="AH961" s="466"/>
      <c r="AI961" s="466"/>
      <c r="AJ961" s="466"/>
      <c r="AK961" s="466"/>
      <c r="AL961" s="466"/>
      <c r="AM961" s="466"/>
      <c r="AN961" s="466"/>
      <c r="AO961" s="466"/>
      <c r="AP961" s="466"/>
      <c r="AQ961" s="466"/>
      <c r="AR961" s="466"/>
      <c r="AS961" s="466"/>
      <c r="EL961" s="101" t="s">
        <v>486</v>
      </c>
      <c r="EN961" s="101">
        <f>EN958+EN959+EN960</f>
        <v>0</v>
      </c>
    </row>
    <row r="962" spans="1:144" ht="14.25" customHeight="1" x14ac:dyDescent="0.35">
      <c r="C962" s="300" t="s">
        <v>506</v>
      </c>
      <c r="D962" s="301"/>
      <c r="E962" s="301"/>
      <c r="F962" s="301"/>
      <c r="G962" s="301"/>
      <c r="H962" s="301"/>
      <c r="I962" s="301"/>
      <c r="J962" s="301"/>
      <c r="K962" s="301"/>
      <c r="L962" s="301"/>
      <c r="M962" s="301"/>
      <c r="N962" s="301"/>
      <c r="O962" s="301"/>
      <c r="P962" s="301"/>
      <c r="Q962" s="301"/>
      <c r="R962" s="301"/>
      <c r="S962" s="301"/>
      <c r="T962" s="301"/>
      <c r="U962" s="301"/>
      <c r="V962" s="301"/>
      <c r="W962" s="301"/>
      <c r="X962" s="301"/>
      <c r="Y962" s="302"/>
      <c r="Z962" s="466">
        <v>0</v>
      </c>
      <c r="AA962" s="466"/>
      <c r="AB962" s="466"/>
      <c r="AC962" s="466"/>
      <c r="AD962" s="466"/>
      <c r="AE962" s="466"/>
      <c r="AF962" s="466"/>
      <c r="AG962" s="466"/>
      <c r="AH962" s="466"/>
      <c r="AI962" s="466"/>
      <c r="AJ962" s="466"/>
      <c r="AK962" s="466"/>
      <c r="AL962" s="466"/>
      <c r="AM962" s="466"/>
      <c r="AN962" s="466"/>
      <c r="AO962" s="466"/>
      <c r="AP962" s="466"/>
      <c r="AQ962" s="466"/>
      <c r="AR962" s="466"/>
      <c r="AS962" s="466"/>
    </row>
    <row r="963" spans="1:144" ht="14.25" customHeight="1" x14ac:dyDescent="0.35">
      <c r="C963" s="300" t="s">
        <v>507</v>
      </c>
      <c r="D963" s="301"/>
      <c r="E963" s="301"/>
      <c r="F963" s="301"/>
      <c r="G963" s="301"/>
      <c r="H963" s="301"/>
      <c r="I963" s="301"/>
      <c r="J963" s="301"/>
      <c r="K963" s="301"/>
      <c r="L963" s="301"/>
      <c r="M963" s="301"/>
      <c r="N963" s="301"/>
      <c r="O963" s="301"/>
      <c r="P963" s="301"/>
      <c r="Q963" s="301"/>
      <c r="R963" s="301"/>
      <c r="S963" s="301"/>
      <c r="T963" s="301"/>
      <c r="U963" s="301"/>
      <c r="V963" s="301"/>
      <c r="W963" s="301"/>
      <c r="X963" s="301"/>
      <c r="Y963" s="302"/>
      <c r="Z963" s="466">
        <v>0</v>
      </c>
      <c r="AA963" s="466"/>
      <c r="AB963" s="466"/>
      <c r="AC963" s="466"/>
      <c r="AD963" s="466"/>
      <c r="AE963" s="466"/>
      <c r="AF963" s="466"/>
      <c r="AG963" s="466"/>
      <c r="AH963" s="466"/>
      <c r="AI963" s="466"/>
      <c r="AJ963" s="466"/>
      <c r="AK963" s="466"/>
      <c r="AL963" s="466"/>
      <c r="AM963" s="466"/>
      <c r="AN963" s="466"/>
      <c r="AO963" s="466"/>
      <c r="AP963" s="466"/>
      <c r="AQ963" s="466"/>
      <c r="AR963" s="466"/>
      <c r="AS963" s="466"/>
    </row>
    <row r="964" spans="1:144" ht="14.25" customHeight="1" x14ac:dyDescent="0.35">
      <c r="C964" s="294" t="s">
        <v>487</v>
      </c>
      <c r="D964" s="294"/>
      <c r="E964" s="294"/>
      <c r="F964" s="294"/>
      <c r="G964" s="294"/>
      <c r="H964" s="294"/>
      <c r="I964" s="294"/>
      <c r="J964" s="294"/>
      <c r="K964" s="294"/>
      <c r="L964" s="294"/>
      <c r="M964" s="294"/>
      <c r="N964" s="294"/>
      <c r="O964" s="294"/>
      <c r="P964" s="294"/>
      <c r="Q964" s="294"/>
      <c r="R964" s="294"/>
      <c r="S964" s="294"/>
      <c r="T964" s="294"/>
      <c r="U964" s="294"/>
      <c r="V964" s="294"/>
      <c r="W964" s="294"/>
      <c r="X964" s="294"/>
      <c r="Y964" s="294"/>
      <c r="Z964" s="294"/>
      <c r="AA964" s="294"/>
      <c r="AB964" s="294"/>
      <c r="AC964" s="294"/>
      <c r="AD964" s="294"/>
      <c r="AE964" s="294"/>
      <c r="AF964" s="294"/>
      <c r="AG964" s="294"/>
      <c r="AH964" s="294"/>
      <c r="AI964" s="294"/>
      <c r="AJ964" s="294"/>
      <c r="AK964" s="294"/>
      <c r="AL964" s="294"/>
      <c r="AM964" s="294"/>
      <c r="AN964" s="294"/>
      <c r="AO964" s="294"/>
      <c r="AP964" s="294"/>
      <c r="AQ964" s="294"/>
      <c r="AR964" s="294"/>
      <c r="AS964" s="294"/>
    </row>
    <row r="965" spans="1:144" ht="14.25" customHeight="1" x14ac:dyDescent="0.35">
      <c r="C965" s="215"/>
      <c r="D965" s="215"/>
      <c r="E965" s="215"/>
      <c r="F965" s="215"/>
      <c r="G965" s="215"/>
      <c r="H965" s="215"/>
      <c r="I965" s="215"/>
      <c r="J965" s="215"/>
      <c r="K965" s="215"/>
      <c r="L965" s="215"/>
      <c r="M965" s="215"/>
      <c r="N965" s="215"/>
      <c r="O965" s="215"/>
      <c r="P965" s="215"/>
      <c r="Q965" s="215"/>
      <c r="R965" s="215"/>
      <c r="S965" s="215"/>
      <c r="T965" s="215"/>
      <c r="U965" s="215"/>
      <c r="V965" s="215"/>
      <c r="W965" s="215"/>
      <c r="X965" s="215"/>
      <c r="Y965" s="215"/>
      <c r="Z965" s="215"/>
      <c r="AA965" s="215"/>
      <c r="AB965" s="215"/>
      <c r="AC965" s="215"/>
      <c r="AD965" s="215"/>
      <c r="AE965" s="215"/>
      <c r="AF965" s="215"/>
      <c r="AG965" s="215"/>
      <c r="AH965" s="215"/>
      <c r="AI965" s="215"/>
      <c r="AJ965" s="215"/>
      <c r="AK965" s="215"/>
      <c r="AL965" s="215"/>
      <c r="AM965" s="215"/>
      <c r="AN965" s="215"/>
      <c r="AO965" s="215"/>
      <c r="AP965" s="215"/>
      <c r="AQ965" s="215"/>
      <c r="AR965" s="215"/>
      <c r="AS965" s="215"/>
    </row>
    <row r="966" spans="1:144" ht="14.25" customHeight="1" x14ac:dyDescent="0.35">
      <c r="C966" s="295" t="s">
        <v>508</v>
      </c>
      <c r="D966" s="295"/>
      <c r="E966" s="295"/>
      <c r="F966" s="295"/>
      <c r="G966" s="295"/>
      <c r="H966" s="295"/>
      <c r="I966" s="295"/>
      <c r="J966" s="295"/>
      <c r="K966" s="295"/>
      <c r="L966" s="295"/>
      <c r="M966" s="295"/>
      <c r="N966" s="295"/>
      <c r="O966" s="295"/>
      <c r="P966" s="295"/>
      <c r="Q966" s="295"/>
      <c r="R966" s="295"/>
      <c r="S966" s="295"/>
      <c r="T966" s="295"/>
      <c r="U966" s="295"/>
      <c r="V966" s="295"/>
      <c r="W966" s="295"/>
      <c r="X966" s="295"/>
      <c r="Y966" s="295"/>
      <c r="Z966" s="295"/>
      <c r="AA966" s="295"/>
      <c r="AB966" s="295"/>
      <c r="AC966" s="295"/>
      <c r="AD966" s="295"/>
      <c r="AE966" s="295"/>
      <c r="AF966" s="295"/>
      <c r="AG966" s="295"/>
      <c r="AH966" s="295"/>
      <c r="AI966" s="295"/>
      <c r="AJ966" s="295"/>
      <c r="AK966" s="295"/>
      <c r="AL966" s="295"/>
      <c r="AM966" s="295"/>
      <c r="AN966" s="295"/>
      <c r="AO966" s="295"/>
      <c r="AP966" s="295"/>
      <c r="AQ966" s="295"/>
      <c r="AR966" s="295"/>
      <c r="AS966" s="295"/>
    </row>
    <row r="967" spans="1:144" ht="14.25" customHeight="1" x14ac:dyDescent="0.35">
      <c r="C967" s="295"/>
      <c r="D967" s="295"/>
      <c r="E967" s="295"/>
      <c r="F967" s="295"/>
      <c r="G967" s="295"/>
      <c r="H967" s="295"/>
      <c r="I967" s="295"/>
      <c r="J967" s="295"/>
      <c r="K967" s="295"/>
      <c r="L967" s="295"/>
      <c r="M967" s="295"/>
      <c r="N967" s="295"/>
      <c r="O967" s="295"/>
      <c r="P967" s="295"/>
      <c r="Q967" s="295"/>
      <c r="R967" s="295"/>
      <c r="S967" s="295"/>
      <c r="T967" s="295"/>
      <c r="U967" s="295"/>
      <c r="V967" s="295"/>
      <c r="W967" s="295"/>
      <c r="X967" s="295"/>
      <c r="Y967" s="295"/>
      <c r="Z967" s="295"/>
      <c r="AA967" s="295"/>
      <c r="AB967" s="295"/>
      <c r="AC967" s="295"/>
      <c r="AD967" s="295"/>
      <c r="AE967" s="295"/>
      <c r="AF967" s="295"/>
      <c r="AG967" s="295"/>
      <c r="AH967" s="295"/>
      <c r="AI967" s="295"/>
      <c r="AJ967" s="295"/>
      <c r="AK967" s="295"/>
      <c r="AL967" s="295"/>
      <c r="AM967" s="295"/>
      <c r="AN967" s="295"/>
      <c r="AO967" s="295"/>
      <c r="AP967" s="295"/>
      <c r="AQ967" s="295"/>
      <c r="AR967" s="295"/>
      <c r="AS967" s="295"/>
    </row>
    <row r="968" spans="1:144" ht="14.25" customHeight="1" x14ac:dyDescent="0.35">
      <c r="C968" s="397"/>
      <c r="D968" s="397"/>
      <c r="E968" s="397"/>
      <c r="F968" s="397"/>
      <c r="G968" s="397"/>
      <c r="H968" s="397"/>
      <c r="I968" s="397"/>
      <c r="J968" s="397"/>
      <c r="K968" s="397"/>
      <c r="L968" s="397"/>
      <c r="M968" s="397"/>
      <c r="N968" s="397"/>
      <c r="O968" s="397"/>
      <c r="P968" s="397"/>
      <c r="Q968" s="397"/>
      <c r="R968" s="397"/>
      <c r="S968" s="397"/>
      <c r="T968" s="397"/>
      <c r="U968" s="397"/>
      <c r="V968" s="397"/>
      <c r="W968" s="397"/>
      <c r="X968" s="397"/>
      <c r="Y968" s="397"/>
      <c r="Z968" s="397"/>
      <c r="AA968" s="397"/>
      <c r="AB968" s="397"/>
      <c r="AC968" s="397"/>
      <c r="AD968" s="397"/>
      <c r="AE968" s="397"/>
      <c r="AF968" s="397"/>
      <c r="AG968" s="397"/>
      <c r="AH968" s="397"/>
      <c r="AI968" s="397"/>
      <c r="AJ968" s="397"/>
      <c r="AK968" s="397"/>
      <c r="AL968" s="397"/>
      <c r="AM968" s="397"/>
      <c r="AN968" s="397"/>
      <c r="AO968" s="397"/>
      <c r="AP968" s="397"/>
      <c r="AQ968" s="397"/>
      <c r="AR968" s="397"/>
      <c r="AS968" s="397"/>
    </row>
    <row r="969" spans="1:144" ht="14.25" customHeight="1" x14ac:dyDescent="0.35">
      <c r="C969" s="317" t="s">
        <v>510</v>
      </c>
      <c r="D969" s="317"/>
      <c r="E969" s="317"/>
      <c r="F969" s="317"/>
      <c r="G969" s="317"/>
      <c r="H969" s="317"/>
      <c r="I969" s="317"/>
      <c r="J969" s="317"/>
      <c r="K969" s="317"/>
      <c r="L969" s="317"/>
      <c r="M969" s="317"/>
      <c r="N969" s="317"/>
      <c r="O969" s="317"/>
      <c r="P969" s="317"/>
      <c r="Q969" s="317"/>
      <c r="R969" s="317"/>
      <c r="S969" s="317"/>
      <c r="T969" s="317"/>
      <c r="U969" s="317"/>
      <c r="V969" s="317"/>
      <c r="W969" s="317"/>
      <c r="X969" s="317"/>
      <c r="Y969" s="317"/>
      <c r="Z969" s="317" t="s">
        <v>509</v>
      </c>
      <c r="AA969" s="317"/>
      <c r="AB969" s="317"/>
      <c r="AC969" s="317"/>
      <c r="AD969" s="317"/>
      <c r="AE969" s="317"/>
      <c r="AF969" s="317"/>
      <c r="AG969" s="317"/>
      <c r="AH969" s="317"/>
      <c r="AI969" s="317"/>
      <c r="AJ969" s="317"/>
      <c r="AK969" s="317"/>
      <c r="AL969" s="317"/>
      <c r="AM969" s="317"/>
      <c r="AN969" s="317"/>
      <c r="AO969" s="317"/>
      <c r="AP969" s="317"/>
      <c r="AQ969" s="317"/>
      <c r="AR969" s="317"/>
      <c r="AS969" s="317"/>
    </row>
    <row r="970" spans="1:144" ht="14.25" customHeight="1" x14ac:dyDescent="0.35">
      <c r="C970" s="317"/>
      <c r="D970" s="317"/>
      <c r="E970" s="317"/>
      <c r="F970" s="317"/>
      <c r="G970" s="317"/>
      <c r="H970" s="317"/>
      <c r="I970" s="317"/>
      <c r="J970" s="317"/>
      <c r="K970" s="317"/>
      <c r="L970" s="317"/>
      <c r="M970" s="317"/>
      <c r="N970" s="317"/>
      <c r="O970" s="317"/>
      <c r="P970" s="317"/>
      <c r="Q970" s="317"/>
      <c r="R970" s="317"/>
      <c r="S970" s="317"/>
      <c r="T970" s="317"/>
      <c r="U970" s="317"/>
      <c r="V970" s="317"/>
      <c r="W970" s="317"/>
      <c r="X970" s="317"/>
      <c r="Y970" s="317"/>
      <c r="Z970" s="317"/>
      <c r="AA970" s="317"/>
      <c r="AB970" s="317"/>
      <c r="AC970" s="317"/>
      <c r="AD970" s="317"/>
      <c r="AE970" s="317"/>
      <c r="AF970" s="317"/>
      <c r="AG970" s="317"/>
      <c r="AH970" s="317"/>
      <c r="AI970" s="317"/>
      <c r="AJ970" s="317"/>
      <c r="AK970" s="317"/>
      <c r="AL970" s="317"/>
      <c r="AM970" s="317"/>
      <c r="AN970" s="317"/>
      <c r="AO970" s="317"/>
      <c r="AP970" s="317"/>
      <c r="AQ970" s="317"/>
      <c r="AR970" s="317"/>
      <c r="AS970" s="317"/>
    </row>
    <row r="971" spans="1:144" ht="14.25" customHeight="1" x14ac:dyDescent="0.35">
      <c r="C971" s="292" t="s">
        <v>512</v>
      </c>
      <c r="D971" s="292"/>
      <c r="E971" s="292"/>
      <c r="F971" s="292"/>
      <c r="G971" s="292"/>
      <c r="H971" s="292"/>
      <c r="I971" s="292"/>
      <c r="J971" s="292"/>
      <c r="K971" s="292"/>
      <c r="L971" s="292"/>
      <c r="M971" s="292"/>
      <c r="N971" s="292"/>
      <c r="O971" s="292"/>
      <c r="P971" s="292"/>
      <c r="Q971" s="292"/>
      <c r="R971" s="292"/>
      <c r="S971" s="292"/>
      <c r="T971" s="292"/>
      <c r="U971" s="292"/>
      <c r="V971" s="292"/>
      <c r="W971" s="292"/>
      <c r="X971" s="292"/>
      <c r="Y971" s="292"/>
      <c r="Z971" s="466"/>
      <c r="AA971" s="466"/>
      <c r="AB971" s="466"/>
      <c r="AC971" s="466"/>
      <c r="AD971" s="466"/>
      <c r="AE971" s="466"/>
      <c r="AF971" s="466"/>
      <c r="AG971" s="466"/>
      <c r="AH971" s="466"/>
      <c r="AI971" s="466"/>
      <c r="AJ971" s="466"/>
      <c r="AK971" s="466"/>
      <c r="AL971" s="466"/>
      <c r="AM971" s="466"/>
      <c r="AN971" s="466"/>
      <c r="AO971" s="466"/>
      <c r="AP971" s="466"/>
      <c r="AQ971" s="466"/>
      <c r="AR971" s="466"/>
      <c r="AS971" s="466"/>
    </row>
    <row r="972" spans="1:144" ht="14.25" customHeight="1" x14ac:dyDescent="0.35">
      <c r="C972" s="292" t="s">
        <v>511</v>
      </c>
      <c r="D972" s="292"/>
      <c r="E972" s="292"/>
      <c r="F972" s="292"/>
      <c r="G972" s="292"/>
      <c r="H972" s="292"/>
      <c r="I972" s="292"/>
      <c r="J972" s="292"/>
      <c r="K972" s="292"/>
      <c r="L972" s="292"/>
      <c r="M972" s="292"/>
      <c r="N972" s="292"/>
      <c r="O972" s="292"/>
      <c r="P972" s="292"/>
      <c r="Q972" s="292"/>
      <c r="R972" s="292"/>
      <c r="S972" s="292"/>
      <c r="T972" s="292"/>
      <c r="U972" s="292"/>
      <c r="V972" s="292"/>
      <c r="W972" s="292"/>
      <c r="X972" s="292"/>
      <c r="Y972" s="292"/>
      <c r="Z972" s="466"/>
      <c r="AA972" s="466"/>
      <c r="AB972" s="466"/>
      <c r="AC972" s="466"/>
      <c r="AD972" s="466"/>
      <c r="AE972" s="466"/>
      <c r="AF972" s="466"/>
      <c r="AG972" s="466"/>
      <c r="AH972" s="466"/>
      <c r="AI972" s="466"/>
      <c r="AJ972" s="466"/>
      <c r="AK972" s="466"/>
      <c r="AL972" s="466"/>
      <c r="AM972" s="466"/>
      <c r="AN972" s="466"/>
      <c r="AO972" s="466"/>
      <c r="AP972" s="466"/>
      <c r="AQ972" s="466"/>
      <c r="AR972" s="466"/>
      <c r="AS972" s="466"/>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row>
    <row r="973" spans="1:144" ht="14.25" customHeight="1" x14ac:dyDescent="0.35">
      <c r="C973" s="292" t="s">
        <v>1184</v>
      </c>
      <c r="D973" s="292"/>
      <c r="E973" s="292"/>
      <c r="F973" s="292"/>
      <c r="G973" s="292"/>
      <c r="H973" s="292"/>
      <c r="I973" s="292"/>
      <c r="J973" s="292"/>
      <c r="K973" s="292"/>
      <c r="L973" s="292"/>
      <c r="M973" s="292"/>
      <c r="N973" s="292"/>
      <c r="O973" s="292"/>
      <c r="P973" s="292"/>
      <c r="Q973" s="292"/>
      <c r="R973" s="292"/>
      <c r="S973" s="292"/>
      <c r="T973" s="292"/>
      <c r="U973" s="292"/>
      <c r="V973" s="292"/>
      <c r="W973" s="292"/>
      <c r="X973" s="292"/>
      <c r="Y973" s="292"/>
      <c r="Z973" s="466"/>
      <c r="AA973" s="466"/>
      <c r="AB973" s="466"/>
      <c r="AC973" s="466"/>
      <c r="AD973" s="466"/>
      <c r="AE973" s="466"/>
      <c r="AF973" s="466"/>
      <c r="AG973" s="466"/>
      <c r="AH973" s="466"/>
      <c r="AI973" s="466"/>
      <c r="AJ973" s="466"/>
      <c r="AK973" s="466"/>
      <c r="AL973" s="466"/>
      <c r="AM973" s="466"/>
      <c r="AN973" s="466"/>
      <c r="AO973" s="466"/>
      <c r="AP973" s="466"/>
      <c r="AQ973" s="466"/>
      <c r="AR973" s="466"/>
      <c r="AS973" s="466"/>
      <c r="AU973" s="713" t="s">
        <v>487</v>
      </c>
      <c r="AV973" s="713"/>
      <c r="AW973" s="713"/>
      <c r="AX973" s="713"/>
      <c r="AY973" s="713"/>
      <c r="AZ973" s="713"/>
      <c r="BA973" s="713"/>
      <c r="BB973" s="713"/>
      <c r="BC973" s="713"/>
      <c r="BD973" s="713"/>
      <c r="BE973" s="713"/>
      <c r="BF973" s="713"/>
      <c r="BG973" s="713"/>
      <c r="BH973" s="713"/>
      <c r="BI973" s="713"/>
      <c r="BJ973" s="713"/>
      <c r="BK973" s="713"/>
      <c r="BL973" s="713"/>
      <c r="BM973" s="713"/>
      <c r="BN973" s="713"/>
      <c r="BO973" s="713"/>
      <c r="BP973" s="713"/>
      <c r="BQ973" s="713"/>
      <c r="BR973" s="713"/>
      <c r="BS973" s="713"/>
      <c r="BT973" s="713"/>
      <c r="BU973" s="713"/>
      <c r="BV973" s="713"/>
      <c r="BW973" s="713"/>
      <c r="BX973" s="713"/>
      <c r="BY973" s="713"/>
      <c r="BZ973" s="713"/>
      <c r="CA973" s="713"/>
      <c r="CB973" s="713"/>
      <c r="CC973" s="713"/>
      <c r="CD973" s="713"/>
      <c r="CE973" s="713"/>
      <c r="CF973" s="713"/>
      <c r="CG973" s="713"/>
      <c r="CH973" s="713"/>
      <c r="CI973" s="713"/>
      <c r="CJ973" s="713"/>
      <c r="CK973" s="713"/>
    </row>
    <row r="974" spans="1:144" ht="14.25" customHeight="1" x14ac:dyDescent="0.35">
      <c r="C974" s="294" t="s">
        <v>487</v>
      </c>
      <c r="D974" s="294"/>
      <c r="E974" s="294"/>
      <c r="F974" s="294"/>
      <c r="G974" s="294"/>
      <c r="H974" s="294"/>
      <c r="I974" s="294"/>
      <c r="J974" s="294"/>
      <c r="K974" s="294"/>
      <c r="L974" s="294"/>
      <c r="M974" s="294"/>
      <c r="N974" s="294"/>
      <c r="O974" s="294"/>
      <c r="P974" s="294"/>
      <c r="Q974" s="294"/>
      <c r="R974" s="294"/>
      <c r="S974" s="294"/>
      <c r="T974" s="294"/>
      <c r="U974" s="294"/>
      <c r="V974" s="294"/>
      <c r="W974" s="294"/>
      <c r="X974" s="294"/>
      <c r="Y974" s="294"/>
      <c r="Z974" s="294"/>
      <c r="AA974" s="294"/>
      <c r="AB974" s="294"/>
      <c r="AC974" s="294"/>
      <c r="AD974" s="294"/>
      <c r="AE974" s="294"/>
      <c r="AF974" s="294"/>
      <c r="AG974" s="294"/>
      <c r="AH974" s="294"/>
      <c r="AI974" s="294"/>
      <c r="AJ974" s="294"/>
      <c r="AK974" s="294"/>
      <c r="AL974" s="294"/>
      <c r="AM974" s="294"/>
      <c r="AN974" s="294"/>
      <c r="AO974" s="294"/>
      <c r="AP974" s="294"/>
      <c r="AQ974" s="294"/>
      <c r="AR974" s="294"/>
      <c r="AS974" s="294"/>
    </row>
    <row r="975" spans="1:144" ht="14.25" customHeight="1" x14ac:dyDescent="0.35">
      <c r="A975" s="213"/>
      <c r="B975" s="213"/>
      <c r="C975" s="213"/>
      <c r="D975" s="213"/>
      <c r="E975" s="213"/>
      <c r="F975" s="213"/>
      <c r="G975" s="213"/>
      <c r="H975" s="213"/>
      <c r="I975" s="213"/>
      <c r="J975" s="213"/>
      <c r="K975" s="213"/>
      <c r="L975" s="213"/>
      <c r="M975" s="213"/>
      <c r="N975" s="213"/>
      <c r="O975" s="213"/>
      <c r="P975" s="213"/>
      <c r="Q975" s="213"/>
      <c r="R975" s="213"/>
      <c r="S975" s="213"/>
      <c r="T975" s="213"/>
      <c r="U975" s="213"/>
      <c r="V975" s="213"/>
      <c r="W975" s="213"/>
      <c r="X975" s="213"/>
      <c r="Y975" s="213"/>
      <c r="Z975" s="213"/>
      <c r="AA975" s="213"/>
      <c r="AB975" s="213"/>
      <c r="AC975" s="213"/>
      <c r="AD975" s="213"/>
      <c r="AE975" s="213"/>
      <c r="AF975" s="213"/>
      <c r="AG975" s="213"/>
      <c r="AH975" s="213"/>
      <c r="AI975" s="213"/>
      <c r="AJ975" s="213"/>
      <c r="AK975" s="213"/>
      <c r="AL975" s="213"/>
      <c r="AM975" s="213"/>
      <c r="AN975" s="213"/>
      <c r="AO975" s="213"/>
      <c r="AP975" s="213"/>
      <c r="AQ975" s="213"/>
      <c r="AR975" s="213"/>
      <c r="AS975" s="213"/>
      <c r="AT975" s="213"/>
      <c r="AU975" s="213"/>
      <c r="AV975" s="213"/>
      <c r="AW975" s="213"/>
      <c r="AX975" s="213"/>
      <c r="AY975" s="213"/>
      <c r="AZ975" s="213"/>
      <c r="BA975" s="213"/>
      <c r="BB975" s="213"/>
      <c r="BC975" s="213"/>
      <c r="BD975" s="213"/>
      <c r="BE975" s="213"/>
      <c r="BF975" s="213"/>
      <c r="BG975" s="213"/>
      <c r="BH975" s="213"/>
      <c r="BI975" s="213"/>
      <c r="BJ975" s="213"/>
      <c r="BK975" s="213"/>
      <c r="BL975" s="213"/>
      <c r="BM975" s="213"/>
      <c r="BN975" s="213"/>
      <c r="BO975" s="213"/>
      <c r="BP975" s="213"/>
      <c r="BQ975" s="213"/>
      <c r="BR975" s="213"/>
      <c r="BS975" s="213"/>
      <c r="BT975" s="213"/>
      <c r="BU975" s="213"/>
      <c r="BV975" s="213"/>
      <c r="BW975" s="213"/>
      <c r="BX975" s="213"/>
      <c r="BY975" s="213"/>
      <c r="BZ975" s="213"/>
      <c r="CA975" s="213"/>
      <c r="CB975" s="213"/>
      <c r="CC975" s="213"/>
      <c r="CD975" s="213"/>
      <c r="CE975" s="213"/>
      <c r="CF975" s="213"/>
      <c r="CG975" s="213"/>
      <c r="CH975" s="213"/>
      <c r="CI975" s="213"/>
      <c r="CJ975" s="213"/>
      <c r="CK975" s="213"/>
      <c r="CL975" s="213"/>
      <c r="CM975" s="213"/>
      <c r="CN975" s="2"/>
      <c r="CO975" s="109"/>
      <c r="CP975" s="109"/>
      <c r="CQ975" s="109"/>
      <c r="CR975" s="109"/>
      <c r="CS975" s="109"/>
      <c r="CT975" s="109"/>
    </row>
    <row r="976" spans="1:144" ht="14.25" customHeight="1" x14ac:dyDescent="0.35">
      <c r="A976" s="213"/>
      <c r="B976" s="213"/>
      <c r="C976" s="213"/>
      <c r="D976" s="213"/>
      <c r="E976" s="213"/>
      <c r="F976" s="213"/>
      <c r="G976" s="213"/>
      <c r="H976" s="213"/>
      <c r="I976" s="213"/>
      <c r="J976" s="213"/>
      <c r="K976" s="213"/>
      <c r="L976" s="213"/>
      <c r="M976" s="213"/>
      <c r="N976" s="213"/>
      <c r="O976" s="213"/>
      <c r="P976" s="213"/>
      <c r="Q976" s="213"/>
      <c r="R976" s="213"/>
      <c r="S976" s="213"/>
      <c r="T976" s="213"/>
      <c r="U976" s="213"/>
      <c r="V976" s="213"/>
      <c r="W976" s="213"/>
      <c r="X976" s="213"/>
      <c r="Y976" s="213"/>
      <c r="Z976" s="213"/>
      <c r="AA976" s="213"/>
      <c r="AB976" s="213"/>
      <c r="AC976" s="213"/>
      <c r="AD976" s="213"/>
      <c r="AE976" s="213"/>
      <c r="AF976" s="213"/>
      <c r="AG976" s="213"/>
      <c r="AH976" s="213"/>
      <c r="AI976" s="213"/>
      <c r="AJ976" s="213"/>
      <c r="AK976" s="213"/>
      <c r="AL976" s="213"/>
      <c r="AM976" s="213"/>
      <c r="AN976" s="213"/>
      <c r="AO976" s="213"/>
      <c r="AP976" s="213"/>
      <c r="AQ976" s="213"/>
      <c r="AR976" s="213"/>
      <c r="AS976" s="213"/>
      <c r="AT976" s="213"/>
      <c r="AU976" s="152"/>
      <c r="AV976" s="152"/>
      <c r="AW976" s="152"/>
      <c r="AX976" s="152"/>
      <c r="AY976" s="152"/>
      <c r="AZ976" s="152"/>
      <c r="BA976" s="152"/>
      <c r="BB976" s="152"/>
      <c r="BC976" s="152"/>
      <c r="BD976" s="152"/>
      <c r="BE976" s="152"/>
      <c r="BF976" s="152"/>
      <c r="BG976" s="152"/>
      <c r="BH976" s="152"/>
      <c r="BI976" s="152"/>
      <c r="BJ976" s="152"/>
      <c r="BK976" s="152"/>
      <c r="BL976" s="152"/>
      <c r="BM976" s="152"/>
      <c r="BN976" s="152"/>
      <c r="BO976" s="152"/>
      <c r="BP976" s="152"/>
      <c r="BQ976" s="152"/>
      <c r="BR976" s="152"/>
      <c r="BS976" s="152"/>
      <c r="BT976" s="152"/>
      <c r="BU976" s="152"/>
      <c r="BV976" s="152"/>
      <c r="BW976" s="152"/>
      <c r="BX976" s="152"/>
      <c r="BY976" s="152"/>
      <c r="BZ976" s="152"/>
      <c r="CA976" s="152"/>
      <c r="CB976" s="152"/>
      <c r="CC976" s="152"/>
      <c r="CD976" s="152"/>
      <c r="CE976" s="152"/>
      <c r="CF976" s="152"/>
      <c r="CG976" s="152"/>
      <c r="CH976" s="152"/>
      <c r="CI976" s="152"/>
      <c r="CJ976" s="152"/>
      <c r="CK976" s="152"/>
      <c r="CL976" s="600"/>
      <c r="CM976" s="600"/>
      <c r="CN976" s="2"/>
      <c r="CO976" s="109"/>
      <c r="CP976" s="109"/>
      <c r="CQ976" s="109"/>
      <c r="CR976" s="109"/>
      <c r="CS976" s="109"/>
      <c r="CT976" s="109"/>
    </row>
    <row r="977" spans="2:93" ht="14.25" customHeight="1" x14ac:dyDescent="0.35">
      <c r="AU977" s="101"/>
      <c r="AV977" s="101"/>
      <c r="AW977" s="101"/>
      <c r="AX977" s="101"/>
      <c r="AY977" s="101"/>
      <c r="AZ977" s="101"/>
      <c r="BA977" s="101"/>
      <c r="BB977" s="101"/>
      <c r="BC977" s="101"/>
      <c r="BD977" s="101"/>
      <c r="BE977" s="101"/>
      <c r="BF977" s="101"/>
      <c r="BG977" s="101"/>
      <c r="BH977" s="101"/>
      <c r="BI977" s="101"/>
      <c r="BJ977" s="101"/>
      <c r="BK977" s="101"/>
      <c r="BL977" s="101"/>
      <c r="BM977" s="101"/>
      <c r="BN977" s="101"/>
      <c r="BO977" s="101"/>
      <c r="BP977" s="101"/>
      <c r="BQ977" s="101"/>
      <c r="BR977" s="101"/>
      <c r="BS977" s="101"/>
      <c r="BT977" s="101"/>
      <c r="BU977" s="101"/>
      <c r="BV977" s="101"/>
      <c r="BW977" s="101"/>
      <c r="BX977" s="101"/>
      <c r="BY977" s="101"/>
      <c r="BZ977" s="101"/>
      <c r="CA977" s="101"/>
      <c r="CB977" s="101"/>
      <c r="CC977" s="101"/>
      <c r="CD977" s="101"/>
      <c r="CE977" s="101"/>
      <c r="CF977" s="101"/>
      <c r="CG977" s="101"/>
      <c r="CH977" s="101"/>
      <c r="CI977" s="101"/>
      <c r="CJ977" s="101"/>
      <c r="CK977" s="101"/>
      <c r="CL977" s="101"/>
      <c r="CM977" s="101"/>
    </row>
    <row r="978" spans="2:93" ht="14.25" customHeight="1" x14ac:dyDescent="0.35">
      <c r="C978" s="367" t="s">
        <v>519</v>
      </c>
      <c r="D978" s="367"/>
      <c r="E978" s="367"/>
      <c r="F978" s="367"/>
      <c r="G978" s="367"/>
      <c r="H978" s="367"/>
      <c r="I978" s="367"/>
      <c r="J978" s="367"/>
      <c r="K978" s="367"/>
      <c r="L978" s="367"/>
      <c r="M978" s="367"/>
      <c r="N978" s="367"/>
      <c r="O978" s="367"/>
      <c r="P978" s="367"/>
      <c r="Q978" s="367"/>
      <c r="R978" s="367"/>
      <c r="S978" s="367"/>
      <c r="T978" s="367"/>
      <c r="U978" s="367"/>
      <c r="V978" s="367"/>
      <c r="W978" s="367"/>
      <c r="X978" s="367"/>
      <c r="Y978" s="367"/>
      <c r="Z978" s="367"/>
      <c r="AA978" s="367"/>
      <c r="AB978" s="367"/>
      <c r="AC978" s="367"/>
      <c r="AD978" s="367"/>
      <c r="AE978" s="367"/>
      <c r="AF978" s="367"/>
      <c r="AG978" s="367"/>
      <c r="AH978" s="367"/>
      <c r="AI978" s="367"/>
      <c r="AJ978" s="367"/>
      <c r="AK978" s="367"/>
      <c r="AL978" s="367"/>
      <c r="AM978" s="367"/>
      <c r="AN978" s="367"/>
      <c r="AO978" s="367"/>
      <c r="AP978" s="367"/>
      <c r="AQ978" s="367"/>
      <c r="AR978" s="367"/>
      <c r="AS978" s="367"/>
      <c r="AT978" s="2"/>
      <c r="AU978" s="367" t="s">
        <v>522</v>
      </c>
      <c r="AV978" s="367"/>
      <c r="AW978" s="367"/>
      <c r="AX978" s="367"/>
      <c r="AY978" s="367"/>
      <c r="AZ978" s="367"/>
      <c r="BA978" s="367"/>
      <c r="BB978" s="367"/>
      <c r="BC978" s="367"/>
      <c r="BD978" s="367"/>
      <c r="BE978" s="367"/>
      <c r="BF978" s="367"/>
      <c r="BG978" s="367"/>
      <c r="BH978" s="367"/>
      <c r="BI978" s="367"/>
      <c r="BJ978" s="367"/>
      <c r="BK978" s="367"/>
      <c r="BL978" s="367"/>
      <c r="BM978" s="367"/>
      <c r="BN978" s="367"/>
      <c r="BO978" s="367"/>
      <c r="BP978" s="367"/>
      <c r="BQ978" s="367"/>
      <c r="BR978" s="367"/>
      <c r="BS978" s="367"/>
      <c r="BT978" s="367"/>
      <c r="BU978" s="367"/>
      <c r="BV978" s="367"/>
      <c r="BW978" s="367"/>
      <c r="BX978" s="367"/>
      <c r="BY978" s="367"/>
      <c r="BZ978" s="367"/>
      <c r="CA978" s="367"/>
      <c r="CB978" s="367"/>
      <c r="CC978" s="367"/>
      <c r="CD978" s="367"/>
      <c r="CE978" s="367"/>
      <c r="CF978" s="367"/>
      <c r="CG978" s="367"/>
      <c r="CH978" s="367"/>
      <c r="CI978" s="367"/>
      <c r="CJ978" s="367"/>
      <c r="CK978" s="367"/>
      <c r="CL978" s="367"/>
      <c r="CM978" s="367"/>
      <c r="CN978" s="2"/>
    </row>
    <row r="979" spans="2:93" ht="14.25" customHeight="1" x14ac:dyDescent="0.35">
      <c r="C979" s="367"/>
      <c r="D979" s="367"/>
      <c r="E979" s="367"/>
      <c r="F979" s="367"/>
      <c r="G979" s="367"/>
      <c r="H979" s="367"/>
      <c r="I979" s="367"/>
      <c r="J979" s="367"/>
      <c r="K979" s="367"/>
      <c r="L979" s="367"/>
      <c r="M979" s="367"/>
      <c r="N979" s="367"/>
      <c r="O979" s="367"/>
      <c r="P979" s="367"/>
      <c r="Q979" s="367"/>
      <c r="R979" s="367"/>
      <c r="S979" s="367"/>
      <c r="T979" s="367"/>
      <c r="U979" s="367"/>
      <c r="V979" s="367"/>
      <c r="W979" s="367"/>
      <c r="X979" s="367"/>
      <c r="Y979" s="367"/>
      <c r="Z979" s="367"/>
      <c r="AA979" s="367"/>
      <c r="AB979" s="367"/>
      <c r="AC979" s="367"/>
      <c r="AD979" s="367"/>
      <c r="AE979" s="367"/>
      <c r="AF979" s="367"/>
      <c r="AG979" s="367"/>
      <c r="AH979" s="367"/>
      <c r="AI979" s="367"/>
      <c r="AJ979" s="367"/>
      <c r="AK979" s="367"/>
      <c r="AL979" s="367"/>
      <c r="AM979" s="367"/>
      <c r="AN979" s="367"/>
      <c r="AO979" s="367"/>
      <c r="AP979" s="367"/>
      <c r="AQ979" s="367"/>
      <c r="AR979" s="367"/>
      <c r="AS979" s="367"/>
      <c r="AT979" s="251"/>
      <c r="AU979" s="422"/>
      <c r="AV979" s="422"/>
      <c r="AW979" s="422"/>
      <c r="AX979" s="422"/>
      <c r="AY979" s="422"/>
      <c r="AZ979" s="422"/>
      <c r="BA979" s="422"/>
      <c r="BB979" s="422"/>
      <c r="BC979" s="422"/>
      <c r="BD979" s="422"/>
      <c r="BE979" s="422"/>
      <c r="BF979" s="422"/>
      <c r="BG979" s="422"/>
      <c r="BH979" s="422"/>
      <c r="BI979" s="422"/>
      <c r="BJ979" s="422"/>
      <c r="BK979" s="422"/>
      <c r="BL979" s="422"/>
      <c r="BM979" s="422"/>
      <c r="BN979" s="422"/>
      <c r="BO979" s="422"/>
      <c r="BP979" s="422"/>
      <c r="BQ979" s="422"/>
      <c r="BR979" s="422"/>
      <c r="BS979" s="422"/>
      <c r="BT979" s="422"/>
      <c r="BU979" s="422"/>
      <c r="BV979" s="422"/>
      <c r="BW979" s="422"/>
      <c r="BX979" s="422"/>
      <c r="BY979" s="422"/>
      <c r="BZ979" s="422"/>
      <c r="CA979" s="422"/>
      <c r="CB979" s="422"/>
      <c r="CC979" s="422"/>
      <c r="CD979" s="422"/>
      <c r="CE979" s="422"/>
      <c r="CF979" s="422"/>
      <c r="CG979" s="422"/>
      <c r="CH979" s="422"/>
      <c r="CI979" s="422"/>
      <c r="CJ979" s="422"/>
      <c r="CK979" s="422"/>
      <c r="CL979" s="422"/>
      <c r="CM979" s="422"/>
      <c r="CN979" s="2"/>
    </row>
    <row r="980" spans="2:93" ht="14.25" customHeight="1" x14ac:dyDescent="0.35">
      <c r="C980" s="318" t="s">
        <v>24</v>
      </c>
      <c r="D980" s="319"/>
      <c r="E980" s="319"/>
      <c r="F980" s="319"/>
      <c r="G980" s="319"/>
      <c r="H980" s="319"/>
      <c r="I980" s="319"/>
      <c r="J980" s="319"/>
      <c r="K980" s="319"/>
      <c r="L980" s="319"/>
      <c r="M980" s="319"/>
      <c r="N980" s="319"/>
      <c r="O980" s="319"/>
      <c r="P980" s="319"/>
      <c r="Q980" s="319"/>
      <c r="R980" s="319"/>
      <c r="S980" s="319"/>
      <c r="T980" s="319"/>
      <c r="U980" s="319"/>
      <c r="V980" s="319"/>
      <c r="W980" s="319"/>
      <c r="X980" s="320"/>
      <c r="Y980" s="454" t="s">
        <v>47</v>
      </c>
      <c r="Z980" s="455"/>
      <c r="AA980" s="455"/>
      <c r="AB980" s="455"/>
      <c r="AC980" s="455"/>
      <c r="AD980" s="455"/>
      <c r="AE980" s="455"/>
      <c r="AF980" s="455"/>
      <c r="AG980" s="455"/>
      <c r="AH980" s="455"/>
      <c r="AI980" s="455"/>
      <c r="AJ980" s="455"/>
      <c r="AK980" s="455"/>
      <c r="AL980" s="456"/>
      <c r="AM980" s="318" t="s">
        <v>468</v>
      </c>
      <c r="AN980" s="319"/>
      <c r="AO980" s="319"/>
      <c r="AP980" s="319"/>
      <c r="AQ980" s="319"/>
      <c r="AR980" s="319"/>
      <c r="AS980" s="320"/>
      <c r="AT980" s="251"/>
      <c r="AU980" s="318" t="s">
        <v>24</v>
      </c>
      <c r="AV980" s="319"/>
      <c r="AW980" s="319"/>
      <c r="AX980" s="319"/>
      <c r="AY980" s="319"/>
      <c r="AZ980" s="319"/>
      <c r="BA980" s="319"/>
      <c r="BB980" s="319"/>
      <c r="BC980" s="319"/>
      <c r="BD980" s="319"/>
      <c r="BE980" s="319"/>
      <c r="BF980" s="319"/>
      <c r="BG980" s="319"/>
      <c r="BH980" s="319"/>
      <c r="BI980" s="319"/>
      <c r="BJ980" s="319"/>
      <c r="BK980" s="319"/>
      <c r="BL980" s="319"/>
      <c r="BM980" s="319"/>
      <c r="BN980" s="319"/>
      <c r="BO980" s="319"/>
      <c r="BP980" s="320"/>
      <c r="BQ980" s="454" t="s">
        <v>47</v>
      </c>
      <c r="BR980" s="455"/>
      <c r="BS980" s="455"/>
      <c r="BT980" s="455"/>
      <c r="BU980" s="455"/>
      <c r="BV980" s="455"/>
      <c r="BW980" s="455"/>
      <c r="BX980" s="455"/>
      <c r="BY980" s="455"/>
      <c r="BZ980" s="455"/>
      <c r="CA980" s="455"/>
      <c r="CB980" s="455"/>
      <c r="CC980" s="455"/>
      <c r="CD980" s="455"/>
      <c r="CE980" s="317" t="s">
        <v>468</v>
      </c>
      <c r="CF980" s="317"/>
      <c r="CG980" s="317"/>
      <c r="CH980" s="317"/>
      <c r="CI980" s="317"/>
      <c r="CJ980" s="317"/>
      <c r="CK980" s="317"/>
      <c r="CL980" s="317"/>
      <c r="CM980" s="317"/>
      <c r="CN980" s="2"/>
      <c r="CO980" s="109"/>
    </row>
    <row r="981" spans="2:93" ht="14.25" customHeight="1" x14ac:dyDescent="0.35">
      <c r="C981" s="321"/>
      <c r="D981" s="322"/>
      <c r="E981" s="322"/>
      <c r="F981" s="322"/>
      <c r="G981" s="322"/>
      <c r="H981" s="322"/>
      <c r="I981" s="322"/>
      <c r="J981" s="322"/>
      <c r="K981" s="322"/>
      <c r="L981" s="322"/>
      <c r="M981" s="322"/>
      <c r="N981" s="322"/>
      <c r="O981" s="322"/>
      <c r="P981" s="322"/>
      <c r="Q981" s="322"/>
      <c r="R981" s="322"/>
      <c r="S981" s="322"/>
      <c r="T981" s="322"/>
      <c r="U981" s="322"/>
      <c r="V981" s="322"/>
      <c r="W981" s="322"/>
      <c r="X981" s="323"/>
      <c r="Y981" s="454" t="s">
        <v>520</v>
      </c>
      <c r="Z981" s="455"/>
      <c r="AA981" s="455"/>
      <c r="AB981" s="455"/>
      <c r="AC981" s="455"/>
      <c r="AD981" s="456"/>
      <c r="AE981" s="454" t="s">
        <v>127</v>
      </c>
      <c r="AF981" s="455"/>
      <c r="AG981" s="455"/>
      <c r="AH981" s="455"/>
      <c r="AI981" s="455"/>
      <c r="AJ981" s="455"/>
      <c r="AK981" s="455"/>
      <c r="AL981" s="456"/>
      <c r="AM981" s="321"/>
      <c r="AN981" s="322"/>
      <c r="AO981" s="322"/>
      <c r="AP981" s="322"/>
      <c r="AQ981" s="322"/>
      <c r="AR981" s="322"/>
      <c r="AS981" s="323"/>
      <c r="AT981" s="251"/>
      <c r="AU981" s="321"/>
      <c r="AV981" s="322"/>
      <c r="AW981" s="322"/>
      <c r="AX981" s="322"/>
      <c r="AY981" s="322"/>
      <c r="AZ981" s="322"/>
      <c r="BA981" s="322"/>
      <c r="BB981" s="322"/>
      <c r="BC981" s="322"/>
      <c r="BD981" s="322"/>
      <c r="BE981" s="322"/>
      <c r="BF981" s="322"/>
      <c r="BG981" s="322"/>
      <c r="BH981" s="322"/>
      <c r="BI981" s="322"/>
      <c r="BJ981" s="322"/>
      <c r="BK981" s="322"/>
      <c r="BL981" s="322"/>
      <c r="BM981" s="322"/>
      <c r="BN981" s="322"/>
      <c r="BO981" s="322"/>
      <c r="BP981" s="323"/>
      <c r="BQ981" s="317" t="s">
        <v>520</v>
      </c>
      <c r="BR981" s="317"/>
      <c r="BS981" s="317"/>
      <c r="BT981" s="317"/>
      <c r="BU981" s="317"/>
      <c r="BV981" s="317"/>
      <c r="BW981" s="317" t="s">
        <v>127</v>
      </c>
      <c r="BX981" s="317"/>
      <c r="BY981" s="317"/>
      <c r="BZ981" s="317"/>
      <c r="CA981" s="317"/>
      <c r="CB981" s="317"/>
      <c r="CC981" s="317"/>
      <c r="CD981" s="317"/>
      <c r="CE981" s="317"/>
      <c r="CF981" s="317"/>
      <c r="CG981" s="317"/>
      <c r="CH981" s="317"/>
      <c r="CI981" s="317"/>
      <c r="CJ981" s="317"/>
      <c r="CK981" s="317"/>
      <c r="CL981" s="317"/>
      <c r="CM981" s="317"/>
      <c r="CN981" s="2"/>
      <c r="CO981" s="109"/>
    </row>
    <row r="982" spans="2:93" ht="14.25" customHeight="1" x14ac:dyDescent="0.35">
      <c r="C982" s="300" t="s">
        <v>1073</v>
      </c>
      <c r="D982" s="301"/>
      <c r="E982" s="301"/>
      <c r="F982" s="301"/>
      <c r="G982" s="301"/>
      <c r="H982" s="301"/>
      <c r="I982" s="301"/>
      <c r="J982" s="301"/>
      <c r="K982" s="301"/>
      <c r="L982" s="301"/>
      <c r="M982" s="301"/>
      <c r="N982" s="301"/>
      <c r="O982" s="301"/>
      <c r="P982" s="301"/>
      <c r="Q982" s="301"/>
      <c r="R982" s="301"/>
      <c r="S982" s="301"/>
      <c r="T982" s="301"/>
      <c r="U982" s="301"/>
      <c r="V982" s="301"/>
      <c r="W982" s="301"/>
      <c r="X982" s="302"/>
      <c r="Y982" s="300" t="s">
        <v>990</v>
      </c>
      <c r="Z982" s="301"/>
      <c r="AA982" s="301"/>
      <c r="AB982" s="301"/>
      <c r="AC982" s="301"/>
      <c r="AD982" s="302"/>
      <c r="AE982" s="300"/>
      <c r="AF982" s="301"/>
      <c r="AG982" s="301"/>
      <c r="AH982" s="301"/>
      <c r="AI982" s="301"/>
      <c r="AJ982" s="301"/>
      <c r="AK982" s="301"/>
      <c r="AL982" s="302"/>
      <c r="AM982" s="300" t="s">
        <v>1084</v>
      </c>
      <c r="AN982" s="301"/>
      <c r="AO982" s="301"/>
      <c r="AP982" s="301"/>
      <c r="AQ982" s="301"/>
      <c r="AR982" s="301"/>
      <c r="AS982" s="302"/>
      <c r="AT982" s="251"/>
      <c r="AU982" s="292" t="s">
        <v>1086</v>
      </c>
      <c r="AV982" s="292"/>
      <c r="AW982" s="292"/>
      <c r="AX982" s="292"/>
      <c r="AY982" s="292"/>
      <c r="AZ982" s="292"/>
      <c r="BA982" s="292"/>
      <c r="BB982" s="292"/>
      <c r="BC982" s="292"/>
      <c r="BD982" s="292"/>
      <c r="BE982" s="292"/>
      <c r="BF982" s="292"/>
      <c r="BG982" s="292"/>
      <c r="BH982" s="292"/>
      <c r="BI982" s="292"/>
      <c r="BJ982" s="292"/>
      <c r="BK982" s="292"/>
      <c r="BL982" s="292"/>
      <c r="BM982" s="292"/>
      <c r="BN982" s="292"/>
      <c r="BO982" s="292"/>
      <c r="BP982" s="292"/>
      <c r="BQ982" s="292" t="s">
        <v>520</v>
      </c>
      <c r="BR982" s="292"/>
      <c r="BS982" s="292"/>
      <c r="BT982" s="292"/>
      <c r="BU982" s="292"/>
      <c r="BV982" s="292"/>
      <c r="BW982" s="292"/>
      <c r="BX982" s="292"/>
      <c r="BY982" s="292"/>
      <c r="BZ982" s="292"/>
      <c r="CA982" s="292"/>
      <c r="CB982" s="292"/>
      <c r="CC982" s="292"/>
      <c r="CD982" s="292"/>
      <c r="CE982" s="292" t="s">
        <v>1057</v>
      </c>
      <c r="CF982" s="292"/>
      <c r="CG982" s="292"/>
      <c r="CH982" s="292"/>
      <c r="CI982" s="292"/>
      <c r="CJ982" s="292"/>
      <c r="CK982" s="292"/>
      <c r="CL982" s="292"/>
      <c r="CM982" s="292"/>
      <c r="CN982" s="2"/>
      <c r="CO982" s="109"/>
    </row>
    <row r="983" spans="2:93" ht="14.25" customHeight="1" x14ac:dyDescent="0.35">
      <c r="C983" s="300" t="s">
        <v>1074</v>
      </c>
      <c r="D983" s="301"/>
      <c r="E983" s="301"/>
      <c r="F983" s="301"/>
      <c r="G983" s="301"/>
      <c r="H983" s="301"/>
      <c r="I983" s="301"/>
      <c r="J983" s="301"/>
      <c r="K983" s="301"/>
      <c r="L983" s="301"/>
      <c r="M983" s="301"/>
      <c r="N983" s="301"/>
      <c r="O983" s="301"/>
      <c r="P983" s="301"/>
      <c r="Q983" s="301"/>
      <c r="R983" s="301"/>
      <c r="S983" s="301"/>
      <c r="T983" s="301"/>
      <c r="U983" s="301"/>
      <c r="V983" s="301"/>
      <c r="W983" s="301"/>
      <c r="X983" s="302"/>
      <c r="Y983" s="300" t="s">
        <v>990</v>
      </c>
      <c r="Z983" s="301"/>
      <c r="AA983" s="301"/>
      <c r="AB983" s="301"/>
      <c r="AC983" s="301"/>
      <c r="AD983" s="302"/>
      <c r="AE983" s="300"/>
      <c r="AF983" s="301"/>
      <c r="AG983" s="301"/>
      <c r="AH983" s="301"/>
      <c r="AI983" s="301"/>
      <c r="AJ983" s="301"/>
      <c r="AK983" s="301"/>
      <c r="AL983" s="302"/>
      <c r="AM983" s="300" t="s">
        <v>1057</v>
      </c>
      <c r="AN983" s="301"/>
      <c r="AO983" s="301"/>
      <c r="AP983" s="301"/>
      <c r="AQ983" s="301"/>
      <c r="AR983" s="301"/>
      <c r="AS983" s="302"/>
      <c r="AT983" s="251"/>
      <c r="AU983" s="292" t="s">
        <v>1087</v>
      </c>
      <c r="AV983" s="292"/>
      <c r="AW983" s="292"/>
      <c r="AX983" s="292"/>
      <c r="AY983" s="292"/>
      <c r="AZ983" s="292"/>
      <c r="BA983" s="292"/>
      <c r="BB983" s="292"/>
      <c r="BC983" s="292"/>
      <c r="BD983" s="292"/>
      <c r="BE983" s="292"/>
      <c r="BF983" s="292"/>
      <c r="BG983" s="292"/>
      <c r="BH983" s="292"/>
      <c r="BI983" s="292"/>
      <c r="BJ983" s="292"/>
      <c r="BK983" s="292"/>
      <c r="BL983" s="292"/>
      <c r="BM983" s="292"/>
      <c r="BN983" s="292"/>
      <c r="BO983" s="292"/>
      <c r="BP983" s="292"/>
      <c r="BQ983" s="292" t="s">
        <v>520</v>
      </c>
      <c r="BR983" s="292"/>
      <c r="BS983" s="292"/>
      <c r="BT983" s="292"/>
      <c r="BU983" s="292"/>
      <c r="BV983" s="292"/>
      <c r="BW983" s="292"/>
      <c r="BX983" s="292"/>
      <c r="BY983" s="292"/>
      <c r="BZ983" s="292"/>
      <c r="CA983" s="292"/>
      <c r="CB983" s="292"/>
      <c r="CC983" s="292"/>
      <c r="CD983" s="292"/>
      <c r="CE983" s="292" t="s">
        <v>1057</v>
      </c>
      <c r="CF983" s="292"/>
      <c r="CG983" s="292"/>
      <c r="CH983" s="292"/>
      <c r="CI983" s="292"/>
      <c r="CJ983" s="292"/>
      <c r="CK983" s="292"/>
      <c r="CL983" s="292"/>
      <c r="CM983" s="292"/>
      <c r="CN983" s="2"/>
      <c r="CO983" s="109"/>
    </row>
    <row r="984" spans="2:93" ht="14.25" customHeight="1" x14ac:dyDescent="0.35">
      <c r="C984" s="300" t="s">
        <v>1075</v>
      </c>
      <c r="D984" s="301"/>
      <c r="E984" s="301"/>
      <c r="F984" s="301"/>
      <c r="G984" s="301"/>
      <c r="H984" s="301"/>
      <c r="I984" s="301"/>
      <c r="J984" s="301"/>
      <c r="K984" s="301"/>
      <c r="L984" s="301"/>
      <c r="M984" s="301"/>
      <c r="N984" s="301"/>
      <c r="O984" s="301"/>
      <c r="P984" s="301"/>
      <c r="Q984" s="301"/>
      <c r="R984" s="301"/>
      <c r="S984" s="301"/>
      <c r="T984" s="301"/>
      <c r="U984" s="301"/>
      <c r="V984" s="301"/>
      <c r="W984" s="301"/>
      <c r="X984" s="302"/>
      <c r="Y984" s="300" t="s">
        <v>990</v>
      </c>
      <c r="Z984" s="301"/>
      <c r="AA984" s="301"/>
      <c r="AB984" s="301"/>
      <c r="AC984" s="301"/>
      <c r="AD984" s="302"/>
      <c r="AE984" s="300"/>
      <c r="AF984" s="301"/>
      <c r="AG984" s="301"/>
      <c r="AH984" s="301"/>
      <c r="AI984" s="301"/>
      <c r="AJ984" s="301"/>
      <c r="AK984" s="301"/>
      <c r="AL984" s="302"/>
      <c r="AM984" s="300" t="s">
        <v>1084</v>
      </c>
      <c r="AN984" s="301"/>
      <c r="AO984" s="301"/>
      <c r="AP984" s="301"/>
      <c r="AQ984" s="301"/>
      <c r="AR984" s="301"/>
      <c r="AS984" s="302"/>
      <c r="AT984" s="251"/>
      <c r="AU984" s="292" t="s">
        <v>1088</v>
      </c>
      <c r="AV984" s="292"/>
      <c r="AW984" s="292"/>
      <c r="AX984" s="292"/>
      <c r="AY984" s="292"/>
      <c r="AZ984" s="292"/>
      <c r="BA984" s="292"/>
      <c r="BB984" s="292"/>
      <c r="BC984" s="292"/>
      <c r="BD984" s="292"/>
      <c r="BE984" s="292"/>
      <c r="BF984" s="292"/>
      <c r="BG984" s="292"/>
      <c r="BH984" s="292"/>
      <c r="BI984" s="292"/>
      <c r="BJ984" s="292"/>
      <c r="BK984" s="292"/>
      <c r="BL984" s="292"/>
      <c r="BM984" s="292"/>
      <c r="BN984" s="292"/>
      <c r="BO984" s="292"/>
      <c r="BP984" s="292"/>
      <c r="BQ984" s="292" t="s">
        <v>520</v>
      </c>
      <c r="BR984" s="292"/>
      <c r="BS984" s="292"/>
      <c r="BT984" s="292"/>
      <c r="BU984" s="292"/>
      <c r="BV984" s="292"/>
      <c r="BW984" s="292"/>
      <c r="BX984" s="292"/>
      <c r="BY984" s="292"/>
      <c r="BZ984" s="292"/>
      <c r="CA984" s="292"/>
      <c r="CB984" s="292"/>
      <c r="CC984" s="292"/>
      <c r="CD984" s="292"/>
      <c r="CE984" s="292" t="s">
        <v>1084</v>
      </c>
      <c r="CF984" s="292"/>
      <c r="CG984" s="292"/>
      <c r="CH984" s="292"/>
      <c r="CI984" s="292"/>
      <c r="CJ984" s="292"/>
      <c r="CK984" s="292"/>
      <c r="CL984" s="292"/>
      <c r="CM984" s="292"/>
      <c r="CN984" s="2"/>
      <c r="CO984" s="109"/>
    </row>
    <row r="985" spans="2:93" ht="14.25" customHeight="1" x14ac:dyDescent="0.35">
      <c r="C985" s="300" t="s">
        <v>1076</v>
      </c>
      <c r="D985" s="301"/>
      <c r="E985" s="301"/>
      <c r="F985" s="301"/>
      <c r="G985" s="301"/>
      <c r="H985" s="301"/>
      <c r="I985" s="301"/>
      <c r="J985" s="301"/>
      <c r="K985" s="301"/>
      <c r="L985" s="301"/>
      <c r="M985" s="301"/>
      <c r="N985" s="301"/>
      <c r="O985" s="301"/>
      <c r="P985" s="301"/>
      <c r="Q985" s="301"/>
      <c r="R985" s="301"/>
      <c r="S985" s="301"/>
      <c r="T985" s="301"/>
      <c r="U985" s="301"/>
      <c r="V985" s="301"/>
      <c r="W985" s="301"/>
      <c r="X985" s="302"/>
      <c r="Y985" s="300" t="s">
        <v>990</v>
      </c>
      <c r="Z985" s="301"/>
      <c r="AA985" s="301"/>
      <c r="AB985" s="301"/>
      <c r="AC985" s="301"/>
      <c r="AD985" s="302"/>
      <c r="AE985" s="300"/>
      <c r="AF985" s="301"/>
      <c r="AG985" s="301"/>
      <c r="AH985" s="301"/>
      <c r="AI985" s="301"/>
      <c r="AJ985" s="301"/>
      <c r="AK985" s="301"/>
      <c r="AL985" s="302"/>
      <c r="AM985" s="300" t="s">
        <v>1057</v>
      </c>
      <c r="AN985" s="301"/>
      <c r="AO985" s="301"/>
      <c r="AP985" s="301"/>
      <c r="AQ985" s="301"/>
      <c r="AR985" s="301"/>
      <c r="AS985" s="302"/>
      <c r="AT985" s="251"/>
      <c r="AU985" s="292" t="s">
        <v>1089</v>
      </c>
      <c r="AV985" s="292"/>
      <c r="AW985" s="292"/>
      <c r="AX985" s="292"/>
      <c r="AY985" s="292"/>
      <c r="AZ985" s="292"/>
      <c r="BA985" s="292"/>
      <c r="BB985" s="292"/>
      <c r="BC985" s="292"/>
      <c r="BD985" s="292"/>
      <c r="BE985" s="292"/>
      <c r="BF985" s="292"/>
      <c r="BG985" s="292"/>
      <c r="BH985" s="292"/>
      <c r="BI985" s="292"/>
      <c r="BJ985" s="292"/>
      <c r="BK985" s="292"/>
      <c r="BL985" s="292"/>
      <c r="BM985" s="292"/>
      <c r="BN985" s="292"/>
      <c r="BO985" s="292"/>
      <c r="BP985" s="292"/>
      <c r="BQ985" s="292" t="s">
        <v>520</v>
      </c>
      <c r="BR985" s="292"/>
      <c r="BS985" s="292"/>
      <c r="BT985" s="292"/>
      <c r="BU985" s="292"/>
      <c r="BV985" s="292"/>
      <c r="BW985" s="292"/>
      <c r="BX985" s="292"/>
      <c r="BY985" s="292"/>
      <c r="BZ985" s="292"/>
      <c r="CA985" s="292"/>
      <c r="CB985" s="292"/>
      <c r="CC985" s="292"/>
      <c r="CD985" s="292"/>
      <c r="CE985" s="292" t="s">
        <v>1085</v>
      </c>
      <c r="CF985" s="292"/>
      <c r="CG985" s="292"/>
      <c r="CH985" s="292"/>
      <c r="CI985" s="292"/>
      <c r="CJ985" s="292"/>
      <c r="CK985" s="292"/>
      <c r="CL985" s="292"/>
      <c r="CM985" s="292"/>
      <c r="CN985" s="2"/>
      <c r="CO985" s="109"/>
    </row>
    <row r="986" spans="2:93" ht="14.25" customHeight="1" x14ac:dyDescent="0.35">
      <c r="C986" s="300" t="s">
        <v>1077</v>
      </c>
      <c r="D986" s="301"/>
      <c r="E986" s="301"/>
      <c r="F986" s="301"/>
      <c r="G986" s="301"/>
      <c r="H986" s="301"/>
      <c r="I986" s="301"/>
      <c r="J986" s="301"/>
      <c r="K986" s="301"/>
      <c r="L986" s="301"/>
      <c r="M986" s="301"/>
      <c r="N986" s="301"/>
      <c r="O986" s="301"/>
      <c r="P986" s="301"/>
      <c r="Q986" s="301"/>
      <c r="R986" s="301"/>
      <c r="S986" s="301"/>
      <c r="T986" s="301"/>
      <c r="U986" s="301"/>
      <c r="V986" s="301"/>
      <c r="W986" s="301"/>
      <c r="X986" s="302"/>
      <c r="Y986" s="300" t="s">
        <v>990</v>
      </c>
      <c r="Z986" s="301"/>
      <c r="AA986" s="301"/>
      <c r="AB986" s="301"/>
      <c r="AC986" s="301"/>
      <c r="AD986" s="302"/>
      <c r="AE986" s="300"/>
      <c r="AF986" s="301"/>
      <c r="AG986" s="301"/>
      <c r="AH986" s="301"/>
      <c r="AI986" s="301"/>
      <c r="AJ986" s="301"/>
      <c r="AK986" s="301"/>
      <c r="AL986" s="302"/>
      <c r="AM986" s="300" t="s">
        <v>1084</v>
      </c>
      <c r="AN986" s="301"/>
      <c r="AO986" s="301"/>
      <c r="AP986" s="301"/>
      <c r="AQ986" s="301"/>
      <c r="AR986" s="301"/>
      <c r="AS986" s="302"/>
      <c r="AT986" s="251"/>
      <c r="AU986" s="292" t="s">
        <v>1090</v>
      </c>
      <c r="AV986" s="292"/>
      <c r="AW986" s="292"/>
      <c r="AX986" s="292"/>
      <c r="AY986" s="292"/>
      <c r="AZ986" s="292"/>
      <c r="BA986" s="292"/>
      <c r="BB986" s="292"/>
      <c r="BC986" s="292"/>
      <c r="BD986" s="292"/>
      <c r="BE986" s="292"/>
      <c r="BF986" s="292"/>
      <c r="BG986" s="292"/>
      <c r="BH986" s="292"/>
      <c r="BI986" s="292"/>
      <c r="BJ986" s="292"/>
      <c r="BK986" s="292"/>
      <c r="BL986" s="292"/>
      <c r="BM986" s="292"/>
      <c r="BN986" s="292"/>
      <c r="BO986" s="292"/>
      <c r="BP986" s="292"/>
      <c r="BQ986" s="292" t="s">
        <v>520</v>
      </c>
      <c r="BR986" s="292"/>
      <c r="BS986" s="292"/>
      <c r="BT986" s="292"/>
      <c r="BU986" s="292"/>
      <c r="BV986" s="292"/>
      <c r="BW986" s="292"/>
      <c r="BX986" s="292"/>
      <c r="BY986" s="292"/>
      <c r="BZ986" s="292"/>
      <c r="CA986" s="292"/>
      <c r="CB986" s="292"/>
      <c r="CC986" s="292"/>
      <c r="CD986" s="292"/>
      <c r="CE986" s="292" t="s">
        <v>1084</v>
      </c>
      <c r="CF986" s="292"/>
      <c r="CG986" s="292"/>
      <c r="CH986" s="292"/>
      <c r="CI986" s="292"/>
      <c r="CJ986" s="292"/>
      <c r="CK986" s="292"/>
      <c r="CL986" s="292"/>
      <c r="CM986" s="292"/>
      <c r="CN986" s="2"/>
      <c r="CO986" s="109"/>
    </row>
    <row r="987" spans="2:93" ht="14.25" customHeight="1" x14ac:dyDescent="0.35">
      <c r="C987" s="300" t="s">
        <v>1078</v>
      </c>
      <c r="D987" s="301"/>
      <c r="E987" s="301"/>
      <c r="F987" s="301"/>
      <c r="G987" s="301"/>
      <c r="H987" s="301"/>
      <c r="I987" s="301"/>
      <c r="J987" s="301"/>
      <c r="K987" s="301"/>
      <c r="L987" s="301"/>
      <c r="M987" s="301"/>
      <c r="N987" s="301"/>
      <c r="O987" s="301"/>
      <c r="P987" s="301"/>
      <c r="Q987" s="301"/>
      <c r="R987" s="301"/>
      <c r="S987" s="301"/>
      <c r="T987" s="301"/>
      <c r="U987" s="301"/>
      <c r="V987" s="301"/>
      <c r="W987" s="301"/>
      <c r="X987" s="302"/>
      <c r="Y987" s="300" t="s">
        <v>990</v>
      </c>
      <c r="Z987" s="301"/>
      <c r="AA987" s="301"/>
      <c r="AB987" s="301"/>
      <c r="AC987" s="301"/>
      <c r="AD987" s="302"/>
      <c r="AE987" s="300"/>
      <c r="AF987" s="301"/>
      <c r="AG987" s="301"/>
      <c r="AH987" s="301"/>
      <c r="AI987" s="301"/>
      <c r="AJ987" s="301"/>
      <c r="AK987" s="301"/>
      <c r="AL987" s="302"/>
      <c r="AM987" s="300" t="s">
        <v>1057</v>
      </c>
      <c r="AN987" s="301"/>
      <c r="AO987" s="301"/>
      <c r="AP987" s="301"/>
      <c r="AQ987" s="301"/>
      <c r="AR987" s="301"/>
      <c r="AS987" s="302"/>
      <c r="AT987" s="251"/>
      <c r="AU987" s="306"/>
      <c r="AV987" s="306"/>
      <c r="AW987" s="306"/>
      <c r="AX987" s="306"/>
      <c r="AY987" s="306"/>
      <c r="AZ987" s="306"/>
      <c r="BA987" s="306"/>
      <c r="BB987" s="306"/>
      <c r="BC987" s="306"/>
      <c r="BD987" s="306"/>
      <c r="BE987" s="306"/>
      <c r="BF987" s="306"/>
      <c r="BG987" s="306"/>
      <c r="BH987" s="306"/>
      <c r="BI987" s="306"/>
      <c r="BJ987" s="306"/>
      <c r="BK987" s="306"/>
      <c r="BL987" s="306"/>
      <c r="BM987" s="306"/>
      <c r="BN987" s="306"/>
      <c r="BO987" s="306"/>
      <c r="BP987" s="306"/>
      <c r="BQ987" s="306"/>
      <c r="BR987" s="306"/>
      <c r="BS987" s="306"/>
      <c r="BT987" s="306"/>
      <c r="BU987" s="306"/>
      <c r="BV987" s="306"/>
      <c r="BW987" s="306"/>
      <c r="BX987" s="306"/>
      <c r="BY987" s="306"/>
      <c r="BZ987" s="306"/>
      <c r="CA987" s="306"/>
      <c r="CB987" s="306"/>
      <c r="CC987" s="306"/>
      <c r="CD987" s="306"/>
      <c r="CE987" s="306"/>
      <c r="CF987" s="306"/>
      <c r="CG987" s="306"/>
      <c r="CH987" s="306"/>
      <c r="CI987" s="306"/>
      <c r="CJ987" s="306"/>
      <c r="CK987" s="306"/>
      <c r="CL987" s="306"/>
      <c r="CM987" s="306"/>
      <c r="CN987" s="2"/>
      <c r="CO987" s="109"/>
    </row>
    <row r="988" spans="2:93" ht="14.25" customHeight="1" x14ac:dyDescent="0.35">
      <c r="C988" s="300" t="s">
        <v>1079</v>
      </c>
      <c r="D988" s="301"/>
      <c r="E988" s="301"/>
      <c r="F988" s="301"/>
      <c r="G988" s="301"/>
      <c r="H988" s="301"/>
      <c r="I988" s="301"/>
      <c r="J988" s="301"/>
      <c r="K988" s="301"/>
      <c r="L988" s="301"/>
      <c r="M988" s="301"/>
      <c r="N988" s="301"/>
      <c r="O988" s="301"/>
      <c r="P988" s="301"/>
      <c r="Q988" s="301"/>
      <c r="R988" s="301"/>
      <c r="S988" s="301"/>
      <c r="T988" s="301"/>
      <c r="U988" s="301"/>
      <c r="V988" s="301"/>
      <c r="W988" s="301"/>
      <c r="X988" s="302"/>
      <c r="Y988" s="300" t="s">
        <v>990</v>
      </c>
      <c r="Z988" s="301"/>
      <c r="AA988" s="301"/>
      <c r="AB988" s="301"/>
      <c r="AC988" s="301"/>
      <c r="AD988" s="302"/>
      <c r="AE988" s="300"/>
      <c r="AF988" s="301"/>
      <c r="AG988" s="301"/>
      <c r="AH988" s="301"/>
      <c r="AI988" s="301"/>
      <c r="AJ988" s="301"/>
      <c r="AK988" s="301"/>
      <c r="AL988" s="302"/>
      <c r="AM988" s="300" t="s">
        <v>1084</v>
      </c>
      <c r="AN988" s="301"/>
      <c r="AO988" s="301"/>
      <c r="AP988" s="301"/>
      <c r="AQ988" s="301"/>
      <c r="AR988" s="301"/>
      <c r="AS988" s="302"/>
      <c r="AT988" s="251"/>
      <c r="AU988" s="292"/>
      <c r="AV988" s="292"/>
      <c r="AW988" s="292"/>
      <c r="AX988" s="292"/>
      <c r="AY988" s="292"/>
      <c r="AZ988" s="292"/>
      <c r="BA988" s="292"/>
      <c r="BB988" s="292"/>
      <c r="BC988" s="292"/>
      <c r="BD988" s="292"/>
      <c r="BE988" s="292"/>
      <c r="BF988" s="292"/>
      <c r="BG988" s="292"/>
      <c r="BH988" s="292"/>
      <c r="BI988" s="292"/>
      <c r="BJ988" s="292"/>
      <c r="BK988" s="292"/>
      <c r="BL988" s="292"/>
      <c r="BM988" s="292"/>
      <c r="BN988" s="292"/>
      <c r="BO988" s="292"/>
      <c r="BP988" s="292"/>
      <c r="BQ988" s="292"/>
      <c r="BR988" s="292"/>
      <c r="BS988" s="292"/>
      <c r="BT988" s="292"/>
      <c r="BU988" s="292"/>
      <c r="BV988" s="292"/>
      <c r="BW988" s="292"/>
      <c r="BX988" s="292"/>
      <c r="BY988" s="292"/>
      <c r="BZ988" s="292"/>
      <c r="CA988" s="292"/>
      <c r="CB988" s="292"/>
      <c r="CC988" s="292"/>
      <c r="CD988" s="292"/>
      <c r="CE988" s="292"/>
      <c r="CF988" s="292"/>
      <c r="CG988" s="292"/>
      <c r="CH988" s="292"/>
      <c r="CI988" s="292"/>
      <c r="CJ988" s="292"/>
      <c r="CK988" s="292"/>
      <c r="CL988" s="292"/>
      <c r="CM988" s="292"/>
      <c r="CN988" s="2"/>
      <c r="CO988" s="109"/>
    </row>
    <row r="989" spans="2:93" ht="14.25" customHeight="1" x14ac:dyDescent="0.35">
      <c r="B989" s="217"/>
      <c r="C989" s="300" t="s">
        <v>1080</v>
      </c>
      <c r="D989" s="301"/>
      <c r="E989" s="301"/>
      <c r="F989" s="301"/>
      <c r="G989" s="301"/>
      <c r="H989" s="301"/>
      <c r="I989" s="301"/>
      <c r="J989" s="301"/>
      <c r="K989" s="301"/>
      <c r="L989" s="301"/>
      <c r="M989" s="301"/>
      <c r="N989" s="301"/>
      <c r="O989" s="301"/>
      <c r="P989" s="301"/>
      <c r="Q989" s="301"/>
      <c r="R989" s="301"/>
      <c r="S989" s="301"/>
      <c r="T989" s="301"/>
      <c r="U989" s="301"/>
      <c r="V989" s="301"/>
      <c r="W989" s="301"/>
      <c r="X989" s="302"/>
      <c r="Y989" s="300" t="s">
        <v>990</v>
      </c>
      <c r="Z989" s="301"/>
      <c r="AA989" s="301"/>
      <c r="AB989" s="301"/>
      <c r="AC989" s="301"/>
      <c r="AD989" s="302"/>
      <c r="AE989" s="214"/>
      <c r="AF989" s="256"/>
      <c r="AG989" s="256"/>
      <c r="AH989" s="256"/>
      <c r="AI989" s="256"/>
      <c r="AJ989" s="256"/>
      <c r="AK989" s="256"/>
      <c r="AL989" s="257"/>
      <c r="AM989" s="300" t="s">
        <v>1085</v>
      </c>
      <c r="AN989" s="301"/>
      <c r="AO989" s="301"/>
      <c r="AP989" s="301"/>
      <c r="AQ989" s="301"/>
      <c r="AR989" s="301"/>
      <c r="AS989" s="302"/>
      <c r="AT989" s="251"/>
      <c r="AU989" s="306"/>
      <c r="AV989" s="306"/>
      <c r="AW989" s="306"/>
      <c r="AX989" s="306"/>
      <c r="AY989" s="306"/>
      <c r="AZ989" s="306"/>
      <c r="BA989" s="306"/>
      <c r="BB989" s="306"/>
      <c r="BC989" s="306"/>
      <c r="BD989" s="306"/>
      <c r="BE989" s="306"/>
      <c r="BF989" s="306"/>
      <c r="BG989" s="306"/>
      <c r="BH989" s="306"/>
      <c r="BI989" s="306"/>
      <c r="BJ989" s="306"/>
      <c r="BK989" s="306"/>
      <c r="BL989" s="306"/>
      <c r="BM989" s="306"/>
      <c r="BN989" s="306"/>
      <c r="BO989" s="306"/>
      <c r="BP989" s="306"/>
      <c r="BQ989" s="306"/>
      <c r="BR989" s="306"/>
      <c r="BS989" s="306"/>
      <c r="BT989" s="306"/>
      <c r="BU989" s="306"/>
      <c r="BV989" s="306"/>
      <c r="BW989" s="306"/>
      <c r="BX989" s="306"/>
      <c r="BY989" s="306"/>
      <c r="BZ989" s="306"/>
      <c r="CA989" s="306"/>
      <c r="CB989" s="306"/>
      <c r="CC989" s="306"/>
      <c r="CD989" s="306"/>
      <c r="CE989" s="306"/>
      <c r="CF989" s="306"/>
      <c r="CG989" s="306"/>
      <c r="CH989" s="306"/>
      <c r="CI989" s="306"/>
      <c r="CJ989" s="306"/>
      <c r="CK989" s="306"/>
      <c r="CL989" s="306"/>
      <c r="CM989" s="306"/>
      <c r="CN989" s="2"/>
      <c r="CO989" s="109"/>
    </row>
    <row r="990" spans="2:93" ht="14.25" customHeight="1" x14ac:dyDescent="0.35">
      <c r="C990" s="300" t="s">
        <v>1081</v>
      </c>
      <c r="D990" s="301"/>
      <c r="E990" s="301"/>
      <c r="F990" s="301"/>
      <c r="G990" s="301"/>
      <c r="H990" s="301"/>
      <c r="I990" s="301"/>
      <c r="J990" s="301"/>
      <c r="K990" s="301"/>
      <c r="L990" s="301"/>
      <c r="M990" s="301"/>
      <c r="N990" s="301"/>
      <c r="O990" s="301"/>
      <c r="P990" s="301"/>
      <c r="Q990" s="301"/>
      <c r="R990" s="301"/>
      <c r="S990" s="301"/>
      <c r="T990" s="301"/>
      <c r="U990" s="301"/>
      <c r="V990" s="301"/>
      <c r="W990" s="301"/>
      <c r="X990" s="302"/>
      <c r="Y990" s="300" t="s">
        <v>990</v>
      </c>
      <c r="Z990" s="301"/>
      <c r="AA990" s="301"/>
      <c r="AB990" s="301"/>
      <c r="AC990" s="301"/>
      <c r="AD990" s="302"/>
      <c r="AE990" s="214"/>
      <c r="AF990" s="256"/>
      <c r="AG990" s="256"/>
      <c r="AH990" s="256"/>
      <c r="AI990" s="256"/>
      <c r="AJ990" s="256"/>
      <c r="AK990" s="256"/>
      <c r="AL990" s="257"/>
      <c r="AM990" s="214"/>
      <c r="AN990" s="256"/>
      <c r="AO990" s="256" t="s">
        <v>1057</v>
      </c>
      <c r="AP990" s="256"/>
      <c r="AQ990" s="256"/>
      <c r="AR990" s="256"/>
      <c r="AS990" s="257"/>
      <c r="AT990" s="251"/>
      <c r="AU990" s="306"/>
      <c r="AV990" s="306"/>
      <c r="AW990" s="306"/>
      <c r="AX990" s="306"/>
      <c r="AY990" s="306"/>
      <c r="AZ990" s="306"/>
      <c r="BA990" s="306"/>
      <c r="BB990" s="306"/>
      <c r="BC990" s="306"/>
      <c r="BD990" s="306"/>
      <c r="BE990" s="306"/>
      <c r="BF990" s="306"/>
      <c r="BG990" s="306"/>
      <c r="BH990" s="306"/>
      <c r="BI990" s="306"/>
      <c r="BJ990" s="306"/>
      <c r="BK990" s="306"/>
      <c r="BL990" s="306"/>
      <c r="BM990" s="306"/>
      <c r="BN990" s="306"/>
      <c r="BO990" s="306"/>
      <c r="BP990" s="306"/>
      <c r="BQ990" s="306"/>
      <c r="BR990" s="306"/>
      <c r="BS990" s="306"/>
      <c r="BT990" s="306"/>
      <c r="BU990" s="306"/>
      <c r="BV990" s="306"/>
      <c r="BW990" s="306"/>
      <c r="BX990" s="306"/>
      <c r="BY990" s="306"/>
      <c r="BZ990" s="306"/>
      <c r="CA990" s="306"/>
      <c r="CB990" s="306"/>
      <c r="CC990" s="306"/>
      <c r="CD990" s="306"/>
      <c r="CE990" s="306"/>
      <c r="CF990" s="306"/>
      <c r="CG990" s="306"/>
      <c r="CH990" s="306"/>
      <c r="CI990" s="306"/>
      <c r="CJ990" s="306"/>
      <c r="CK990" s="306"/>
      <c r="CL990" s="306"/>
      <c r="CM990" s="306"/>
      <c r="CN990" s="2"/>
      <c r="CO990" s="109"/>
    </row>
    <row r="991" spans="2:93" ht="14.25" customHeight="1" x14ac:dyDescent="0.35">
      <c r="C991" s="300" t="s">
        <v>1082</v>
      </c>
      <c r="D991" s="301"/>
      <c r="E991" s="301"/>
      <c r="F991" s="301"/>
      <c r="G991" s="301"/>
      <c r="H991" s="301"/>
      <c r="I991" s="301"/>
      <c r="J991" s="301"/>
      <c r="K991" s="301"/>
      <c r="L991" s="301"/>
      <c r="M991" s="301"/>
      <c r="N991" s="301"/>
      <c r="O991" s="301"/>
      <c r="P991" s="301"/>
      <c r="Q991" s="301"/>
      <c r="R991" s="301"/>
      <c r="S991" s="301"/>
      <c r="T991" s="301"/>
      <c r="U991" s="301"/>
      <c r="V991" s="301"/>
      <c r="W991" s="301"/>
      <c r="X991" s="302"/>
      <c r="Y991" s="300" t="s">
        <v>990</v>
      </c>
      <c r="Z991" s="301"/>
      <c r="AA991" s="301"/>
      <c r="AB991" s="301"/>
      <c r="AC991" s="301"/>
      <c r="AD991" s="302"/>
      <c r="AE991" s="214"/>
      <c r="AF991" s="256"/>
      <c r="AG991" s="256"/>
      <c r="AH991" s="256" t="s">
        <v>990</v>
      </c>
      <c r="AI991" s="256"/>
      <c r="AJ991" s="256"/>
      <c r="AK991" s="256"/>
      <c r="AL991" s="257"/>
      <c r="AM991" s="214"/>
      <c r="AN991" s="256"/>
      <c r="AO991" s="256" t="s">
        <v>1084</v>
      </c>
      <c r="AP991" s="256"/>
      <c r="AQ991" s="256"/>
      <c r="AR991" s="256"/>
      <c r="AS991" s="257"/>
      <c r="AT991" s="251"/>
      <c r="AU991" s="306"/>
      <c r="AV991" s="306"/>
      <c r="AW991" s="306"/>
      <c r="AX991" s="306"/>
      <c r="AY991" s="306"/>
      <c r="AZ991" s="306"/>
      <c r="BA991" s="306"/>
      <c r="BB991" s="306"/>
      <c r="BC991" s="306"/>
      <c r="BD991" s="306"/>
      <c r="BE991" s="306"/>
      <c r="BF991" s="306"/>
      <c r="BG991" s="306"/>
      <c r="BH991" s="306"/>
      <c r="BI991" s="306"/>
      <c r="BJ991" s="306"/>
      <c r="BK991" s="306"/>
      <c r="BL991" s="306"/>
      <c r="BM991" s="306"/>
      <c r="BN991" s="306"/>
      <c r="BO991" s="306"/>
      <c r="BP991" s="306"/>
      <c r="BQ991" s="306"/>
      <c r="BR991" s="306"/>
      <c r="BS991" s="306"/>
      <c r="BT991" s="306"/>
      <c r="BU991" s="306"/>
      <c r="BV991" s="306"/>
      <c r="BW991" s="306"/>
      <c r="BX991" s="306"/>
      <c r="BY991" s="306"/>
      <c r="BZ991" s="306"/>
      <c r="CA991" s="306"/>
      <c r="CB991" s="306"/>
      <c r="CC991" s="306"/>
      <c r="CD991" s="306"/>
      <c r="CE991" s="306"/>
      <c r="CF991" s="306"/>
      <c r="CG991" s="306"/>
      <c r="CH991" s="306"/>
      <c r="CI991" s="306"/>
      <c r="CJ991" s="306"/>
      <c r="CK991" s="306"/>
      <c r="CL991" s="306"/>
      <c r="CM991" s="306"/>
      <c r="CN991" s="2"/>
      <c r="CO991" s="109"/>
    </row>
    <row r="992" spans="2:93" ht="14.25" customHeight="1" x14ac:dyDescent="0.35">
      <c r="C992" s="303" t="s">
        <v>1083</v>
      </c>
      <c r="D992" s="304"/>
      <c r="E992" s="304"/>
      <c r="F992" s="304"/>
      <c r="G992" s="304"/>
      <c r="H992" s="304"/>
      <c r="I992" s="304"/>
      <c r="J992" s="304"/>
      <c r="K992" s="304"/>
      <c r="L992" s="304"/>
      <c r="M992" s="304"/>
      <c r="N992" s="304"/>
      <c r="O992" s="304"/>
      <c r="P992" s="304"/>
      <c r="Q992" s="304"/>
      <c r="R992" s="304"/>
      <c r="S992" s="304"/>
      <c r="T992" s="304"/>
      <c r="U992" s="304"/>
      <c r="V992" s="304"/>
      <c r="W992" s="304"/>
      <c r="X992" s="305"/>
      <c r="Y992" s="311"/>
      <c r="Z992" s="312"/>
      <c r="AA992" s="312"/>
      <c r="AB992" s="312"/>
      <c r="AC992" s="312"/>
      <c r="AD992" s="313"/>
      <c r="AE992" s="218"/>
      <c r="AF992" s="247" t="s">
        <v>1093</v>
      </c>
      <c r="AG992" s="219"/>
      <c r="AH992" s="219" t="s">
        <v>990</v>
      </c>
      <c r="AI992" s="219"/>
      <c r="AJ992" s="219"/>
      <c r="AK992" s="219"/>
      <c r="AL992" s="220"/>
      <c r="AM992" s="303" t="s">
        <v>1084</v>
      </c>
      <c r="AN992" s="304"/>
      <c r="AO992" s="304"/>
      <c r="AP992" s="304"/>
      <c r="AQ992" s="304"/>
      <c r="AR992" s="304"/>
      <c r="AS992" s="305"/>
      <c r="AT992" s="251"/>
      <c r="AU992" s="292"/>
      <c r="AV992" s="292"/>
      <c r="AW992" s="292"/>
      <c r="AX992" s="292"/>
      <c r="AY992" s="292"/>
      <c r="AZ992" s="292"/>
      <c r="BA992" s="292"/>
      <c r="BB992" s="292"/>
      <c r="BC992" s="292"/>
      <c r="BD992" s="292"/>
      <c r="BE992" s="292"/>
      <c r="BF992" s="292"/>
      <c r="BG992" s="292"/>
      <c r="BH992" s="292"/>
      <c r="BI992" s="292"/>
      <c r="BJ992" s="292"/>
      <c r="BK992" s="292"/>
      <c r="BL992" s="292"/>
      <c r="BM992" s="292"/>
      <c r="BN992" s="292"/>
      <c r="BO992" s="292"/>
      <c r="BP992" s="292"/>
      <c r="BQ992" s="292"/>
      <c r="BR992" s="292"/>
      <c r="BS992" s="292"/>
      <c r="BT992" s="292"/>
      <c r="BU992" s="292"/>
      <c r="BV992" s="292"/>
      <c r="BW992" s="292"/>
      <c r="BX992" s="292"/>
      <c r="BY992" s="292"/>
      <c r="BZ992" s="292"/>
      <c r="CA992" s="292"/>
      <c r="CB992" s="292"/>
      <c r="CC992" s="292"/>
      <c r="CD992" s="292"/>
      <c r="CE992" s="292"/>
      <c r="CF992" s="292"/>
      <c r="CG992" s="292"/>
      <c r="CH992" s="292"/>
      <c r="CI992" s="292"/>
      <c r="CJ992" s="292"/>
      <c r="CK992" s="292"/>
      <c r="CL992" s="292"/>
      <c r="CM992" s="292"/>
      <c r="CN992" s="2"/>
      <c r="CO992" s="109"/>
    </row>
    <row r="993" spans="1:93" ht="14.25" customHeight="1" x14ac:dyDescent="0.35">
      <c r="C993" s="293" t="s">
        <v>521</v>
      </c>
      <c r="D993" s="293"/>
      <c r="E993" s="293"/>
      <c r="F993" s="293"/>
      <c r="G993" s="293"/>
      <c r="H993" s="293"/>
      <c r="I993" s="293"/>
      <c r="J993" s="293"/>
      <c r="K993" s="293"/>
      <c r="L993" s="293"/>
      <c r="M993" s="293"/>
      <c r="N993" s="293"/>
      <c r="O993" s="293"/>
      <c r="P993" s="293"/>
      <c r="Q993" s="293"/>
      <c r="R993" s="293"/>
      <c r="S993" s="293"/>
      <c r="T993" s="293"/>
      <c r="U993" s="293"/>
      <c r="V993" s="293"/>
      <c r="W993" s="293"/>
      <c r="X993" s="259"/>
      <c r="Y993" s="260"/>
      <c r="Z993" s="260"/>
      <c r="AA993" s="260"/>
      <c r="AB993" s="260"/>
      <c r="AC993" s="260"/>
      <c r="AD993" s="260"/>
      <c r="AE993" s="260"/>
      <c r="AF993" s="260"/>
      <c r="AG993" s="260"/>
      <c r="AH993" s="260"/>
      <c r="AI993" s="260"/>
      <c r="AJ993" s="260"/>
      <c r="AK993" s="260"/>
      <c r="AL993" s="260"/>
      <c r="AM993" s="259"/>
      <c r="AN993" s="259"/>
      <c r="AO993" s="259"/>
      <c r="AP993" s="259"/>
      <c r="AQ993" s="259"/>
      <c r="AR993" s="259"/>
      <c r="AS993" s="259"/>
      <c r="AT993" s="89"/>
      <c r="AU993" s="291" t="s">
        <v>530</v>
      </c>
      <c r="AV993" s="291"/>
      <c r="AW993" s="291"/>
      <c r="AX993" s="291"/>
      <c r="AY993" s="291"/>
      <c r="AZ993" s="291"/>
      <c r="BA993" s="291"/>
      <c r="BB993" s="291"/>
      <c r="BC993" s="291"/>
      <c r="BD993" s="291"/>
      <c r="BE993" s="291"/>
      <c r="BF993" s="291"/>
      <c r="BG993" s="291"/>
      <c r="BH993" s="291"/>
      <c r="BI993" s="291"/>
      <c r="BJ993" s="291"/>
      <c r="BK993" s="291"/>
      <c r="BL993" s="291"/>
      <c r="BM993" s="291"/>
      <c r="BN993" s="291"/>
      <c r="BO993" s="291"/>
      <c r="BP993" s="291"/>
      <c r="BQ993" s="258"/>
      <c r="BR993" s="258"/>
      <c r="BS993" s="258"/>
      <c r="BT993" s="258"/>
      <c r="BU993" s="258"/>
      <c r="BV993" s="258"/>
      <c r="BW993" s="258"/>
      <c r="BX993" s="258"/>
      <c r="BY993" s="258"/>
      <c r="BZ993" s="258"/>
      <c r="CA993" s="258"/>
      <c r="CB993" s="258"/>
      <c r="CC993" s="258"/>
      <c r="CD993" s="258"/>
      <c r="CE993" s="258"/>
      <c r="CF993" s="258"/>
      <c r="CG993" s="258"/>
      <c r="CH993" s="258"/>
      <c r="CI993" s="258"/>
      <c r="CJ993" s="258"/>
      <c r="CK993" s="258"/>
      <c r="CL993" s="258"/>
      <c r="CM993" s="258"/>
      <c r="CN993" s="2"/>
      <c r="CO993" s="109"/>
    </row>
    <row r="994" spans="1:93" ht="14.25" customHeight="1" x14ac:dyDescent="0.35">
      <c r="C994" s="258"/>
      <c r="D994" s="258"/>
      <c r="E994" s="258"/>
      <c r="F994" s="258"/>
      <c r="G994" s="258"/>
      <c r="H994" s="258"/>
      <c r="I994" s="258"/>
      <c r="J994" s="258"/>
      <c r="K994" s="258"/>
      <c r="L994" s="258"/>
      <c r="M994" s="258"/>
      <c r="N994" s="258"/>
      <c r="O994" s="258"/>
      <c r="P994" s="258"/>
      <c r="Q994" s="258"/>
      <c r="R994" s="258"/>
      <c r="S994" s="258"/>
      <c r="T994" s="258"/>
      <c r="U994" s="258"/>
      <c r="V994" s="258"/>
      <c r="W994" s="258"/>
      <c r="X994" s="258"/>
      <c r="Y994" s="258"/>
      <c r="Z994" s="258"/>
      <c r="AA994" s="258"/>
      <c r="AB994" s="258"/>
      <c r="AC994" s="258"/>
      <c r="AD994" s="258"/>
      <c r="AE994" s="258"/>
      <c r="AF994" s="258"/>
      <c r="AG994" s="258"/>
      <c r="AH994" s="258"/>
      <c r="AI994" s="258"/>
      <c r="AJ994" s="258"/>
      <c r="AK994" s="258"/>
      <c r="AL994" s="258"/>
      <c r="AM994" s="258"/>
      <c r="AN994" s="258"/>
      <c r="AO994" s="258"/>
      <c r="AP994" s="258"/>
      <c r="AQ994" s="258"/>
      <c r="AR994" s="258"/>
      <c r="AS994" s="258"/>
      <c r="AT994" s="258"/>
      <c r="AU994" s="262"/>
      <c r="AV994" s="262" t="s">
        <v>892</v>
      </c>
      <c r="AW994" s="262"/>
      <c r="AX994" s="262"/>
      <c r="AY994" s="262"/>
      <c r="AZ994" s="262"/>
      <c r="BA994" s="262"/>
      <c r="BB994" s="262"/>
      <c r="BC994" s="262"/>
      <c r="BD994" s="262"/>
      <c r="BE994" s="262"/>
      <c r="BF994" s="262"/>
      <c r="BG994" s="262"/>
      <c r="BH994" s="262"/>
      <c r="BI994" s="262"/>
      <c r="BJ994" s="262"/>
      <c r="BK994" s="262"/>
      <c r="BL994" s="262"/>
      <c r="BM994" s="262"/>
      <c r="BN994" s="262"/>
      <c r="BO994" s="262"/>
      <c r="BP994" s="262"/>
      <c r="BQ994" s="262"/>
      <c r="BR994" s="262"/>
      <c r="BS994" s="262"/>
      <c r="BT994" s="262"/>
      <c r="BU994" s="262"/>
      <c r="BV994" s="262"/>
      <c r="BW994" s="262"/>
      <c r="BX994" s="262"/>
      <c r="BY994" s="262"/>
      <c r="BZ994" s="262"/>
      <c r="CA994" s="262"/>
      <c r="CB994" s="262"/>
      <c r="CC994" s="262"/>
      <c r="CD994" s="262"/>
      <c r="CE994" s="262"/>
      <c r="CF994" s="262"/>
      <c r="CG994" s="262"/>
      <c r="CH994" s="262"/>
      <c r="CI994" s="262"/>
      <c r="CJ994" s="262"/>
      <c r="CK994" s="262"/>
      <c r="CL994" s="262"/>
      <c r="CM994" s="262"/>
    </row>
    <row r="995" spans="1:93" ht="14.25" customHeight="1" x14ac:dyDescent="0.35">
      <c r="C995" s="367" t="s">
        <v>523</v>
      </c>
      <c r="D995" s="367"/>
      <c r="E995" s="367"/>
      <c r="F995" s="367"/>
      <c r="G995" s="367"/>
      <c r="H995" s="367"/>
      <c r="I995" s="367"/>
      <c r="J995" s="367"/>
      <c r="K995" s="367"/>
      <c r="L995" s="367"/>
      <c r="M995" s="367"/>
      <c r="N995" s="367"/>
      <c r="O995" s="367"/>
      <c r="P995" s="367"/>
      <c r="Q995" s="367"/>
      <c r="R995" s="367"/>
      <c r="S995" s="367"/>
      <c r="T995" s="367"/>
      <c r="U995" s="367"/>
      <c r="V995" s="367"/>
      <c r="W995" s="367"/>
      <c r="X995" s="367"/>
      <c r="Y995" s="367"/>
      <c r="Z995" s="367"/>
      <c r="AA995" s="367"/>
      <c r="AB995" s="367"/>
      <c r="AC995" s="367"/>
      <c r="AD995" s="367"/>
      <c r="AE995" s="367"/>
      <c r="AF995" s="367"/>
      <c r="AG995" s="367"/>
      <c r="AH995" s="367"/>
      <c r="AI995" s="367"/>
      <c r="AJ995" s="367"/>
      <c r="AK995" s="367"/>
      <c r="AL995" s="367"/>
      <c r="AM995" s="367"/>
      <c r="AN995" s="367"/>
      <c r="AO995" s="367"/>
      <c r="AP995" s="367"/>
      <c r="AQ995" s="367"/>
      <c r="AR995" s="367"/>
      <c r="AS995" s="367"/>
      <c r="AT995" s="215"/>
      <c r="AU995" s="367" t="s">
        <v>529</v>
      </c>
      <c r="AV995" s="367"/>
      <c r="AW995" s="367"/>
      <c r="AX995" s="367"/>
      <c r="AY995" s="367"/>
      <c r="AZ995" s="367"/>
      <c r="BA995" s="367"/>
      <c r="BB995" s="367"/>
      <c r="BC995" s="367"/>
      <c r="BD995" s="367"/>
      <c r="BE995" s="367"/>
      <c r="BF995" s="367"/>
      <c r="BG995" s="367"/>
      <c r="BH995" s="367"/>
      <c r="BI995" s="367"/>
      <c r="BJ995" s="367"/>
      <c r="BK995" s="367"/>
      <c r="BL995" s="367"/>
      <c r="BM995" s="367"/>
      <c r="BN995" s="367"/>
      <c r="BO995" s="367"/>
      <c r="BP995" s="367"/>
      <c r="BQ995" s="367"/>
      <c r="BR995" s="367"/>
      <c r="BS995" s="367"/>
      <c r="BT995" s="367"/>
      <c r="BU995" s="367"/>
      <c r="BV995" s="367"/>
      <c r="BW995" s="367"/>
      <c r="BX995" s="367"/>
      <c r="BY995" s="367"/>
      <c r="BZ995" s="367"/>
      <c r="CA995" s="367"/>
      <c r="CB995" s="367"/>
      <c r="CC995" s="367"/>
      <c r="CD995" s="367"/>
      <c r="CE995" s="367"/>
      <c r="CF995" s="367"/>
      <c r="CG995" s="367"/>
      <c r="CH995" s="367"/>
      <c r="CI995" s="367"/>
      <c r="CJ995" s="367"/>
      <c r="CK995" s="367"/>
      <c r="CL995" s="367"/>
      <c r="CM995" s="367"/>
    </row>
    <row r="996" spans="1:93" ht="14.25" customHeight="1" x14ac:dyDescent="0.35">
      <c r="C996" s="367"/>
      <c r="D996" s="367"/>
      <c r="E996" s="367"/>
      <c r="F996" s="367"/>
      <c r="G996" s="367"/>
      <c r="H996" s="367"/>
      <c r="I996" s="367"/>
      <c r="J996" s="367"/>
      <c r="K996" s="367"/>
      <c r="L996" s="367"/>
      <c r="M996" s="367"/>
      <c r="N996" s="367"/>
      <c r="O996" s="367"/>
      <c r="P996" s="367"/>
      <c r="Q996" s="367"/>
      <c r="R996" s="367"/>
      <c r="S996" s="367"/>
      <c r="T996" s="367"/>
      <c r="U996" s="367"/>
      <c r="V996" s="367"/>
      <c r="W996" s="367"/>
      <c r="X996" s="367"/>
      <c r="Y996" s="367"/>
      <c r="Z996" s="367"/>
      <c r="AA996" s="367"/>
      <c r="AB996" s="367"/>
      <c r="AC996" s="367"/>
      <c r="AD996" s="367"/>
      <c r="AE996" s="367"/>
      <c r="AF996" s="367"/>
      <c r="AG996" s="367"/>
      <c r="AH996" s="367"/>
      <c r="AI996" s="367"/>
      <c r="AJ996" s="367"/>
      <c r="AK996" s="367"/>
      <c r="AL996" s="367"/>
      <c r="AM996" s="367"/>
      <c r="AN996" s="367"/>
      <c r="AO996" s="367"/>
      <c r="AP996" s="367"/>
      <c r="AQ996" s="367"/>
      <c r="AR996" s="367"/>
      <c r="AS996" s="367"/>
      <c r="AT996" s="215"/>
      <c r="AU996" s="422"/>
      <c r="AV996" s="422"/>
      <c r="AW996" s="422"/>
      <c r="AX996" s="422"/>
      <c r="AY996" s="422"/>
      <c r="AZ996" s="422"/>
      <c r="BA996" s="422"/>
      <c r="BB996" s="422"/>
      <c r="BC996" s="422"/>
      <c r="BD996" s="422"/>
      <c r="BE996" s="422"/>
      <c r="BF996" s="422"/>
      <c r="BG996" s="422"/>
      <c r="BH996" s="422"/>
      <c r="BI996" s="422"/>
      <c r="BJ996" s="422"/>
      <c r="BK996" s="422"/>
      <c r="BL996" s="422"/>
      <c r="BM996" s="422"/>
      <c r="BN996" s="422"/>
      <c r="BO996" s="422"/>
      <c r="BP996" s="422"/>
      <c r="BQ996" s="422"/>
      <c r="BR996" s="422"/>
      <c r="BS996" s="422"/>
      <c r="BT996" s="422"/>
      <c r="BU996" s="422"/>
      <c r="BV996" s="422"/>
      <c r="BW996" s="422"/>
      <c r="BX996" s="422"/>
      <c r="BY996" s="422"/>
      <c r="BZ996" s="422"/>
      <c r="CA996" s="422"/>
      <c r="CB996" s="422"/>
      <c r="CC996" s="422"/>
      <c r="CD996" s="422"/>
      <c r="CE996" s="422"/>
      <c r="CF996" s="422"/>
      <c r="CG996" s="422"/>
      <c r="CH996" s="422"/>
      <c r="CI996" s="422"/>
      <c r="CJ996" s="422"/>
      <c r="CK996" s="422"/>
      <c r="CL996" s="422"/>
      <c r="CM996" s="422"/>
    </row>
    <row r="997" spans="1:93" ht="14.25" customHeight="1" x14ac:dyDescent="0.35">
      <c r="C997" s="317" t="s">
        <v>524</v>
      </c>
      <c r="D997" s="317"/>
      <c r="E997" s="317"/>
      <c r="F997" s="317"/>
      <c r="G997" s="317"/>
      <c r="H997" s="317"/>
      <c r="I997" s="317"/>
      <c r="J997" s="317"/>
      <c r="K997" s="317"/>
      <c r="L997" s="317"/>
      <c r="M997" s="317"/>
      <c r="N997" s="317"/>
      <c r="O997" s="317"/>
      <c r="P997" s="317"/>
      <c r="Q997" s="317"/>
      <c r="R997" s="317"/>
      <c r="S997" s="317"/>
      <c r="T997" s="317"/>
      <c r="U997" s="317"/>
      <c r="V997" s="317"/>
      <c r="W997" s="317"/>
      <c r="X997" s="317"/>
      <c r="Y997" s="317" t="s">
        <v>526</v>
      </c>
      <c r="Z997" s="317"/>
      <c r="AA997" s="317"/>
      <c r="AB997" s="317"/>
      <c r="AC997" s="317"/>
      <c r="AD997" s="317"/>
      <c r="AE997" s="317" t="s">
        <v>47</v>
      </c>
      <c r="AF997" s="317"/>
      <c r="AG997" s="317"/>
      <c r="AH997" s="317"/>
      <c r="AI997" s="317"/>
      <c r="AJ997" s="317"/>
      <c r="AK997" s="317"/>
      <c r="AL997" s="317"/>
      <c r="AM997" s="317"/>
      <c r="AN997" s="317"/>
      <c r="AO997" s="317"/>
      <c r="AP997" s="317"/>
      <c r="AQ997" s="317"/>
      <c r="AR997" s="317"/>
      <c r="AS997" s="317"/>
      <c r="AT997" s="215"/>
      <c r="AU997" s="318" t="s">
        <v>24</v>
      </c>
      <c r="AV997" s="319"/>
      <c r="AW997" s="319"/>
      <c r="AX997" s="319"/>
      <c r="AY997" s="319"/>
      <c r="AZ997" s="319"/>
      <c r="BA997" s="319"/>
      <c r="BB997" s="319"/>
      <c r="BC997" s="319"/>
      <c r="BD997" s="319"/>
      <c r="BE997" s="319"/>
      <c r="BF997" s="319"/>
      <c r="BG997" s="319"/>
      <c r="BH997" s="319"/>
      <c r="BI997" s="319"/>
      <c r="BJ997" s="319"/>
      <c r="BK997" s="319"/>
      <c r="BL997" s="319"/>
      <c r="BM997" s="319"/>
      <c r="BN997" s="319"/>
      <c r="BO997" s="319"/>
      <c r="BP997" s="319"/>
      <c r="BQ997" s="318" t="s">
        <v>527</v>
      </c>
      <c r="BR997" s="319"/>
      <c r="BS997" s="319"/>
      <c r="BT997" s="319"/>
      <c r="BU997" s="319"/>
      <c r="BV997" s="320"/>
      <c r="BW997" s="317" t="s">
        <v>528</v>
      </c>
      <c r="BX997" s="317"/>
      <c r="BY997" s="317"/>
      <c r="BZ997" s="317"/>
      <c r="CA997" s="317"/>
      <c r="CB997" s="317"/>
      <c r="CC997" s="317" t="s">
        <v>47</v>
      </c>
      <c r="CD997" s="317"/>
      <c r="CE997" s="317"/>
      <c r="CF997" s="317"/>
      <c r="CG997" s="317"/>
      <c r="CH997" s="317"/>
      <c r="CI997" s="317"/>
      <c r="CJ997" s="317"/>
      <c r="CK997" s="317"/>
      <c r="CL997" s="317"/>
      <c r="CM997" s="317"/>
      <c r="CN997" s="97"/>
    </row>
    <row r="998" spans="1:93" ht="14.25" customHeight="1" x14ac:dyDescent="0.35">
      <c r="C998" s="317"/>
      <c r="D998" s="317"/>
      <c r="E998" s="317"/>
      <c r="F998" s="317"/>
      <c r="G998" s="317"/>
      <c r="H998" s="317"/>
      <c r="I998" s="317"/>
      <c r="J998" s="317"/>
      <c r="K998" s="317"/>
      <c r="L998" s="317"/>
      <c r="M998" s="317"/>
      <c r="N998" s="317"/>
      <c r="O998" s="317"/>
      <c r="P998" s="317"/>
      <c r="Q998" s="317"/>
      <c r="R998" s="317"/>
      <c r="S998" s="317"/>
      <c r="T998" s="317"/>
      <c r="U998" s="317"/>
      <c r="V998" s="317"/>
      <c r="W998" s="317"/>
      <c r="X998" s="317"/>
      <c r="Y998" s="317"/>
      <c r="Z998" s="317"/>
      <c r="AA998" s="317"/>
      <c r="AB998" s="317"/>
      <c r="AC998" s="317"/>
      <c r="AD998" s="317"/>
      <c r="AE998" s="317" t="s">
        <v>525</v>
      </c>
      <c r="AF998" s="317"/>
      <c r="AG998" s="317"/>
      <c r="AH998" s="317"/>
      <c r="AI998" s="317"/>
      <c r="AJ998" s="317"/>
      <c r="AK998" s="317"/>
      <c r="AL998" s="317"/>
      <c r="AM998" s="317" t="s">
        <v>127</v>
      </c>
      <c r="AN998" s="317"/>
      <c r="AO998" s="317"/>
      <c r="AP998" s="317"/>
      <c r="AQ998" s="317"/>
      <c r="AR998" s="317"/>
      <c r="AS998" s="317"/>
      <c r="AT998" s="215"/>
      <c r="AU998" s="321"/>
      <c r="AV998" s="322"/>
      <c r="AW998" s="322"/>
      <c r="AX998" s="322"/>
      <c r="AY998" s="322"/>
      <c r="AZ998" s="322"/>
      <c r="BA998" s="322"/>
      <c r="BB998" s="322"/>
      <c r="BC998" s="322"/>
      <c r="BD998" s="322"/>
      <c r="BE998" s="322"/>
      <c r="BF998" s="322"/>
      <c r="BG998" s="322"/>
      <c r="BH998" s="322"/>
      <c r="BI998" s="322"/>
      <c r="BJ998" s="322"/>
      <c r="BK998" s="322"/>
      <c r="BL998" s="322"/>
      <c r="BM998" s="322"/>
      <c r="BN998" s="322"/>
      <c r="BO998" s="322"/>
      <c r="BP998" s="322"/>
      <c r="BQ998" s="321"/>
      <c r="BR998" s="322"/>
      <c r="BS998" s="322"/>
      <c r="BT998" s="322"/>
      <c r="BU998" s="322"/>
      <c r="BV998" s="323"/>
      <c r="BW998" s="317"/>
      <c r="BX998" s="317"/>
      <c r="BY998" s="317"/>
      <c r="BZ998" s="317"/>
      <c r="CA998" s="317"/>
      <c r="CB998" s="317"/>
      <c r="CC998" s="317" t="s">
        <v>186</v>
      </c>
      <c r="CD998" s="317"/>
      <c r="CE998" s="317"/>
      <c r="CF998" s="317"/>
      <c r="CG998" s="317"/>
      <c r="CH998" s="317"/>
      <c r="CI998" s="317" t="s">
        <v>127</v>
      </c>
      <c r="CJ998" s="317"/>
      <c r="CK998" s="317"/>
      <c r="CL998" s="317"/>
      <c r="CM998" s="317"/>
    </row>
    <row r="999" spans="1:93" ht="14.25" customHeight="1" x14ac:dyDescent="0.35">
      <c r="C999" s="292" t="s">
        <v>1091</v>
      </c>
      <c r="D999" s="292"/>
      <c r="E999" s="292"/>
      <c r="F999" s="292"/>
      <c r="G999" s="292"/>
      <c r="H999" s="292"/>
      <c r="I999" s="292"/>
      <c r="J999" s="292"/>
      <c r="K999" s="292"/>
      <c r="L999" s="292"/>
      <c r="M999" s="292"/>
      <c r="N999" s="292"/>
      <c r="O999" s="292"/>
      <c r="P999" s="292"/>
      <c r="Q999" s="292"/>
      <c r="R999" s="292"/>
      <c r="S999" s="292"/>
      <c r="T999" s="292"/>
      <c r="U999" s="292"/>
      <c r="V999" s="292"/>
      <c r="W999" s="292"/>
      <c r="X999" s="292"/>
      <c r="Y999" s="292">
        <v>20</v>
      </c>
      <c r="Z999" s="292"/>
      <c r="AA999" s="292"/>
      <c r="AB999" s="292"/>
      <c r="AC999" s="292"/>
      <c r="AD999" s="292"/>
      <c r="AE999" s="292" t="s">
        <v>990</v>
      </c>
      <c r="AF999" s="292"/>
      <c r="AG999" s="292"/>
      <c r="AH999" s="292"/>
      <c r="AI999" s="292"/>
      <c r="AJ999" s="292"/>
      <c r="AK999" s="292"/>
      <c r="AL999" s="292"/>
      <c r="AM999" s="292"/>
      <c r="AN999" s="292"/>
      <c r="AO999" s="292"/>
      <c r="AP999" s="292"/>
      <c r="AQ999" s="292"/>
      <c r="AR999" s="292"/>
      <c r="AS999" s="292"/>
      <c r="AT999" s="215"/>
      <c r="AU999" s="300" t="s">
        <v>890</v>
      </c>
      <c r="AV999" s="301"/>
      <c r="AW999" s="301"/>
      <c r="AX999" s="301"/>
      <c r="AY999" s="301"/>
      <c r="AZ999" s="301"/>
      <c r="BA999" s="301"/>
      <c r="BB999" s="301"/>
      <c r="BC999" s="301"/>
      <c r="BD999" s="301"/>
      <c r="BE999" s="301"/>
      <c r="BF999" s="301"/>
      <c r="BG999" s="301"/>
      <c r="BH999" s="301"/>
      <c r="BI999" s="301"/>
      <c r="BJ999" s="301"/>
      <c r="BK999" s="301"/>
      <c r="BL999" s="301"/>
      <c r="BM999" s="301"/>
      <c r="BN999" s="301"/>
      <c r="BO999" s="301"/>
      <c r="BP999" s="301"/>
      <c r="BQ999" s="300"/>
      <c r="BR999" s="301"/>
      <c r="BS999" s="301"/>
      <c r="BT999" s="301"/>
      <c r="BU999" s="301"/>
      <c r="BV999" s="302"/>
      <c r="BW999" s="292"/>
      <c r="BX999" s="292"/>
      <c r="BY999" s="292"/>
      <c r="BZ999" s="292"/>
      <c r="CA999" s="292"/>
      <c r="CB999" s="292"/>
      <c r="CC999" s="292"/>
      <c r="CD999" s="292"/>
      <c r="CE999" s="292"/>
      <c r="CF999" s="292"/>
      <c r="CG999" s="292"/>
      <c r="CH999" s="292"/>
      <c r="CI999" s="292"/>
      <c r="CJ999" s="292"/>
      <c r="CK999" s="292"/>
      <c r="CL999" s="292"/>
      <c r="CM999" s="292"/>
    </row>
    <row r="1000" spans="1:93" ht="14.25" customHeight="1" x14ac:dyDescent="0.35">
      <c r="C1000" s="292" t="s">
        <v>1092</v>
      </c>
      <c r="D1000" s="292"/>
      <c r="E1000" s="292"/>
      <c r="F1000" s="292"/>
      <c r="G1000" s="292"/>
      <c r="H1000" s="292"/>
      <c r="I1000" s="292"/>
      <c r="J1000" s="292"/>
      <c r="K1000" s="292"/>
      <c r="L1000" s="292"/>
      <c r="M1000" s="292"/>
      <c r="N1000" s="292"/>
      <c r="O1000" s="292"/>
      <c r="P1000" s="292"/>
      <c r="Q1000" s="292"/>
      <c r="R1000" s="292"/>
      <c r="S1000" s="292"/>
      <c r="T1000" s="292"/>
      <c r="U1000" s="292"/>
      <c r="V1000" s="292"/>
      <c r="W1000" s="292"/>
      <c r="X1000" s="292"/>
      <c r="Y1000" s="292">
        <v>32</v>
      </c>
      <c r="Z1000" s="292"/>
      <c r="AA1000" s="292"/>
      <c r="AB1000" s="292"/>
      <c r="AC1000" s="292"/>
      <c r="AD1000" s="292"/>
      <c r="AE1000" s="292" t="s">
        <v>990</v>
      </c>
      <c r="AF1000" s="292"/>
      <c r="AG1000" s="292"/>
      <c r="AH1000" s="292"/>
      <c r="AI1000" s="292"/>
      <c r="AJ1000" s="292"/>
      <c r="AK1000" s="292"/>
      <c r="AL1000" s="292"/>
      <c r="AM1000" s="292"/>
      <c r="AN1000" s="292"/>
      <c r="AO1000" s="292"/>
      <c r="AP1000" s="292"/>
      <c r="AQ1000" s="292"/>
      <c r="AR1000" s="292"/>
      <c r="AS1000" s="292"/>
      <c r="AT1000" s="215"/>
      <c r="AU1000" s="300"/>
      <c r="AV1000" s="301"/>
      <c r="AW1000" s="301"/>
      <c r="AX1000" s="301"/>
      <c r="AY1000" s="301"/>
      <c r="AZ1000" s="301"/>
      <c r="BA1000" s="301"/>
      <c r="BB1000" s="301"/>
      <c r="BC1000" s="301"/>
      <c r="BD1000" s="301"/>
      <c r="BE1000" s="301"/>
      <c r="BF1000" s="301"/>
      <c r="BG1000" s="301"/>
      <c r="BH1000" s="301"/>
      <c r="BI1000" s="301"/>
      <c r="BJ1000" s="301"/>
      <c r="BK1000" s="301"/>
      <c r="BL1000" s="301"/>
      <c r="BM1000" s="301"/>
      <c r="BN1000" s="301"/>
      <c r="BO1000" s="301"/>
      <c r="BP1000" s="301"/>
      <c r="BQ1000" s="300"/>
      <c r="BR1000" s="301"/>
      <c r="BS1000" s="301"/>
      <c r="BT1000" s="301"/>
      <c r="BU1000" s="301"/>
      <c r="BV1000" s="302"/>
      <c r="BW1000" s="292"/>
      <c r="BX1000" s="292"/>
      <c r="BY1000" s="292"/>
      <c r="BZ1000" s="292"/>
      <c r="CA1000" s="292"/>
      <c r="CB1000" s="292"/>
      <c r="CC1000" s="292"/>
      <c r="CD1000" s="292"/>
      <c r="CE1000" s="292"/>
      <c r="CF1000" s="292"/>
      <c r="CG1000" s="292"/>
      <c r="CH1000" s="292"/>
      <c r="CI1000" s="292"/>
      <c r="CJ1000" s="292"/>
      <c r="CK1000" s="292"/>
      <c r="CL1000" s="292"/>
      <c r="CM1000" s="292"/>
    </row>
    <row r="1001" spans="1:93" ht="14.25" customHeight="1" x14ac:dyDescent="0.35">
      <c r="C1001" s="292"/>
      <c r="D1001" s="292"/>
      <c r="E1001" s="292"/>
      <c r="F1001" s="292"/>
      <c r="G1001" s="292"/>
      <c r="H1001" s="292"/>
      <c r="I1001" s="292"/>
      <c r="J1001" s="292"/>
      <c r="K1001" s="292"/>
      <c r="L1001" s="292"/>
      <c r="M1001" s="292"/>
      <c r="N1001" s="292"/>
      <c r="O1001" s="292"/>
      <c r="P1001" s="292"/>
      <c r="Q1001" s="292"/>
      <c r="R1001" s="292"/>
      <c r="S1001" s="292"/>
      <c r="T1001" s="292"/>
      <c r="U1001" s="292"/>
      <c r="V1001" s="292"/>
      <c r="W1001" s="292"/>
      <c r="X1001" s="292"/>
      <c r="Y1001" s="292"/>
      <c r="Z1001" s="292"/>
      <c r="AA1001" s="292"/>
      <c r="AB1001" s="292"/>
      <c r="AC1001" s="292"/>
      <c r="AD1001" s="292"/>
      <c r="AE1001" s="292"/>
      <c r="AF1001" s="292"/>
      <c r="AG1001" s="292"/>
      <c r="AH1001" s="292"/>
      <c r="AI1001" s="292"/>
      <c r="AJ1001" s="292"/>
      <c r="AK1001" s="292"/>
      <c r="AL1001" s="292"/>
      <c r="AM1001" s="292"/>
      <c r="AN1001" s="292"/>
      <c r="AO1001" s="292"/>
      <c r="AP1001" s="292"/>
      <c r="AQ1001" s="292"/>
      <c r="AR1001" s="292"/>
      <c r="AS1001" s="292"/>
      <c r="AT1001" s="215"/>
      <c r="AU1001" s="300"/>
      <c r="AV1001" s="301"/>
      <c r="AW1001" s="301"/>
      <c r="AX1001" s="301"/>
      <c r="AY1001" s="301"/>
      <c r="AZ1001" s="301"/>
      <c r="BA1001" s="301"/>
      <c r="BB1001" s="301"/>
      <c r="BC1001" s="301"/>
      <c r="BD1001" s="301"/>
      <c r="BE1001" s="301"/>
      <c r="BF1001" s="301"/>
      <c r="BG1001" s="301"/>
      <c r="BH1001" s="301"/>
      <c r="BI1001" s="301"/>
      <c r="BJ1001" s="301"/>
      <c r="BK1001" s="301"/>
      <c r="BL1001" s="301"/>
      <c r="BM1001" s="301"/>
      <c r="BN1001" s="301"/>
      <c r="BO1001" s="301"/>
      <c r="BP1001" s="301"/>
      <c r="BQ1001" s="300"/>
      <c r="BR1001" s="301"/>
      <c r="BS1001" s="301"/>
      <c r="BT1001" s="301"/>
      <c r="BU1001" s="301"/>
      <c r="BV1001" s="302"/>
      <c r="BW1001" s="292"/>
      <c r="BX1001" s="292"/>
      <c r="BY1001" s="292"/>
      <c r="BZ1001" s="292"/>
      <c r="CA1001" s="292"/>
      <c r="CB1001" s="292"/>
      <c r="CC1001" s="292"/>
      <c r="CD1001" s="292"/>
      <c r="CE1001" s="292"/>
      <c r="CF1001" s="292"/>
      <c r="CG1001" s="292"/>
      <c r="CH1001" s="292"/>
      <c r="CI1001" s="292"/>
      <c r="CJ1001" s="292"/>
      <c r="CK1001" s="292"/>
      <c r="CL1001" s="292"/>
      <c r="CM1001" s="292"/>
    </row>
    <row r="1002" spans="1:93" ht="14.25" customHeight="1" x14ac:dyDescent="0.35">
      <c r="C1002" s="292"/>
      <c r="D1002" s="292"/>
      <c r="E1002" s="292"/>
      <c r="F1002" s="292"/>
      <c r="G1002" s="292"/>
      <c r="H1002" s="292"/>
      <c r="I1002" s="292"/>
      <c r="J1002" s="292"/>
      <c r="K1002" s="292"/>
      <c r="L1002" s="292"/>
      <c r="M1002" s="292"/>
      <c r="N1002" s="292"/>
      <c r="O1002" s="292"/>
      <c r="P1002" s="292"/>
      <c r="Q1002" s="292"/>
      <c r="R1002" s="292"/>
      <c r="S1002" s="292"/>
      <c r="T1002" s="292"/>
      <c r="U1002" s="292"/>
      <c r="V1002" s="292"/>
      <c r="W1002" s="292"/>
      <c r="X1002" s="292"/>
      <c r="Y1002" s="292"/>
      <c r="Z1002" s="292"/>
      <c r="AA1002" s="292"/>
      <c r="AB1002" s="292"/>
      <c r="AC1002" s="292"/>
      <c r="AD1002" s="292"/>
      <c r="AE1002" s="292"/>
      <c r="AF1002" s="292"/>
      <c r="AG1002" s="292"/>
      <c r="AH1002" s="292"/>
      <c r="AI1002" s="292"/>
      <c r="AJ1002" s="292"/>
      <c r="AK1002" s="292"/>
      <c r="AL1002" s="292"/>
      <c r="AM1002" s="292"/>
      <c r="AN1002" s="292"/>
      <c r="AO1002" s="292"/>
      <c r="AP1002" s="292"/>
      <c r="AQ1002" s="292"/>
      <c r="AR1002" s="292"/>
      <c r="AS1002" s="292"/>
      <c r="AT1002" s="215"/>
      <c r="AU1002" s="300"/>
      <c r="AV1002" s="301"/>
      <c r="AW1002" s="301"/>
      <c r="AX1002" s="301"/>
      <c r="AY1002" s="301"/>
      <c r="AZ1002" s="301"/>
      <c r="BA1002" s="301"/>
      <c r="BB1002" s="301"/>
      <c r="BC1002" s="301"/>
      <c r="BD1002" s="301"/>
      <c r="BE1002" s="301"/>
      <c r="BF1002" s="301"/>
      <c r="BG1002" s="301"/>
      <c r="BH1002" s="301"/>
      <c r="BI1002" s="301"/>
      <c r="BJ1002" s="301"/>
      <c r="BK1002" s="301"/>
      <c r="BL1002" s="301"/>
      <c r="BM1002" s="301"/>
      <c r="BN1002" s="301"/>
      <c r="BO1002" s="301"/>
      <c r="BP1002" s="301"/>
      <c r="BQ1002" s="300"/>
      <c r="BR1002" s="301"/>
      <c r="BS1002" s="301"/>
      <c r="BT1002" s="301"/>
      <c r="BU1002" s="301"/>
      <c r="BV1002" s="302"/>
      <c r="BW1002" s="292"/>
      <c r="BX1002" s="292"/>
      <c r="BY1002" s="292"/>
      <c r="BZ1002" s="292"/>
      <c r="CA1002" s="292"/>
      <c r="CB1002" s="292"/>
      <c r="CC1002" s="292"/>
      <c r="CD1002" s="292"/>
      <c r="CE1002" s="292"/>
      <c r="CF1002" s="292"/>
      <c r="CG1002" s="292"/>
      <c r="CH1002" s="292"/>
      <c r="CI1002" s="292"/>
      <c r="CJ1002" s="292"/>
      <c r="CK1002" s="292"/>
      <c r="CL1002" s="292"/>
      <c r="CM1002" s="292"/>
    </row>
    <row r="1003" spans="1:93" ht="14.25" customHeight="1" x14ac:dyDescent="0.35">
      <c r="C1003" s="300"/>
      <c r="D1003" s="301"/>
      <c r="E1003" s="301"/>
      <c r="F1003" s="301"/>
      <c r="G1003" s="301"/>
      <c r="H1003" s="301"/>
      <c r="I1003" s="301"/>
      <c r="J1003" s="301"/>
      <c r="K1003" s="301"/>
      <c r="L1003" s="301"/>
      <c r="M1003" s="301"/>
      <c r="N1003" s="301"/>
      <c r="O1003" s="301"/>
      <c r="P1003" s="301"/>
      <c r="Q1003" s="301"/>
      <c r="R1003" s="301"/>
      <c r="S1003" s="301"/>
      <c r="T1003" s="301"/>
      <c r="U1003" s="301"/>
      <c r="V1003" s="301"/>
      <c r="W1003" s="301"/>
      <c r="X1003" s="302"/>
      <c r="Y1003" s="300"/>
      <c r="Z1003" s="301"/>
      <c r="AA1003" s="301"/>
      <c r="AB1003" s="301"/>
      <c r="AC1003" s="301"/>
      <c r="AD1003" s="302"/>
      <c r="AE1003" s="300"/>
      <c r="AF1003" s="301"/>
      <c r="AG1003" s="301"/>
      <c r="AH1003" s="301"/>
      <c r="AI1003" s="301"/>
      <c r="AJ1003" s="301"/>
      <c r="AK1003" s="301"/>
      <c r="AL1003" s="302"/>
      <c r="AM1003" s="300"/>
      <c r="AN1003" s="301"/>
      <c r="AO1003" s="301"/>
      <c r="AP1003" s="301"/>
      <c r="AQ1003" s="301"/>
      <c r="AR1003" s="301"/>
      <c r="AS1003" s="302"/>
      <c r="AT1003" s="215"/>
      <c r="AU1003" s="300"/>
      <c r="AV1003" s="301"/>
      <c r="AW1003" s="301"/>
      <c r="AX1003" s="301"/>
      <c r="AY1003" s="301"/>
      <c r="AZ1003" s="301"/>
      <c r="BA1003" s="301"/>
      <c r="BB1003" s="301"/>
      <c r="BC1003" s="301"/>
      <c r="BD1003" s="301"/>
      <c r="BE1003" s="301"/>
      <c r="BF1003" s="301"/>
      <c r="BG1003" s="301"/>
      <c r="BH1003" s="301"/>
      <c r="BI1003" s="301"/>
      <c r="BJ1003" s="301"/>
      <c r="BK1003" s="301"/>
      <c r="BL1003" s="301"/>
      <c r="BM1003" s="301"/>
      <c r="BN1003" s="301"/>
      <c r="BO1003" s="301"/>
      <c r="BP1003" s="301"/>
      <c r="BQ1003" s="300"/>
      <c r="BR1003" s="301"/>
      <c r="BS1003" s="301"/>
      <c r="BT1003" s="301"/>
      <c r="BU1003" s="301"/>
      <c r="BV1003" s="302"/>
      <c r="BW1003" s="292"/>
      <c r="BX1003" s="292"/>
      <c r="BY1003" s="292"/>
      <c r="BZ1003" s="292"/>
      <c r="CA1003" s="292"/>
      <c r="CB1003" s="292"/>
      <c r="CC1003" s="292"/>
      <c r="CD1003" s="292"/>
      <c r="CE1003" s="292"/>
      <c r="CF1003" s="292"/>
      <c r="CG1003" s="292"/>
      <c r="CH1003" s="292"/>
      <c r="CI1003" s="292"/>
      <c r="CJ1003" s="292"/>
      <c r="CK1003" s="292"/>
      <c r="CL1003" s="292"/>
      <c r="CM1003" s="292"/>
    </row>
    <row r="1004" spans="1:93" ht="14.25" customHeight="1" x14ac:dyDescent="0.35">
      <c r="C1004" s="294" t="s">
        <v>521</v>
      </c>
      <c r="D1004" s="294"/>
      <c r="E1004" s="294"/>
      <c r="F1004" s="294"/>
      <c r="G1004" s="294"/>
      <c r="H1004" s="294"/>
      <c r="I1004" s="294"/>
      <c r="J1004" s="294"/>
      <c r="K1004" s="294"/>
      <c r="L1004" s="294"/>
      <c r="M1004" s="294"/>
      <c r="N1004" s="294"/>
      <c r="O1004" s="294"/>
      <c r="P1004" s="294"/>
      <c r="Q1004" s="294"/>
      <c r="R1004" s="294"/>
      <c r="S1004" s="294"/>
      <c r="T1004" s="294"/>
      <c r="U1004" s="294"/>
      <c r="V1004" s="294"/>
      <c r="W1004" s="294"/>
      <c r="X1004" s="294"/>
      <c r="Y1004" s="294"/>
      <c r="Z1004" s="294"/>
      <c r="AA1004" s="294"/>
      <c r="AB1004" s="294"/>
      <c r="AC1004" s="294"/>
      <c r="AD1004" s="294"/>
      <c r="AE1004" s="294"/>
      <c r="AF1004" s="294"/>
      <c r="AG1004" s="294"/>
      <c r="AH1004" s="294"/>
      <c r="AI1004" s="294"/>
      <c r="AJ1004" s="294"/>
      <c r="AK1004" s="294"/>
      <c r="AL1004" s="294"/>
      <c r="AM1004" s="294"/>
      <c r="AN1004" s="294"/>
      <c r="AO1004" s="294"/>
      <c r="AP1004" s="294"/>
      <c r="AQ1004" s="294"/>
      <c r="AR1004" s="294"/>
      <c r="AS1004" s="294"/>
      <c r="AT1004" s="215"/>
      <c r="AU1004" s="294" t="s">
        <v>521</v>
      </c>
      <c r="AV1004" s="294"/>
      <c r="AW1004" s="294"/>
      <c r="AX1004" s="294"/>
      <c r="AY1004" s="294"/>
      <c r="AZ1004" s="294"/>
      <c r="BA1004" s="294"/>
      <c r="BB1004" s="294"/>
      <c r="BC1004" s="294"/>
      <c r="BD1004" s="294"/>
      <c r="BE1004" s="294"/>
      <c r="BF1004" s="294"/>
      <c r="BG1004" s="294"/>
      <c r="BH1004" s="294"/>
      <c r="BI1004" s="294"/>
      <c r="BJ1004" s="294"/>
      <c r="BK1004" s="294"/>
      <c r="BL1004" s="294"/>
      <c r="BM1004" s="294"/>
      <c r="BN1004" s="294"/>
      <c r="BO1004" s="294"/>
      <c r="BP1004" s="294"/>
      <c r="BQ1004" s="294"/>
      <c r="BR1004" s="294"/>
      <c r="BS1004" s="294"/>
      <c r="BT1004" s="294"/>
      <c r="BU1004" s="294"/>
      <c r="BV1004" s="294"/>
      <c r="BW1004" s="294"/>
      <c r="BX1004" s="294"/>
      <c r="BY1004" s="294"/>
      <c r="BZ1004" s="294"/>
      <c r="CA1004" s="294"/>
      <c r="CB1004" s="294"/>
      <c r="CC1004" s="294"/>
      <c r="CD1004" s="294"/>
      <c r="CE1004" s="294"/>
      <c r="CF1004" s="294"/>
      <c r="CG1004" s="294"/>
      <c r="CH1004" s="294"/>
      <c r="CI1004" s="294"/>
      <c r="CJ1004" s="294"/>
      <c r="CK1004" s="294"/>
      <c r="CL1004" s="215"/>
      <c r="CM1004" s="215"/>
    </row>
    <row r="1005" spans="1:93" ht="14.25" customHeight="1" x14ac:dyDescent="0.35">
      <c r="A1005" s="128"/>
      <c r="B1005" s="128"/>
      <c r="C1005" s="128"/>
      <c r="D1005" s="128"/>
      <c r="E1005" s="128"/>
      <c r="F1005" s="128"/>
      <c r="G1005" s="128"/>
      <c r="H1005" s="128"/>
      <c r="I1005" s="128"/>
      <c r="J1005" s="128"/>
      <c r="K1005" s="128"/>
      <c r="L1005" s="128"/>
      <c r="M1005" s="128"/>
      <c r="N1005" s="128"/>
      <c r="O1005" s="128"/>
      <c r="P1005" s="128"/>
      <c r="Q1005" s="128"/>
      <c r="R1005" s="128"/>
      <c r="S1005" s="128"/>
      <c r="T1005" s="128"/>
      <c r="U1005" s="128"/>
      <c r="V1005" s="128"/>
      <c r="W1005" s="128"/>
      <c r="X1005" s="128"/>
      <c r="Y1005" s="128"/>
      <c r="Z1005" s="128"/>
      <c r="AA1005" s="128"/>
      <c r="AB1005" s="128"/>
      <c r="AC1005" s="128"/>
      <c r="AD1005" s="128"/>
      <c r="AE1005" s="128"/>
      <c r="AF1005" s="128"/>
      <c r="AG1005" s="128"/>
      <c r="AH1005" s="128"/>
      <c r="AI1005" s="128"/>
      <c r="AJ1005" s="128"/>
      <c r="AK1005" s="128"/>
      <c r="AL1005" s="128"/>
      <c r="AM1005" s="128"/>
      <c r="AN1005" s="128"/>
      <c r="AO1005" s="128"/>
      <c r="AP1005" s="128"/>
      <c r="AQ1005" s="128"/>
      <c r="AR1005" s="128"/>
      <c r="AS1005" s="128"/>
      <c r="AT1005" s="128"/>
      <c r="AU1005" s="128"/>
      <c r="AV1005" s="128"/>
      <c r="AW1005" s="128"/>
      <c r="AX1005" s="128"/>
      <c r="AY1005" s="128"/>
      <c r="AZ1005" s="128"/>
      <c r="BA1005" s="128"/>
      <c r="BB1005" s="128"/>
      <c r="BC1005" s="128"/>
      <c r="BD1005" s="128"/>
      <c r="BE1005" s="128"/>
      <c r="BF1005" s="128"/>
      <c r="BG1005" s="128"/>
      <c r="BH1005" s="128"/>
      <c r="BI1005" s="128"/>
      <c r="BJ1005" s="128"/>
      <c r="BK1005" s="128"/>
      <c r="BL1005" s="128"/>
      <c r="BM1005" s="128"/>
      <c r="BN1005" s="128"/>
      <c r="BO1005" s="128"/>
      <c r="BP1005" s="128"/>
      <c r="BQ1005" s="128"/>
      <c r="BR1005" s="128"/>
      <c r="BS1005" s="128"/>
      <c r="BT1005" s="128"/>
      <c r="BU1005" s="128"/>
      <c r="BV1005" s="128"/>
      <c r="BW1005" s="128"/>
      <c r="BX1005" s="128"/>
      <c r="BY1005" s="128"/>
      <c r="BZ1005" s="128"/>
      <c r="CA1005" s="128"/>
      <c r="CB1005" s="128"/>
      <c r="CC1005" s="128"/>
      <c r="CD1005" s="128"/>
      <c r="CE1005" s="128"/>
      <c r="CF1005" s="128"/>
      <c r="CG1005" s="128"/>
      <c r="CH1005" s="128"/>
      <c r="CI1005" s="128"/>
      <c r="CJ1005" s="128"/>
      <c r="CK1005" s="128"/>
      <c r="CL1005" s="128"/>
      <c r="CM1005" s="128"/>
    </row>
    <row r="1006" spans="1:93" ht="14.25" customHeight="1" x14ac:dyDescent="0.35">
      <c r="A1006" s="128"/>
      <c r="B1006" s="128"/>
      <c r="C1006" s="128"/>
      <c r="D1006" s="128"/>
      <c r="E1006" s="128"/>
      <c r="F1006" s="128"/>
      <c r="G1006" s="128"/>
      <c r="H1006" s="128"/>
      <c r="I1006" s="128"/>
      <c r="J1006" s="128"/>
      <c r="K1006" s="128"/>
      <c r="L1006" s="128"/>
      <c r="M1006" s="128"/>
      <c r="N1006" s="128"/>
      <c r="O1006" s="128"/>
      <c r="P1006" s="128"/>
      <c r="Q1006" s="128"/>
      <c r="R1006" s="128"/>
      <c r="S1006" s="128"/>
      <c r="T1006" s="128"/>
      <c r="U1006" s="128"/>
      <c r="V1006" s="128"/>
      <c r="W1006" s="128"/>
      <c r="X1006" s="128"/>
      <c r="Y1006" s="128"/>
      <c r="Z1006" s="128"/>
      <c r="AA1006" s="128"/>
      <c r="AB1006" s="128"/>
      <c r="AC1006" s="128"/>
      <c r="AD1006" s="128"/>
      <c r="AE1006" s="128"/>
      <c r="AF1006" s="128"/>
      <c r="AG1006" s="128"/>
      <c r="AH1006" s="128"/>
      <c r="AI1006" s="128"/>
      <c r="AJ1006" s="128"/>
      <c r="AK1006" s="128"/>
      <c r="AL1006" s="128"/>
      <c r="AM1006" s="128"/>
      <c r="AN1006" s="128"/>
      <c r="AO1006" s="128"/>
      <c r="AP1006" s="128"/>
      <c r="AQ1006" s="128"/>
      <c r="AR1006" s="128"/>
      <c r="AS1006" s="128"/>
      <c r="AT1006" s="128"/>
      <c r="AU1006" s="152"/>
      <c r="AV1006" s="152"/>
      <c r="AW1006" s="152"/>
      <c r="AX1006" s="152"/>
      <c r="AY1006" s="152"/>
      <c r="AZ1006" s="152"/>
      <c r="BA1006" s="152"/>
      <c r="BB1006" s="152"/>
      <c r="BC1006" s="152"/>
      <c r="BD1006" s="152"/>
      <c r="BE1006" s="152"/>
      <c r="BF1006" s="152"/>
      <c r="BG1006" s="152"/>
      <c r="BH1006" s="152"/>
      <c r="BI1006" s="152"/>
      <c r="BJ1006" s="152"/>
      <c r="BK1006" s="152"/>
      <c r="BL1006" s="152"/>
      <c r="BM1006" s="152"/>
      <c r="BN1006" s="152"/>
      <c r="BO1006" s="152"/>
      <c r="BP1006" s="152"/>
      <c r="BQ1006" s="152"/>
      <c r="BR1006" s="152"/>
      <c r="BS1006" s="152"/>
      <c r="BT1006" s="152"/>
      <c r="BU1006" s="152"/>
      <c r="BV1006" s="152"/>
      <c r="BW1006" s="152"/>
      <c r="BX1006" s="152"/>
      <c r="BY1006" s="152"/>
      <c r="BZ1006" s="152"/>
      <c r="CA1006" s="152"/>
      <c r="CB1006" s="152"/>
      <c r="CC1006" s="152"/>
      <c r="CD1006" s="152"/>
      <c r="CE1006" s="152"/>
      <c r="CF1006" s="152"/>
      <c r="CG1006" s="152"/>
      <c r="CH1006" s="152"/>
      <c r="CI1006" s="152"/>
      <c r="CJ1006" s="152"/>
      <c r="CK1006" s="152"/>
      <c r="CL1006" s="600"/>
      <c r="CM1006" s="600"/>
    </row>
    <row r="1007" spans="1:93" ht="14.25" customHeight="1" x14ac:dyDescent="0.35">
      <c r="AS1007" s="74"/>
      <c r="AU1007" s="140"/>
      <c r="AV1007" s="140"/>
      <c r="AW1007" s="140"/>
      <c r="AX1007" s="140"/>
      <c r="AY1007" s="140"/>
      <c r="AZ1007" s="140"/>
      <c r="BA1007" s="140"/>
      <c r="BB1007" s="140"/>
      <c r="BC1007" s="140"/>
      <c r="BD1007" s="140"/>
      <c r="BE1007" s="140"/>
      <c r="BF1007" s="140"/>
      <c r="BG1007" s="140"/>
      <c r="BH1007" s="140"/>
      <c r="BI1007" s="140"/>
      <c r="BJ1007" s="140"/>
      <c r="BK1007" s="140"/>
      <c r="BL1007" s="140"/>
      <c r="BM1007" s="140"/>
      <c r="BN1007" s="140"/>
      <c r="BO1007" s="140"/>
      <c r="BP1007" s="140"/>
      <c r="BQ1007" s="140"/>
      <c r="BR1007" s="140"/>
      <c r="BS1007" s="140"/>
      <c r="BT1007" s="140"/>
      <c r="BU1007" s="140"/>
      <c r="BV1007" s="140"/>
      <c r="BW1007" s="140"/>
      <c r="BX1007" s="140"/>
      <c r="BY1007" s="140"/>
      <c r="BZ1007" s="140"/>
      <c r="CA1007" s="140"/>
      <c r="CB1007" s="140"/>
      <c r="CC1007" s="140"/>
      <c r="CD1007" s="140"/>
      <c r="CE1007" s="140"/>
      <c r="CF1007" s="140"/>
      <c r="CG1007" s="140"/>
      <c r="CH1007" s="140"/>
      <c r="CI1007" s="140"/>
      <c r="CJ1007" s="140"/>
      <c r="CK1007" s="140"/>
      <c r="CL1007" s="140"/>
      <c r="CM1007" s="140"/>
    </row>
    <row r="1008" spans="1:93" ht="14.25" customHeight="1" x14ac:dyDescent="0.35">
      <c r="C1008" s="485" t="s">
        <v>549</v>
      </c>
      <c r="D1008" s="485"/>
      <c r="E1008" s="485"/>
      <c r="F1008" s="485"/>
      <c r="G1008" s="485"/>
      <c r="H1008" s="485"/>
      <c r="I1008" s="485"/>
      <c r="J1008" s="485"/>
      <c r="K1008" s="485"/>
      <c r="L1008" s="485"/>
      <c r="M1008" s="485"/>
      <c r="N1008" s="485"/>
      <c r="O1008" s="485"/>
      <c r="P1008" s="485"/>
      <c r="Q1008" s="485"/>
      <c r="R1008" s="485"/>
      <c r="S1008" s="485"/>
      <c r="T1008" s="485"/>
      <c r="U1008" s="485"/>
      <c r="V1008" s="485"/>
      <c r="W1008" s="485"/>
      <c r="X1008" s="485"/>
      <c r="Y1008" s="485"/>
      <c r="Z1008" s="485"/>
      <c r="AA1008" s="485"/>
      <c r="AB1008" s="485"/>
      <c r="AC1008" s="212"/>
      <c r="AD1008" s="212"/>
      <c r="AE1008" s="212"/>
      <c r="AF1008" s="212"/>
      <c r="AG1008" s="212"/>
      <c r="AH1008" s="212"/>
      <c r="AI1008" s="212"/>
      <c r="AJ1008" s="212"/>
      <c r="AK1008" s="212"/>
      <c r="AL1008" s="212"/>
      <c r="AM1008" s="212"/>
      <c r="AN1008" s="212"/>
      <c r="AO1008" s="212"/>
      <c r="AP1008" s="212"/>
      <c r="AQ1008" s="212"/>
      <c r="AR1008" s="212"/>
      <c r="AS1008" s="212"/>
      <c r="AT1008" s="212"/>
      <c r="AU1008" s="212"/>
      <c r="AV1008" s="212"/>
      <c r="AW1008" s="212"/>
      <c r="AX1008" s="212"/>
      <c r="AY1008" s="212"/>
      <c r="AZ1008" s="212"/>
      <c r="BA1008" s="212"/>
      <c r="BB1008" s="212"/>
      <c r="BC1008" s="212"/>
      <c r="BD1008" s="212"/>
      <c r="BE1008" s="212"/>
      <c r="BF1008" s="212"/>
      <c r="BG1008" s="212"/>
      <c r="BH1008" s="212"/>
      <c r="BI1008" s="212"/>
      <c r="BJ1008" s="212"/>
      <c r="BK1008" s="212"/>
      <c r="BL1008" s="212"/>
      <c r="BM1008" s="212"/>
      <c r="BN1008" s="212"/>
      <c r="BO1008" s="212"/>
      <c r="BP1008" s="212"/>
      <c r="BQ1008" s="212"/>
      <c r="BR1008" s="212"/>
      <c r="BS1008" s="212"/>
      <c r="BT1008" s="212"/>
      <c r="BU1008" s="212"/>
      <c r="BV1008" s="212"/>
      <c r="BW1008" s="212"/>
      <c r="BX1008" s="212"/>
      <c r="BY1008" s="212"/>
      <c r="BZ1008" s="212"/>
      <c r="CA1008" s="212"/>
      <c r="CB1008" s="212"/>
      <c r="CC1008" s="212"/>
      <c r="CD1008" s="212"/>
      <c r="CE1008" s="212"/>
      <c r="CF1008" s="212"/>
      <c r="CG1008" s="212"/>
      <c r="CH1008" s="212"/>
      <c r="CI1008" s="212"/>
      <c r="CJ1008" s="212"/>
      <c r="CK1008" s="212"/>
      <c r="CL1008" s="212"/>
      <c r="CM1008" s="212"/>
    </row>
    <row r="1009" spans="2:101" ht="14.25" customHeight="1" x14ac:dyDescent="0.35">
      <c r="C1009" s="485"/>
      <c r="D1009" s="485"/>
      <c r="E1009" s="485"/>
      <c r="F1009" s="485"/>
      <c r="G1009" s="485"/>
      <c r="H1009" s="485"/>
      <c r="I1009" s="485"/>
      <c r="J1009" s="485"/>
      <c r="K1009" s="485"/>
      <c r="L1009" s="485"/>
      <c r="M1009" s="485"/>
      <c r="N1009" s="485"/>
      <c r="O1009" s="485"/>
      <c r="P1009" s="485"/>
      <c r="Q1009" s="485"/>
      <c r="R1009" s="485"/>
      <c r="S1009" s="485"/>
      <c r="T1009" s="485"/>
      <c r="U1009" s="485"/>
      <c r="V1009" s="485"/>
      <c r="W1009" s="485"/>
      <c r="X1009" s="485"/>
      <c r="Y1009" s="485"/>
      <c r="Z1009" s="485"/>
      <c r="AA1009" s="485"/>
      <c r="AB1009" s="485"/>
      <c r="AC1009" s="212"/>
      <c r="AD1009" s="212"/>
      <c r="AE1009" s="212"/>
      <c r="AF1009" s="212"/>
      <c r="AG1009" s="212"/>
      <c r="AH1009" s="212"/>
      <c r="AI1009" s="212"/>
      <c r="AJ1009" s="212"/>
      <c r="AK1009" s="212"/>
      <c r="AL1009" s="212"/>
      <c r="AM1009" s="212"/>
      <c r="AN1009" s="212"/>
      <c r="AO1009" s="212"/>
      <c r="AP1009" s="212"/>
      <c r="AQ1009" s="212"/>
      <c r="AR1009" s="212"/>
      <c r="AS1009" s="212"/>
      <c r="AT1009" s="212"/>
      <c r="AU1009" s="367" t="s">
        <v>541</v>
      </c>
      <c r="AV1009" s="367"/>
      <c r="AW1009" s="367"/>
      <c r="AX1009" s="367"/>
      <c r="AY1009" s="367"/>
      <c r="AZ1009" s="367"/>
      <c r="BA1009" s="367"/>
      <c r="BB1009" s="367"/>
      <c r="BC1009" s="367"/>
      <c r="BD1009" s="367"/>
      <c r="BE1009" s="367"/>
      <c r="BF1009" s="367"/>
      <c r="BG1009" s="367"/>
      <c r="BH1009" s="367"/>
      <c r="BI1009" s="367"/>
      <c r="BJ1009" s="367"/>
      <c r="BK1009" s="367"/>
      <c r="BL1009" s="367"/>
      <c r="BM1009" s="367"/>
      <c r="BN1009" s="367"/>
      <c r="BO1009" s="367"/>
      <c r="BP1009" s="367"/>
      <c r="BQ1009" s="367"/>
      <c r="BR1009" s="367"/>
      <c r="BS1009" s="367"/>
      <c r="BT1009" s="367"/>
      <c r="BU1009" s="367"/>
      <c r="BV1009" s="367"/>
      <c r="BW1009" s="367"/>
      <c r="BX1009" s="367"/>
      <c r="BY1009" s="367"/>
      <c r="BZ1009" s="367"/>
      <c r="CA1009" s="367"/>
      <c r="CB1009" s="367"/>
      <c r="CC1009" s="367"/>
      <c r="CD1009" s="367"/>
      <c r="CE1009" s="367"/>
      <c r="CF1009" s="367"/>
      <c r="CG1009" s="367"/>
      <c r="CH1009" s="367"/>
      <c r="CI1009" s="367"/>
      <c r="CJ1009" s="367"/>
      <c r="CK1009" s="367"/>
      <c r="CL1009" s="367"/>
      <c r="CM1009" s="367"/>
    </row>
    <row r="1010" spans="2:101" ht="14.25" customHeight="1" x14ac:dyDescent="0.35">
      <c r="C1010" s="295" t="s">
        <v>539</v>
      </c>
      <c r="D1010" s="295"/>
      <c r="E1010" s="295"/>
      <c r="F1010" s="295"/>
      <c r="G1010" s="295"/>
      <c r="H1010" s="295"/>
      <c r="I1010" s="295"/>
      <c r="J1010" s="295"/>
      <c r="K1010" s="295"/>
      <c r="L1010" s="295"/>
      <c r="M1010" s="295"/>
      <c r="N1010" s="295"/>
      <c r="O1010" s="295"/>
      <c r="P1010" s="295"/>
      <c r="Q1010" s="295"/>
      <c r="R1010" s="295"/>
      <c r="S1010" s="295"/>
      <c r="T1010" s="295"/>
      <c r="U1010" s="295"/>
      <c r="V1010" s="295"/>
      <c r="W1010" s="295"/>
      <c r="X1010" s="295"/>
      <c r="Y1010" s="295"/>
      <c r="Z1010" s="295"/>
      <c r="AA1010" s="295"/>
      <c r="AB1010" s="295"/>
      <c r="AC1010" s="295"/>
      <c r="AD1010" s="295"/>
      <c r="AE1010" s="295"/>
      <c r="AF1010" s="295"/>
      <c r="AG1010" s="295"/>
      <c r="AH1010" s="295"/>
      <c r="AI1010" s="295"/>
      <c r="AJ1010" s="295"/>
      <c r="AK1010" s="295"/>
      <c r="AL1010" s="295"/>
      <c r="AM1010" s="295"/>
      <c r="AN1010" s="295"/>
      <c r="AO1010" s="295"/>
      <c r="AP1010" s="295"/>
      <c r="AQ1010" s="295"/>
      <c r="AR1010" s="295"/>
      <c r="AS1010" s="295"/>
      <c r="AT1010" s="263"/>
      <c r="AU1010" s="422"/>
      <c r="AV1010" s="422"/>
      <c r="AW1010" s="422"/>
      <c r="AX1010" s="422"/>
      <c r="AY1010" s="422"/>
      <c r="AZ1010" s="422"/>
      <c r="BA1010" s="422"/>
      <c r="BB1010" s="422"/>
      <c r="BC1010" s="422"/>
      <c r="BD1010" s="422"/>
      <c r="BE1010" s="422"/>
      <c r="BF1010" s="422"/>
      <c r="BG1010" s="422"/>
      <c r="BH1010" s="422"/>
      <c r="BI1010" s="422"/>
      <c r="BJ1010" s="422"/>
      <c r="BK1010" s="422"/>
      <c r="BL1010" s="422"/>
      <c r="BM1010" s="422"/>
      <c r="BN1010" s="422"/>
      <c r="BO1010" s="422"/>
      <c r="BP1010" s="422"/>
      <c r="BQ1010" s="422"/>
      <c r="BR1010" s="422"/>
      <c r="BS1010" s="422"/>
      <c r="BT1010" s="422"/>
      <c r="BU1010" s="422"/>
      <c r="BV1010" s="422"/>
      <c r="BW1010" s="422"/>
      <c r="BX1010" s="422"/>
      <c r="BY1010" s="422"/>
      <c r="BZ1010" s="422"/>
      <c r="CA1010" s="422"/>
      <c r="CB1010" s="422"/>
      <c r="CC1010" s="422"/>
      <c r="CD1010" s="422"/>
      <c r="CE1010" s="422"/>
      <c r="CF1010" s="422"/>
      <c r="CG1010" s="422"/>
      <c r="CH1010" s="422"/>
      <c r="CI1010" s="422"/>
      <c r="CJ1010" s="422"/>
      <c r="CK1010" s="422"/>
      <c r="CL1010" s="422"/>
      <c r="CM1010" s="422"/>
      <c r="CN1010" s="90"/>
      <c r="CO1010" s="113"/>
      <c r="CP1010" s="113"/>
      <c r="CQ1010" s="113"/>
      <c r="CR1010" s="113"/>
      <c r="CS1010" s="113"/>
      <c r="CT1010" s="113"/>
      <c r="CU1010" s="113"/>
      <c r="CV1010" s="113"/>
      <c r="CW1010" s="113"/>
    </row>
    <row r="1011" spans="2:101" ht="14.25" customHeight="1" x14ac:dyDescent="0.35">
      <c r="C1011" s="397"/>
      <c r="D1011" s="397"/>
      <c r="E1011" s="397"/>
      <c r="F1011" s="397"/>
      <c r="G1011" s="397"/>
      <c r="H1011" s="397"/>
      <c r="I1011" s="397"/>
      <c r="J1011" s="397"/>
      <c r="K1011" s="397"/>
      <c r="L1011" s="397"/>
      <c r="M1011" s="397"/>
      <c r="N1011" s="397"/>
      <c r="O1011" s="397"/>
      <c r="P1011" s="397"/>
      <c r="Q1011" s="397"/>
      <c r="R1011" s="397"/>
      <c r="S1011" s="397"/>
      <c r="T1011" s="397"/>
      <c r="U1011" s="397"/>
      <c r="V1011" s="397"/>
      <c r="W1011" s="397"/>
      <c r="X1011" s="397"/>
      <c r="Y1011" s="397"/>
      <c r="Z1011" s="397"/>
      <c r="AA1011" s="397"/>
      <c r="AB1011" s="397"/>
      <c r="AC1011" s="397"/>
      <c r="AD1011" s="397"/>
      <c r="AE1011" s="397"/>
      <c r="AF1011" s="397"/>
      <c r="AG1011" s="397"/>
      <c r="AH1011" s="397"/>
      <c r="AI1011" s="397"/>
      <c r="AJ1011" s="397"/>
      <c r="AK1011" s="397"/>
      <c r="AL1011" s="397"/>
      <c r="AM1011" s="397"/>
      <c r="AN1011" s="397"/>
      <c r="AO1011" s="397"/>
      <c r="AP1011" s="397"/>
      <c r="AQ1011" s="397"/>
      <c r="AR1011" s="397"/>
      <c r="AS1011" s="397"/>
      <c r="AT1011" s="263"/>
      <c r="AU1011" s="318" t="s">
        <v>534</v>
      </c>
      <c r="AV1011" s="319"/>
      <c r="AW1011" s="319"/>
      <c r="AX1011" s="319"/>
      <c r="AY1011" s="319"/>
      <c r="AZ1011" s="319"/>
      <c r="BA1011" s="319"/>
      <c r="BB1011" s="319"/>
      <c r="BC1011" s="319"/>
      <c r="BD1011" s="319"/>
      <c r="BE1011" s="319"/>
      <c r="BF1011" s="319"/>
      <c r="BG1011" s="319"/>
      <c r="BH1011" s="319"/>
      <c r="BI1011" s="319"/>
      <c r="BJ1011" s="317" t="s">
        <v>531</v>
      </c>
      <c r="BK1011" s="317"/>
      <c r="BL1011" s="317"/>
      <c r="BM1011" s="317"/>
      <c r="BN1011" s="317"/>
      <c r="BO1011" s="317"/>
      <c r="BP1011" s="317"/>
      <c r="BQ1011" s="318" t="s">
        <v>532</v>
      </c>
      <c r="BR1011" s="319"/>
      <c r="BS1011" s="319"/>
      <c r="BT1011" s="319"/>
      <c r="BU1011" s="319"/>
      <c r="BV1011" s="319"/>
      <c r="BW1011" s="320"/>
      <c r="BX1011" s="454" t="s">
        <v>535</v>
      </c>
      <c r="BY1011" s="455"/>
      <c r="BZ1011" s="455"/>
      <c r="CA1011" s="455"/>
      <c r="CB1011" s="455"/>
      <c r="CC1011" s="455"/>
      <c r="CD1011" s="455"/>
      <c r="CE1011" s="455"/>
      <c r="CF1011" s="455"/>
      <c r="CG1011" s="455"/>
      <c r="CH1011" s="455"/>
      <c r="CI1011" s="455"/>
      <c r="CJ1011" s="455"/>
      <c r="CK1011" s="455"/>
      <c r="CL1011" s="455"/>
      <c r="CM1011" s="456"/>
      <c r="CN1011" s="90"/>
      <c r="CO1011" s="113"/>
      <c r="CP1011" s="113"/>
      <c r="CQ1011" s="113"/>
      <c r="CR1011" s="113"/>
      <c r="CS1011" s="113"/>
      <c r="CT1011" s="113"/>
      <c r="CU1011" s="113"/>
      <c r="CV1011" s="113"/>
      <c r="CW1011" s="113"/>
    </row>
    <row r="1012" spans="2:101" ht="14.25" customHeight="1" x14ac:dyDescent="0.35">
      <c r="C1012" s="317" t="s">
        <v>565</v>
      </c>
      <c r="D1012" s="317"/>
      <c r="E1012" s="317"/>
      <c r="F1012" s="317"/>
      <c r="G1012" s="317"/>
      <c r="H1012" s="317"/>
      <c r="I1012" s="317"/>
      <c r="J1012" s="317"/>
      <c r="K1012" s="317"/>
      <c r="L1012" s="317"/>
      <c r="M1012" s="317"/>
      <c r="N1012" s="317" t="s">
        <v>563</v>
      </c>
      <c r="O1012" s="317"/>
      <c r="P1012" s="317"/>
      <c r="Q1012" s="317"/>
      <c r="R1012" s="317"/>
      <c r="S1012" s="317"/>
      <c r="T1012" s="317"/>
      <c r="U1012" s="317"/>
      <c r="V1012" s="317" t="s">
        <v>564</v>
      </c>
      <c r="W1012" s="317"/>
      <c r="X1012" s="317"/>
      <c r="Y1012" s="317"/>
      <c r="Z1012" s="317"/>
      <c r="AA1012" s="317"/>
      <c r="AB1012" s="317"/>
      <c r="AC1012" s="317"/>
      <c r="AD1012" s="456" t="s">
        <v>562</v>
      </c>
      <c r="AE1012" s="317"/>
      <c r="AF1012" s="317"/>
      <c r="AG1012" s="317"/>
      <c r="AH1012" s="317"/>
      <c r="AI1012" s="317"/>
      <c r="AJ1012" s="317"/>
      <c r="AK1012" s="317"/>
      <c r="AL1012" s="317"/>
      <c r="AM1012" s="317"/>
      <c r="AN1012" s="317"/>
      <c r="AO1012" s="317"/>
      <c r="AP1012" s="317"/>
      <c r="AQ1012" s="317"/>
      <c r="AR1012" s="317"/>
      <c r="AS1012" s="317"/>
      <c r="AT1012" s="263"/>
      <c r="AU1012" s="321"/>
      <c r="AV1012" s="322"/>
      <c r="AW1012" s="322"/>
      <c r="AX1012" s="322"/>
      <c r="AY1012" s="322"/>
      <c r="AZ1012" s="322"/>
      <c r="BA1012" s="322"/>
      <c r="BB1012" s="322"/>
      <c r="BC1012" s="322"/>
      <c r="BD1012" s="322"/>
      <c r="BE1012" s="322"/>
      <c r="BF1012" s="322"/>
      <c r="BG1012" s="322"/>
      <c r="BH1012" s="322"/>
      <c r="BI1012" s="322"/>
      <c r="BJ1012" s="317"/>
      <c r="BK1012" s="317"/>
      <c r="BL1012" s="317"/>
      <c r="BM1012" s="317"/>
      <c r="BN1012" s="317"/>
      <c r="BO1012" s="317"/>
      <c r="BP1012" s="317"/>
      <c r="BQ1012" s="321"/>
      <c r="BR1012" s="322"/>
      <c r="BS1012" s="322"/>
      <c r="BT1012" s="322"/>
      <c r="BU1012" s="322"/>
      <c r="BV1012" s="322"/>
      <c r="BW1012" s="323"/>
      <c r="BX1012" s="454" t="s">
        <v>536</v>
      </c>
      <c r="BY1012" s="455"/>
      <c r="BZ1012" s="456"/>
      <c r="CA1012" s="454" t="s">
        <v>537</v>
      </c>
      <c r="CB1012" s="455"/>
      <c r="CC1012" s="455"/>
      <c r="CD1012" s="455"/>
      <c r="CE1012" s="455"/>
      <c r="CF1012" s="455"/>
      <c r="CG1012" s="455"/>
      <c r="CH1012" s="455"/>
      <c r="CI1012" s="456"/>
      <c r="CJ1012" s="454" t="s">
        <v>538</v>
      </c>
      <c r="CK1012" s="455"/>
      <c r="CL1012" s="455"/>
      <c r="CM1012" s="456"/>
      <c r="CN1012" s="7"/>
      <c r="CO1012" s="103"/>
      <c r="CP1012" s="103"/>
      <c r="CQ1012" s="103"/>
      <c r="CR1012" s="103"/>
      <c r="CS1012" s="103"/>
      <c r="CT1012" s="103"/>
      <c r="CU1012" s="103"/>
      <c r="CV1012" s="103"/>
      <c r="CW1012" s="103"/>
    </row>
    <row r="1013" spans="2:101" ht="14.25" customHeight="1" x14ac:dyDescent="0.35">
      <c r="C1013" s="317"/>
      <c r="D1013" s="317"/>
      <c r="E1013" s="317"/>
      <c r="F1013" s="317"/>
      <c r="G1013" s="317"/>
      <c r="H1013" s="317"/>
      <c r="I1013" s="317"/>
      <c r="J1013" s="317"/>
      <c r="K1013" s="317"/>
      <c r="L1013" s="317"/>
      <c r="M1013" s="317"/>
      <c r="N1013" s="317"/>
      <c r="O1013" s="317"/>
      <c r="P1013" s="317"/>
      <c r="Q1013" s="317"/>
      <c r="R1013" s="317"/>
      <c r="S1013" s="317"/>
      <c r="T1013" s="317"/>
      <c r="U1013" s="317"/>
      <c r="V1013" s="317"/>
      <c r="W1013" s="317"/>
      <c r="X1013" s="317"/>
      <c r="Y1013" s="317"/>
      <c r="Z1013" s="317"/>
      <c r="AA1013" s="317"/>
      <c r="AB1013" s="317"/>
      <c r="AC1013" s="317"/>
      <c r="AD1013" s="456" t="s">
        <v>561</v>
      </c>
      <c r="AE1013" s="317"/>
      <c r="AF1013" s="317"/>
      <c r="AG1013" s="317"/>
      <c r="AH1013" s="317"/>
      <c r="AI1013" s="317"/>
      <c r="AJ1013" s="317"/>
      <c r="AK1013" s="317"/>
      <c r="AL1013" s="317" t="s">
        <v>533</v>
      </c>
      <c r="AM1013" s="317"/>
      <c r="AN1013" s="317"/>
      <c r="AO1013" s="317"/>
      <c r="AP1013" s="317"/>
      <c r="AQ1013" s="317"/>
      <c r="AR1013" s="317"/>
      <c r="AS1013" s="317"/>
      <c r="AT1013" s="263"/>
      <c r="AU1013" s="300">
        <v>4134</v>
      </c>
      <c r="AV1013" s="301"/>
      <c r="AW1013" s="301"/>
      <c r="AX1013" s="301"/>
      <c r="AY1013" s="301"/>
      <c r="AZ1013" s="301"/>
      <c r="BA1013" s="301"/>
      <c r="BB1013" s="301"/>
      <c r="BC1013" s="301"/>
      <c r="BD1013" s="301"/>
      <c r="BE1013" s="301"/>
      <c r="BF1013" s="301"/>
      <c r="BG1013" s="301"/>
      <c r="BH1013" s="301"/>
      <c r="BI1013" s="302"/>
      <c r="BJ1013" s="300">
        <v>1604</v>
      </c>
      <c r="BK1013" s="301"/>
      <c r="BL1013" s="301"/>
      <c r="BM1013" s="301"/>
      <c r="BN1013" s="301"/>
      <c r="BO1013" s="301"/>
      <c r="BP1013" s="302"/>
      <c r="BQ1013" s="300">
        <v>2530</v>
      </c>
      <c r="BR1013" s="301"/>
      <c r="BS1013" s="301"/>
      <c r="BT1013" s="301"/>
      <c r="BU1013" s="301"/>
      <c r="BV1013" s="301"/>
      <c r="BW1013" s="302"/>
      <c r="BX1013" s="300">
        <v>1447</v>
      </c>
      <c r="BY1013" s="301"/>
      <c r="BZ1013" s="302"/>
      <c r="CA1013" s="300">
        <v>1695</v>
      </c>
      <c r="CB1013" s="301"/>
      <c r="CC1013" s="301"/>
      <c r="CD1013" s="301"/>
      <c r="CE1013" s="301"/>
      <c r="CF1013" s="301"/>
      <c r="CG1013" s="301"/>
      <c r="CH1013" s="301"/>
      <c r="CI1013" s="302"/>
      <c r="CJ1013" s="300">
        <v>992</v>
      </c>
      <c r="CK1013" s="301"/>
      <c r="CL1013" s="301"/>
      <c r="CM1013" s="302"/>
      <c r="CN1013" s="7"/>
      <c r="CO1013" s="103"/>
      <c r="CP1013" s="103"/>
      <c r="CQ1013" s="103"/>
      <c r="CR1013" s="103"/>
      <c r="CS1013" s="103"/>
      <c r="CT1013" s="103"/>
      <c r="CU1013" s="103"/>
      <c r="CV1013" s="103"/>
      <c r="CW1013" s="103"/>
    </row>
    <row r="1014" spans="2:101" ht="14.25" customHeight="1" x14ac:dyDescent="0.35">
      <c r="C1014" s="292" t="s">
        <v>890</v>
      </c>
      <c r="D1014" s="292"/>
      <c r="E1014" s="292"/>
      <c r="F1014" s="292"/>
      <c r="G1014" s="292"/>
      <c r="H1014" s="292"/>
      <c r="I1014" s="292"/>
      <c r="J1014" s="292"/>
      <c r="K1014" s="292"/>
      <c r="L1014" s="292"/>
      <c r="M1014" s="292"/>
      <c r="N1014" s="292" t="s">
        <v>890</v>
      </c>
      <c r="O1014" s="292"/>
      <c r="P1014" s="292"/>
      <c r="Q1014" s="292"/>
      <c r="R1014" s="292"/>
      <c r="S1014" s="292"/>
      <c r="T1014" s="292"/>
      <c r="U1014" s="292"/>
      <c r="V1014" s="292" t="s">
        <v>890</v>
      </c>
      <c r="W1014" s="292"/>
      <c r="X1014" s="292"/>
      <c r="Y1014" s="292"/>
      <c r="Z1014" s="292"/>
      <c r="AA1014" s="292"/>
      <c r="AB1014" s="292"/>
      <c r="AC1014" s="292"/>
      <c r="AD1014" s="292" t="s">
        <v>890</v>
      </c>
      <c r="AE1014" s="292"/>
      <c r="AF1014" s="292"/>
      <c r="AG1014" s="292"/>
      <c r="AH1014" s="292"/>
      <c r="AI1014" s="292"/>
      <c r="AJ1014" s="292"/>
      <c r="AK1014" s="292"/>
      <c r="AL1014" s="292" t="s">
        <v>890</v>
      </c>
      <c r="AM1014" s="292"/>
      <c r="AN1014" s="292"/>
      <c r="AO1014" s="292"/>
      <c r="AP1014" s="292"/>
      <c r="AQ1014" s="292"/>
      <c r="AR1014" s="292"/>
      <c r="AS1014" s="292"/>
      <c r="AT1014" s="263"/>
      <c r="AU1014" s="300"/>
      <c r="AV1014" s="301"/>
      <c r="AW1014" s="301"/>
      <c r="AX1014" s="301"/>
      <c r="AY1014" s="301"/>
      <c r="AZ1014" s="301"/>
      <c r="BA1014" s="301"/>
      <c r="BB1014" s="301"/>
      <c r="BC1014" s="301"/>
      <c r="BD1014" s="301"/>
      <c r="BE1014" s="301"/>
      <c r="BF1014" s="301"/>
      <c r="BG1014" s="301"/>
      <c r="BH1014" s="301"/>
      <c r="BI1014" s="302"/>
      <c r="BJ1014" s="300"/>
      <c r="BK1014" s="301"/>
      <c r="BL1014" s="301"/>
      <c r="BM1014" s="301"/>
      <c r="BN1014" s="301"/>
      <c r="BO1014" s="301"/>
      <c r="BP1014" s="302"/>
      <c r="BQ1014" s="300"/>
      <c r="BR1014" s="301"/>
      <c r="BS1014" s="301"/>
      <c r="BT1014" s="301"/>
      <c r="BU1014" s="301"/>
      <c r="BV1014" s="301"/>
      <c r="BW1014" s="302"/>
      <c r="BX1014" s="300"/>
      <c r="BY1014" s="301"/>
      <c r="BZ1014" s="302"/>
      <c r="CA1014" s="300"/>
      <c r="CB1014" s="301"/>
      <c r="CC1014" s="301"/>
      <c r="CD1014" s="301"/>
      <c r="CE1014" s="301"/>
      <c r="CF1014" s="301"/>
      <c r="CG1014" s="301"/>
      <c r="CH1014" s="301"/>
      <c r="CI1014" s="302"/>
      <c r="CJ1014" s="300"/>
      <c r="CK1014" s="301"/>
      <c r="CL1014" s="301"/>
      <c r="CM1014" s="302"/>
      <c r="CN1014" s="8"/>
      <c r="CO1014" s="104"/>
      <c r="CP1014" s="104"/>
      <c r="CQ1014" s="104"/>
      <c r="CR1014" s="104"/>
      <c r="CS1014" s="104"/>
      <c r="CT1014" s="104"/>
      <c r="CU1014" s="104"/>
      <c r="CV1014" s="104"/>
      <c r="CW1014" s="104"/>
    </row>
    <row r="1015" spans="2:101" ht="14.25" customHeight="1" x14ac:dyDescent="0.35">
      <c r="C1015" s="264" t="s">
        <v>548</v>
      </c>
      <c r="D1015" s="215"/>
      <c r="E1015" s="215"/>
      <c r="F1015" s="215"/>
      <c r="G1015" s="215"/>
      <c r="H1015" s="215"/>
      <c r="I1015" s="215"/>
      <c r="J1015" s="215"/>
      <c r="K1015" s="215"/>
      <c r="L1015" s="215"/>
      <c r="M1015" s="215"/>
      <c r="N1015" s="215"/>
      <c r="O1015" s="215"/>
      <c r="P1015" s="215"/>
      <c r="Q1015" s="215"/>
      <c r="R1015" s="215"/>
      <c r="S1015" s="215"/>
      <c r="T1015" s="215"/>
      <c r="U1015" s="215"/>
      <c r="V1015" s="215"/>
      <c r="W1015" s="215"/>
      <c r="X1015" s="215"/>
      <c r="Y1015" s="215"/>
      <c r="Z1015" s="215"/>
      <c r="AA1015" s="215"/>
      <c r="AB1015" s="215"/>
      <c r="AC1015" s="215"/>
      <c r="AD1015" s="215"/>
      <c r="AE1015" s="215"/>
      <c r="AF1015" s="215"/>
      <c r="AG1015" s="215"/>
      <c r="AH1015" s="215"/>
      <c r="AI1015" s="215"/>
      <c r="AJ1015" s="217"/>
      <c r="AK1015" s="217"/>
      <c r="AL1015" s="217"/>
      <c r="AM1015" s="217"/>
      <c r="AN1015" s="217"/>
      <c r="AO1015" s="217"/>
      <c r="AP1015" s="217"/>
      <c r="AQ1015" s="217"/>
      <c r="AR1015" s="217"/>
      <c r="AS1015" s="217"/>
      <c r="AT1015" s="263"/>
      <c r="AU1015" s="294" t="s">
        <v>548</v>
      </c>
      <c r="AV1015" s="294"/>
      <c r="AW1015" s="294"/>
      <c r="AX1015" s="294"/>
      <c r="AY1015" s="294"/>
      <c r="AZ1015" s="294"/>
      <c r="BA1015" s="294"/>
      <c r="BB1015" s="294"/>
      <c r="BC1015" s="294"/>
      <c r="BD1015" s="294"/>
      <c r="BE1015" s="294"/>
      <c r="BF1015" s="294"/>
      <c r="BG1015" s="294"/>
      <c r="BH1015" s="294"/>
      <c r="BI1015" s="294"/>
      <c r="BJ1015" s="294"/>
      <c r="BK1015" s="294"/>
      <c r="BL1015" s="294"/>
      <c r="BM1015" s="294"/>
      <c r="BN1015" s="294"/>
      <c r="BO1015" s="294"/>
      <c r="BP1015" s="294"/>
      <c r="BQ1015" s="294"/>
      <c r="BR1015" s="294"/>
      <c r="BS1015" s="294"/>
      <c r="BT1015" s="294"/>
      <c r="BU1015" s="294"/>
      <c r="BV1015" s="294"/>
      <c r="BW1015" s="294"/>
      <c r="BX1015" s="294"/>
      <c r="BY1015" s="294"/>
      <c r="BZ1015" s="294"/>
      <c r="CA1015" s="294"/>
      <c r="CB1015" s="294"/>
      <c r="CC1015" s="294"/>
      <c r="CD1015" s="294"/>
      <c r="CE1015" s="294"/>
      <c r="CF1015" s="294"/>
      <c r="CG1015" s="294"/>
      <c r="CH1015" s="294"/>
      <c r="CI1015" s="294"/>
      <c r="CJ1015" s="294"/>
      <c r="CK1015" s="294"/>
      <c r="CL1015" s="258"/>
      <c r="CM1015" s="258"/>
      <c r="CN1015" s="8"/>
      <c r="CO1015" s="104"/>
      <c r="CP1015" s="104"/>
      <c r="CQ1015" s="104"/>
      <c r="CR1015" s="104"/>
      <c r="CS1015" s="104"/>
      <c r="CT1015" s="104"/>
      <c r="CU1015" s="104"/>
      <c r="CV1015" s="104"/>
      <c r="CW1015" s="104"/>
    </row>
    <row r="1016" spans="2:101" ht="14.25" customHeight="1" x14ac:dyDescent="0.35">
      <c r="C1016" s="265"/>
      <c r="D1016" s="215"/>
      <c r="E1016" s="215"/>
      <c r="F1016" s="215"/>
      <c r="G1016" s="215"/>
      <c r="H1016" s="215"/>
      <c r="I1016" s="215"/>
      <c r="J1016" s="215"/>
      <c r="K1016" s="215"/>
      <c r="L1016" s="215"/>
      <c r="M1016" s="215"/>
      <c r="N1016" s="215"/>
      <c r="O1016" s="215"/>
      <c r="P1016" s="215"/>
      <c r="Q1016" s="215"/>
      <c r="R1016" s="215"/>
      <c r="S1016" s="215"/>
      <c r="T1016" s="215"/>
      <c r="U1016" s="215"/>
      <c r="V1016" s="215"/>
      <c r="W1016" s="215"/>
      <c r="X1016" s="215"/>
      <c r="Y1016" s="215"/>
      <c r="Z1016" s="215"/>
      <c r="AA1016" s="215"/>
      <c r="AB1016" s="215"/>
      <c r="AC1016" s="215"/>
      <c r="AD1016" s="215"/>
      <c r="AE1016" s="215"/>
      <c r="AF1016" s="215"/>
      <c r="AG1016" s="215"/>
      <c r="AH1016" s="215"/>
      <c r="AI1016" s="215"/>
      <c r="AJ1016" s="217"/>
      <c r="AK1016" s="217"/>
      <c r="AL1016" s="217"/>
      <c r="AM1016" s="217"/>
      <c r="AN1016" s="217"/>
      <c r="AO1016" s="217"/>
      <c r="AP1016" s="217"/>
      <c r="AQ1016" s="217"/>
      <c r="AR1016" s="217"/>
      <c r="AS1016" s="217"/>
      <c r="AT1016" s="263"/>
      <c r="AU1016" s="265"/>
      <c r="AV1016" s="265"/>
      <c r="AW1016" s="265"/>
      <c r="AX1016" s="265"/>
      <c r="AY1016" s="265"/>
      <c r="AZ1016" s="265"/>
      <c r="BA1016" s="265"/>
      <c r="BB1016" s="265"/>
      <c r="BC1016" s="265"/>
      <c r="BD1016" s="265"/>
      <c r="BE1016" s="265"/>
      <c r="BF1016" s="265"/>
      <c r="BG1016" s="265"/>
      <c r="BH1016" s="265"/>
      <c r="BI1016" s="265"/>
      <c r="BJ1016" s="265"/>
      <c r="BK1016" s="265"/>
      <c r="BL1016" s="265"/>
      <c r="BM1016" s="265"/>
      <c r="BN1016" s="265"/>
      <c r="BO1016" s="265"/>
      <c r="BP1016" s="265"/>
      <c r="BQ1016" s="265"/>
      <c r="BR1016" s="265"/>
      <c r="BS1016" s="265"/>
      <c r="BT1016" s="265"/>
      <c r="BU1016" s="265"/>
      <c r="BV1016" s="265"/>
      <c r="BW1016" s="265"/>
      <c r="BX1016" s="265"/>
      <c r="BY1016" s="265"/>
      <c r="BZ1016" s="265"/>
      <c r="CA1016" s="265"/>
      <c r="CB1016" s="265"/>
      <c r="CC1016" s="265"/>
      <c r="CD1016" s="265"/>
      <c r="CE1016" s="265"/>
      <c r="CF1016" s="265"/>
      <c r="CG1016" s="265"/>
      <c r="CH1016" s="265"/>
      <c r="CI1016" s="265"/>
      <c r="CJ1016" s="265"/>
      <c r="CK1016" s="265"/>
      <c r="CL1016" s="258"/>
      <c r="CM1016" s="258"/>
      <c r="CN1016" s="8"/>
      <c r="CO1016" s="104"/>
      <c r="CP1016" s="104"/>
      <c r="CQ1016" s="104"/>
      <c r="CR1016" s="104"/>
      <c r="CS1016" s="104"/>
      <c r="CT1016" s="104"/>
      <c r="CU1016" s="104"/>
      <c r="CV1016" s="104"/>
      <c r="CW1016" s="104"/>
    </row>
    <row r="1017" spans="2:101" ht="14.25" customHeight="1" x14ac:dyDescent="0.35">
      <c r="C1017" s="295" t="s">
        <v>540</v>
      </c>
      <c r="D1017" s="295"/>
      <c r="E1017" s="295"/>
      <c r="F1017" s="295"/>
      <c r="G1017" s="295"/>
      <c r="H1017" s="295"/>
      <c r="I1017" s="295"/>
      <c r="J1017" s="295"/>
      <c r="K1017" s="295"/>
      <c r="L1017" s="295"/>
      <c r="M1017" s="295"/>
      <c r="N1017" s="295"/>
      <c r="O1017" s="295"/>
      <c r="P1017" s="295"/>
      <c r="Q1017" s="295"/>
      <c r="R1017" s="295"/>
      <c r="S1017" s="295"/>
      <c r="T1017" s="295"/>
      <c r="U1017" s="295"/>
      <c r="V1017" s="295"/>
      <c r="W1017" s="295"/>
      <c r="X1017" s="295"/>
      <c r="Y1017" s="295"/>
      <c r="Z1017" s="295"/>
      <c r="AA1017" s="295"/>
      <c r="AB1017" s="295"/>
      <c r="AC1017" s="295"/>
      <c r="AD1017" s="295"/>
      <c r="AE1017" s="295"/>
      <c r="AF1017" s="295"/>
      <c r="AG1017" s="295"/>
      <c r="AH1017" s="295"/>
      <c r="AI1017" s="295"/>
      <c r="AJ1017" s="295"/>
      <c r="AK1017" s="295"/>
      <c r="AL1017" s="295"/>
      <c r="AM1017" s="295"/>
      <c r="AN1017" s="295"/>
      <c r="AO1017" s="295"/>
      <c r="AP1017" s="295"/>
      <c r="AQ1017" s="295"/>
      <c r="AR1017" s="295"/>
      <c r="AS1017" s="295"/>
      <c r="AT1017" s="263"/>
      <c r="AU1017" s="367" t="s">
        <v>542</v>
      </c>
      <c r="AV1017" s="367"/>
      <c r="AW1017" s="367"/>
      <c r="AX1017" s="367"/>
      <c r="AY1017" s="367"/>
      <c r="AZ1017" s="367"/>
      <c r="BA1017" s="367"/>
      <c r="BB1017" s="367"/>
      <c r="BC1017" s="367"/>
      <c r="BD1017" s="367"/>
      <c r="BE1017" s="367"/>
      <c r="BF1017" s="367"/>
      <c r="BG1017" s="367"/>
      <c r="BH1017" s="367"/>
      <c r="BI1017" s="367"/>
      <c r="BJ1017" s="367"/>
      <c r="BK1017" s="367"/>
      <c r="BL1017" s="367"/>
      <c r="BM1017" s="367"/>
      <c r="BN1017" s="367"/>
      <c r="BO1017" s="367"/>
      <c r="BP1017" s="367"/>
      <c r="BQ1017" s="367"/>
      <c r="BR1017" s="367"/>
      <c r="BS1017" s="367"/>
      <c r="BT1017" s="367"/>
      <c r="BU1017" s="367"/>
      <c r="BV1017" s="367"/>
      <c r="BW1017" s="367"/>
      <c r="BX1017" s="367"/>
      <c r="BY1017" s="367"/>
      <c r="BZ1017" s="367"/>
      <c r="CA1017" s="367"/>
      <c r="CB1017" s="367"/>
      <c r="CC1017" s="367"/>
      <c r="CD1017" s="367"/>
      <c r="CE1017" s="367"/>
      <c r="CF1017" s="367"/>
      <c r="CG1017" s="367"/>
      <c r="CH1017" s="367"/>
      <c r="CI1017" s="367"/>
      <c r="CJ1017" s="367"/>
      <c r="CK1017" s="367"/>
      <c r="CL1017" s="367"/>
      <c r="CM1017" s="367"/>
      <c r="CN1017" s="8"/>
      <c r="CO1017" s="104"/>
      <c r="CP1017" s="104"/>
      <c r="CQ1017" s="104"/>
      <c r="CR1017" s="104"/>
      <c r="CS1017" s="104"/>
      <c r="CT1017" s="104"/>
      <c r="CU1017" s="104"/>
      <c r="CV1017" s="104"/>
      <c r="CW1017" s="104"/>
    </row>
    <row r="1018" spans="2:101" ht="14.25" customHeight="1" x14ac:dyDescent="0.35">
      <c r="C1018" s="295"/>
      <c r="D1018" s="295"/>
      <c r="E1018" s="295"/>
      <c r="F1018" s="295"/>
      <c r="G1018" s="295"/>
      <c r="H1018" s="295"/>
      <c r="I1018" s="295"/>
      <c r="J1018" s="295"/>
      <c r="K1018" s="295"/>
      <c r="L1018" s="295"/>
      <c r="M1018" s="295"/>
      <c r="N1018" s="295"/>
      <c r="O1018" s="295"/>
      <c r="P1018" s="295"/>
      <c r="Q1018" s="295"/>
      <c r="R1018" s="295"/>
      <c r="S1018" s="295"/>
      <c r="T1018" s="295"/>
      <c r="U1018" s="295"/>
      <c r="V1018" s="295"/>
      <c r="W1018" s="295"/>
      <c r="X1018" s="295"/>
      <c r="Y1018" s="295"/>
      <c r="Z1018" s="295"/>
      <c r="AA1018" s="295"/>
      <c r="AB1018" s="295"/>
      <c r="AC1018" s="295"/>
      <c r="AD1018" s="295"/>
      <c r="AE1018" s="295"/>
      <c r="AF1018" s="295"/>
      <c r="AG1018" s="295"/>
      <c r="AH1018" s="295"/>
      <c r="AI1018" s="295"/>
      <c r="AJ1018" s="295"/>
      <c r="AK1018" s="295"/>
      <c r="AL1018" s="295"/>
      <c r="AM1018" s="295"/>
      <c r="AN1018" s="295"/>
      <c r="AO1018" s="295"/>
      <c r="AP1018" s="295"/>
      <c r="AQ1018" s="295"/>
      <c r="AR1018" s="295"/>
      <c r="AS1018" s="295"/>
      <c r="AT1018" s="263"/>
      <c r="AU1018" s="422"/>
      <c r="AV1018" s="422"/>
      <c r="AW1018" s="422"/>
      <c r="AX1018" s="422"/>
      <c r="AY1018" s="422"/>
      <c r="AZ1018" s="422"/>
      <c r="BA1018" s="422"/>
      <c r="BB1018" s="422"/>
      <c r="BC1018" s="422"/>
      <c r="BD1018" s="422"/>
      <c r="BE1018" s="422"/>
      <c r="BF1018" s="422"/>
      <c r="BG1018" s="422"/>
      <c r="BH1018" s="422"/>
      <c r="BI1018" s="422"/>
      <c r="BJ1018" s="422"/>
      <c r="BK1018" s="422"/>
      <c r="BL1018" s="422"/>
      <c r="BM1018" s="422"/>
      <c r="BN1018" s="422"/>
      <c r="BO1018" s="422"/>
      <c r="BP1018" s="422"/>
      <c r="BQ1018" s="422"/>
      <c r="BR1018" s="422"/>
      <c r="BS1018" s="422"/>
      <c r="BT1018" s="422"/>
      <c r="BU1018" s="422"/>
      <c r="BV1018" s="422"/>
      <c r="BW1018" s="422"/>
      <c r="BX1018" s="422"/>
      <c r="BY1018" s="422"/>
      <c r="BZ1018" s="422"/>
      <c r="CA1018" s="422"/>
      <c r="CB1018" s="422"/>
      <c r="CC1018" s="422"/>
      <c r="CD1018" s="422"/>
      <c r="CE1018" s="422"/>
      <c r="CF1018" s="422"/>
      <c r="CG1018" s="422"/>
      <c r="CH1018" s="422"/>
      <c r="CI1018" s="422"/>
      <c r="CJ1018" s="422"/>
      <c r="CK1018" s="422"/>
      <c r="CL1018" s="422"/>
      <c r="CM1018" s="422"/>
      <c r="CN1018" s="8"/>
      <c r="CO1018" s="104"/>
      <c r="CP1018" s="104"/>
      <c r="CQ1018" s="104"/>
      <c r="CR1018" s="104"/>
      <c r="CS1018" s="104"/>
      <c r="CT1018" s="104"/>
      <c r="CU1018" s="104"/>
      <c r="CV1018" s="104"/>
      <c r="CW1018" s="104"/>
    </row>
    <row r="1019" spans="2:101" ht="14.25" customHeight="1" x14ac:dyDescent="0.35">
      <c r="C1019" s="317" t="s">
        <v>565</v>
      </c>
      <c r="D1019" s="317"/>
      <c r="E1019" s="317"/>
      <c r="F1019" s="317"/>
      <c r="G1019" s="317"/>
      <c r="H1019" s="317"/>
      <c r="I1019" s="317"/>
      <c r="J1019" s="317"/>
      <c r="K1019" s="317"/>
      <c r="L1019" s="317"/>
      <c r="M1019" s="317"/>
      <c r="N1019" s="317" t="s">
        <v>563</v>
      </c>
      <c r="O1019" s="317"/>
      <c r="P1019" s="317"/>
      <c r="Q1019" s="317"/>
      <c r="R1019" s="317"/>
      <c r="S1019" s="317"/>
      <c r="T1019" s="317"/>
      <c r="U1019" s="317"/>
      <c r="V1019" s="317" t="s">
        <v>564</v>
      </c>
      <c r="W1019" s="317"/>
      <c r="X1019" s="317"/>
      <c r="Y1019" s="317"/>
      <c r="Z1019" s="317"/>
      <c r="AA1019" s="317"/>
      <c r="AB1019" s="317"/>
      <c r="AC1019" s="317"/>
      <c r="AD1019" s="456" t="s">
        <v>562</v>
      </c>
      <c r="AE1019" s="317"/>
      <c r="AF1019" s="317"/>
      <c r="AG1019" s="317"/>
      <c r="AH1019" s="317"/>
      <c r="AI1019" s="317"/>
      <c r="AJ1019" s="317"/>
      <c r="AK1019" s="317"/>
      <c r="AL1019" s="317"/>
      <c r="AM1019" s="317"/>
      <c r="AN1019" s="317"/>
      <c r="AO1019" s="317"/>
      <c r="AP1019" s="317"/>
      <c r="AQ1019" s="317"/>
      <c r="AR1019" s="317"/>
      <c r="AS1019" s="317"/>
      <c r="AT1019" s="263"/>
      <c r="AU1019" s="318" t="s">
        <v>534</v>
      </c>
      <c r="AV1019" s="319"/>
      <c r="AW1019" s="319"/>
      <c r="AX1019" s="319"/>
      <c r="AY1019" s="319"/>
      <c r="AZ1019" s="319"/>
      <c r="BA1019" s="319"/>
      <c r="BB1019" s="319"/>
      <c r="BC1019" s="319"/>
      <c r="BD1019" s="319"/>
      <c r="BE1019" s="319"/>
      <c r="BF1019" s="319"/>
      <c r="BG1019" s="319"/>
      <c r="BH1019" s="319"/>
      <c r="BI1019" s="319"/>
      <c r="BJ1019" s="317" t="s">
        <v>531</v>
      </c>
      <c r="BK1019" s="317"/>
      <c r="BL1019" s="317"/>
      <c r="BM1019" s="317"/>
      <c r="BN1019" s="317"/>
      <c r="BO1019" s="317"/>
      <c r="BP1019" s="317"/>
      <c r="BQ1019" s="318" t="s">
        <v>532</v>
      </c>
      <c r="BR1019" s="319"/>
      <c r="BS1019" s="319"/>
      <c r="BT1019" s="319"/>
      <c r="BU1019" s="319"/>
      <c r="BV1019" s="319"/>
      <c r="BW1019" s="320"/>
      <c r="BX1019" s="454" t="s">
        <v>535</v>
      </c>
      <c r="BY1019" s="455"/>
      <c r="BZ1019" s="455"/>
      <c r="CA1019" s="455"/>
      <c r="CB1019" s="455"/>
      <c r="CC1019" s="455"/>
      <c r="CD1019" s="455"/>
      <c r="CE1019" s="455"/>
      <c r="CF1019" s="455"/>
      <c r="CG1019" s="455"/>
      <c r="CH1019" s="455"/>
      <c r="CI1019" s="455"/>
      <c r="CJ1019" s="455"/>
      <c r="CK1019" s="455"/>
      <c r="CL1019" s="455"/>
      <c r="CM1019" s="456"/>
      <c r="CN1019" s="6"/>
    </row>
    <row r="1020" spans="2:101" ht="14.25" customHeight="1" x14ac:dyDescent="0.35">
      <c r="C1020" s="317"/>
      <c r="D1020" s="317"/>
      <c r="E1020" s="317"/>
      <c r="F1020" s="317"/>
      <c r="G1020" s="317"/>
      <c r="H1020" s="317"/>
      <c r="I1020" s="317"/>
      <c r="J1020" s="317"/>
      <c r="K1020" s="317"/>
      <c r="L1020" s="317"/>
      <c r="M1020" s="317"/>
      <c r="N1020" s="317"/>
      <c r="O1020" s="317"/>
      <c r="P1020" s="317"/>
      <c r="Q1020" s="317"/>
      <c r="R1020" s="317"/>
      <c r="S1020" s="317"/>
      <c r="T1020" s="317"/>
      <c r="U1020" s="317"/>
      <c r="V1020" s="317"/>
      <c r="W1020" s="317"/>
      <c r="X1020" s="317"/>
      <c r="Y1020" s="317"/>
      <c r="Z1020" s="317"/>
      <c r="AA1020" s="317"/>
      <c r="AB1020" s="317"/>
      <c r="AC1020" s="317"/>
      <c r="AD1020" s="456" t="s">
        <v>561</v>
      </c>
      <c r="AE1020" s="317"/>
      <c r="AF1020" s="317"/>
      <c r="AG1020" s="317"/>
      <c r="AH1020" s="317"/>
      <c r="AI1020" s="317"/>
      <c r="AJ1020" s="317"/>
      <c r="AK1020" s="317"/>
      <c r="AL1020" s="317" t="s">
        <v>533</v>
      </c>
      <c r="AM1020" s="317"/>
      <c r="AN1020" s="317"/>
      <c r="AO1020" s="317"/>
      <c r="AP1020" s="317"/>
      <c r="AQ1020" s="317"/>
      <c r="AR1020" s="317"/>
      <c r="AS1020" s="317"/>
      <c r="AT1020" s="263"/>
      <c r="AU1020" s="321"/>
      <c r="AV1020" s="322"/>
      <c r="AW1020" s="322"/>
      <c r="AX1020" s="322"/>
      <c r="AY1020" s="322"/>
      <c r="AZ1020" s="322"/>
      <c r="BA1020" s="322"/>
      <c r="BB1020" s="322"/>
      <c r="BC1020" s="322"/>
      <c r="BD1020" s="322"/>
      <c r="BE1020" s="322"/>
      <c r="BF1020" s="322"/>
      <c r="BG1020" s="322"/>
      <c r="BH1020" s="322"/>
      <c r="BI1020" s="322"/>
      <c r="BJ1020" s="317"/>
      <c r="BK1020" s="317"/>
      <c r="BL1020" s="317"/>
      <c r="BM1020" s="317"/>
      <c r="BN1020" s="317"/>
      <c r="BO1020" s="317"/>
      <c r="BP1020" s="317"/>
      <c r="BQ1020" s="321"/>
      <c r="BR1020" s="322"/>
      <c r="BS1020" s="322"/>
      <c r="BT1020" s="322"/>
      <c r="BU1020" s="322"/>
      <c r="BV1020" s="322"/>
      <c r="BW1020" s="323"/>
      <c r="BX1020" s="454" t="s">
        <v>1094</v>
      </c>
      <c r="BY1020" s="455"/>
      <c r="BZ1020" s="456"/>
      <c r="CA1020" s="454" t="s">
        <v>538</v>
      </c>
      <c r="CB1020" s="455"/>
      <c r="CC1020" s="455"/>
      <c r="CD1020" s="455"/>
      <c r="CE1020" s="455"/>
      <c r="CF1020" s="455"/>
      <c r="CG1020" s="455"/>
      <c r="CH1020" s="455"/>
      <c r="CI1020" s="456"/>
      <c r="CJ1020" s="454" t="s">
        <v>1095</v>
      </c>
      <c r="CK1020" s="455"/>
      <c r="CL1020" s="455"/>
      <c r="CM1020" s="456"/>
      <c r="CN1020" s="6"/>
    </row>
    <row r="1021" spans="2:101" ht="14.25" customHeight="1" x14ac:dyDescent="0.35">
      <c r="B1021" s="14"/>
      <c r="C1021" s="292" t="s">
        <v>890</v>
      </c>
      <c r="D1021" s="292"/>
      <c r="E1021" s="292"/>
      <c r="F1021" s="292"/>
      <c r="G1021" s="292"/>
      <c r="H1021" s="292"/>
      <c r="I1021" s="292"/>
      <c r="J1021" s="292"/>
      <c r="K1021" s="292"/>
      <c r="L1021" s="292"/>
      <c r="M1021" s="292"/>
      <c r="N1021" s="292" t="s">
        <v>890</v>
      </c>
      <c r="O1021" s="292"/>
      <c r="P1021" s="292"/>
      <c r="Q1021" s="292"/>
      <c r="R1021" s="292"/>
      <c r="S1021" s="292"/>
      <c r="T1021" s="292"/>
      <c r="U1021" s="292"/>
      <c r="V1021" s="292" t="s">
        <v>890</v>
      </c>
      <c r="W1021" s="292"/>
      <c r="X1021" s="292"/>
      <c r="Y1021" s="292"/>
      <c r="Z1021" s="292"/>
      <c r="AA1021" s="292"/>
      <c r="AB1021" s="292"/>
      <c r="AC1021" s="292"/>
      <c r="AD1021" s="292" t="s">
        <v>890</v>
      </c>
      <c r="AE1021" s="292"/>
      <c r="AF1021" s="292"/>
      <c r="AG1021" s="292"/>
      <c r="AH1021" s="292"/>
      <c r="AI1021" s="292"/>
      <c r="AJ1021" s="292"/>
      <c r="AK1021" s="292"/>
      <c r="AL1021" s="292" t="s">
        <v>890</v>
      </c>
      <c r="AM1021" s="292"/>
      <c r="AN1021" s="292"/>
      <c r="AO1021" s="292"/>
      <c r="AP1021" s="292"/>
      <c r="AQ1021" s="292"/>
      <c r="AR1021" s="292"/>
      <c r="AS1021" s="292"/>
      <c r="AT1021" s="263"/>
      <c r="AU1021" s="300">
        <v>900</v>
      </c>
      <c r="AV1021" s="301"/>
      <c r="AW1021" s="301"/>
      <c r="AX1021" s="301"/>
      <c r="AY1021" s="301"/>
      <c r="AZ1021" s="301"/>
      <c r="BA1021" s="301"/>
      <c r="BB1021" s="301"/>
      <c r="BC1021" s="301"/>
      <c r="BD1021" s="301"/>
      <c r="BE1021" s="301"/>
      <c r="BF1021" s="301"/>
      <c r="BG1021" s="301"/>
      <c r="BH1021" s="301"/>
      <c r="BI1021" s="302"/>
      <c r="BJ1021" s="300">
        <v>554</v>
      </c>
      <c r="BK1021" s="301"/>
      <c r="BL1021" s="301"/>
      <c r="BM1021" s="301"/>
      <c r="BN1021" s="301"/>
      <c r="BO1021" s="301"/>
      <c r="BP1021" s="302"/>
      <c r="BQ1021" s="300">
        <v>346</v>
      </c>
      <c r="BR1021" s="301"/>
      <c r="BS1021" s="301"/>
      <c r="BT1021" s="301"/>
      <c r="BU1021" s="301"/>
      <c r="BV1021" s="301"/>
      <c r="BW1021" s="302"/>
      <c r="BX1021" s="300">
        <v>265</v>
      </c>
      <c r="BY1021" s="301"/>
      <c r="BZ1021" s="302"/>
      <c r="CA1021" s="300">
        <v>220</v>
      </c>
      <c r="CB1021" s="301"/>
      <c r="CC1021" s="301"/>
      <c r="CD1021" s="301"/>
      <c r="CE1021" s="301"/>
      <c r="CF1021" s="301"/>
      <c r="CG1021" s="301"/>
      <c r="CH1021" s="301"/>
      <c r="CI1021" s="302"/>
      <c r="CJ1021" s="300">
        <v>415</v>
      </c>
      <c r="CK1021" s="301"/>
      <c r="CL1021" s="301"/>
      <c r="CM1021" s="302"/>
      <c r="CN1021" s="6"/>
    </row>
    <row r="1022" spans="2:101" ht="14.25" customHeight="1" x14ac:dyDescent="0.35">
      <c r="B1022" s="7"/>
      <c r="C1022" s="294" t="s">
        <v>548</v>
      </c>
      <c r="D1022" s="294"/>
      <c r="E1022" s="294"/>
      <c r="F1022" s="294"/>
      <c r="G1022" s="294"/>
      <c r="H1022" s="294"/>
      <c r="I1022" s="294"/>
      <c r="J1022" s="294"/>
      <c r="K1022" s="294"/>
      <c r="L1022" s="294"/>
      <c r="M1022" s="294"/>
      <c r="N1022" s="294"/>
      <c r="O1022" s="294"/>
      <c r="P1022" s="294"/>
      <c r="Q1022" s="294"/>
      <c r="R1022" s="294"/>
      <c r="S1022" s="294"/>
      <c r="T1022" s="294"/>
      <c r="U1022" s="294"/>
      <c r="V1022" s="294"/>
      <c r="W1022" s="294"/>
      <c r="X1022" s="294"/>
      <c r="Y1022" s="294"/>
      <c r="Z1022" s="294"/>
      <c r="AA1022" s="294"/>
      <c r="AB1022" s="294"/>
      <c r="AC1022" s="294"/>
      <c r="AD1022" s="294"/>
      <c r="AE1022" s="294"/>
      <c r="AF1022" s="294"/>
      <c r="AG1022" s="294"/>
      <c r="AH1022" s="294"/>
      <c r="AI1022" s="294"/>
      <c r="AJ1022" s="293"/>
      <c r="AK1022" s="293"/>
      <c r="AL1022" s="293"/>
      <c r="AM1022" s="293"/>
      <c r="AN1022" s="293"/>
      <c r="AO1022" s="293"/>
      <c r="AP1022" s="293"/>
      <c r="AQ1022" s="293"/>
      <c r="AR1022" s="293"/>
      <c r="AS1022" s="293"/>
      <c r="AT1022" s="263"/>
      <c r="AU1022" s="294" t="s">
        <v>548</v>
      </c>
      <c r="AV1022" s="294"/>
      <c r="AW1022" s="294"/>
      <c r="AX1022" s="294"/>
      <c r="AY1022" s="294"/>
      <c r="AZ1022" s="294"/>
      <c r="BA1022" s="294"/>
      <c r="BB1022" s="294"/>
      <c r="BC1022" s="294"/>
      <c r="BD1022" s="294"/>
      <c r="BE1022" s="294"/>
      <c r="BF1022" s="294"/>
      <c r="BG1022" s="294"/>
      <c r="BH1022" s="294"/>
      <c r="BI1022" s="294"/>
      <c r="BJ1022" s="294"/>
      <c r="BK1022" s="294"/>
      <c r="BL1022" s="294"/>
      <c r="BM1022" s="294"/>
      <c r="BN1022" s="294"/>
      <c r="BO1022" s="294"/>
      <c r="BP1022" s="294"/>
      <c r="BQ1022" s="294"/>
      <c r="BR1022" s="294"/>
      <c r="BS1022" s="294"/>
      <c r="BT1022" s="294"/>
      <c r="BU1022" s="294"/>
      <c r="BV1022" s="294"/>
      <c r="BW1022" s="294"/>
      <c r="BX1022" s="294"/>
      <c r="BY1022" s="294"/>
      <c r="BZ1022" s="294"/>
      <c r="CA1022" s="294"/>
      <c r="CB1022" s="294"/>
      <c r="CC1022" s="294"/>
      <c r="CD1022" s="294"/>
      <c r="CE1022" s="294"/>
      <c r="CF1022" s="294"/>
      <c r="CG1022" s="294"/>
      <c r="CH1022" s="294"/>
      <c r="CI1022" s="294"/>
      <c r="CJ1022" s="294"/>
      <c r="CK1022" s="294"/>
      <c r="CL1022" s="258"/>
      <c r="CM1022" s="258"/>
      <c r="CN1022" s="6"/>
    </row>
    <row r="1023" spans="2:101" ht="14.25" customHeight="1" x14ac:dyDescent="0.35">
      <c r="B1023" s="7"/>
      <c r="C1023" s="295" t="s">
        <v>543</v>
      </c>
      <c r="D1023" s="295"/>
      <c r="E1023" s="295"/>
      <c r="F1023" s="295"/>
      <c r="G1023" s="295"/>
      <c r="H1023" s="295"/>
      <c r="I1023" s="295"/>
      <c r="J1023" s="295"/>
      <c r="K1023" s="295"/>
      <c r="L1023" s="295"/>
      <c r="M1023" s="295"/>
      <c r="N1023" s="295"/>
      <c r="O1023" s="295"/>
      <c r="P1023" s="295"/>
      <c r="Q1023" s="295"/>
      <c r="R1023" s="295"/>
      <c r="S1023" s="295"/>
      <c r="T1023" s="295"/>
      <c r="U1023" s="295"/>
      <c r="V1023" s="295"/>
      <c r="W1023" s="295"/>
      <c r="X1023" s="295"/>
      <c r="Y1023" s="295"/>
      <c r="Z1023" s="295"/>
      <c r="AA1023" s="295"/>
      <c r="AB1023" s="295"/>
      <c r="AC1023" s="295"/>
      <c r="AD1023" s="295"/>
      <c r="AE1023" s="295"/>
      <c r="AF1023" s="295"/>
      <c r="AG1023" s="295"/>
      <c r="AH1023" s="295"/>
      <c r="AI1023" s="295"/>
      <c r="AJ1023" s="295"/>
      <c r="AK1023" s="295"/>
      <c r="AL1023" s="295"/>
      <c r="AM1023" s="295"/>
      <c r="AN1023" s="295"/>
      <c r="AO1023" s="295"/>
      <c r="AP1023" s="295"/>
      <c r="AQ1023" s="295"/>
      <c r="AR1023" s="295"/>
      <c r="AS1023" s="295"/>
      <c r="AT1023" s="263"/>
      <c r="AU1023" s="260"/>
      <c r="AV1023" s="260"/>
      <c r="AW1023" s="260"/>
      <c r="AX1023" s="260"/>
      <c r="AY1023" s="260"/>
      <c r="AZ1023" s="260"/>
      <c r="BA1023" s="260"/>
      <c r="BB1023" s="260"/>
      <c r="BC1023" s="260"/>
      <c r="BD1023" s="260"/>
      <c r="BE1023" s="260"/>
      <c r="BF1023" s="260"/>
      <c r="BG1023" s="260"/>
      <c r="BH1023" s="260"/>
      <c r="BI1023" s="260"/>
      <c r="BJ1023" s="260"/>
      <c r="BK1023" s="260"/>
      <c r="BL1023" s="260"/>
      <c r="BM1023" s="260"/>
      <c r="BN1023" s="260"/>
      <c r="BO1023" s="260"/>
      <c r="BP1023" s="260"/>
      <c r="BQ1023" s="260"/>
      <c r="BR1023" s="260"/>
      <c r="BS1023" s="260"/>
      <c r="BT1023" s="260"/>
      <c r="BU1023" s="260"/>
      <c r="BV1023" s="260"/>
      <c r="BW1023" s="260"/>
      <c r="BX1023" s="260"/>
      <c r="BY1023" s="260"/>
      <c r="BZ1023" s="260"/>
      <c r="CA1023" s="260"/>
      <c r="CB1023" s="260"/>
      <c r="CC1023" s="260"/>
      <c r="CD1023" s="260"/>
      <c r="CE1023" s="260"/>
      <c r="CF1023" s="260"/>
      <c r="CG1023" s="260"/>
      <c r="CH1023" s="260"/>
      <c r="CI1023" s="260"/>
      <c r="CJ1023" s="260"/>
      <c r="CK1023" s="260"/>
      <c r="CL1023" s="260"/>
      <c r="CM1023" s="260"/>
      <c r="CN1023" s="6"/>
    </row>
    <row r="1024" spans="2:101" ht="14.25" customHeight="1" x14ac:dyDescent="0.35">
      <c r="B1024" s="8"/>
      <c r="C1024" s="397"/>
      <c r="D1024" s="397"/>
      <c r="E1024" s="397"/>
      <c r="F1024" s="397"/>
      <c r="G1024" s="397"/>
      <c r="H1024" s="397"/>
      <c r="I1024" s="397"/>
      <c r="J1024" s="397"/>
      <c r="K1024" s="397"/>
      <c r="L1024" s="397"/>
      <c r="M1024" s="397"/>
      <c r="N1024" s="397"/>
      <c r="O1024" s="397"/>
      <c r="P1024" s="397"/>
      <c r="Q1024" s="397"/>
      <c r="R1024" s="397"/>
      <c r="S1024" s="397"/>
      <c r="T1024" s="397"/>
      <c r="U1024" s="397"/>
      <c r="V1024" s="397"/>
      <c r="W1024" s="397"/>
      <c r="X1024" s="397"/>
      <c r="Y1024" s="397"/>
      <c r="Z1024" s="397"/>
      <c r="AA1024" s="397"/>
      <c r="AB1024" s="397"/>
      <c r="AC1024" s="397"/>
      <c r="AD1024" s="397"/>
      <c r="AE1024" s="397"/>
      <c r="AF1024" s="397"/>
      <c r="AG1024" s="397"/>
      <c r="AH1024" s="397"/>
      <c r="AI1024" s="397"/>
      <c r="AJ1024" s="397"/>
      <c r="AK1024" s="397"/>
      <c r="AL1024" s="397"/>
      <c r="AM1024" s="397"/>
      <c r="AN1024" s="397"/>
      <c r="AO1024" s="397"/>
      <c r="AP1024" s="397"/>
      <c r="AQ1024" s="397"/>
      <c r="AR1024" s="397"/>
      <c r="AS1024" s="397"/>
      <c r="AT1024" s="263"/>
      <c r="AU1024" s="295" t="s">
        <v>547</v>
      </c>
      <c r="AV1024" s="295"/>
      <c r="AW1024" s="295"/>
      <c r="AX1024" s="295"/>
      <c r="AY1024" s="295"/>
      <c r="AZ1024" s="295"/>
      <c r="BA1024" s="295"/>
      <c r="BB1024" s="295"/>
      <c r="BC1024" s="295"/>
      <c r="BD1024" s="295"/>
      <c r="BE1024" s="295"/>
      <c r="BF1024" s="295"/>
      <c r="BG1024" s="295"/>
      <c r="BH1024" s="295"/>
      <c r="BI1024" s="295"/>
      <c r="BJ1024" s="295"/>
      <c r="BK1024" s="295"/>
      <c r="BL1024" s="295"/>
      <c r="BM1024" s="295"/>
      <c r="BN1024" s="295"/>
      <c r="BO1024" s="295"/>
      <c r="BP1024" s="295"/>
      <c r="BQ1024" s="295"/>
      <c r="BR1024" s="295"/>
      <c r="BS1024" s="289"/>
      <c r="BT1024" s="289"/>
      <c r="BU1024" s="289"/>
      <c r="BV1024" s="289"/>
      <c r="BW1024" s="289"/>
      <c r="BX1024" s="289"/>
      <c r="BY1024" s="289"/>
      <c r="BZ1024" s="289"/>
      <c r="CA1024" s="289"/>
      <c r="CB1024" s="289"/>
      <c r="CC1024" s="289"/>
      <c r="CD1024" s="289"/>
      <c r="CE1024" s="289"/>
      <c r="CF1024" s="289"/>
      <c r="CG1024" s="289"/>
      <c r="CH1024" s="289"/>
      <c r="CI1024" s="289"/>
      <c r="CJ1024" s="289"/>
      <c r="CK1024" s="289"/>
      <c r="CL1024" s="289"/>
      <c r="CM1024" s="289"/>
      <c r="CN1024" s="6"/>
    </row>
    <row r="1025" spans="2:91" ht="14.25" customHeight="1" x14ac:dyDescent="0.35">
      <c r="B1025" s="8"/>
      <c r="C1025" s="317" t="s">
        <v>544</v>
      </c>
      <c r="D1025" s="317"/>
      <c r="E1025" s="317"/>
      <c r="F1025" s="317"/>
      <c r="G1025" s="317"/>
      <c r="H1025" s="317"/>
      <c r="I1025" s="317"/>
      <c r="J1025" s="317"/>
      <c r="K1025" s="317"/>
      <c r="L1025" s="317"/>
      <c r="M1025" s="317"/>
      <c r="N1025" s="317"/>
      <c r="O1025" s="317"/>
      <c r="P1025" s="317"/>
      <c r="Q1025" s="317"/>
      <c r="R1025" s="317"/>
      <c r="S1025" s="317"/>
      <c r="T1025" s="317"/>
      <c r="U1025" s="317"/>
      <c r="V1025" s="317"/>
      <c r="W1025" s="317"/>
      <c r="X1025" s="317" t="s">
        <v>566</v>
      </c>
      <c r="Y1025" s="317"/>
      <c r="Z1025" s="317"/>
      <c r="AA1025" s="317"/>
      <c r="AB1025" s="317"/>
      <c r="AC1025" s="317"/>
      <c r="AD1025" s="317"/>
      <c r="AE1025" s="317"/>
      <c r="AF1025" s="317"/>
      <c r="AG1025" s="317"/>
      <c r="AH1025" s="317"/>
      <c r="AI1025" s="317"/>
      <c r="AJ1025" s="317"/>
      <c r="AK1025" s="317"/>
      <c r="AL1025" s="317"/>
      <c r="AM1025" s="317"/>
      <c r="AN1025" s="317"/>
      <c r="AO1025" s="317"/>
      <c r="AP1025" s="317"/>
      <c r="AQ1025" s="317"/>
      <c r="AR1025" s="317"/>
      <c r="AS1025" s="317"/>
      <c r="AT1025" s="260"/>
      <c r="AU1025" s="290"/>
      <c r="AV1025" s="290"/>
      <c r="AW1025" s="290"/>
      <c r="AX1025" s="290"/>
      <c r="AY1025" s="290"/>
      <c r="AZ1025" s="290"/>
      <c r="BA1025" s="290"/>
      <c r="BB1025" s="290"/>
      <c r="BC1025" s="290"/>
      <c r="BD1025" s="290"/>
      <c r="BE1025" s="290"/>
      <c r="BF1025" s="290"/>
      <c r="BG1025" s="290"/>
      <c r="BH1025" s="290"/>
      <c r="BI1025" s="290"/>
      <c r="BJ1025" s="290"/>
      <c r="BK1025" s="290"/>
      <c r="BL1025" s="290"/>
      <c r="BM1025" s="290"/>
      <c r="BN1025" s="290"/>
      <c r="BO1025" s="290"/>
      <c r="BP1025" s="290"/>
      <c r="BQ1025" s="290"/>
      <c r="BR1025" s="290"/>
      <c r="BS1025" s="290"/>
      <c r="BT1025" s="290"/>
      <c r="BU1025" s="290"/>
      <c r="BV1025" s="290"/>
      <c r="BW1025" s="290"/>
      <c r="BX1025" s="290"/>
      <c r="BY1025" s="290"/>
      <c r="BZ1025" s="290"/>
      <c r="CA1025" s="290"/>
      <c r="CB1025" s="290"/>
      <c r="CC1025" s="290"/>
      <c r="CD1025" s="290"/>
      <c r="CE1025" s="290"/>
      <c r="CF1025" s="290"/>
      <c r="CG1025" s="290"/>
      <c r="CH1025" s="290"/>
      <c r="CI1025" s="290"/>
      <c r="CJ1025" s="290"/>
      <c r="CK1025" s="290"/>
      <c r="CL1025" s="290"/>
      <c r="CM1025" s="290"/>
    </row>
    <row r="1026" spans="2:91" ht="14.25" customHeight="1" x14ac:dyDescent="0.35">
      <c r="B1026" s="8"/>
      <c r="C1026" s="317"/>
      <c r="D1026" s="317"/>
      <c r="E1026" s="317"/>
      <c r="F1026" s="317"/>
      <c r="G1026" s="317"/>
      <c r="H1026" s="317"/>
      <c r="I1026" s="317"/>
      <c r="J1026" s="317"/>
      <c r="K1026" s="317"/>
      <c r="L1026" s="317"/>
      <c r="M1026" s="317"/>
      <c r="N1026" s="317"/>
      <c r="O1026" s="317"/>
      <c r="P1026" s="317"/>
      <c r="Q1026" s="317"/>
      <c r="R1026" s="317"/>
      <c r="S1026" s="317"/>
      <c r="T1026" s="317"/>
      <c r="U1026" s="317"/>
      <c r="V1026" s="317"/>
      <c r="W1026" s="317"/>
      <c r="X1026" s="317" t="s">
        <v>567</v>
      </c>
      <c r="Y1026" s="317"/>
      <c r="Z1026" s="317"/>
      <c r="AA1026" s="317"/>
      <c r="AB1026" s="317"/>
      <c r="AC1026" s="317"/>
      <c r="AD1026" s="317"/>
      <c r="AE1026" s="317"/>
      <c r="AF1026" s="317"/>
      <c r="AG1026" s="317"/>
      <c r="AH1026" s="317"/>
      <c r="AI1026" s="317" t="s">
        <v>545</v>
      </c>
      <c r="AJ1026" s="317"/>
      <c r="AK1026" s="317"/>
      <c r="AL1026" s="317"/>
      <c r="AM1026" s="317"/>
      <c r="AN1026" s="317"/>
      <c r="AO1026" s="317"/>
      <c r="AP1026" s="317"/>
      <c r="AQ1026" s="317"/>
      <c r="AR1026" s="317"/>
      <c r="AS1026" s="317"/>
      <c r="AT1026" s="260"/>
      <c r="AU1026" s="317" t="s">
        <v>546</v>
      </c>
      <c r="AV1026" s="317"/>
      <c r="AW1026" s="317"/>
      <c r="AX1026" s="317"/>
      <c r="AY1026" s="317"/>
      <c r="AZ1026" s="317"/>
      <c r="BA1026" s="317"/>
      <c r="BB1026" s="317"/>
      <c r="BC1026" s="317"/>
      <c r="BD1026" s="317"/>
      <c r="BE1026" s="317"/>
      <c r="BF1026" s="317"/>
      <c r="BG1026" s="317"/>
      <c r="BH1026" s="317"/>
      <c r="BI1026" s="317"/>
      <c r="BJ1026" s="317"/>
      <c r="BK1026" s="317"/>
      <c r="BL1026" s="317"/>
      <c r="BM1026" s="317"/>
      <c r="BN1026" s="317"/>
      <c r="BO1026" s="317"/>
      <c r="BP1026" s="318" t="s">
        <v>124</v>
      </c>
      <c r="BQ1026" s="319"/>
      <c r="BR1026" s="319"/>
      <c r="BS1026" s="319"/>
      <c r="BT1026" s="319"/>
      <c r="BU1026" s="319"/>
      <c r="BV1026" s="319"/>
      <c r="BW1026" s="320"/>
      <c r="BX1026" s="317" t="s">
        <v>535</v>
      </c>
      <c r="BY1026" s="317"/>
      <c r="BZ1026" s="317"/>
      <c r="CA1026" s="317"/>
      <c r="CB1026" s="317"/>
      <c r="CC1026" s="317"/>
      <c r="CD1026" s="317"/>
      <c r="CE1026" s="317"/>
      <c r="CF1026" s="317"/>
      <c r="CG1026" s="317"/>
      <c r="CH1026" s="317"/>
      <c r="CI1026" s="317"/>
      <c r="CJ1026" s="317"/>
      <c r="CK1026" s="317"/>
      <c r="CL1026" s="317"/>
      <c r="CM1026" s="317"/>
    </row>
    <row r="1027" spans="2:91" ht="14.25" customHeight="1" x14ac:dyDescent="0.35">
      <c r="B1027" s="8"/>
      <c r="C1027" s="292">
        <v>6915</v>
      </c>
      <c r="D1027" s="292"/>
      <c r="E1027" s="292"/>
      <c r="F1027" s="292"/>
      <c r="G1027" s="292"/>
      <c r="H1027" s="292"/>
      <c r="I1027" s="292"/>
      <c r="J1027" s="292"/>
      <c r="K1027" s="292"/>
      <c r="L1027" s="292"/>
      <c r="M1027" s="292"/>
      <c r="N1027" s="292"/>
      <c r="O1027" s="292"/>
      <c r="P1027" s="292"/>
      <c r="Q1027" s="292"/>
      <c r="R1027" s="292"/>
      <c r="S1027" s="292"/>
      <c r="T1027" s="292"/>
      <c r="U1027" s="292"/>
      <c r="V1027" s="292"/>
      <c r="W1027" s="292"/>
      <c r="X1027" s="292">
        <v>859</v>
      </c>
      <c r="Y1027" s="292"/>
      <c r="Z1027" s="292"/>
      <c r="AA1027" s="292"/>
      <c r="AB1027" s="292"/>
      <c r="AC1027" s="292"/>
      <c r="AD1027" s="292"/>
      <c r="AE1027" s="292"/>
      <c r="AF1027" s="292"/>
      <c r="AG1027" s="292"/>
      <c r="AH1027" s="292"/>
      <c r="AI1027" s="292">
        <v>1200</v>
      </c>
      <c r="AJ1027" s="292"/>
      <c r="AK1027" s="292"/>
      <c r="AL1027" s="292"/>
      <c r="AM1027" s="292"/>
      <c r="AN1027" s="292"/>
      <c r="AO1027" s="292"/>
      <c r="AP1027" s="292"/>
      <c r="AQ1027" s="292"/>
      <c r="AR1027" s="292"/>
      <c r="AS1027" s="292"/>
      <c r="AT1027" s="260"/>
      <c r="AU1027" s="317"/>
      <c r="AV1027" s="317"/>
      <c r="AW1027" s="317"/>
      <c r="AX1027" s="317"/>
      <c r="AY1027" s="317"/>
      <c r="AZ1027" s="317"/>
      <c r="BA1027" s="317"/>
      <c r="BB1027" s="317"/>
      <c r="BC1027" s="317"/>
      <c r="BD1027" s="317"/>
      <c r="BE1027" s="317"/>
      <c r="BF1027" s="317"/>
      <c r="BG1027" s="317"/>
      <c r="BH1027" s="317"/>
      <c r="BI1027" s="317"/>
      <c r="BJ1027" s="317"/>
      <c r="BK1027" s="317"/>
      <c r="BL1027" s="317"/>
      <c r="BM1027" s="317"/>
      <c r="BN1027" s="317"/>
      <c r="BO1027" s="317"/>
      <c r="BP1027" s="321"/>
      <c r="BQ1027" s="322"/>
      <c r="BR1027" s="322"/>
      <c r="BS1027" s="322"/>
      <c r="BT1027" s="322"/>
      <c r="BU1027" s="322"/>
      <c r="BV1027" s="322"/>
      <c r="BW1027" s="323"/>
      <c r="BX1027" s="317"/>
      <c r="BY1027" s="317"/>
      <c r="BZ1027" s="317"/>
      <c r="CA1027" s="317"/>
      <c r="CB1027" s="317"/>
      <c r="CC1027" s="317"/>
      <c r="CD1027" s="317"/>
      <c r="CE1027" s="317"/>
      <c r="CF1027" s="317"/>
      <c r="CG1027" s="317"/>
      <c r="CH1027" s="317"/>
      <c r="CI1027" s="317"/>
      <c r="CJ1027" s="317"/>
      <c r="CK1027" s="317"/>
      <c r="CL1027" s="317"/>
      <c r="CM1027" s="317"/>
    </row>
    <row r="1028" spans="2:91" ht="14.25" customHeight="1" x14ac:dyDescent="0.35">
      <c r="B1028" s="8"/>
      <c r="C1028" s="292"/>
      <c r="D1028" s="292"/>
      <c r="E1028" s="292"/>
      <c r="F1028" s="292"/>
      <c r="G1028" s="292"/>
      <c r="H1028" s="292"/>
      <c r="I1028" s="292"/>
      <c r="J1028" s="292"/>
      <c r="K1028" s="292"/>
      <c r="L1028" s="292"/>
      <c r="M1028" s="292"/>
      <c r="N1028" s="292"/>
      <c r="O1028" s="292"/>
      <c r="P1028" s="292"/>
      <c r="Q1028" s="292"/>
      <c r="R1028" s="292"/>
      <c r="S1028" s="292"/>
      <c r="T1028" s="292"/>
      <c r="U1028" s="292"/>
      <c r="V1028" s="292"/>
      <c r="W1028" s="292"/>
      <c r="X1028" s="317"/>
      <c r="Y1028" s="317"/>
      <c r="Z1028" s="317"/>
      <c r="AA1028" s="317"/>
      <c r="AB1028" s="317"/>
      <c r="AC1028" s="317"/>
      <c r="AD1028" s="317"/>
      <c r="AE1028" s="317"/>
      <c r="AF1028" s="317"/>
      <c r="AG1028" s="317"/>
      <c r="AH1028" s="317"/>
      <c r="AI1028" s="292"/>
      <c r="AJ1028" s="292"/>
      <c r="AK1028" s="292"/>
      <c r="AL1028" s="292"/>
      <c r="AM1028" s="292"/>
      <c r="AN1028" s="292"/>
      <c r="AO1028" s="292"/>
      <c r="AP1028" s="292"/>
      <c r="AQ1028" s="292"/>
      <c r="AR1028" s="292"/>
      <c r="AS1028" s="292"/>
      <c r="AT1028" s="260"/>
      <c r="AU1028" s="292" t="s">
        <v>1096</v>
      </c>
      <c r="AV1028" s="292"/>
      <c r="AW1028" s="292"/>
      <c r="AX1028" s="292"/>
      <c r="AY1028" s="292"/>
      <c r="AZ1028" s="292"/>
      <c r="BA1028" s="292"/>
      <c r="BB1028" s="292"/>
      <c r="BC1028" s="292"/>
      <c r="BD1028" s="292"/>
      <c r="BE1028" s="292"/>
      <c r="BF1028" s="292"/>
      <c r="BG1028" s="292"/>
      <c r="BH1028" s="292"/>
      <c r="BI1028" s="292"/>
      <c r="BJ1028" s="292"/>
      <c r="BK1028" s="292"/>
      <c r="BL1028" s="292"/>
      <c r="BM1028" s="292"/>
      <c r="BN1028" s="292"/>
      <c r="BO1028" s="292"/>
      <c r="BP1028" s="300">
        <v>394</v>
      </c>
      <c r="BQ1028" s="301"/>
      <c r="BR1028" s="301"/>
      <c r="BS1028" s="301"/>
      <c r="BT1028" s="301"/>
      <c r="BU1028" s="301"/>
      <c r="BV1028" s="301"/>
      <c r="BW1028" s="302"/>
      <c r="BX1028" s="292"/>
      <c r="BY1028" s="292"/>
      <c r="BZ1028" s="292"/>
      <c r="CA1028" s="292"/>
      <c r="CB1028" s="292"/>
      <c r="CC1028" s="292"/>
      <c r="CD1028" s="292"/>
      <c r="CE1028" s="292"/>
      <c r="CF1028" s="292"/>
      <c r="CG1028" s="292"/>
      <c r="CH1028" s="292"/>
      <c r="CI1028" s="292"/>
      <c r="CJ1028" s="292"/>
      <c r="CK1028" s="292"/>
      <c r="CL1028" s="292"/>
      <c r="CM1028" s="292"/>
    </row>
    <row r="1029" spans="2:91" ht="14.25" customHeight="1" x14ac:dyDescent="0.35">
      <c r="B1029" s="8"/>
      <c r="C1029" s="300"/>
      <c r="D1029" s="301"/>
      <c r="E1029" s="301"/>
      <c r="F1029" s="301"/>
      <c r="G1029" s="301"/>
      <c r="H1029" s="301"/>
      <c r="I1029" s="301"/>
      <c r="J1029" s="301"/>
      <c r="K1029" s="301"/>
      <c r="L1029" s="301"/>
      <c r="M1029" s="301"/>
      <c r="N1029" s="301"/>
      <c r="O1029" s="301"/>
      <c r="P1029" s="301"/>
      <c r="Q1029" s="301"/>
      <c r="R1029" s="301"/>
      <c r="S1029" s="301"/>
      <c r="T1029" s="301"/>
      <c r="U1029" s="301"/>
      <c r="V1029" s="301"/>
      <c r="W1029" s="302"/>
      <c r="X1029" s="300"/>
      <c r="Y1029" s="301"/>
      <c r="Z1029" s="301"/>
      <c r="AA1029" s="301"/>
      <c r="AB1029" s="301"/>
      <c r="AC1029" s="301"/>
      <c r="AD1029" s="301"/>
      <c r="AE1029" s="301"/>
      <c r="AF1029" s="301"/>
      <c r="AG1029" s="301"/>
      <c r="AH1029" s="302"/>
      <c r="AI1029" s="300"/>
      <c r="AJ1029" s="301"/>
      <c r="AK1029" s="301"/>
      <c r="AL1029" s="301"/>
      <c r="AM1029" s="301"/>
      <c r="AN1029" s="301"/>
      <c r="AO1029" s="301"/>
      <c r="AP1029" s="301"/>
      <c r="AQ1029" s="301"/>
      <c r="AR1029" s="301"/>
      <c r="AS1029" s="302"/>
      <c r="AT1029" s="260"/>
      <c r="AU1029" s="292" t="s">
        <v>1097</v>
      </c>
      <c r="AV1029" s="292"/>
      <c r="AW1029" s="292"/>
      <c r="AX1029" s="292"/>
      <c r="AY1029" s="292"/>
      <c r="AZ1029" s="292"/>
      <c r="BA1029" s="292"/>
      <c r="BB1029" s="292"/>
      <c r="BC1029" s="292"/>
      <c r="BD1029" s="292"/>
      <c r="BE1029" s="292"/>
      <c r="BF1029" s="292"/>
      <c r="BG1029" s="292"/>
      <c r="BH1029" s="292"/>
      <c r="BI1029" s="292"/>
      <c r="BJ1029" s="292"/>
      <c r="BK1029" s="292"/>
      <c r="BL1029" s="292"/>
      <c r="BM1029" s="292"/>
      <c r="BN1029" s="292"/>
      <c r="BO1029" s="292"/>
      <c r="BP1029" s="300">
        <v>35</v>
      </c>
      <c r="BQ1029" s="301"/>
      <c r="BR1029" s="301"/>
      <c r="BS1029" s="301"/>
      <c r="BT1029" s="301"/>
      <c r="BU1029" s="301"/>
      <c r="BV1029" s="301"/>
      <c r="BW1029" s="302"/>
      <c r="BX1029" s="292"/>
      <c r="BY1029" s="292"/>
      <c r="BZ1029" s="292"/>
      <c r="CA1029" s="292"/>
      <c r="CB1029" s="292"/>
      <c r="CC1029" s="292"/>
      <c r="CD1029" s="292"/>
      <c r="CE1029" s="292"/>
      <c r="CF1029" s="292"/>
      <c r="CG1029" s="292"/>
      <c r="CH1029" s="292"/>
      <c r="CI1029" s="292"/>
      <c r="CJ1029" s="292"/>
      <c r="CK1029" s="292"/>
      <c r="CL1029" s="292"/>
      <c r="CM1029" s="292"/>
    </row>
    <row r="1030" spans="2:91" ht="14.25" customHeight="1" x14ac:dyDescent="0.35">
      <c r="C1030" s="294" t="s">
        <v>548</v>
      </c>
      <c r="D1030" s="294"/>
      <c r="E1030" s="294"/>
      <c r="F1030" s="294"/>
      <c r="G1030" s="294"/>
      <c r="H1030" s="294"/>
      <c r="I1030" s="294"/>
      <c r="J1030" s="294"/>
      <c r="K1030" s="294"/>
      <c r="L1030" s="294"/>
      <c r="M1030" s="294"/>
      <c r="N1030" s="294"/>
      <c r="O1030" s="294"/>
      <c r="P1030" s="294"/>
      <c r="Q1030" s="294"/>
      <c r="R1030" s="294"/>
      <c r="S1030" s="294"/>
      <c r="T1030" s="294"/>
      <c r="U1030" s="294"/>
      <c r="V1030" s="294"/>
      <c r="W1030" s="294"/>
      <c r="X1030" s="293"/>
      <c r="Y1030" s="293"/>
      <c r="Z1030" s="293"/>
      <c r="AA1030" s="293"/>
      <c r="AB1030" s="293"/>
      <c r="AC1030" s="293"/>
      <c r="AD1030" s="293"/>
      <c r="AE1030" s="293"/>
      <c r="AF1030" s="293"/>
      <c r="AG1030" s="293"/>
      <c r="AH1030" s="293"/>
      <c r="AI1030" s="293"/>
      <c r="AJ1030" s="293"/>
      <c r="AK1030" s="293"/>
      <c r="AL1030" s="293"/>
      <c r="AM1030" s="293"/>
      <c r="AN1030" s="293"/>
      <c r="AO1030" s="293"/>
      <c r="AP1030" s="293"/>
      <c r="AQ1030" s="293"/>
      <c r="AR1030" s="293"/>
      <c r="AS1030" s="293"/>
      <c r="AT1030" s="260"/>
      <c r="AU1030" s="292" t="s">
        <v>1098</v>
      </c>
      <c r="AV1030" s="292"/>
      <c r="AW1030" s="292"/>
      <c r="AX1030" s="292"/>
      <c r="AY1030" s="292"/>
      <c r="AZ1030" s="292"/>
      <c r="BA1030" s="292"/>
      <c r="BB1030" s="292"/>
      <c r="BC1030" s="292"/>
      <c r="BD1030" s="292"/>
      <c r="BE1030" s="292"/>
      <c r="BF1030" s="292"/>
      <c r="BG1030" s="292"/>
      <c r="BH1030" s="292"/>
      <c r="BI1030" s="292"/>
      <c r="BJ1030" s="292"/>
      <c r="BK1030" s="292"/>
      <c r="BL1030" s="292"/>
      <c r="BM1030" s="292"/>
      <c r="BN1030" s="292"/>
      <c r="BO1030" s="292"/>
      <c r="BP1030" s="300">
        <v>132</v>
      </c>
      <c r="BQ1030" s="301"/>
      <c r="BR1030" s="301"/>
      <c r="BS1030" s="301"/>
      <c r="BT1030" s="301"/>
      <c r="BU1030" s="301"/>
      <c r="BV1030" s="301"/>
      <c r="BW1030" s="302"/>
      <c r="BX1030" s="292"/>
      <c r="BY1030" s="292"/>
      <c r="BZ1030" s="292"/>
      <c r="CA1030" s="292"/>
      <c r="CB1030" s="292"/>
      <c r="CC1030" s="292"/>
      <c r="CD1030" s="292"/>
      <c r="CE1030" s="292"/>
      <c r="CF1030" s="292"/>
      <c r="CG1030" s="292"/>
      <c r="CH1030" s="292"/>
      <c r="CI1030" s="292"/>
      <c r="CJ1030" s="292"/>
      <c r="CK1030" s="292"/>
      <c r="CL1030" s="292"/>
      <c r="CM1030" s="292"/>
    </row>
    <row r="1031" spans="2:91" ht="14.25" customHeight="1" x14ac:dyDescent="0.35">
      <c r="C1031" s="215"/>
      <c r="D1031" s="215"/>
      <c r="E1031" s="215"/>
      <c r="F1031" s="215"/>
      <c r="G1031" s="215"/>
      <c r="H1031" s="215"/>
      <c r="I1031" s="215"/>
      <c r="J1031" s="215"/>
      <c r="K1031" s="215"/>
      <c r="L1031" s="215"/>
      <c r="M1031" s="215"/>
      <c r="N1031" s="215"/>
      <c r="O1031" s="215"/>
      <c r="P1031" s="215"/>
      <c r="Q1031" s="215"/>
      <c r="R1031" s="215"/>
      <c r="S1031" s="215"/>
      <c r="T1031" s="215"/>
      <c r="U1031" s="215"/>
      <c r="V1031" s="215"/>
      <c r="W1031" s="215"/>
      <c r="X1031" s="215"/>
      <c r="Y1031" s="215"/>
      <c r="Z1031" s="215"/>
      <c r="AA1031" s="215"/>
      <c r="AB1031" s="215"/>
      <c r="AC1031" s="215"/>
      <c r="AD1031" s="215"/>
      <c r="AE1031" s="215"/>
      <c r="AF1031" s="215"/>
      <c r="AG1031" s="215"/>
      <c r="AH1031" s="215"/>
      <c r="AI1031" s="215"/>
      <c r="AJ1031" s="217"/>
      <c r="AK1031" s="217"/>
      <c r="AL1031" s="217"/>
      <c r="AM1031" s="217"/>
      <c r="AN1031" s="217"/>
      <c r="AO1031" s="217"/>
      <c r="AP1031" s="217"/>
      <c r="AQ1031" s="217"/>
      <c r="AR1031" s="217"/>
      <c r="AS1031" s="217"/>
      <c r="AT1031" s="260"/>
      <c r="AU1031" s="292" t="s">
        <v>1099</v>
      </c>
      <c r="AV1031" s="292"/>
      <c r="AW1031" s="292"/>
      <c r="AX1031" s="292"/>
      <c r="AY1031" s="292"/>
      <c r="AZ1031" s="292"/>
      <c r="BA1031" s="292"/>
      <c r="BB1031" s="292"/>
      <c r="BC1031" s="292"/>
      <c r="BD1031" s="292"/>
      <c r="BE1031" s="292"/>
      <c r="BF1031" s="292"/>
      <c r="BG1031" s="292"/>
      <c r="BH1031" s="292"/>
      <c r="BI1031" s="292"/>
      <c r="BJ1031" s="292"/>
      <c r="BK1031" s="292"/>
      <c r="BL1031" s="292"/>
      <c r="BM1031" s="292"/>
      <c r="BN1031" s="292"/>
      <c r="BO1031" s="292"/>
      <c r="BP1031" s="300">
        <v>54</v>
      </c>
      <c r="BQ1031" s="301"/>
      <c r="BR1031" s="301"/>
      <c r="BS1031" s="301"/>
      <c r="BT1031" s="301"/>
      <c r="BU1031" s="301"/>
      <c r="BV1031" s="301"/>
      <c r="BW1031" s="302"/>
      <c r="BX1031" s="292"/>
      <c r="BY1031" s="292"/>
      <c r="BZ1031" s="292"/>
      <c r="CA1031" s="292"/>
      <c r="CB1031" s="292"/>
      <c r="CC1031" s="292"/>
      <c r="CD1031" s="292"/>
      <c r="CE1031" s="292"/>
      <c r="CF1031" s="292"/>
      <c r="CG1031" s="292"/>
      <c r="CH1031" s="292"/>
      <c r="CI1031" s="292"/>
      <c r="CJ1031" s="292"/>
      <c r="CK1031" s="292"/>
      <c r="CL1031" s="292"/>
      <c r="CM1031" s="292"/>
    </row>
    <row r="1032" spans="2:91" ht="14.25" customHeight="1" x14ac:dyDescent="0.35">
      <c r="C1032" s="215"/>
      <c r="D1032" s="215"/>
      <c r="E1032" s="215"/>
      <c r="F1032" s="215"/>
      <c r="G1032" s="215"/>
      <c r="H1032" s="215"/>
      <c r="I1032" s="215"/>
      <c r="J1032" s="215"/>
      <c r="K1032" s="215"/>
      <c r="L1032" s="215"/>
      <c r="M1032" s="215"/>
      <c r="N1032" s="215"/>
      <c r="O1032" s="215"/>
      <c r="P1032" s="215"/>
      <c r="Q1032" s="215"/>
      <c r="R1032" s="215"/>
      <c r="S1032" s="215"/>
      <c r="T1032" s="215"/>
      <c r="U1032" s="215"/>
      <c r="V1032" s="215"/>
      <c r="W1032" s="215"/>
      <c r="X1032" s="215"/>
      <c r="Y1032" s="215"/>
      <c r="Z1032" s="215"/>
      <c r="AA1032" s="215"/>
      <c r="AB1032" s="215"/>
      <c r="AC1032" s="215"/>
      <c r="AD1032" s="215"/>
      <c r="AE1032" s="215"/>
      <c r="AF1032" s="215"/>
      <c r="AG1032" s="215"/>
      <c r="AH1032" s="215"/>
      <c r="AI1032" s="215"/>
      <c r="AJ1032" s="217"/>
      <c r="AK1032" s="217"/>
      <c r="AL1032" s="217"/>
      <c r="AM1032" s="217"/>
      <c r="AN1032" s="217"/>
      <c r="AO1032" s="217"/>
      <c r="AP1032" s="217"/>
      <c r="AQ1032" s="217"/>
      <c r="AR1032" s="217"/>
      <c r="AS1032" s="217"/>
      <c r="AT1032" s="260"/>
      <c r="AU1032" s="292" t="s">
        <v>1100</v>
      </c>
      <c r="AV1032" s="292"/>
      <c r="AW1032" s="292"/>
      <c r="AX1032" s="292"/>
      <c r="AY1032" s="292"/>
      <c r="AZ1032" s="292"/>
      <c r="BA1032" s="292"/>
      <c r="BB1032" s="292"/>
      <c r="BC1032" s="292"/>
      <c r="BD1032" s="292"/>
      <c r="BE1032" s="292"/>
      <c r="BF1032" s="292"/>
      <c r="BG1032" s="292"/>
      <c r="BH1032" s="292"/>
      <c r="BI1032" s="292"/>
      <c r="BJ1032" s="292"/>
      <c r="BK1032" s="292"/>
      <c r="BL1032" s="292"/>
      <c r="BM1032" s="292"/>
      <c r="BN1032" s="292"/>
      <c r="BO1032" s="292"/>
      <c r="BP1032" s="300">
        <v>38</v>
      </c>
      <c r="BQ1032" s="301"/>
      <c r="BR1032" s="301"/>
      <c r="BS1032" s="301"/>
      <c r="BT1032" s="301"/>
      <c r="BU1032" s="301"/>
      <c r="BV1032" s="301"/>
      <c r="BW1032" s="302"/>
      <c r="BX1032" s="292"/>
      <c r="BY1032" s="292"/>
      <c r="BZ1032" s="292"/>
      <c r="CA1032" s="292"/>
      <c r="CB1032" s="292"/>
      <c r="CC1032" s="292"/>
      <c r="CD1032" s="292"/>
      <c r="CE1032" s="292"/>
      <c r="CF1032" s="292"/>
      <c r="CG1032" s="292"/>
      <c r="CH1032" s="292"/>
      <c r="CI1032" s="292"/>
      <c r="CJ1032" s="292"/>
      <c r="CK1032" s="292"/>
      <c r="CL1032" s="292"/>
      <c r="CM1032" s="292"/>
    </row>
    <row r="1033" spans="2:91" ht="14.25" customHeight="1" x14ac:dyDescent="0.35">
      <c r="C1033" s="215"/>
      <c r="D1033" s="215"/>
      <c r="E1033" s="215"/>
      <c r="F1033" s="215"/>
      <c r="G1033" s="215"/>
      <c r="H1033" s="215"/>
      <c r="I1033" s="215"/>
      <c r="J1033" s="215"/>
      <c r="K1033" s="215"/>
      <c r="L1033" s="215"/>
      <c r="M1033" s="215"/>
      <c r="N1033" s="215"/>
      <c r="O1033" s="215"/>
      <c r="P1033" s="215"/>
      <c r="Q1033" s="215"/>
      <c r="R1033" s="215"/>
      <c r="S1033" s="215"/>
      <c r="T1033" s="215"/>
      <c r="U1033" s="215"/>
      <c r="V1033" s="215"/>
      <c r="W1033" s="215"/>
      <c r="X1033" s="215"/>
      <c r="Y1033" s="215"/>
      <c r="Z1033" s="215"/>
      <c r="AA1033" s="215"/>
      <c r="AB1033" s="215"/>
      <c r="AC1033" s="215"/>
      <c r="AD1033" s="215"/>
      <c r="AE1033" s="215"/>
      <c r="AF1033" s="215"/>
      <c r="AG1033" s="215"/>
      <c r="AH1033" s="215"/>
      <c r="AI1033" s="215"/>
      <c r="AJ1033" s="217"/>
      <c r="AK1033" s="217"/>
      <c r="AL1033" s="217"/>
      <c r="AM1033" s="217"/>
      <c r="AN1033" s="217"/>
      <c r="AO1033" s="217"/>
      <c r="AP1033" s="217"/>
      <c r="AQ1033" s="217"/>
      <c r="AR1033" s="217"/>
      <c r="AS1033" s="217"/>
      <c r="AT1033" s="260"/>
      <c r="AU1033" s="292" t="s">
        <v>1101</v>
      </c>
      <c r="AV1033" s="292"/>
      <c r="AW1033" s="292"/>
      <c r="AX1033" s="292"/>
      <c r="AY1033" s="292"/>
      <c r="AZ1033" s="292"/>
      <c r="BA1033" s="292"/>
      <c r="BB1033" s="292"/>
      <c r="BC1033" s="292"/>
      <c r="BD1033" s="292"/>
      <c r="BE1033" s="292"/>
      <c r="BF1033" s="292"/>
      <c r="BG1033" s="292"/>
      <c r="BH1033" s="292"/>
      <c r="BI1033" s="292"/>
      <c r="BJ1033" s="292"/>
      <c r="BK1033" s="292"/>
      <c r="BL1033" s="292"/>
      <c r="BM1033" s="292"/>
      <c r="BN1033" s="292"/>
      <c r="BO1033" s="292"/>
      <c r="BP1033" s="300">
        <v>213</v>
      </c>
      <c r="BQ1033" s="301"/>
      <c r="BR1033" s="301"/>
      <c r="BS1033" s="301"/>
      <c r="BT1033" s="301"/>
      <c r="BU1033" s="301"/>
      <c r="BV1033" s="301"/>
      <c r="BW1033" s="302"/>
      <c r="BX1033" s="292"/>
      <c r="BY1033" s="292"/>
      <c r="BZ1033" s="292"/>
      <c r="CA1033" s="292"/>
      <c r="CB1033" s="292"/>
      <c r="CC1033" s="292"/>
      <c r="CD1033" s="292"/>
      <c r="CE1033" s="292"/>
      <c r="CF1033" s="292"/>
      <c r="CG1033" s="292"/>
      <c r="CH1033" s="292"/>
      <c r="CI1033" s="292"/>
      <c r="CJ1033" s="292"/>
      <c r="CK1033" s="292"/>
      <c r="CL1033" s="292"/>
      <c r="CM1033" s="292"/>
    </row>
    <row r="1034" spans="2:91" ht="14.25" customHeight="1" x14ac:dyDescent="0.35">
      <c r="C1034" s="215"/>
      <c r="D1034" s="215"/>
      <c r="E1034" s="215"/>
      <c r="F1034" s="215"/>
      <c r="G1034" s="215"/>
      <c r="H1034" s="215"/>
      <c r="I1034" s="215"/>
      <c r="J1034" s="215"/>
      <c r="K1034" s="215"/>
      <c r="L1034" s="215"/>
      <c r="M1034" s="215"/>
      <c r="N1034" s="215"/>
      <c r="O1034" s="215"/>
      <c r="P1034" s="215"/>
      <c r="Q1034" s="215"/>
      <c r="R1034" s="215"/>
      <c r="S1034" s="215"/>
      <c r="T1034" s="215"/>
      <c r="U1034" s="215"/>
      <c r="V1034" s="215"/>
      <c r="W1034" s="215"/>
      <c r="X1034" s="215"/>
      <c r="Y1034" s="215"/>
      <c r="Z1034" s="215"/>
      <c r="AA1034" s="215"/>
      <c r="AB1034" s="215"/>
      <c r="AC1034" s="215"/>
      <c r="AD1034" s="215"/>
      <c r="AE1034" s="215"/>
      <c r="AF1034" s="215"/>
      <c r="AG1034" s="215"/>
      <c r="AH1034" s="215"/>
      <c r="AI1034" s="215"/>
      <c r="AJ1034" s="217"/>
      <c r="AK1034" s="217"/>
      <c r="AL1034" s="217"/>
      <c r="AM1034" s="217"/>
      <c r="AN1034" s="217"/>
      <c r="AO1034" s="217"/>
      <c r="AP1034" s="217"/>
      <c r="AQ1034" s="217"/>
      <c r="AR1034" s="217"/>
      <c r="AS1034" s="217"/>
      <c r="AT1034" s="260"/>
      <c r="AU1034" s="292" t="s">
        <v>1102</v>
      </c>
      <c r="AV1034" s="292"/>
      <c r="AW1034" s="292"/>
      <c r="AX1034" s="292"/>
      <c r="AY1034" s="292"/>
      <c r="AZ1034" s="292"/>
      <c r="BA1034" s="292"/>
      <c r="BB1034" s="292"/>
      <c r="BC1034" s="292"/>
      <c r="BD1034" s="292"/>
      <c r="BE1034" s="292"/>
      <c r="BF1034" s="292"/>
      <c r="BG1034" s="292"/>
      <c r="BH1034" s="292"/>
      <c r="BI1034" s="292"/>
      <c r="BJ1034" s="292"/>
      <c r="BK1034" s="292"/>
      <c r="BL1034" s="292"/>
      <c r="BM1034" s="292"/>
      <c r="BN1034" s="292"/>
      <c r="BO1034" s="292"/>
      <c r="BP1034" s="300">
        <v>34000</v>
      </c>
      <c r="BQ1034" s="301"/>
      <c r="BR1034" s="301"/>
      <c r="BS1034" s="301"/>
      <c r="BT1034" s="301"/>
      <c r="BU1034" s="301"/>
      <c r="BV1034" s="301"/>
      <c r="BW1034" s="302"/>
      <c r="BX1034" s="292"/>
      <c r="BY1034" s="292"/>
      <c r="BZ1034" s="292"/>
      <c r="CA1034" s="292"/>
      <c r="CB1034" s="292"/>
      <c r="CC1034" s="292"/>
      <c r="CD1034" s="292"/>
      <c r="CE1034" s="292"/>
      <c r="CF1034" s="292"/>
      <c r="CG1034" s="292"/>
      <c r="CH1034" s="292"/>
      <c r="CI1034" s="292"/>
      <c r="CJ1034" s="292"/>
      <c r="CK1034" s="292"/>
      <c r="CL1034" s="292"/>
      <c r="CM1034" s="292"/>
    </row>
    <row r="1035" spans="2:91" ht="14.25" customHeight="1" x14ac:dyDescent="0.35">
      <c r="C1035" s="215"/>
      <c r="D1035" s="215"/>
      <c r="E1035" s="215"/>
      <c r="F1035" s="215"/>
      <c r="G1035" s="215"/>
      <c r="H1035" s="215"/>
      <c r="I1035" s="215"/>
      <c r="J1035" s="215"/>
      <c r="K1035" s="215"/>
      <c r="L1035" s="215"/>
      <c r="M1035" s="215"/>
      <c r="N1035" s="215"/>
      <c r="O1035" s="215"/>
      <c r="P1035" s="215"/>
      <c r="Q1035" s="215"/>
      <c r="R1035" s="215"/>
      <c r="S1035" s="215"/>
      <c r="T1035" s="215"/>
      <c r="U1035" s="215"/>
      <c r="V1035" s="215"/>
      <c r="W1035" s="215"/>
      <c r="X1035" s="215"/>
      <c r="Y1035" s="215"/>
      <c r="Z1035" s="215"/>
      <c r="AA1035" s="215"/>
      <c r="AB1035" s="215"/>
      <c r="AC1035" s="215"/>
      <c r="AD1035" s="215"/>
      <c r="AE1035" s="215"/>
      <c r="AF1035" s="215"/>
      <c r="AG1035" s="215"/>
      <c r="AH1035" s="215"/>
      <c r="AI1035" s="215"/>
      <c r="AJ1035" s="217"/>
      <c r="AK1035" s="217"/>
      <c r="AL1035" s="217"/>
      <c r="AM1035" s="217"/>
      <c r="AN1035" s="217"/>
      <c r="AO1035" s="217"/>
      <c r="AP1035" s="217"/>
      <c r="AQ1035" s="217"/>
      <c r="AR1035" s="217"/>
      <c r="AS1035" s="217"/>
      <c r="AT1035" s="260"/>
      <c r="AU1035" s="294" t="s">
        <v>548</v>
      </c>
      <c r="AV1035" s="294"/>
      <c r="AW1035" s="294"/>
      <c r="AX1035" s="294"/>
      <c r="AY1035" s="294"/>
      <c r="AZ1035" s="294"/>
      <c r="BA1035" s="294"/>
      <c r="BB1035" s="294"/>
      <c r="BC1035" s="294"/>
      <c r="BD1035" s="294"/>
      <c r="BE1035" s="294"/>
      <c r="BF1035" s="294"/>
      <c r="BG1035" s="294"/>
      <c r="BH1035" s="294"/>
      <c r="BI1035" s="294"/>
      <c r="BJ1035" s="294"/>
      <c r="BK1035" s="294"/>
      <c r="BL1035" s="294"/>
      <c r="BM1035" s="294"/>
      <c r="BN1035" s="294"/>
      <c r="BO1035" s="294"/>
      <c r="BP1035" s="294"/>
      <c r="BQ1035" s="294"/>
      <c r="BR1035" s="294"/>
      <c r="BS1035" s="294"/>
      <c r="BT1035" s="294"/>
      <c r="BU1035" s="294"/>
      <c r="BV1035" s="294"/>
      <c r="BW1035" s="294"/>
      <c r="BX1035" s="294"/>
      <c r="BY1035" s="294"/>
      <c r="BZ1035" s="294"/>
      <c r="CA1035" s="294"/>
      <c r="CB1035" s="294"/>
      <c r="CC1035" s="294"/>
      <c r="CD1035" s="294"/>
      <c r="CE1035" s="294"/>
      <c r="CF1035" s="294"/>
      <c r="CG1035" s="294"/>
      <c r="CH1035" s="294"/>
      <c r="CI1035" s="294"/>
      <c r="CJ1035" s="294"/>
      <c r="CK1035" s="294"/>
      <c r="CL1035" s="261"/>
      <c r="CM1035" s="261"/>
    </row>
    <row r="1036" spans="2:91" ht="14.25" customHeight="1" x14ac:dyDescent="0.35">
      <c r="AJ1036" s="8"/>
      <c r="AK1036" s="8"/>
      <c r="AL1036" s="8"/>
      <c r="AM1036" s="8"/>
      <c r="AN1036" s="8"/>
      <c r="AO1036" s="8"/>
      <c r="AP1036" s="8"/>
      <c r="AQ1036" s="8"/>
      <c r="AR1036" s="8"/>
      <c r="AS1036" s="8"/>
      <c r="AT1036" s="6"/>
      <c r="AU1036" s="159"/>
      <c r="AV1036" s="159"/>
      <c r="AW1036" s="159"/>
      <c r="AX1036" s="159"/>
      <c r="AY1036" s="159"/>
      <c r="AZ1036" s="159"/>
      <c r="BA1036" s="159"/>
      <c r="BB1036" s="159"/>
      <c r="BC1036" s="159"/>
      <c r="BD1036" s="159"/>
      <c r="BE1036" s="159"/>
      <c r="BF1036" s="159"/>
      <c r="BG1036" s="159"/>
      <c r="BH1036" s="159"/>
      <c r="BI1036" s="159"/>
      <c r="BJ1036" s="159"/>
      <c r="BK1036" s="159"/>
      <c r="BL1036" s="159"/>
      <c r="BM1036" s="159"/>
      <c r="BN1036" s="159"/>
      <c r="BO1036" s="159"/>
      <c r="BP1036" s="159"/>
      <c r="BQ1036" s="159"/>
      <c r="BR1036" s="159"/>
      <c r="BS1036" s="159"/>
      <c r="BT1036" s="159"/>
      <c r="BU1036" s="159"/>
      <c r="BV1036" s="159"/>
      <c r="BW1036" s="159"/>
      <c r="BX1036" s="159"/>
      <c r="BY1036" s="159"/>
      <c r="BZ1036" s="159"/>
      <c r="CA1036" s="159"/>
      <c r="CB1036" s="159"/>
      <c r="CC1036" s="159"/>
      <c r="CD1036" s="159"/>
      <c r="CE1036" s="159"/>
      <c r="CF1036" s="159"/>
      <c r="CG1036" s="159"/>
      <c r="CH1036" s="159"/>
      <c r="CI1036" s="159"/>
      <c r="CJ1036" s="159"/>
      <c r="CK1036" s="159"/>
      <c r="CL1036" s="159"/>
      <c r="CM1036" s="159"/>
    </row>
    <row r="1037" spans="2:91" ht="14.25" customHeight="1" x14ac:dyDescent="0.35">
      <c r="C1037" s="119"/>
      <c r="D1037" s="119"/>
      <c r="E1037" s="119"/>
      <c r="F1037" s="119"/>
      <c r="G1037" s="119"/>
      <c r="H1037" s="119"/>
      <c r="I1037" s="119"/>
      <c r="J1037" s="119"/>
      <c r="K1037" s="119"/>
      <c r="L1037" s="119"/>
      <c r="M1037" s="119"/>
      <c r="N1037" s="119"/>
      <c r="O1037" s="119"/>
      <c r="P1037" s="119"/>
      <c r="Q1037" s="119"/>
      <c r="R1037" s="119"/>
      <c r="S1037" s="119"/>
      <c r="T1037" s="119"/>
      <c r="U1037" s="119"/>
      <c r="V1037" s="119"/>
      <c r="W1037" s="119"/>
      <c r="X1037" s="119"/>
      <c r="Y1037" s="119"/>
      <c r="Z1037" s="119"/>
      <c r="AA1037" s="119"/>
      <c r="AB1037" s="119"/>
      <c r="AC1037" s="119"/>
      <c r="AD1037" s="119"/>
      <c r="AE1037" s="119"/>
      <c r="AF1037" s="119"/>
      <c r="AG1037" s="119"/>
      <c r="AH1037" s="119"/>
      <c r="AI1037" s="119"/>
      <c r="AJ1037" s="119"/>
      <c r="AK1037" s="119"/>
      <c r="AL1037" s="119"/>
      <c r="AM1037" s="119"/>
      <c r="AN1037" s="119"/>
      <c r="AO1037" s="119"/>
      <c r="AP1037" s="119"/>
      <c r="AQ1037" s="119"/>
      <c r="AR1037" s="129"/>
      <c r="AS1037" s="129"/>
      <c r="AT1037" s="160"/>
      <c r="AU1037" s="129"/>
      <c r="AV1037" s="129"/>
      <c r="AW1037" s="129"/>
      <c r="AX1037" s="119"/>
      <c r="AY1037" s="119"/>
      <c r="AZ1037" s="119"/>
      <c r="BA1037" s="119"/>
      <c r="BB1037" s="119"/>
      <c r="BC1037" s="119"/>
      <c r="BD1037" s="119"/>
      <c r="BE1037" s="119"/>
      <c r="BF1037" s="119"/>
      <c r="BG1037" s="119"/>
      <c r="BH1037" s="119"/>
      <c r="BI1037" s="119"/>
      <c r="BJ1037" s="119"/>
      <c r="BK1037" s="119"/>
      <c r="BL1037" s="119"/>
      <c r="BM1037" s="119"/>
      <c r="BN1037" s="119"/>
      <c r="BO1037" s="119"/>
      <c r="BP1037" s="119"/>
      <c r="BQ1037" s="119"/>
      <c r="BR1037" s="119"/>
      <c r="BS1037" s="119"/>
      <c r="BT1037" s="119"/>
      <c r="BU1037" s="119"/>
      <c r="BV1037" s="119"/>
      <c r="BW1037" s="119"/>
      <c r="BX1037" s="119"/>
      <c r="BY1037" s="119"/>
      <c r="BZ1037" s="119"/>
      <c r="CA1037" s="119"/>
      <c r="CB1037" s="119"/>
      <c r="CC1037" s="119"/>
      <c r="CD1037" s="119"/>
      <c r="CE1037" s="119"/>
      <c r="CF1037" s="119"/>
      <c r="CG1037" s="119"/>
      <c r="CH1037" s="119"/>
      <c r="CI1037" s="119"/>
      <c r="CJ1037" s="119"/>
      <c r="CK1037" s="119"/>
      <c r="CL1037" s="119"/>
      <c r="CM1037" s="119"/>
    </row>
    <row r="1038" spans="2:91" ht="14.25" customHeight="1" x14ac:dyDescent="0.35">
      <c r="C1038" s="119"/>
      <c r="D1038" s="119"/>
      <c r="E1038" s="119"/>
      <c r="F1038" s="119"/>
      <c r="G1038" s="119"/>
      <c r="H1038" s="119"/>
      <c r="I1038" s="119"/>
      <c r="J1038" s="119"/>
      <c r="K1038" s="119"/>
      <c r="L1038" s="119"/>
      <c r="M1038" s="119"/>
      <c r="N1038" s="119"/>
      <c r="O1038" s="119"/>
      <c r="P1038" s="119"/>
      <c r="Q1038" s="119"/>
      <c r="R1038" s="119"/>
      <c r="S1038" s="119"/>
      <c r="T1038" s="119"/>
      <c r="U1038" s="119"/>
      <c r="V1038" s="119"/>
      <c r="W1038" s="119"/>
      <c r="X1038" s="119"/>
      <c r="Y1038" s="119"/>
      <c r="Z1038" s="119"/>
      <c r="AA1038" s="119"/>
      <c r="AB1038" s="119"/>
      <c r="AC1038" s="119"/>
      <c r="AD1038" s="119"/>
      <c r="AE1038" s="119"/>
      <c r="AF1038" s="119"/>
      <c r="AG1038" s="119"/>
      <c r="AH1038" s="119"/>
      <c r="AI1038" s="119"/>
      <c r="AJ1038" s="119"/>
      <c r="AK1038" s="119"/>
      <c r="AL1038" s="119"/>
      <c r="AM1038" s="119"/>
      <c r="AN1038" s="119"/>
      <c r="AO1038" s="119"/>
      <c r="AP1038" s="119"/>
      <c r="AQ1038" s="119"/>
      <c r="AR1038" s="129"/>
      <c r="AS1038" s="129"/>
      <c r="AT1038" s="160"/>
      <c r="AU1038" s="129"/>
      <c r="AV1038" s="129"/>
      <c r="AW1038" s="129"/>
      <c r="AX1038" s="119"/>
      <c r="AY1038" s="119"/>
      <c r="AZ1038" s="119"/>
      <c r="BA1038" s="119"/>
      <c r="BB1038" s="119"/>
      <c r="BC1038" s="119"/>
      <c r="BD1038" s="119"/>
      <c r="BE1038" s="119"/>
      <c r="BF1038" s="119"/>
      <c r="BG1038" s="119"/>
      <c r="BH1038" s="119"/>
      <c r="BI1038" s="119"/>
      <c r="BJ1038" s="119"/>
      <c r="BK1038" s="119"/>
      <c r="BL1038" s="119"/>
      <c r="BM1038" s="119"/>
      <c r="BN1038" s="119"/>
      <c r="BO1038" s="119"/>
      <c r="BP1038" s="119"/>
      <c r="BQ1038" s="119"/>
      <c r="BR1038" s="119"/>
      <c r="BS1038" s="119"/>
      <c r="BT1038" s="119"/>
      <c r="BU1038" s="119"/>
      <c r="BV1038" s="119"/>
      <c r="BW1038" s="119"/>
      <c r="BX1038" s="119"/>
      <c r="BY1038" s="119"/>
      <c r="BZ1038" s="119"/>
      <c r="CA1038" s="119"/>
      <c r="CB1038" s="119"/>
      <c r="CC1038" s="119"/>
      <c r="CD1038" s="119"/>
      <c r="CE1038" s="119"/>
      <c r="CF1038" s="119"/>
      <c r="CG1038" s="119"/>
      <c r="CH1038" s="119"/>
      <c r="CI1038" s="119"/>
      <c r="CJ1038" s="119"/>
      <c r="CK1038" s="119"/>
      <c r="CL1038" s="119"/>
      <c r="CM1038" s="119"/>
    </row>
    <row r="1039" spans="2:91" ht="14.25" customHeight="1" x14ac:dyDescent="0.35">
      <c r="C1039" s="295" t="s">
        <v>550</v>
      </c>
      <c r="D1039" s="295"/>
      <c r="E1039" s="295"/>
      <c r="F1039" s="295"/>
      <c r="G1039" s="295"/>
      <c r="H1039" s="295"/>
      <c r="I1039" s="295"/>
      <c r="J1039" s="295"/>
      <c r="K1039" s="295"/>
      <c r="L1039" s="295"/>
      <c r="M1039" s="295"/>
      <c r="N1039" s="295"/>
      <c r="O1039" s="295"/>
      <c r="P1039" s="295"/>
      <c r="Q1039" s="295"/>
      <c r="R1039" s="295"/>
      <c r="S1039" s="295"/>
      <c r="T1039" s="295"/>
      <c r="U1039" s="295"/>
      <c r="V1039" s="295"/>
      <c r="W1039" s="295"/>
      <c r="X1039" s="295"/>
      <c r="Y1039" s="295"/>
      <c r="Z1039" s="295"/>
      <c r="AA1039" s="295"/>
      <c r="AB1039" s="295"/>
      <c r="AC1039" s="295"/>
      <c r="AD1039" s="295"/>
      <c r="AE1039" s="295"/>
      <c r="AF1039" s="295"/>
      <c r="AG1039" s="295"/>
      <c r="AH1039" s="295"/>
      <c r="AI1039" s="295"/>
      <c r="AJ1039" s="295"/>
      <c r="AK1039" s="295"/>
      <c r="AL1039" s="295"/>
      <c r="AM1039" s="295"/>
      <c r="AN1039" s="295"/>
      <c r="AO1039" s="295"/>
      <c r="AP1039" s="295"/>
      <c r="AQ1039" s="295"/>
      <c r="AR1039" s="295"/>
      <c r="AS1039" s="295"/>
      <c r="AT1039" s="6"/>
      <c r="AU1039" s="295" t="s">
        <v>558</v>
      </c>
      <c r="AV1039" s="295"/>
      <c r="AW1039" s="295"/>
      <c r="AX1039" s="295"/>
      <c r="AY1039" s="295"/>
      <c r="AZ1039" s="295"/>
      <c r="BA1039" s="295"/>
      <c r="BB1039" s="295"/>
      <c r="BC1039" s="295"/>
      <c r="BD1039" s="295"/>
      <c r="BE1039" s="295"/>
      <c r="BF1039" s="295"/>
      <c r="BG1039" s="295"/>
      <c r="BH1039" s="295"/>
      <c r="BI1039" s="295"/>
      <c r="BJ1039" s="295"/>
      <c r="BK1039" s="295"/>
      <c r="BL1039" s="295"/>
      <c r="BM1039" s="295"/>
      <c r="BN1039" s="295"/>
      <c r="BO1039" s="295"/>
      <c r="BP1039" s="295"/>
      <c r="BQ1039" s="295"/>
      <c r="BR1039" s="295"/>
      <c r="BS1039" s="295"/>
      <c r="BT1039" s="295"/>
      <c r="BU1039" s="295"/>
      <c r="BV1039" s="295"/>
      <c r="BW1039" s="295"/>
      <c r="BX1039" s="295"/>
      <c r="BY1039" s="295"/>
      <c r="BZ1039" s="295"/>
      <c r="CA1039" s="295"/>
      <c r="CB1039" s="295"/>
      <c r="CC1039" s="295"/>
      <c r="CD1039" s="295"/>
      <c r="CE1039" s="295"/>
      <c r="CF1039" s="295"/>
      <c r="CG1039" s="295"/>
      <c r="CH1039" s="295"/>
      <c r="CI1039" s="295"/>
      <c r="CJ1039" s="295"/>
      <c r="CK1039" s="295"/>
      <c r="CL1039" s="295"/>
      <c r="CM1039" s="295"/>
    </row>
    <row r="1040" spans="2:91" ht="14.25" customHeight="1" x14ac:dyDescent="0.35">
      <c r="C1040" s="397"/>
      <c r="D1040" s="397"/>
      <c r="E1040" s="397"/>
      <c r="F1040" s="397"/>
      <c r="G1040" s="397"/>
      <c r="H1040" s="397"/>
      <c r="I1040" s="397"/>
      <c r="J1040" s="397"/>
      <c r="K1040" s="397"/>
      <c r="L1040" s="397"/>
      <c r="M1040" s="397"/>
      <c r="N1040" s="397"/>
      <c r="O1040" s="397"/>
      <c r="P1040" s="397"/>
      <c r="Q1040" s="397"/>
      <c r="R1040" s="397"/>
      <c r="S1040" s="397"/>
      <c r="T1040" s="397"/>
      <c r="U1040" s="397"/>
      <c r="V1040" s="397"/>
      <c r="W1040" s="397"/>
      <c r="X1040" s="397"/>
      <c r="Y1040" s="397"/>
      <c r="Z1040" s="397"/>
      <c r="AA1040" s="397"/>
      <c r="AB1040" s="397"/>
      <c r="AC1040" s="397"/>
      <c r="AD1040" s="397"/>
      <c r="AE1040" s="397"/>
      <c r="AF1040" s="397"/>
      <c r="AG1040" s="397"/>
      <c r="AH1040" s="397"/>
      <c r="AI1040" s="397"/>
      <c r="AJ1040" s="397"/>
      <c r="AK1040" s="397"/>
      <c r="AL1040" s="397"/>
      <c r="AM1040" s="397"/>
      <c r="AN1040" s="397"/>
      <c r="AO1040" s="397"/>
      <c r="AP1040" s="397"/>
      <c r="AQ1040" s="397"/>
      <c r="AR1040" s="397"/>
      <c r="AS1040" s="397"/>
      <c r="AT1040" s="260"/>
      <c r="AU1040" s="397"/>
      <c r="AV1040" s="397"/>
      <c r="AW1040" s="397"/>
      <c r="AX1040" s="397"/>
      <c r="AY1040" s="397"/>
      <c r="AZ1040" s="397"/>
      <c r="BA1040" s="397"/>
      <c r="BB1040" s="397"/>
      <c r="BC1040" s="397"/>
      <c r="BD1040" s="397"/>
      <c r="BE1040" s="397"/>
      <c r="BF1040" s="397"/>
      <c r="BG1040" s="397"/>
      <c r="BH1040" s="397"/>
      <c r="BI1040" s="397"/>
      <c r="BJ1040" s="397"/>
      <c r="BK1040" s="397"/>
      <c r="BL1040" s="397"/>
      <c r="BM1040" s="397"/>
      <c r="BN1040" s="397"/>
      <c r="BO1040" s="397"/>
      <c r="BP1040" s="397"/>
      <c r="BQ1040" s="397"/>
      <c r="BR1040" s="397"/>
      <c r="BS1040" s="397"/>
      <c r="BT1040" s="397"/>
      <c r="BU1040" s="397"/>
      <c r="BV1040" s="397"/>
      <c r="BW1040" s="397"/>
      <c r="BX1040" s="397"/>
      <c r="BY1040" s="397"/>
      <c r="BZ1040" s="397"/>
      <c r="CA1040" s="397"/>
      <c r="CB1040" s="397"/>
      <c r="CC1040" s="397"/>
      <c r="CD1040" s="397"/>
      <c r="CE1040" s="397"/>
      <c r="CF1040" s="397"/>
      <c r="CG1040" s="397"/>
      <c r="CH1040" s="397"/>
      <c r="CI1040" s="397"/>
      <c r="CJ1040" s="397"/>
      <c r="CK1040" s="397"/>
      <c r="CL1040" s="397"/>
      <c r="CM1040" s="397"/>
    </row>
    <row r="1041" spans="3:93" ht="14.25" customHeight="1" x14ac:dyDescent="0.35">
      <c r="C1041" s="317" t="s">
        <v>551</v>
      </c>
      <c r="D1041" s="317"/>
      <c r="E1041" s="317"/>
      <c r="F1041" s="317"/>
      <c r="G1041" s="317"/>
      <c r="H1041" s="317"/>
      <c r="I1041" s="317"/>
      <c r="J1041" s="317"/>
      <c r="K1041" s="317"/>
      <c r="L1041" s="317"/>
      <c r="M1041" s="317"/>
      <c r="N1041" s="317"/>
      <c r="O1041" s="317"/>
      <c r="P1041" s="454" t="s">
        <v>553</v>
      </c>
      <c r="Q1041" s="455"/>
      <c r="R1041" s="455"/>
      <c r="S1041" s="455"/>
      <c r="T1041" s="455"/>
      <c r="U1041" s="455"/>
      <c r="V1041" s="455"/>
      <c r="W1041" s="455"/>
      <c r="X1041" s="455"/>
      <c r="Y1041" s="455"/>
      <c r="Z1041" s="455"/>
      <c r="AA1041" s="455"/>
      <c r="AB1041" s="455"/>
      <c r="AC1041" s="456"/>
      <c r="AD1041" s="317" t="s">
        <v>552</v>
      </c>
      <c r="AE1041" s="317"/>
      <c r="AF1041" s="317"/>
      <c r="AG1041" s="317"/>
      <c r="AH1041" s="317"/>
      <c r="AI1041" s="317"/>
      <c r="AJ1041" s="317"/>
      <c r="AK1041" s="317"/>
      <c r="AL1041" s="317"/>
      <c r="AM1041" s="317"/>
      <c r="AN1041" s="317"/>
      <c r="AO1041" s="317"/>
      <c r="AP1041" s="317"/>
      <c r="AQ1041" s="317"/>
      <c r="AR1041" s="317"/>
      <c r="AS1041" s="317"/>
      <c r="AT1041" s="215"/>
      <c r="AU1041" s="318" t="s">
        <v>559</v>
      </c>
      <c r="AV1041" s="319"/>
      <c r="AW1041" s="319"/>
      <c r="AX1041" s="319"/>
      <c r="AY1041" s="319"/>
      <c r="AZ1041" s="319"/>
      <c r="BA1041" s="319"/>
      <c r="BB1041" s="319"/>
      <c r="BC1041" s="319"/>
      <c r="BD1041" s="319"/>
      <c r="BE1041" s="319"/>
      <c r="BF1041" s="319"/>
      <c r="BG1041" s="319"/>
      <c r="BH1041" s="319"/>
      <c r="BI1041" s="319"/>
      <c r="BJ1041" s="319"/>
      <c r="BK1041" s="319"/>
      <c r="BL1041" s="319"/>
      <c r="BM1041" s="319"/>
      <c r="BN1041" s="319"/>
      <c r="BO1041" s="319"/>
      <c r="BP1041" s="319"/>
      <c r="BQ1041" s="319"/>
      <c r="BR1041" s="319"/>
      <c r="BS1041" s="319"/>
      <c r="BT1041" s="320"/>
      <c r="BU1041" s="319" t="s">
        <v>568</v>
      </c>
      <c r="BV1041" s="319"/>
      <c r="BW1041" s="319"/>
      <c r="BX1041" s="319"/>
      <c r="BY1041" s="319"/>
      <c r="BZ1041" s="319"/>
      <c r="CA1041" s="319"/>
      <c r="CB1041" s="319"/>
      <c r="CC1041" s="319"/>
      <c r="CD1041" s="319"/>
      <c r="CE1041" s="319"/>
      <c r="CF1041" s="319"/>
      <c r="CG1041" s="319"/>
      <c r="CH1041" s="319"/>
      <c r="CI1041" s="319"/>
      <c r="CJ1041" s="319"/>
      <c r="CK1041" s="319"/>
      <c r="CL1041" s="319"/>
      <c r="CM1041" s="320"/>
    </row>
    <row r="1042" spans="3:93" ht="14.25" customHeight="1" x14ac:dyDescent="0.35">
      <c r="C1042" s="317"/>
      <c r="D1042" s="317"/>
      <c r="E1042" s="317"/>
      <c r="F1042" s="317"/>
      <c r="G1042" s="317"/>
      <c r="H1042" s="317"/>
      <c r="I1042" s="317"/>
      <c r="J1042" s="317"/>
      <c r="K1042" s="317"/>
      <c r="L1042" s="317"/>
      <c r="M1042" s="317"/>
      <c r="N1042" s="317"/>
      <c r="O1042" s="317"/>
      <c r="P1042" s="454" t="s">
        <v>554</v>
      </c>
      <c r="Q1042" s="455"/>
      <c r="R1042" s="455"/>
      <c r="S1042" s="455"/>
      <c r="T1042" s="455"/>
      <c r="U1042" s="455"/>
      <c r="V1042" s="456"/>
      <c r="W1042" s="317" t="s">
        <v>555</v>
      </c>
      <c r="X1042" s="317"/>
      <c r="Y1042" s="317"/>
      <c r="Z1042" s="317"/>
      <c r="AA1042" s="317"/>
      <c r="AB1042" s="317"/>
      <c r="AC1042" s="317"/>
      <c r="AD1042" s="317"/>
      <c r="AE1042" s="317"/>
      <c r="AF1042" s="317"/>
      <c r="AG1042" s="317"/>
      <c r="AH1042" s="317"/>
      <c r="AI1042" s="317"/>
      <c r="AJ1042" s="317"/>
      <c r="AK1042" s="317"/>
      <c r="AL1042" s="317"/>
      <c r="AM1042" s="317"/>
      <c r="AN1042" s="317"/>
      <c r="AO1042" s="317"/>
      <c r="AP1042" s="317"/>
      <c r="AQ1042" s="317"/>
      <c r="AR1042" s="317"/>
      <c r="AS1042" s="317"/>
      <c r="AT1042" s="215"/>
      <c r="AU1042" s="321"/>
      <c r="AV1042" s="322"/>
      <c r="AW1042" s="322"/>
      <c r="AX1042" s="322"/>
      <c r="AY1042" s="322"/>
      <c r="AZ1042" s="322"/>
      <c r="BA1042" s="322"/>
      <c r="BB1042" s="322"/>
      <c r="BC1042" s="322"/>
      <c r="BD1042" s="322"/>
      <c r="BE1042" s="322"/>
      <c r="BF1042" s="322"/>
      <c r="BG1042" s="322"/>
      <c r="BH1042" s="322"/>
      <c r="BI1042" s="322"/>
      <c r="BJ1042" s="322"/>
      <c r="BK1042" s="322"/>
      <c r="BL1042" s="322"/>
      <c r="BM1042" s="322"/>
      <c r="BN1042" s="322"/>
      <c r="BO1042" s="322"/>
      <c r="BP1042" s="322"/>
      <c r="BQ1042" s="322"/>
      <c r="BR1042" s="322"/>
      <c r="BS1042" s="322"/>
      <c r="BT1042" s="323"/>
      <c r="BU1042" s="322"/>
      <c r="BV1042" s="322"/>
      <c r="BW1042" s="322"/>
      <c r="BX1042" s="322"/>
      <c r="BY1042" s="322"/>
      <c r="BZ1042" s="322"/>
      <c r="CA1042" s="322"/>
      <c r="CB1042" s="322"/>
      <c r="CC1042" s="322"/>
      <c r="CD1042" s="322"/>
      <c r="CE1042" s="322"/>
      <c r="CF1042" s="322"/>
      <c r="CG1042" s="322"/>
      <c r="CH1042" s="322"/>
      <c r="CI1042" s="322"/>
      <c r="CJ1042" s="322"/>
      <c r="CK1042" s="322"/>
      <c r="CL1042" s="322"/>
      <c r="CM1042" s="323"/>
    </row>
    <row r="1043" spans="3:93" ht="14.25" customHeight="1" x14ac:dyDescent="0.35">
      <c r="C1043" s="300" t="s">
        <v>1103</v>
      </c>
      <c r="D1043" s="301"/>
      <c r="E1043" s="301"/>
      <c r="F1043" s="301"/>
      <c r="G1043" s="301"/>
      <c r="H1043" s="301"/>
      <c r="I1043" s="301"/>
      <c r="J1043" s="301"/>
      <c r="K1043" s="301"/>
      <c r="L1043" s="301"/>
      <c r="M1043" s="301"/>
      <c r="N1043" s="301"/>
      <c r="O1043" s="301"/>
      <c r="P1043" s="292"/>
      <c r="Q1043" s="292"/>
      <c r="R1043" s="292"/>
      <c r="S1043" s="292"/>
      <c r="T1043" s="292"/>
      <c r="U1043" s="292"/>
      <c r="V1043" s="292"/>
      <c r="W1043" s="517" t="s">
        <v>990</v>
      </c>
      <c r="X1043" s="517"/>
      <c r="Y1043" s="517"/>
      <c r="Z1043" s="517"/>
      <c r="AA1043" s="517"/>
      <c r="AB1043" s="517"/>
      <c r="AC1043" s="517"/>
      <c r="AD1043" s="520">
        <v>26.7</v>
      </c>
      <c r="AE1043" s="521"/>
      <c r="AF1043" s="521"/>
      <c r="AG1043" s="521"/>
      <c r="AH1043" s="521"/>
      <c r="AI1043" s="521"/>
      <c r="AJ1043" s="521"/>
      <c r="AK1043" s="521"/>
      <c r="AL1043" s="521"/>
      <c r="AM1043" s="521"/>
      <c r="AN1043" s="521"/>
      <c r="AO1043" s="521"/>
      <c r="AP1043" s="521"/>
      <c r="AQ1043" s="521"/>
      <c r="AR1043" s="521"/>
      <c r="AS1043" s="522"/>
      <c r="AT1043" s="215"/>
      <c r="AU1043" s="300" t="s">
        <v>1121</v>
      </c>
      <c r="AV1043" s="301"/>
      <c r="AW1043" s="301"/>
      <c r="AX1043" s="301"/>
      <c r="AY1043" s="301"/>
      <c r="AZ1043" s="301"/>
      <c r="BA1043" s="301"/>
      <c r="BB1043" s="301"/>
      <c r="BC1043" s="301"/>
      <c r="BD1043" s="301"/>
      <c r="BE1043" s="301"/>
      <c r="BF1043" s="301"/>
      <c r="BG1043" s="301"/>
      <c r="BH1043" s="301"/>
      <c r="BI1043" s="301"/>
      <c r="BJ1043" s="301"/>
      <c r="BK1043" s="301"/>
      <c r="BL1043" s="301"/>
      <c r="BM1043" s="301"/>
      <c r="BN1043" s="301"/>
      <c r="BO1043" s="301"/>
      <c r="BP1043" s="301"/>
      <c r="BQ1043" s="301"/>
      <c r="BR1043" s="301"/>
      <c r="BS1043" s="301"/>
      <c r="BT1043" s="302"/>
      <c r="BU1043" s="382">
        <v>20.406500000000001</v>
      </c>
      <c r="BV1043" s="383"/>
      <c r="BW1043" s="383"/>
      <c r="BX1043" s="383"/>
      <c r="BY1043" s="383"/>
      <c r="BZ1043" s="383"/>
      <c r="CA1043" s="383"/>
      <c r="CB1043" s="383"/>
      <c r="CC1043" s="383"/>
      <c r="CD1043" s="383"/>
      <c r="CE1043" s="383"/>
      <c r="CF1043" s="383"/>
      <c r="CG1043" s="383"/>
      <c r="CH1043" s="383"/>
      <c r="CI1043" s="383"/>
      <c r="CJ1043" s="383"/>
      <c r="CK1043" s="383"/>
      <c r="CL1043" s="383"/>
      <c r="CM1043" s="384"/>
    </row>
    <row r="1044" spans="3:93" ht="14.25" customHeight="1" x14ac:dyDescent="0.35">
      <c r="C1044" s="300" t="s">
        <v>1104</v>
      </c>
      <c r="D1044" s="301"/>
      <c r="E1044" s="301"/>
      <c r="F1044" s="301"/>
      <c r="G1044" s="301"/>
      <c r="H1044" s="301"/>
      <c r="I1044" s="301"/>
      <c r="J1044" s="301"/>
      <c r="K1044" s="301"/>
      <c r="L1044" s="301"/>
      <c r="M1044" s="301"/>
      <c r="N1044" s="301"/>
      <c r="O1044" s="301"/>
      <c r="P1044" s="292"/>
      <c r="Q1044" s="292"/>
      <c r="R1044" s="292"/>
      <c r="S1044" s="292"/>
      <c r="T1044" s="292"/>
      <c r="U1044" s="292"/>
      <c r="V1044" s="292"/>
      <c r="W1044" s="517" t="s">
        <v>990</v>
      </c>
      <c r="X1044" s="517"/>
      <c r="Y1044" s="517"/>
      <c r="Z1044" s="517"/>
      <c r="AA1044" s="517"/>
      <c r="AB1044" s="517"/>
      <c r="AC1044" s="517"/>
      <c r="AD1044" s="520">
        <v>225</v>
      </c>
      <c r="AE1044" s="521"/>
      <c r="AF1044" s="521"/>
      <c r="AG1044" s="521"/>
      <c r="AH1044" s="521"/>
      <c r="AI1044" s="521"/>
      <c r="AJ1044" s="521"/>
      <c r="AK1044" s="521"/>
      <c r="AL1044" s="521"/>
      <c r="AM1044" s="521"/>
      <c r="AN1044" s="521"/>
      <c r="AO1044" s="521"/>
      <c r="AP1044" s="521"/>
      <c r="AQ1044" s="521"/>
      <c r="AR1044" s="521"/>
      <c r="AS1044" s="522"/>
      <c r="AT1044" s="215"/>
      <c r="AU1044" s="300" t="s">
        <v>1122</v>
      </c>
      <c r="AV1044" s="301"/>
      <c r="AW1044" s="301"/>
      <c r="AX1044" s="301"/>
      <c r="AY1044" s="301"/>
      <c r="AZ1044" s="301"/>
      <c r="BA1044" s="301"/>
      <c r="BB1044" s="301"/>
      <c r="BC1044" s="301"/>
      <c r="BD1044" s="301"/>
      <c r="BE1044" s="301"/>
      <c r="BF1044" s="301"/>
      <c r="BG1044" s="301"/>
      <c r="BH1044" s="301"/>
      <c r="BI1044" s="301"/>
      <c r="BJ1044" s="301"/>
      <c r="BK1044" s="301"/>
      <c r="BL1044" s="301"/>
      <c r="BM1044" s="301"/>
      <c r="BN1044" s="301"/>
      <c r="BO1044" s="301"/>
      <c r="BP1044" s="301"/>
      <c r="BQ1044" s="301"/>
      <c r="BR1044" s="301"/>
      <c r="BS1044" s="301"/>
      <c r="BT1044" s="302"/>
      <c r="BU1044" s="300"/>
      <c r="BV1044" s="301"/>
      <c r="BW1044" s="301"/>
      <c r="BX1044" s="301"/>
      <c r="BY1044" s="301"/>
      <c r="BZ1044" s="301"/>
      <c r="CA1044" s="301"/>
      <c r="CB1044" s="301"/>
      <c r="CC1044" s="301"/>
      <c r="CD1044" s="301"/>
      <c r="CE1044" s="301"/>
      <c r="CF1044" s="301"/>
      <c r="CG1044" s="301"/>
      <c r="CH1044" s="301"/>
      <c r="CI1044" s="301"/>
      <c r="CJ1044" s="301"/>
      <c r="CK1044" s="301"/>
      <c r="CL1044" s="301"/>
      <c r="CM1044" s="302"/>
    </row>
    <row r="1045" spans="3:93" ht="14.25" customHeight="1" x14ac:dyDescent="0.35">
      <c r="C1045" s="300" t="s">
        <v>1105</v>
      </c>
      <c r="D1045" s="301"/>
      <c r="E1045" s="301"/>
      <c r="F1045" s="301"/>
      <c r="G1045" s="301"/>
      <c r="H1045" s="301"/>
      <c r="I1045" s="301"/>
      <c r="J1045" s="301"/>
      <c r="K1045" s="301"/>
      <c r="L1045" s="301"/>
      <c r="M1045" s="301"/>
      <c r="N1045" s="301"/>
      <c r="O1045" s="301"/>
      <c r="P1045" s="292"/>
      <c r="Q1045" s="292"/>
      <c r="R1045" s="292"/>
      <c r="S1045" s="292"/>
      <c r="T1045" s="292"/>
      <c r="U1045" s="292"/>
      <c r="V1045" s="292"/>
      <c r="W1045" s="517" t="s">
        <v>990</v>
      </c>
      <c r="X1045" s="517"/>
      <c r="Y1045" s="517"/>
      <c r="Z1045" s="517"/>
      <c r="AA1045" s="517"/>
      <c r="AB1045" s="517"/>
      <c r="AC1045" s="517"/>
      <c r="AD1045" s="520" t="s">
        <v>1119</v>
      </c>
      <c r="AE1045" s="521"/>
      <c r="AF1045" s="521"/>
      <c r="AG1045" s="521"/>
      <c r="AH1045" s="521"/>
      <c r="AI1045" s="521"/>
      <c r="AJ1045" s="521"/>
      <c r="AK1045" s="521"/>
      <c r="AL1045" s="521"/>
      <c r="AM1045" s="521"/>
      <c r="AN1045" s="521"/>
      <c r="AO1045" s="521"/>
      <c r="AP1045" s="521"/>
      <c r="AQ1045" s="521"/>
      <c r="AR1045" s="521"/>
      <c r="AS1045" s="522"/>
      <c r="AT1045" s="260"/>
      <c r="AU1045" s="300" t="s">
        <v>1123</v>
      </c>
      <c r="AV1045" s="301"/>
      <c r="AW1045" s="301"/>
      <c r="AX1045" s="301"/>
      <c r="AY1045" s="301"/>
      <c r="AZ1045" s="301"/>
      <c r="BA1045" s="301"/>
      <c r="BB1045" s="301"/>
      <c r="BC1045" s="301"/>
      <c r="BD1045" s="301"/>
      <c r="BE1045" s="301"/>
      <c r="BF1045" s="301"/>
      <c r="BG1045" s="301"/>
      <c r="BH1045" s="301"/>
      <c r="BI1045" s="301"/>
      <c r="BJ1045" s="301"/>
      <c r="BK1045" s="301"/>
      <c r="BL1045" s="301"/>
      <c r="BM1045" s="301"/>
      <c r="BN1045" s="301"/>
      <c r="BO1045" s="301"/>
      <c r="BP1045" s="301"/>
      <c r="BQ1045" s="301"/>
      <c r="BR1045" s="301"/>
      <c r="BS1045" s="301"/>
      <c r="BT1045" s="302"/>
      <c r="BU1045" s="300"/>
      <c r="BV1045" s="301"/>
      <c r="BW1045" s="301"/>
      <c r="BX1045" s="301"/>
      <c r="BY1045" s="301"/>
      <c r="BZ1045" s="301"/>
      <c r="CA1045" s="301"/>
      <c r="CB1045" s="301"/>
      <c r="CC1045" s="301"/>
      <c r="CD1045" s="301"/>
      <c r="CE1045" s="301"/>
      <c r="CF1045" s="301"/>
      <c r="CG1045" s="301"/>
      <c r="CH1045" s="301"/>
      <c r="CI1045" s="301"/>
      <c r="CJ1045" s="301"/>
      <c r="CK1045" s="301"/>
      <c r="CL1045" s="301"/>
      <c r="CM1045" s="302"/>
    </row>
    <row r="1046" spans="3:93" ht="14.25" customHeight="1" x14ac:dyDescent="0.35">
      <c r="C1046" s="300" t="s">
        <v>1106</v>
      </c>
      <c r="D1046" s="301"/>
      <c r="E1046" s="301"/>
      <c r="F1046" s="301"/>
      <c r="G1046" s="301"/>
      <c r="H1046" s="301"/>
      <c r="I1046" s="301"/>
      <c r="J1046" s="301"/>
      <c r="K1046" s="301"/>
      <c r="L1046" s="301"/>
      <c r="M1046" s="301"/>
      <c r="N1046" s="301"/>
      <c r="O1046" s="301"/>
      <c r="P1046" s="292"/>
      <c r="Q1046" s="292"/>
      <c r="R1046" s="292"/>
      <c r="S1046" s="292"/>
      <c r="T1046" s="292"/>
      <c r="U1046" s="292"/>
      <c r="V1046" s="292"/>
      <c r="W1046" s="517" t="s">
        <v>990</v>
      </c>
      <c r="X1046" s="517"/>
      <c r="Y1046" s="517"/>
      <c r="Z1046" s="517"/>
      <c r="AA1046" s="517"/>
      <c r="AB1046" s="517"/>
      <c r="AC1046" s="517"/>
      <c r="AD1046" s="520" t="s">
        <v>1118</v>
      </c>
      <c r="AE1046" s="521"/>
      <c r="AF1046" s="521"/>
      <c r="AG1046" s="521"/>
      <c r="AH1046" s="521"/>
      <c r="AI1046" s="521"/>
      <c r="AJ1046" s="521"/>
      <c r="AK1046" s="521"/>
      <c r="AL1046" s="521"/>
      <c r="AM1046" s="521"/>
      <c r="AN1046" s="521"/>
      <c r="AO1046" s="521"/>
      <c r="AP1046" s="521"/>
      <c r="AQ1046" s="521"/>
      <c r="AR1046" s="521"/>
      <c r="AS1046" s="522"/>
      <c r="AT1046" s="212"/>
      <c r="AU1046" s="300" t="s">
        <v>910</v>
      </c>
      <c r="AV1046" s="301"/>
      <c r="AW1046" s="301"/>
      <c r="AX1046" s="301"/>
      <c r="AY1046" s="301"/>
      <c r="AZ1046" s="301"/>
      <c r="BA1046" s="301"/>
      <c r="BB1046" s="301"/>
      <c r="BC1046" s="301"/>
      <c r="BD1046" s="301"/>
      <c r="BE1046" s="301"/>
      <c r="BF1046" s="301"/>
      <c r="BG1046" s="301"/>
      <c r="BH1046" s="301"/>
      <c r="BI1046" s="301"/>
      <c r="BJ1046" s="301"/>
      <c r="BK1046" s="301"/>
      <c r="BL1046" s="301"/>
      <c r="BM1046" s="301"/>
      <c r="BN1046" s="301"/>
      <c r="BO1046" s="301"/>
      <c r="BP1046" s="301"/>
      <c r="BQ1046" s="301"/>
      <c r="BR1046" s="301"/>
      <c r="BS1046" s="301"/>
      <c r="BT1046" s="302"/>
      <c r="BU1046" s="382">
        <v>5.3007999999999997</v>
      </c>
      <c r="BV1046" s="383"/>
      <c r="BW1046" s="383"/>
      <c r="BX1046" s="383"/>
      <c r="BY1046" s="383"/>
      <c r="BZ1046" s="383"/>
      <c r="CA1046" s="383"/>
      <c r="CB1046" s="383"/>
      <c r="CC1046" s="383"/>
      <c r="CD1046" s="383"/>
      <c r="CE1046" s="383"/>
      <c r="CF1046" s="383"/>
      <c r="CG1046" s="383"/>
      <c r="CH1046" s="383"/>
      <c r="CI1046" s="383"/>
      <c r="CJ1046" s="383"/>
      <c r="CK1046" s="383"/>
      <c r="CL1046" s="383"/>
      <c r="CM1046" s="384"/>
    </row>
    <row r="1047" spans="3:93" ht="14.25" customHeight="1" x14ac:dyDescent="0.35">
      <c r="C1047" s="300" t="s">
        <v>1107</v>
      </c>
      <c r="D1047" s="301"/>
      <c r="E1047" s="301"/>
      <c r="F1047" s="301"/>
      <c r="G1047" s="301"/>
      <c r="H1047" s="301"/>
      <c r="I1047" s="301"/>
      <c r="J1047" s="301"/>
      <c r="K1047" s="301"/>
      <c r="L1047" s="301"/>
      <c r="M1047" s="301"/>
      <c r="N1047" s="301"/>
      <c r="O1047" s="301"/>
      <c r="P1047" s="292"/>
      <c r="Q1047" s="292"/>
      <c r="R1047" s="292"/>
      <c r="S1047" s="292"/>
      <c r="T1047" s="292"/>
      <c r="U1047" s="292"/>
      <c r="V1047" s="292"/>
      <c r="W1047" s="517" t="s">
        <v>990</v>
      </c>
      <c r="X1047" s="517"/>
      <c r="Y1047" s="517"/>
      <c r="Z1047" s="517"/>
      <c r="AA1047" s="517"/>
      <c r="AB1047" s="517"/>
      <c r="AC1047" s="517"/>
      <c r="AD1047" s="520" t="s">
        <v>1120</v>
      </c>
      <c r="AE1047" s="521"/>
      <c r="AF1047" s="521"/>
      <c r="AG1047" s="521"/>
      <c r="AH1047" s="521"/>
      <c r="AI1047" s="521"/>
      <c r="AJ1047" s="521"/>
      <c r="AK1047" s="521"/>
      <c r="AL1047" s="521"/>
      <c r="AM1047" s="521"/>
      <c r="AN1047" s="521"/>
      <c r="AO1047" s="521"/>
      <c r="AP1047" s="521"/>
      <c r="AQ1047" s="521"/>
      <c r="AR1047" s="521"/>
      <c r="AS1047" s="522"/>
      <c r="AT1047" s="212"/>
      <c r="AU1047" s="300" t="s">
        <v>1124</v>
      </c>
      <c r="AV1047" s="301"/>
      <c r="AW1047" s="301"/>
      <c r="AX1047" s="301"/>
      <c r="AY1047" s="301"/>
      <c r="AZ1047" s="301"/>
      <c r="BA1047" s="301"/>
      <c r="BB1047" s="301"/>
      <c r="BC1047" s="301"/>
      <c r="BD1047" s="301"/>
      <c r="BE1047" s="301"/>
      <c r="BF1047" s="301"/>
      <c r="BG1047" s="301"/>
      <c r="BH1047" s="301"/>
      <c r="BI1047" s="301"/>
      <c r="BJ1047" s="301"/>
      <c r="BK1047" s="301"/>
      <c r="BL1047" s="301"/>
      <c r="BM1047" s="301"/>
      <c r="BN1047" s="301"/>
      <c r="BO1047" s="301"/>
      <c r="BP1047" s="301"/>
      <c r="BQ1047" s="301"/>
      <c r="BR1047" s="301"/>
      <c r="BS1047" s="301"/>
      <c r="BT1047" s="302"/>
      <c r="BU1047" s="300"/>
      <c r="BV1047" s="301"/>
      <c r="BW1047" s="301"/>
      <c r="BX1047" s="301"/>
      <c r="BY1047" s="301"/>
      <c r="BZ1047" s="301"/>
      <c r="CA1047" s="301"/>
      <c r="CB1047" s="301"/>
      <c r="CC1047" s="301"/>
      <c r="CD1047" s="301"/>
      <c r="CE1047" s="301"/>
      <c r="CF1047" s="301"/>
      <c r="CG1047" s="301"/>
      <c r="CH1047" s="301"/>
      <c r="CI1047" s="301"/>
      <c r="CJ1047" s="301"/>
      <c r="CK1047" s="301"/>
      <c r="CL1047" s="301"/>
      <c r="CM1047" s="302"/>
    </row>
    <row r="1048" spans="3:93" ht="14.25" customHeight="1" x14ac:dyDescent="0.35">
      <c r="C1048" s="300" t="s">
        <v>1108</v>
      </c>
      <c r="D1048" s="301"/>
      <c r="E1048" s="301"/>
      <c r="F1048" s="301"/>
      <c r="G1048" s="301"/>
      <c r="H1048" s="301"/>
      <c r="I1048" s="301"/>
      <c r="J1048" s="301"/>
      <c r="K1048" s="301"/>
      <c r="L1048" s="301"/>
      <c r="M1048" s="301"/>
      <c r="N1048" s="301"/>
      <c r="O1048" s="301"/>
      <c r="P1048" s="292"/>
      <c r="Q1048" s="292"/>
      <c r="R1048" s="292"/>
      <c r="S1048" s="292"/>
      <c r="T1048" s="292"/>
      <c r="U1048" s="292"/>
      <c r="V1048" s="292"/>
      <c r="W1048" s="517" t="s">
        <v>990</v>
      </c>
      <c r="X1048" s="517"/>
      <c r="Y1048" s="517"/>
      <c r="Z1048" s="517"/>
      <c r="AA1048" s="517"/>
      <c r="AB1048" s="517"/>
      <c r="AC1048" s="517"/>
      <c r="AD1048" s="714">
        <v>2042</v>
      </c>
      <c r="AE1048" s="521"/>
      <c r="AF1048" s="521"/>
      <c r="AG1048" s="521"/>
      <c r="AH1048" s="521"/>
      <c r="AI1048" s="521"/>
      <c r="AJ1048" s="521"/>
      <c r="AK1048" s="521"/>
      <c r="AL1048" s="521"/>
      <c r="AM1048" s="521"/>
      <c r="AN1048" s="521"/>
      <c r="AO1048" s="521"/>
      <c r="AP1048" s="521"/>
      <c r="AQ1048" s="521"/>
      <c r="AR1048" s="521"/>
      <c r="AS1048" s="522"/>
      <c r="AT1048" s="215"/>
      <c r="AU1048" s="300" t="s">
        <v>1125</v>
      </c>
      <c r="AV1048" s="301"/>
      <c r="AW1048" s="301"/>
      <c r="AX1048" s="301"/>
      <c r="AY1048" s="301"/>
      <c r="AZ1048" s="301"/>
      <c r="BA1048" s="301"/>
      <c r="BB1048" s="301"/>
      <c r="BC1048" s="301"/>
      <c r="BD1048" s="301"/>
      <c r="BE1048" s="301"/>
      <c r="BF1048" s="301"/>
      <c r="BG1048" s="301"/>
      <c r="BH1048" s="301"/>
      <c r="BI1048" s="301"/>
      <c r="BJ1048" s="301"/>
      <c r="BK1048" s="301"/>
      <c r="BL1048" s="301"/>
      <c r="BM1048" s="301"/>
      <c r="BN1048" s="301"/>
      <c r="BO1048" s="301"/>
      <c r="BP1048" s="301"/>
      <c r="BQ1048" s="301"/>
      <c r="BR1048" s="301"/>
      <c r="BS1048" s="301"/>
      <c r="BT1048" s="302"/>
      <c r="BU1048" s="300"/>
      <c r="BV1048" s="301"/>
      <c r="BW1048" s="301"/>
      <c r="BX1048" s="301"/>
      <c r="BY1048" s="301"/>
      <c r="BZ1048" s="301"/>
      <c r="CA1048" s="301"/>
      <c r="CB1048" s="301"/>
      <c r="CC1048" s="301"/>
      <c r="CD1048" s="301"/>
      <c r="CE1048" s="301"/>
      <c r="CF1048" s="301"/>
      <c r="CG1048" s="301"/>
      <c r="CH1048" s="301"/>
      <c r="CI1048" s="301"/>
      <c r="CJ1048" s="301"/>
      <c r="CK1048" s="301"/>
      <c r="CL1048" s="301"/>
      <c r="CM1048" s="302"/>
      <c r="CN1048" s="89"/>
      <c r="CO1048" s="109"/>
    </row>
    <row r="1049" spans="3:93" ht="14.25" customHeight="1" x14ac:dyDescent="0.35">
      <c r="C1049" s="300" t="s">
        <v>1109</v>
      </c>
      <c r="D1049" s="301"/>
      <c r="E1049" s="301"/>
      <c r="F1049" s="301"/>
      <c r="G1049" s="301"/>
      <c r="H1049" s="301"/>
      <c r="I1049" s="301"/>
      <c r="J1049" s="301"/>
      <c r="K1049" s="301"/>
      <c r="L1049" s="301"/>
      <c r="M1049" s="301"/>
      <c r="N1049" s="301"/>
      <c r="O1049" s="301"/>
      <c r="P1049" s="292" t="s">
        <v>990</v>
      </c>
      <c r="Q1049" s="292"/>
      <c r="R1049" s="292"/>
      <c r="S1049" s="292"/>
      <c r="T1049" s="292"/>
      <c r="U1049" s="292"/>
      <c r="V1049" s="292"/>
      <c r="W1049" s="517"/>
      <c r="X1049" s="517"/>
      <c r="Y1049" s="517"/>
      <c r="Z1049" s="517"/>
      <c r="AA1049" s="517"/>
      <c r="AB1049" s="517"/>
      <c r="AC1049" s="517"/>
      <c r="AD1049" s="520">
        <v>7</v>
      </c>
      <c r="AE1049" s="521"/>
      <c r="AF1049" s="521"/>
      <c r="AG1049" s="521"/>
      <c r="AH1049" s="521"/>
      <c r="AI1049" s="521"/>
      <c r="AJ1049" s="521"/>
      <c r="AK1049" s="521"/>
      <c r="AL1049" s="521"/>
      <c r="AM1049" s="521"/>
      <c r="AN1049" s="521"/>
      <c r="AO1049" s="521"/>
      <c r="AP1049" s="521"/>
      <c r="AQ1049" s="521"/>
      <c r="AR1049" s="521"/>
      <c r="AS1049" s="522"/>
      <c r="AT1049" s="215"/>
      <c r="AU1049" s="300" t="s">
        <v>1126</v>
      </c>
      <c r="AV1049" s="301"/>
      <c r="AW1049" s="301"/>
      <c r="AX1049" s="301"/>
      <c r="AY1049" s="301"/>
      <c r="AZ1049" s="301"/>
      <c r="BA1049" s="301"/>
      <c r="BB1049" s="301"/>
      <c r="BC1049" s="301"/>
      <c r="BD1049" s="301"/>
      <c r="BE1049" s="301"/>
      <c r="BF1049" s="301"/>
      <c r="BG1049" s="301"/>
      <c r="BH1049" s="301"/>
      <c r="BI1049" s="301"/>
      <c r="BJ1049" s="301"/>
      <c r="BK1049" s="301"/>
      <c r="BL1049" s="301"/>
      <c r="BM1049" s="301"/>
      <c r="BN1049" s="301"/>
      <c r="BO1049" s="301"/>
      <c r="BP1049" s="301"/>
      <c r="BQ1049" s="301"/>
      <c r="BR1049" s="301"/>
      <c r="BS1049" s="301"/>
      <c r="BT1049" s="302"/>
      <c r="BU1049" s="300"/>
      <c r="BV1049" s="301"/>
      <c r="BW1049" s="301"/>
      <c r="BX1049" s="301"/>
      <c r="BY1049" s="301"/>
      <c r="BZ1049" s="301"/>
      <c r="CA1049" s="301"/>
      <c r="CB1049" s="301"/>
      <c r="CC1049" s="301"/>
      <c r="CD1049" s="301"/>
      <c r="CE1049" s="301"/>
      <c r="CF1049" s="301"/>
      <c r="CG1049" s="301"/>
      <c r="CH1049" s="301"/>
      <c r="CI1049" s="301"/>
      <c r="CJ1049" s="301"/>
      <c r="CK1049" s="301"/>
      <c r="CL1049" s="301"/>
      <c r="CM1049" s="302"/>
      <c r="CN1049" s="89"/>
      <c r="CO1049" s="109"/>
    </row>
    <row r="1050" spans="3:93" ht="14.25" customHeight="1" x14ac:dyDescent="0.35">
      <c r="C1050" s="300" t="s">
        <v>1110</v>
      </c>
      <c r="D1050" s="301"/>
      <c r="E1050" s="301"/>
      <c r="F1050" s="301"/>
      <c r="G1050" s="301"/>
      <c r="H1050" s="301"/>
      <c r="I1050" s="301"/>
      <c r="J1050" s="301"/>
      <c r="K1050" s="301"/>
      <c r="L1050" s="301"/>
      <c r="M1050" s="301"/>
      <c r="N1050" s="301"/>
      <c r="O1050" s="301"/>
      <c r="P1050" s="292" t="s">
        <v>990</v>
      </c>
      <c r="Q1050" s="292"/>
      <c r="R1050" s="292"/>
      <c r="S1050" s="292"/>
      <c r="T1050" s="292"/>
      <c r="U1050" s="292"/>
      <c r="V1050" s="292"/>
      <c r="W1050" s="517"/>
      <c r="X1050" s="517"/>
      <c r="Y1050" s="517"/>
      <c r="Z1050" s="517"/>
      <c r="AA1050" s="517"/>
      <c r="AB1050" s="517"/>
      <c r="AC1050" s="517"/>
      <c r="AD1050" s="520">
        <v>7</v>
      </c>
      <c r="AE1050" s="521"/>
      <c r="AF1050" s="521"/>
      <c r="AG1050" s="521"/>
      <c r="AH1050" s="521"/>
      <c r="AI1050" s="521"/>
      <c r="AJ1050" s="521"/>
      <c r="AK1050" s="521"/>
      <c r="AL1050" s="521"/>
      <c r="AM1050" s="521"/>
      <c r="AN1050" s="521"/>
      <c r="AO1050" s="521"/>
      <c r="AP1050" s="521"/>
      <c r="AQ1050" s="521"/>
      <c r="AR1050" s="521"/>
      <c r="AS1050" s="522"/>
      <c r="AT1050" s="215"/>
      <c r="AU1050" s="300" t="s">
        <v>1127</v>
      </c>
      <c r="AV1050" s="301"/>
      <c r="AW1050" s="301"/>
      <c r="AX1050" s="301"/>
      <c r="AY1050" s="301"/>
      <c r="AZ1050" s="301"/>
      <c r="BA1050" s="301"/>
      <c r="BB1050" s="301"/>
      <c r="BC1050" s="301"/>
      <c r="BD1050" s="301"/>
      <c r="BE1050" s="301"/>
      <c r="BF1050" s="301"/>
      <c r="BG1050" s="301"/>
      <c r="BH1050" s="301"/>
      <c r="BI1050" s="301"/>
      <c r="BJ1050" s="301"/>
      <c r="BK1050" s="301"/>
      <c r="BL1050" s="301"/>
      <c r="BM1050" s="301"/>
      <c r="BN1050" s="301"/>
      <c r="BO1050" s="301"/>
      <c r="BP1050" s="301"/>
      <c r="BQ1050" s="301"/>
      <c r="BR1050" s="301"/>
      <c r="BS1050" s="301"/>
      <c r="BT1050" s="302"/>
      <c r="BU1050" s="382">
        <v>0.57837000000000005</v>
      </c>
      <c r="BV1050" s="383"/>
      <c r="BW1050" s="383"/>
      <c r="BX1050" s="383"/>
      <c r="BY1050" s="383"/>
      <c r="BZ1050" s="383"/>
      <c r="CA1050" s="383"/>
      <c r="CB1050" s="383"/>
      <c r="CC1050" s="383"/>
      <c r="CD1050" s="383"/>
      <c r="CE1050" s="383"/>
      <c r="CF1050" s="383"/>
      <c r="CG1050" s="383"/>
      <c r="CH1050" s="383"/>
      <c r="CI1050" s="383"/>
      <c r="CJ1050" s="383"/>
      <c r="CK1050" s="383"/>
      <c r="CL1050" s="383"/>
      <c r="CM1050" s="384"/>
      <c r="CN1050" s="89"/>
      <c r="CO1050" s="109"/>
    </row>
    <row r="1051" spans="3:93" ht="14.25" customHeight="1" x14ac:dyDescent="0.35">
      <c r="C1051" s="300" t="s">
        <v>1111</v>
      </c>
      <c r="D1051" s="301"/>
      <c r="E1051" s="301"/>
      <c r="F1051" s="301"/>
      <c r="G1051" s="301"/>
      <c r="H1051" s="301"/>
      <c r="I1051" s="301"/>
      <c r="J1051" s="301"/>
      <c r="K1051" s="301"/>
      <c r="L1051" s="301"/>
      <c r="M1051" s="301"/>
      <c r="N1051" s="301"/>
      <c r="O1051" s="301"/>
      <c r="P1051" s="292" t="s">
        <v>990</v>
      </c>
      <c r="Q1051" s="292"/>
      <c r="R1051" s="292"/>
      <c r="S1051" s="292"/>
      <c r="T1051" s="292"/>
      <c r="U1051" s="292"/>
      <c r="V1051" s="292"/>
      <c r="W1051" s="517"/>
      <c r="X1051" s="517"/>
      <c r="Y1051" s="517"/>
      <c r="Z1051" s="517"/>
      <c r="AA1051" s="517"/>
      <c r="AB1051" s="517"/>
      <c r="AC1051" s="517"/>
      <c r="AD1051" s="520">
        <v>3</v>
      </c>
      <c r="AE1051" s="521"/>
      <c r="AF1051" s="521"/>
      <c r="AG1051" s="521"/>
      <c r="AH1051" s="521"/>
      <c r="AI1051" s="521"/>
      <c r="AJ1051" s="521"/>
      <c r="AK1051" s="521"/>
      <c r="AL1051" s="521"/>
      <c r="AM1051" s="521"/>
      <c r="AN1051" s="521"/>
      <c r="AO1051" s="521"/>
      <c r="AP1051" s="521"/>
      <c r="AQ1051" s="521"/>
      <c r="AR1051" s="521"/>
      <c r="AS1051" s="522"/>
      <c r="AT1051" s="215"/>
      <c r="AU1051" s="300" t="s">
        <v>1128</v>
      </c>
      <c r="AV1051" s="301"/>
      <c r="AW1051" s="301"/>
      <c r="AX1051" s="301"/>
      <c r="AY1051" s="301"/>
      <c r="AZ1051" s="301"/>
      <c r="BA1051" s="301"/>
      <c r="BB1051" s="301"/>
      <c r="BC1051" s="301"/>
      <c r="BD1051" s="301"/>
      <c r="BE1051" s="301"/>
      <c r="BF1051" s="301"/>
      <c r="BG1051" s="301"/>
      <c r="BH1051" s="301"/>
      <c r="BI1051" s="301"/>
      <c r="BJ1051" s="301"/>
      <c r="BK1051" s="301"/>
      <c r="BL1051" s="301"/>
      <c r="BM1051" s="301"/>
      <c r="BN1051" s="301"/>
      <c r="BO1051" s="301"/>
      <c r="BP1051" s="301"/>
      <c r="BQ1051" s="301"/>
      <c r="BR1051" s="301"/>
      <c r="BS1051" s="301"/>
      <c r="BT1051" s="302"/>
      <c r="BU1051" s="382">
        <v>1.7147300000000001</v>
      </c>
      <c r="BV1051" s="383"/>
      <c r="BW1051" s="383"/>
      <c r="BX1051" s="383"/>
      <c r="BY1051" s="383"/>
      <c r="BZ1051" s="383"/>
      <c r="CA1051" s="383"/>
      <c r="CB1051" s="383"/>
      <c r="CC1051" s="383"/>
      <c r="CD1051" s="383"/>
      <c r="CE1051" s="383"/>
      <c r="CF1051" s="383"/>
      <c r="CG1051" s="383"/>
      <c r="CH1051" s="383"/>
      <c r="CI1051" s="383"/>
      <c r="CJ1051" s="383"/>
      <c r="CK1051" s="383"/>
      <c r="CL1051" s="383"/>
      <c r="CM1051" s="384"/>
      <c r="CN1051" s="89"/>
      <c r="CO1051" s="109"/>
    </row>
    <row r="1052" spans="3:93" ht="14.25" customHeight="1" x14ac:dyDescent="0.35">
      <c r="C1052" s="300" t="s">
        <v>1112</v>
      </c>
      <c r="D1052" s="301"/>
      <c r="E1052" s="301"/>
      <c r="F1052" s="301"/>
      <c r="G1052" s="301"/>
      <c r="H1052" s="301"/>
      <c r="I1052" s="301"/>
      <c r="J1052" s="301"/>
      <c r="K1052" s="301"/>
      <c r="L1052" s="301"/>
      <c r="M1052" s="301"/>
      <c r="N1052" s="301"/>
      <c r="O1052" s="301"/>
      <c r="P1052" s="292"/>
      <c r="Q1052" s="292"/>
      <c r="R1052" s="292"/>
      <c r="S1052" s="292"/>
      <c r="T1052" s="292"/>
      <c r="U1052" s="292"/>
      <c r="V1052" s="292"/>
      <c r="W1052" s="517" t="s">
        <v>990</v>
      </c>
      <c r="X1052" s="517"/>
      <c r="Y1052" s="517"/>
      <c r="Z1052" s="517"/>
      <c r="AA1052" s="517"/>
      <c r="AB1052" s="517"/>
      <c r="AC1052" s="517"/>
      <c r="AD1052" s="520">
        <v>18</v>
      </c>
      <c r="AE1052" s="521"/>
      <c r="AF1052" s="521"/>
      <c r="AG1052" s="521"/>
      <c r="AH1052" s="521"/>
      <c r="AI1052" s="521"/>
      <c r="AJ1052" s="521"/>
      <c r="AK1052" s="521"/>
      <c r="AL1052" s="521"/>
      <c r="AM1052" s="521"/>
      <c r="AN1052" s="521"/>
      <c r="AO1052" s="521"/>
      <c r="AP1052" s="521"/>
      <c r="AQ1052" s="521"/>
      <c r="AR1052" s="521"/>
      <c r="AS1052" s="522"/>
      <c r="AT1052" s="215"/>
      <c r="AU1052" s="300" t="s">
        <v>1129</v>
      </c>
      <c r="AV1052" s="301"/>
      <c r="AW1052" s="301"/>
      <c r="AX1052" s="301"/>
      <c r="AY1052" s="301"/>
      <c r="AZ1052" s="301"/>
      <c r="BA1052" s="301"/>
      <c r="BB1052" s="301"/>
      <c r="BC1052" s="301"/>
      <c r="BD1052" s="301"/>
      <c r="BE1052" s="301"/>
      <c r="BF1052" s="301"/>
      <c r="BG1052" s="301"/>
      <c r="BH1052" s="301"/>
      <c r="BI1052" s="301"/>
      <c r="BJ1052" s="301"/>
      <c r="BK1052" s="301"/>
      <c r="BL1052" s="301"/>
      <c r="BM1052" s="301"/>
      <c r="BN1052" s="301"/>
      <c r="BO1052" s="301"/>
      <c r="BP1052" s="301"/>
      <c r="BQ1052" s="301"/>
      <c r="BR1052" s="301"/>
      <c r="BS1052" s="301"/>
      <c r="BT1052" s="302"/>
      <c r="BU1052" s="329">
        <v>0.63363000000000003</v>
      </c>
      <c r="BV1052" s="329"/>
      <c r="BW1052" s="329"/>
      <c r="BX1052" s="329"/>
      <c r="BY1052" s="329"/>
      <c r="BZ1052" s="329"/>
      <c r="CA1052" s="329"/>
      <c r="CB1052" s="329"/>
      <c r="CC1052" s="329"/>
      <c r="CD1052" s="329"/>
      <c r="CE1052" s="329"/>
      <c r="CF1052" s="329"/>
      <c r="CG1052" s="329"/>
      <c r="CH1052" s="329"/>
      <c r="CI1052" s="329"/>
      <c r="CJ1052" s="329"/>
      <c r="CK1052" s="329"/>
      <c r="CL1052" s="329"/>
      <c r="CM1052" s="329"/>
      <c r="CN1052" s="89"/>
      <c r="CO1052" s="109"/>
    </row>
    <row r="1053" spans="3:93" ht="14.25" customHeight="1" x14ac:dyDescent="0.35">
      <c r="C1053" s="300" t="s">
        <v>1113</v>
      </c>
      <c r="D1053" s="301"/>
      <c r="E1053" s="301"/>
      <c r="F1053" s="301"/>
      <c r="G1053" s="301"/>
      <c r="H1053" s="301"/>
      <c r="I1053" s="301"/>
      <c r="J1053" s="301"/>
      <c r="K1053" s="301"/>
      <c r="L1053" s="301"/>
      <c r="M1053" s="301"/>
      <c r="N1053" s="301"/>
      <c r="O1053" s="301"/>
      <c r="P1053" s="292"/>
      <c r="Q1053" s="292"/>
      <c r="R1053" s="292"/>
      <c r="S1053" s="292"/>
      <c r="T1053" s="292"/>
      <c r="U1053" s="292"/>
      <c r="V1053" s="292"/>
      <c r="W1053" s="517" t="s">
        <v>990</v>
      </c>
      <c r="X1053" s="517"/>
      <c r="Y1053" s="517"/>
      <c r="Z1053" s="517"/>
      <c r="AA1053" s="517"/>
      <c r="AB1053" s="517"/>
      <c r="AC1053" s="517"/>
      <c r="AD1053" s="520">
        <v>17</v>
      </c>
      <c r="AE1053" s="521"/>
      <c r="AF1053" s="521"/>
      <c r="AG1053" s="521"/>
      <c r="AH1053" s="521"/>
      <c r="AI1053" s="521"/>
      <c r="AJ1053" s="521"/>
      <c r="AK1053" s="521"/>
      <c r="AL1053" s="521"/>
      <c r="AM1053" s="521"/>
      <c r="AN1053" s="521"/>
      <c r="AO1053" s="521"/>
      <c r="AP1053" s="521"/>
      <c r="AQ1053" s="521"/>
      <c r="AR1053" s="521"/>
      <c r="AS1053" s="522"/>
      <c r="AT1053" s="215"/>
      <c r="AU1053" s="516" t="s">
        <v>560</v>
      </c>
      <c r="AV1053" s="516"/>
      <c r="AW1053" s="516"/>
      <c r="AX1053" s="516"/>
      <c r="AY1053" s="516"/>
      <c r="AZ1053" s="516"/>
      <c r="BA1053" s="516"/>
      <c r="BB1053" s="516"/>
      <c r="BC1053" s="516"/>
      <c r="BD1053" s="516"/>
      <c r="BE1053" s="516"/>
      <c r="BF1053" s="516"/>
      <c r="BG1053" s="516"/>
      <c r="BH1053" s="516"/>
      <c r="BI1053" s="516"/>
      <c r="BJ1053" s="516"/>
      <c r="BK1053" s="516"/>
      <c r="BL1053" s="516"/>
      <c r="BM1053" s="516"/>
      <c r="BN1053" s="516"/>
      <c r="BO1053" s="516"/>
      <c r="BP1053" s="516"/>
      <c r="BQ1053" s="516"/>
      <c r="BR1053" s="516"/>
      <c r="BS1053" s="516"/>
      <c r="BT1053" s="516"/>
      <c r="BU1053" s="516"/>
      <c r="BV1053" s="516"/>
      <c r="BW1053" s="516"/>
      <c r="BX1053" s="516"/>
      <c r="BY1053" s="516"/>
      <c r="BZ1053" s="516"/>
      <c r="CA1053" s="516"/>
      <c r="CB1053" s="516"/>
      <c r="CC1053" s="516"/>
      <c r="CD1053" s="516"/>
      <c r="CE1053" s="516"/>
      <c r="CF1053" s="516"/>
      <c r="CG1053" s="516"/>
      <c r="CH1053" s="516"/>
      <c r="CI1053" s="516"/>
      <c r="CJ1053" s="516"/>
      <c r="CK1053" s="516"/>
      <c r="CL1053" s="516"/>
      <c r="CM1053" s="516"/>
      <c r="CN1053" s="89"/>
      <c r="CO1053" s="109"/>
    </row>
    <row r="1054" spans="3:93" ht="14.25" customHeight="1" x14ac:dyDescent="0.35">
      <c r="C1054" s="300" t="s">
        <v>1114</v>
      </c>
      <c r="D1054" s="301"/>
      <c r="E1054" s="301"/>
      <c r="F1054" s="301"/>
      <c r="G1054" s="301"/>
      <c r="H1054" s="301"/>
      <c r="I1054" s="301"/>
      <c r="J1054" s="301"/>
      <c r="K1054" s="301"/>
      <c r="L1054" s="301"/>
      <c r="M1054" s="301"/>
      <c r="N1054" s="301"/>
      <c r="O1054" s="301"/>
      <c r="P1054" s="292"/>
      <c r="Q1054" s="292"/>
      <c r="R1054" s="292"/>
      <c r="S1054" s="292"/>
      <c r="T1054" s="292"/>
      <c r="U1054" s="292"/>
      <c r="V1054" s="292"/>
      <c r="W1054" s="517" t="s">
        <v>990</v>
      </c>
      <c r="X1054" s="517"/>
      <c r="Y1054" s="517"/>
      <c r="Z1054" s="517"/>
      <c r="AA1054" s="517"/>
      <c r="AB1054" s="517"/>
      <c r="AC1054" s="517"/>
      <c r="AD1054" s="520">
        <v>2</v>
      </c>
      <c r="AE1054" s="521"/>
      <c r="AF1054" s="521"/>
      <c r="AG1054" s="521"/>
      <c r="AH1054" s="521"/>
      <c r="AI1054" s="521"/>
      <c r="AJ1054" s="521"/>
      <c r="AK1054" s="521"/>
      <c r="AL1054" s="521"/>
      <c r="AM1054" s="521"/>
      <c r="AN1054" s="521"/>
      <c r="AO1054" s="521"/>
      <c r="AP1054" s="521"/>
      <c r="AQ1054" s="521"/>
      <c r="AR1054" s="521"/>
      <c r="AS1054" s="522"/>
      <c r="AT1054" s="215"/>
      <c r="AU1054" s="295" t="s">
        <v>569</v>
      </c>
      <c r="AV1054" s="295"/>
      <c r="AW1054" s="295"/>
      <c r="AX1054" s="295"/>
      <c r="AY1054" s="295"/>
      <c r="AZ1054" s="295"/>
      <c r="BA1054" s="295"/>
      <c r="BB1054" s="295"/>
      <c r="BC1054" s="295"/>
      <c r="BD1054" s="295"/>
      <c r="BE1054" s="295"/>
      <c r="BF1054" s="295"/>
      <c r="BG1054" s="295"/>
      <c r="BH1054" s="295"/>
      <c r="BI1054" s="295"/>
      <c r="BJ1054" s="295"/>
      <c r="BK1054" s="295"/>
      <c r="BL1054" s="295"/>
      <c r="BM1054" s="295"/>
      <c r="BN1054" s="295"/>
      <c r="BO1054" s="295"/>
      <c r="BP1054" s="295"/>
      <c r="BQ1054" s="295"/>
      <c r="BR1054" s="295"/>
      <c r="BS1054" s="295"/>
      <c r="BT1054" s="295"/>
      <c r="BU1054" s="295"/>
      <c r="BV1054" s="295"/>
      <c r="BW1054" s="295"/>
      <c r="BX1054" s="295"/>
      <c r="BY1054" s="295"/>
      <c r="BZ1054" s="295"/>
      <c r="CA1054" s="295"/>
      <c r="CB1054" s="295"/>
      <c r="CC1054" s="295"/>
      <c r="CD1054" s="295"/>
      <c r="CE1054" s="295"/>
      <c r="CF1054" s="295"/>
      <c r="CG1054" s="295"/>
      <c r="CH1054" s="295"/>
      <c r="CI1054" s="295"/>
      <c r="CJ1054" s="295"/>
      <c r="CK1054" s="295"/>
      <c r="CL1054" s="295"/>
      <c r="CM1054" s="295"/>
      <c r="CN1054" s="89"/>
      <c r="CO1054" s="109"/>
    </row>
    <row r="1055" spans="3:93" ht="14.25" customHeight="1" x14ac:dyDescent="0.35">
      <c r="C1055" s="300" t="s">
        <v>1115</v>
      </c>
      <c r="D1055" s="301"/>
      <c r="E1055" s="301"/>
      <c r="F1055" s="301"/>
      <c r="G1055" s="301"/>
      <c r="H1055" s="301"/>
      <c r="I1055" s="301"/>
      <c r="J1055" s="301"/>
      <c r="K1055" s="301"/>
      <c r="L1055" s="301"/>
      <c r="M1055" s="301"/>
      <c r="N1055" s="301"/>
      <c r="O1055" s="301"/>
      <c r="P1055" s="292"/>
      <c r="Q1055" s="292"/>
      <c r="R1055" s="292"/>
      <c r="S1055" s="292"/>
      <c r="T1055" s="292"/>
      <c r="U1055" s="292"/>
      <c r="V1055" s="292"/>
      <c r="W1055" s="517" t="s">
        <v>990</v>
      </c>
      <c r="X1055" s="517"/>
      <c r="Y1055" s="517"/>
      <c r="Z1055" s="517"/>
      <c r="AA1055" s="517"/>
      <c r="AB1055" s="517"/>
      <c r="AC1055" s="517"/>
      <c r="AD1055" s="520">
        <v>7</v>
      </c>
      <c r="AE1055" s="521"/>
      <c r="AF1055" s="521"/>
      <c r="AG1055" s="521"/>
      <c r="AH1055" s="521"/>
      <c r="AI1055" s="521"/>
      <c r="AJ1055" s="521"/>
      <c r="AK1055" s="521"/>
      <c r="AL1055" s="521"/>
      <c r="AM1055" s="521"/>
      <c r="AN1055" s="521"/>
      <c r="AO1055" s="521"/>
      <c r="AP1055" s="521"/>
      <c r="AQ1055" s="521"/>
      <c r="AR1055" s="521"/>
      <c r="AS1055" s="522"/>
      <c r="AT1055" s="215"/>
      <c r="AU1055" s="397"/>
      <c r="AV1055" s="397"/>
      <c r="AW1055" s="397"/>
      <c r="AX1055" s="397"/>
      <c r="AY1055" s="397"/>
      <c r="AZ1055" s="397"/>
      <c r="BA1055" s="397"/>
      <c r="BB1055" s="397"/>
      <c r="BC1055" s="397"/>
      <c r="BD1055" s="397"/>
      <c r="BE1055" s="397"/>
      <c r="BF1055" s="397"/>
      <c r="BG1055" s="397"/>
      <c r="BH1055" s="397"/>
      <c r="BI1055" s="397"/>
      <c r="BJ1055" s="397"/>
      <c r="BK1055" s="397"/>
      <c r="BL1055" s="397"/>
      <c r="BM1055" s="397"/>
      <c r="BN1055" s="397"/>
      <c r="BO1055" s="397"/>
      <c r="BP1055" s="397"/>
      <c r="BQ1055" s="397"/>
      <c r="BR1055" s="397"/>
      <c r="BS1055" s="397"/>
      <c r="BT1055" s="397"/>
      <c r="BU1055" s="397"/>
      <c r="BV1055" s="397"/>
      <c r="BW1055" s="397"/>
      <c r="BX1055" s="397"/>
      <c r="BY1055" s="397"/>
      <c r="BZ1055" s="397"/>
      <c r="CA1055" s="397"/>
      <c r="CB1055" s="397"/>
      <c r="CC1055" s="397"/>
      <c r="CD1055" s="397"/>
      <c r="CE1055" s="397"/>
      <c r="CF1055" s="397"/>
      <c r="CG1055" s="397"/>
      <c r="CH1055" s="397"/>
      <c r="CI1055" s="397"/>
      <c r="CJ1055" s="397"/>
      <c r="CK1055" s="397"/>
      <c r="CL1055" s="397"/>
      <c r="CM1055" s="397"/>
      <c r="CN1055" s="89"/>
      <c r="CO1055" s="109"/>
    </row>
    <row r="1056" spans="3:93" ht="14.25" customHeight="1" x14ac:dyDescent="0.35">
      <c r="C1056" s="300" t="s">
        <v>1116</v>
      </c>
      <c r="D1056" s="301"/>
      <c r="E1056" s="301"/>
      <c r="F1056" s="301"/>
      <c r="G1056" s="301"/>
      <c r="H1056" s="301"/>
      <c r="I1056" s="301"/>
      <c r="J1056" s="301"/>
      <c r="K1056" s="301"/>
      <c r="L1056" s="301"/>
      <c r="M1056" s="301"/>
      <c r="N1056" s="301"/>
      <c r="O1056" s="301"/>
      <c r="P1056" s="292"/>
      <c r="Q1056" s="292"/>
      <c r="R1056" s="292"/>
      <c r="S1056" s="292"/>
      <c r="T1056" s="292"/>
      <c r="U1056" s="292"/>
      <c r="V1056" s="292"/>
      <c r="W1056" s="517" t="s">
        <v>990</v>
      </c>
      <c r="X1056" s="517"/>
      <c r="Y1056" s="517"/>
      <c r="Z1056" s="517"/>
      <c r="AA1056" s="517"/>
      <c r="AB1056" s="517"/>
      <c r="AC1056" s="517"/>
      <c r="AD1056" s="520">
        <v>7</v>
      </c>
      <c r="AE1056" s="521"/>
      <c r="AF1056" s="521"/>
      <c r="AG1056" s="521"/>
      <c r="AH1056" s="521"/>
      <c r="AI1056" s="521"/>
      <c r="AJ1056" s="521"/>
      <c r="AK1056" s="521"/>
      <c r="AL1056" s="521"/>
      <c r="AM1056" s="521"/>
      <c r="AN1056" s="521"/>
      <c r="AO1056" s="521"/>
      <c r="AP1056" s="521"/>
      <c r="AQ1056" s="521"/>
      <c r="AR1056" s="521"/>
      <c r="AS1056" s="522"/>
      <c r="AT1056" s="215"/>
      <c r="AU1056" s="404" t="s">
        <v>24</v>
      </c>
      <c r="AV1056" s="405"/>
      <c r="AW1056" s="405"/>
      <c r="AX1056" s="405"/>
      <c r="AY1056" s="405"/>
      <c r="AZ1056" s="405"/>
      <c r="BA1056" s="405"/>
      <c r="BB1056" s="405"/>
      <c r="BC1056" s="405"/>
      <c r="BD1056" s="405"/>
      <c r="BE1056" s="405"/>
      <c r="BF1056" s="405"/>
      <c r="BG1056" s="405"/>
      <c r="BH1056" s="406"/>
      <c r="BI1056" s="404" t="s">
        <v>556</v>
      </c>
      <c r="BJ1056" s="405"/>
      <c r="BK1056" s="405"/>
      <c r="BL1056" s="405"/>
      <c r="BM1056" s="405"/>
      <c r="BN1056" s="405"/>
      <c r="BO1056" s="405"/>
      <c r="BP1056" s="405"/>
      <c r="BQ1056" s="405"/>
      <c r="BR1056" s="405"/>
      <c r="BS1056" s="405"/>
      <c r="BT1056" s="405"/>
      <c r="BU1056" s="405"/>
      <c r="BV1056" s="406"/>
      <c r="BW1056" s="404" t="s">
        <v>557</v>
      </c>
      <c r="BX1056" s="405"/>
      <c r="BY1056" s="405"/>
      <c r="BZ1056" s="405"/>
      <c r="CA1056" s="405"/>
      <c r="CB1056" s="405"/>
      <c r="CC1056" s="405"/>
      <c r="CD1056" s="405"/>
      <c r="CE1056" s="405"/>
      <c r="CF1056" s="405"/>
      <c r="CG1056" s="405"/>
      <c r="CH1056" s="405"/>
      <c r="CI1056" s="405"/>
      <c r="CJ1056" s="405"/>
      <c r="CK1056" s="405"/>
      <c r="CL1056" s="405"/>
      <c r="CM1056" s="406"/>
      <c r="CN1056" s="89"/>
      <c r="CO1056" s="109"/>
    </row>
    <row r="1057" spans="3:93" ht="14.25" customHeight="1" x14ac:dyDescent="0.35">
      <c r="C1057" s="300" t="s">
        <v>1117</v>
      </c>
      <c r="D1057" s="301"/>
      <c r="E1057" s="301"/>
      <c r="F1057" s="301"/>
      <c r="G1057" s="301"/>
      <c r="H1057" s="301"/>
      <c r="I1057" s="301"/>
      <c r="J1057" s="301"/>
      <c r="K1057" s="301"/>
      <c r="L1057" s="301"/>
      <c r="M1057" s="301"/>
      <c r="N1057" s="301"/>
      <c r="O1057" s="301"/>
      <c r="P1057" s="292"/>
      <c r="Q1057" s="292"/>
      <c r="R1057" s="292"/>
      <c r="S1057" s="292"/>
      <c r="T1057" s="292"/>
      <c r="U1057" s="292"/>
      <c r="V1057" s="292"/>
      <c r="W1057" s="517"/>
      <c r="X1057" s="517"/>
      <c r="Y1057" s="517"/>
      <c r="Z1057" s="517"/>
      <c r="AA1057" s="517"/>
      <c r="AB1057" s="517"/>
      <c r="AC1057" s="517"/>
      <c r="AD1057" s="292">
        <v>7</v>
      </c>
      <c r="AE1057" s="292"/>
      <c r="AF1057" s="292"/>
      <c r="AG1057" s="292"/>
      <c r="AH1057" s="292"/>
      <c r="AI1057" s="292"/>
      <c r="AJ1057" s="292"/>
      <c r="AK1057" s="292"/>
      <c r="AL1057" s="292"/>
      <c r="AM1057" s="292"/>
      <c r="AN1057" s="292"/>
      <c r="AO1057" s="292"/>
      <c r="AP1057" s="292"/>
      <c r="AQ1057" s="292"/>
      <c r="AR1057" s="292"/>
      <c r="AS1057" s="292"/>
      <c r="AT1057" s="215"/>
      <c r="AU1057" s="407"/>
      <c r="AV1057" s="408"/>
      <c r="AW1057" s="408"/>
      <c r="AX1057" s="408"/>
      <c r="AY1057" s="408"/>
      <c r="AZ1057" s="408"/>
      <c r="BA1057" s="408"/>
      <c r="BB1057" s="408"/>
      <c r="BC1057" s="408"/>
      <c r="BD1057" s="408"/>
      <c r="BE1057" s="408"/>
      <c r="BF1057" s="408"/>
      <c r="BG1057" s="408"/>
      <c r="BH1057" s="409"/>
      <c r="BI1057" s="407"/>
      <c r="BJ1057" s="408"/>
      <c r="BK1057" s="408"/>
      <c r="BL1057" s="408"/>
      <c r="BM1057" s="408"/>
      <c r="BN1057" s="408"/>
      <c r="BO1057" s="408"/>
      <c r="BP1057" s="408"/>
      <c r="BQ1057" s="408"/>
      <c r="BR1057" s="408"/>
      <c r="BS1057" s="408"/>
      <c r="BT1057" s="408"/>
      <c r="BU1057" s="408"/>
      <c r="BV1057" s="409"/>
      <c r="BW1057" s="407"/>
      <c r="BX1057" s="408"/>
      <c r="BY1057" s="408"/>
      <c r="BZ1057" s="408"/>
      <c r="CA1057" s="408"/>
      <c r="CB1057" s="408"/>
      <c r="CC1057" s="408"/>
      <c r="CD1057" s="408"/>
      <c r="CE1057" s="408"/>
      <c r="CF1057" s="408"/>
      <c r="CG1057" s="408"/>
      <c r="CH1057" s="408"/>
      <c r="CI1057" s="408"/>
      <c r="CJ1057" s="408"/>
      <c r="CK1057" s="408"/>
      <c r="CL1057" s="408"/>
      <c r="CM1057" s="409"/>
      <c r="CN1057" s="89"/>
      <c r="CO1057" s="109"/>
    </row>
    <row r="1058" spans="3:93" ht="14.25" customHeight="1" x14ac:dyDescent="0.35">
      <c r="C1058" s="300"/>
      <c r="D1058" s="301"/>
      <c r="E1058" s="301"/>
      <c r="F1058" s="301"/>
      <c r="G1058" s="301"/>
      <c r="H1058" s="301"/>
      <c r="I1058" s="301"/>
      <c r="J1058" s="301"/>
      <c r="K1058" s="301"/>
      <c r="L1058" s="301"/>
      <c r="M1058" s="301"/>
      <c r="N1058" s="301"/>
      <c r="O1058" s="301"/>
      <c r="P1058" s="292"/>
      <c r="Q1058" s="292"/>
      <c r="R1058" s="292"/>
      <c r="S1058" s="292"/>
      <c r="T1058" s="292"/>
      <c r="U1058" s="292"/>
      <c r="V1058" s="292"/>
      <c r="W1058" s="517"/>
      <c r="X1058" s="517"/>
      <c r="Y1058" s="517"/>
      <c r="Z1058" s="517"/>
      <c r="AA1058" s="517"/>
      <c r="AB1058" s="517"/>
      <c r="AC1058" s="517"/>
      <c r="AD1058" s="292">
        <v>3969</v>
      </c>
      <c r="AE1058" s="292"/>
      <c r="AF1058" s="292"/>
      <c r="AG1058" s="292"/>
      <c r="AH1058" s="292"/>
      <c r="AI1058" s="292"/>
      <c r="AJ1058" s="292"/>
      <c r="AK1058" s="292"/>
      <c r="AL1058" s="292"/>
      <c r="AM1058" s="292"/>
      <c r="AN1058" s="292"/>
      <c r="AO1058" s="292"/>
      <c r="AP1058" s="292"/>
      <c r="AQ1058" s="292"/>
      <c r="AR1058" s="292"/>
      <c r="AS1058" s="292"/>
      <c r="AT1058" s="215"/>
      <c r="AU1058" s="510" t="s">
        <v>1130</v>
      </c>
      <c r="AV1058" s="511"/>
      <c r="AW1058" s="511"/>
      <c r="AX1058" s="511"/>
      <c r="AY1058" s="511"/>
      <c r="AZ1058" s="511"/>
      <c r="BA1058" s="511"/>
      <c r="BB1058" s="511"/>
      <c r="BC1058" s="511"/>
      <c r="BD1058" s="511"/>
      <c r="BE1058" s="511"/>
      <c r="BF1058" s="511"/>
      <c r="BG1058" s="511"/>
      <c r="BH1058" s="512"/>
      <c r="BI1058" s="311" t="s">
        <v>1132</v>
      </c>
      <c r="BJ1058" s="312"/>
      <c r="BK1058" s="312"/>
      <c r="BL1058" s="312"/>
      <c r="BM1058" s="312"/>
      <c r="BN1058" s="312"/>
      <c r="BO1058" s="312"/>
      <c r="BP1058" s="312"/>
      <c r="BQ1058" s="312"/>
      <c r="BR1058" s="312"/>
      <c r="BS1058" s="312"/>
      <c r="BT1058" s="312"/>
      <c r="BU1058" s="312"/>
      <c r="BV1058" s="313"/>
      <c r="BW1058" s="311" t="s">
        <v>1133</v>
      </c>
      <c r="BX1058" s="312"/>
      <c r="BY1058" s="312"/>
      <c r="BZ1058" s="312"/>
      <c r="CA1058" s="312"/>
      <c r="CB1058" s="312"/>
      <c r="CC1058" s="312"/>
      <c r="CD1058" s="312"/>
      <c r="CE1058" s="312"/>
      <c r="CF1058" s="312"/>
      <c r="CG1058" s="312"/>
      <c r="CH1058" s="312"/>
      <c r="CI1058" s="312"/>
      <c r="CJ1058" s="312"/>
      <c r="CK1058" s="312"/>
      <c r="CL1058" s="312"/>
      <c r="CM1058" s="313"/>
      <c r="CN1058" s="89"/>
      <c r="CO1058" s="109"/>
    </row>
    <row r="1059" spans="3:93" ht="14.25" customHeight="1" x14ac:dyDescent="0.35">
      <c r="C1059" s="300"/>
      <c r="D1059" s="301"/>
      <c r="E1059" s="301"/>
      <c r="F1059" s="301"/>
      <c r="G1059" s="301"/>
      <c r="H1059" s="301"/>
      <c r="I1059" s="301"/>
      <c r="J1059" s="301"/>
      <c r="K1059" s="301"/>
      <c r="L1059" s="301"/>
      <c r="M1059" s="301"/>
      <c r="N1059" s="301"/>
      <c r="O1059" s="301"/>
      <c r="P1059" s="292"/>
      <c r="Q1059" s="292"/>
      <c r="R1059" s="292"/>
      <c r="S1059" s="292"/>
      <c r="T1059" s="292"/>
      <c r="U1059" s="292"/>
      <c r="V1059" s="292"/>
      <c r="W1059" s="517"/>
      <c r="X1059" s="517"/>
      <c r="Y1059" s="517"/>
      <c r="Z1059" s="517"/>
      <c r="AA1059" s="517"/>
      <c r="AB1059" s="517"/>
      <c r="AC1059" s="517"/>
      <c r="AD1059" s="292"/>
      <c r="AE1059" s="292"/>
      <c r="AF1059" s="292"/>
      <c r="AG1059" s="292"/>
      <c r="AH1059" s="292"/>
      <c r="AI1059" s="292"/>
      <c r="AJ1059" s="292"/>
      <c r="AK1059" s="292"/>
      <c r="AL1059" s="292"/>
      <c r="AM1059" s="292"/>
      <c r="AN1059" s="292"/>
      <c r="AO1059" s="292"/>
      <c r="AP1059" s="292"/>
      <c r="AQ1059" s="292"/>
      <c r="AR1059" s="292"/>
      <c r="AS1059" s="292"/>
      <c r="AT1059" s="215"/>
      <c r="AU1059" s="510" t="s">
        <v>1131</v>
      </c>
      <c r="AV1059" s="511"/>
      <c r="AW1059" s="511"/>
      <c r="AX1059" s="511"/>
      <c r="AY1059" s="511"/>
      <c r="AZ1059" s="511"/>
      <c r="BA1059" s="511"/>
      <c r="BB1059" s="511"/>
      <c r="BC1059" s="511"/>
      <c r="BD1059" s="511"/>
      <c r="BE1059" s="511"/>
      <c r="BF1059" s="511"/>
      <c r="BG1059" s="511"/>
      <c r="BH1059" s="512"/>
      <c r="BI1059" s="311" t="s">
        <v>1132</v>
      </c>
      <c r="BJ1059" s="312"/>
      <c r="BK1059" s="312"/>
      <c r="BL1059" s="312"/>
      <c r="BM1059" s="312"/>
      <c r="BN1059" s="312"/>
      <c r="BO1059" s="312"/>
      <c r="BP1059" s="312"/>
      <c r="BQ1059" s="312"/>
      <c r="BR1059" s="312"/>
      <c r="BS1059" s="312"/>
      <c r="BT1059" s="312"/>
      <c r="BU1059" s="312"/>
      <c r="BV1059" s="313"/>
      <c r="BW1059" s="311" t="s">
        <v>1133</v>
      </c>
      <c r="BX1059" s="312"/>
      <c r="BY1059" s="312"/>
      <c r="BZ1059" s="312"/>
      <c r="CA1059" s="312"/>
      <c r="CB1059" s="312"/>
      <c r="CC1059" s="312"/>
      <c r="CD1059" s="312"/>
      <c r="CE1059" s="312"/>
      <c r="CF1059" s="312"/>
      <c r="CG1059" s="312"/>
      <c r="CH1059" s="312"/>
      <c r="CI1059" s="312"/>
      <c r="CJ1059" s="312"/>
      <c r="CK1059" s="312"/>
      <c r="CL1059" s="312"/>
      <c r="CM1059" s="313"/>
      <c r="CN1059" s="89"/>
      <c r="CO1059" s="109"/>
    </row>
    <row r="1060" spans="3:93" ht="14.25" customHeight="1" x14ac:dyDescent="0.35">
      <c r="C1060" s="294" t="s">
        <v>548</v>
      </c>
      <c r="D1060" s="294"/>
      <c r="E1060" s="294"/>
      <c r="F1060" s="294"/>
      <c r="G1060" s="294"/>
      <c r="H1060" s="294"/>
      <c r="I1060" s="294"/>
      <c r="J1060" s="294"/>
      <c r="K1060" s="294"/>
      <c r="L1060" s="294"/>
      <c r="M1060" s="294"/>
      <c r="N1060" s="294"/>
      <c r="O1060" s="294"/>
      <c r="P1060" s="294"/>
      <c r="Q1060" s="294"/>
      <c r="R1060" s="294"/>
      <c r="S1060" s="294"/>
      <c r="T1060" s="294"/>
      <c r="U1060" s="294"/>
      <c r="V1060" s="294"/>
      <c r="W1060" s="294"/>
      <c r="X1060" s="294"/>
      <c r="Y1060" s="294"/>
      <c r="Z1060" s="294"/>
      <c r="AA1060" s="294"/>
      <c r="AB1060" s="294"/>
      <c r="AC1060" s="294"/>
      <c r="AD1060" s="294"/>
      <c r="AE1060" s="294"/>
      <c r="AF1060" s="294"/>
      <c r="AG1060" s="294"/>
      <c r="AH1060" s="294"/>
      <c r="AI1060" s="294"/>
      <c r="AJ1060" s="294"/>
      <c r="AK1060" s="294"/>
      <c r="AL1060" s="294"/>
      <c r="AM1060" s="294"/>
      <c r="AN1060" s="294"/>
      <c r="AO1060" s="294"/>
      <c r="AP1060" s="294"/>
      <c r="AQ1060" s="294"/>
      <c r="AR1060" s="294"/>
      <c r="AS1060" s="294"/>
      <c r="AT1060" s="215"/>
      <c r="AU1060" s="518" t="s">
        <v>1191</v>
      </c>
      <c r="AV1060" s="518"/>
      <c r="AW1060" s="518"/>
      <c r="AX1060" s="518"/>
      <c r="AY1060" s="518"/>
      <c r="AZ1060" s="518"/>
      <c r="BA1060" s="518"/>
      <c r="BB1060" s="518"/>
      <c r="BC1060" s="518"/>
      <c r="BD1060" s="518"/>
      <c r="BE1060" s="518"/>
      <c r="BF1060" s="518"/>
      <c r="BG1060" s="518"/>
      <c r="BH1060" s="518"/>
      <c r="BI1060" s="519"/>
      <c r="BJ1060" s="519"/>
      <c r="BK1060" s="519"/>
      <c r="BL1060" s="519"/>
      <c r="BM1060" s="519"/>
      <c r="BN1060" s="519"/>
      <c r="BO1060" s="519"/>
      <c r="BP1060" s="519"/>
      <c r="BQ1060" s="519"/>
      <c r="BR1060" s="519"/>
      <c r="BS1060" s="519"/>
      <c r="BT1060" s="519"/>
      <c r="BU1060" s="519"/>
      <c r="BV1060" s="519"/>
      <c r="BW1060" s="519"/>
      <c r="BX1060" s="519"/>
      <c r="BY1060" s="519"/>
      <c r="BZ1060" s="519"/>
      <c r="CA1060" s="519"/>
      <c r="CB1060" s="519"/>
      <c r="CC1060" s="519"/>
      <c r="CD1060" s="519"/>
      <c r="CE1060" s="519"/>
      <c r="CF1060" s="519"/>
      <c r="CG1060" s="519"/>
      <c r="CH1060" s="519"/>
      <c r="CI1060" s="519"/>
      <c r="CJ1060" s="519"/>
      <c r="CK1060" s="519"/>
      <c r="CL1060" s="519"/>
      <c r="CM1060" s="519"/>
      <c r="CN1060" s="89"/>
      <c r="CO1060" s="109"/>
    </row>
    <row r="1061" spans="3:93" ht="14.25" customHeight="1" x14ac:dyDescent="0.35">
      <c r="C1061" s="215"/>
      <c r="D1061" s="215"/>
      <c r="E1061" s="215"/>
      <c r="F1061" s="215"/>
      <c r="G1061" s="215"/>
      <c r="H1061" s="215"/>
      <c r="I1061" s="215"/>
      <c r="J1061" s="215"/>
      <c r="K1061" s="215"/>
      <c r="L1061" s="215"/>
      <c r="M1061" s="215"/>
      <c r="N1061" s="215"/>
      <c r="O1061" s="215"/>
      <c r="P1061" s="215"/>
      <c r="Q1061" s="215"/>
      <c r="R1061" s="215"/>
      <c r="S1061" s="215"/>
      <c r="T1061" s="215"/>
      <c r="U1061" s="215"/>
      <c r="V1061" s="215"/>
      <c r="W1061" s="215"/>
      <c r="X1061" s="215"/>
      <c r="Y1061" s="215"/>
      <c r="Z1061" s="215"/>
      <c r="AA1061" s="215"/>
      <c r="AB1061" s="215"/>
      <c r="AC1061" s="215"/>
      <c r="AD1061" s="386"/>
      <c r="AE1061" s="386"/>
      <c r="AF1061" s="386"/>
      <c r="AG1061" s="386"/>
      <c r="AH1061" s="386"/>
      <c r="AI1061" s="386"/>
      <c r="AJ1061" s="386"/>
      <c r="AK1061" s="386"/>
      <c r="AL1061" s="386"/>
      <c r="AM1061" s="386"/>
      <c r="AN1061" s="386"/>
      <c r="AO1061" s="386"/>
      <c r="AP1061" s="386"/>
      <c r="AQ1061" s="386"/>
      <c r="AR1061" s="386"/>
      <c r="AS1061" s="386"/>
      <c r="AT1061" s="215"/>
      <c r="AU1061" s="729"/>
      <c r="AV1061" s="729"/>
      <c r="AW1061" s="729"/>
      <c r="AX1061" s="729"/>
      <c r="AY1061" s="729"/>
      <c r="AZ1061" s="729"/>
      <c r="BA1061" s="729"/>
      <c r="BB1061" s="729"/>
      <c r="BC1061" s="729"/>
      <c r="BD1061" s="729"/>
      <c r="BE1061" s="729"/>
      <c r="BF1061" s="729"/>
      <c r="BG1061" s="729"/>
      <c r="BH1061" s="729"/>
      <c r="BI1061" s="729"/>
      <c r="BJ1061" s="729"/>
      <c r="BK1061" s="729"/>
      <c r="BL1061" s="729"/>
      <c r="BM1061" s="729"/>
      <c r="BN1061" s="729"/>
      <c r="BO1061" s="729"/>
      <c r="BP1061" s="729"/>
      <c r="BQ1061" s="729"/>
      <c r="BR1061" s="729"/>
      <c r="BS1061" s="729"/>
      <c r="BT1061" s="729"/>
      <c r="BU1061" s="729"/>
      <c r="BV1061" s="729"/>
      <c r="BW1061" s="729"/>
      <c r="BX1061" s="729"/>
      <c r="BY1061" s="729"/>
      <c r="BZ1061" s="729"/>
      <c r="CA1061" s="729"/>
      <c r="CB1061" s="729"/>
      <c r="CC1061" s="729"/>
      <c r="CD1061" s="729"/>
      <c r="CE1061" s="729"/>
      <c r="CF1061" s="729"/>
      <c r="CG1061" s="729"/>
      <c r="CH1061" s="729"/>
      <c r="CI1061" s="729"/>
      <c r="CJ1061" s="729"/>
      <c r="CK1061" s="729"/>
      <c r="CL1061" s="729"/>
      <c r="CM1061" s="729"/>
      <c r="CN1061" s="89"/>
      <c r="CO1061" s="109"/>
    </row>
    <row r="1062" spans="3:93" ht="14.25" customHeight="1" x14ac:dyDescent="0.35">
      <c r="C1062" s="118"/>
      <c r="D1062" s="118"/>
      <c r="E1062" s="118"/>
      <c r="F1062" s="118"/>
      <c r="G1062" s="118"/>
      <c r="H1062" s="118"/>
      <c r="I1062" s="118"/>
      <c r="J1062" s="118"/>
      <c r="K1062" s="118"/>
      <c r="L1062" s="118"/>
      <c r="M1062" s="118"/>
      <c r="N1062" s="118"/>
      <c r="O1062" s="118"/>
      <c r="P1062" s="118"/>
      <c r="Q1062" s="118"/>
      <c r="R1062" s="118"/>
      <c r="S1062" s="118"/>
      <c r="T1062" s="118"/>
      <c r="U1062" s="118"/>
      <c r="V1062" s="118"/>
      <c r="W1062" s="118"/>
      <c r="X1062" s="118"/>
      <c r="Y1062" s="118"/>
      <c r="Z1062" s="118"/>
      <c r="AA1062" s="118"/>
      <c r="AB1062" s="118"/>
      <c r="AC1062" s="118"/>
      <c r="AD1062" s="118"/>
      <c r="AE1062" s="118"/>
      <c r="AF1062" s="118"/>
      <c r="AG1062" s="118"/>
      <c r="AH1062" s="118"/>
      <c r="AI1062" s="118"/>
      <c r="AJ1062" s="118"/>
      <c r="AK1062" s="118"/>
      <c r="AL1062" s="118"/>
      <c r="AM1062" s="118"/>
      <c r="AN1062" s="118"/>
      <c r="AO1062" s="118"/>
      <c r="AP1062" s="118"/>
      <c r="AQ1062" s="148"/>
      <c r="AR1062" s="148"/>
      <c r="AS1062" s="148"/>
      <c r="AT1062" s="152"/>
      <c r="AU1062" s="148"/>
      <c r="AV1062" s="148"/>
      <c r="AW1062" s="118"/>
      <c r="AX1062" s="118"/>
      <c r="AY1062" s="118"/>
      <c r="AZ1062" s="118"/>
      <c r="BA1062" s="118"/>
      <c r="BB1062" s="118"/>
      <c r="BC1062" s="118"/>
      <c r="BD1062" s="118"/>
      <c r="BE1062" s="118"/>
      <c r="BF1062" s="118"/>
      <c r="BG1062" s="118"/>
      <c r="BH1062" s="118"/>
      <c r="BI1062" s="118"/>
      <c r="BJ1062" s="118"/>
      <c r="BK1062" s="118"/>
      <c r="BL1062" s="118"/>
      <c r="BM1062" s="118"/>
      <c r="BN1062" s="118"/>
      <c r="BO1062" s="118"/>
      <c r="BP1062" s="118"/>
      <c r="BQ1062" s="118"/>
      <c r="BR1062" s="118"/>
      <c r="BS1062" s="118"/>
      <c r="BT1062" s="118"/>
      <c r="BU1062" s="118"/>
      <c r="BV1062" s="118"/>
      <c r="BW1062" s="118"/>
      <c r="BX1062" s="118"/>
      <c r="BY1062" s="118"/>
      <c r="BZ1062" s="118"/>
      <c r="CA1062" s="118"/>
      <c r="CB1062" s="118"/>
      <c r="CC1062" s="118"/>
      <c r="CD1062" s="118"/>
      <c r="CE1062" s="118"/>
      <c r="CF1062" s="118"/>
      <c r="CG1062" s="118"/>
      <c r="CH1062" s="118"/>
      <c r="CI1062" s="118"/>
      <c r="CJ1062" s="118"/>
      <c r="CK1062" s="118"/>
      <c r="CL1062" s="118"/>
      <c r="CM1062" s="118"/>
      <c r="CN1062" s="89"/>
      <c r="CO1062" s="109"/>
    </row>
    <row r="1063" spans="3:93" ht="14.25" customHeight="1" x14ac:dyDescent="0.35">
      <c r="C1063" s="118"/>
      <c r="D1063" s="118"/>
      <c r="E1063" s="118"/>
      <c r="F1063" s="118"/>
      <c r="G1063" s="118"/>
      <c r="H1063" s="118"/>
      <c r="I1063" s="118"/>
      <c r="J1063" s="118"/>
      <c r="K1063" s="118"/>
      <c r="L1063" s="118"/>
      <c r="M1063" s="118"/>
      <c r="N1063" s="118"/>
      <c r="O1063" s="118"/>
      <c r="P1063" s="118"/>
      <c r="Q1063" s="118"/>
      <c r="R1063" s="118"/>
      <c r="S1063" s="118"/>
      <c r="T1063" s="118"/>
      <c r="U1063" s="118"/>
      <c r="V1063" s="118"/>
      <c r="W1063" s="118"/>
      <c r="X1063" s="118"/>
      <c r="Y1063" s="118"/>
      <c r="Z1063" s="118"/>
      <c r="AA1063" s="118"/>
      <c r="AB1063" s="118"/>
      <c r="AC1063" s="118"/>
      <c r="AD1063" s="118"/>
      <c r="AE1063" s="118"/>
      <c r="AF1063" s="118"/>
      <c r="AG1063" s="118"/>
      <c r="AH1063" s="118"/>
      <c r="AI1063" s="118"/>
      <c r="AJ1063" s="118"/>
      <c r="AK1063" s="118"/>
      <c r="AL1063" s="118"/>
      <c r="AM1063" s="118"/>
      <c r="AN1063" s="118"/>
      <c r="AO1063" s="118"/>
      <c r="AP1063" s="118"/>
      <c r="AQ1063" s="148"/>
      <c r="AR1063" s="148"/>
      <c r="AS1063" s="148"/>
      <c r="AT1063" s="152"/>
      <c r="AU1063" s="148"/>
      <c r="AV1063" s="148"/>
      <c r="AW1063" s="118"/>
      <c r="AX1063" s="118"/>
      <c r="AY1063" s="118"/>
      <c r="AZ1063" s="118"/>
      <c r="BA1063" s="118"/>
      <c r="BB1063" s="118"/>
      <c r="BC1063" s="118"/>
      <c r="BD1063" s="118"/>
      <c r="BE1063" s="118"/>
      <c r="BF1063" s="118"/>
      <c r="BG1063" s="118"/>
      <c r="BH1063" s="118"/>
      <c r="BI1063" s="118"/>
      <c r="BJ1063" s="118"/>
      <c r="BK1063" s="118"/>
      <c r="BL1063" s="118"/>
      <c r="BM1063" s="118"/>
      <c r="BN1063" s="118"/>
      <c r="BO1063" s="118"/>
      <c r="BP1063" s="118"/>
      <c r="BQ1063" s="118"/>
      <c r="BR1063" s="118"/>
      <c r="BS1063" s="118"/>
      <c r="BT1063" s="118"/>
      <c r="BU1063" s="118"/>
      <c r="BV1063" s="118"/>
      <c r="BW1063" s="118"/>
      <c r="BX1063" s="118"/>
      <c r="BY1063" s="118"/>
      <c r="BZ1063" s="118"/>
      <c r="CA1063" s="118"/>
      <c r="CB1063" s="118"/>
      <c r="CC1063" s="118"/>
      <c r="CD1063" s="118"/>
      <c r="CE1063" s="118"/>
      <c r="CF1063" s="118"/>
      <c r="CG1063" s="118"/>
      <c r="CH1063" s="118"/>
      <c r="CI1063" s="118"/>
      <c r="CJ1063" s="118"/>
      <c r="CK1063" s="118"/>
      <c r="CL1063" s="118"/>
      <c r="CM1063" s="118"/>
      <c r="CN1063" s="89"/>
      <c r="CO1063" s="109"/>
    </row>
    <row r="1064" spans="3:93" ht="14.25" customHeight="1" x14ac:dyDescent="0.35">
      <c r="AD1064" s="385"/>
      <c r="AE1064" s="385"/>
      <c r="AF1064" s="385"/>
      <c r="AG1064" s="385"/>
      <c r="AH1064" s="385"/>
      <c r="AI1064" s="385"/>
      <c r="AJ1064" s="385"/>
      <c r="AK1064" s="385"/>
      <c r="AL1064" s="385"/>
      <c r="AM1064" s="385"/>
      <c r="AN1064" s="385"/>
      <c r="AO1064" s="385"/>
      <c r="AP1064" s="385"/>
      <c r="AQ1064" s="385"/>
      <c r="AR1064" s="385"/>
      <c r="AS1064" s="385"/>
      <c r="CN1064" s="89"/>
      <c r="CO1064" s="109"/>
    </row>
    <row r="1065" spans="3:93" ht="14.25" customHeight="1" x14ac:dyDescent="0.35">
      <c r="C1065" s="483" t="s">
        <v>570</v>
      </c>
      <c r="D1065" s="483"/>
      <c r="E1065" s="483"/>
      <c r="F1065" s="483"/>
      <c r="G1065" s="483"/>
      <c r="H1065" s="483"/>
      <c r="I1065" s="483"/>
      <c r="J1065" s="483"/>
      <c r="K1065" s="483"/>
      <c r="L1065" s="483"/>
      <c r="M1065" s="483"/>
      <c r="N1065" s="483"/>
      <c r="O1065" s="483"/>
      <c r="P1065" s="483"/>
      <c r="Q1065" s="483"/>
      <c r="R1065" s="483"/>
      <c r="S1065" s="483"/>
      <c r="T1065" s="483"/>
      <c r="U1065" s="483"/>
      <c r="V1065" s="483"/>
      <c r="W1065" s="483"/>
      <c r="X1065" s="483"/>
      <c r="Y1065" s="483"/>
      <c r="Z1065" s="483"/>
      <c r="AA1065" s="483"/>
      <c r="AB1065" s="483"/>
      <c r="AC1065" s="483"/>
      <c r="AD1065" s="483"/>
      <c r="AE1065" s="483"/>
      <c r="AF1065" s="483"/>
      <c r="AG1065" s="483"/>
      <c r="AH1065" s="483"/>
      <c r="AI1065" s="483"/>
      <c r="AJ1065" s="483"/>
      <c r="AK1065" s="483"/>
      <c r="AL1065" s="483"/>
      <c r="AM1065" s="483"/>
      <c r="AN1065" s="483"/>
      <c r="AO1065" s="483"/>
      <c r="AP1065" s="483"/>
      <c r="AQ1065" s="483"/>
      <c r="AR1065" s="483"/>
      <c r="AS1065" s="483"/>
      <c r="AU1065" s="726" t="s">
        <v>913</v>
      </c>
      <c r="AV1065" s="726"/>
      <c r="AW1065" s="726"/>
      <c r="AX1065" s="726"/>
      <c r="AY1065" s="726"/>
      <c r="AZ1065" s="726"/>
      <c r="BA1065" s="726"/>
      <c r="BB1065" s="726"/>
      <c r="BC1065" s="726"/>
      <c r="BD1065" s="726"/>
      <c r="BE1065" s="726"/>
      <c r="BF1065" s="726"/>
      <c r="BG1065" s="726"/>
      <c r="BH1065" s="726"/>
      <c r="BI1065" s="726"/>
      <c r="BJ1065" s="726"/>
      <c r="BK1065" s="726"/>
      <c r="BL1065" s="726"/>
      <c r="BM1065" s="726"/>
      <c r="BN1065" s="726"/>
      <c r="BO1065" s="726"/>
      <c r="BP1065" s="726"/>
      <c r="BQ1065" s="726"/>
      <c r="BR1065" s="726"/>
      <c r="BS1065" s="726"/>
      <c r="BT1065" s="726"/>
      <c r="BU1065" s="726"/>
      <c r="BV1065" s="726"/>
      <c r="BW1065" s="726"/>
      <c r="BX1065" s="726"/>
      <c r="BY1065" s="726"/>
      <c r="BZ1065" s="726"/>
      <c r="CA1065" s="726"/>
      <c r="CB1065" s="726"/>
      <c r="CC1065" s="726"/>
      <c r="CD1065" s="726"/>
      <c r="CE1065" s="726"/>
      <c r="CF1065" s="726"/>
      <c r="CG1065" s="726"/>
      <c r="CH1065" s="726"/>
      <c r="CI1065" s="726"/>
      <c r="CJ1065" s="726"/>
      <c r="CK1065" s="726"/>
      <c r="CL1065" s="726"/>
      <c r="CM1065" s="726"/>
      <c r="CN1065" s="89"/>
      <c r="CO1065" s="109"/>
    </row>
    <row r="1066" spans="3:93" ht="14.25" customHeight="1" x14ac:dyDescent="0.35">
      <c r="C1066" s="483"/>
      <c r="D1066" s="483"/>
      <c r="E1066" s="483"/>
      <c r="F1066" s="483"/>
      <c r="G1066" s="483"/>
      <c r="H1066" s="483"/>
      <c r="I1066" s="483"/>
      <c r="J1066" s="483"/>
      <c r="K1066" s="483"/>
      <c r="L1066" s="483"/>
      <c r="M1066" s="483"/>
      <c r="N1066" s="483"/>
      <c r="O1066" s="483"/>
      <c r="P1066" s="483"/>
      <c r="Q1066" s="483"/>
      <c r="R1066" s="483"/>
      <c r="S1066" s="483"/>
      <c r="T1066" s="483"/>
      <c r="U1066" s="483"/>
      <c r="V1066" s="483"/>
      <c r="W1066" s="483"/>
      <c r="X1066" s="483"/>
      <c r="Y1066" s="483"/>
      <c r="Z1066" s="483"/>
      <c r="AA1066" s="483"/>
      <c r="AB1066" s="483"/>
      <c r="AC1066" s="483"/>
      <c r="AD1066" s="483"/>
      <c r="AE1066" s="483"/>
      <c r="AF1066" s="483"/>
      <c r="AG1066" s="483"/>
      <c r="AH1066" s="483"/>
      <c r="AI1066" s="483"/>
      <c r="AJ1066" s="483"/>
      <c r="AK1066" s="483"/>
      <c r="AL1066" s="483"/>
      <c r="AM1066" s="483"/>
      <c r="AN1066" s="483"/>
      <c r="AO1066" s="483"/>
      <c r="AP1066" s="483"/>
      <c r="AQ1066" s="483"/>
      <c r="AR1066" s="483"/>
      <c r="AS1066" s="483"/>
      <c r="AU1066" s="726"/>
      <c r="AV1066" s="726"/>
      <c r="AW1066" s="726"/>
      <c r="AX1066" s="726"/>
      <c r="AY1066" s="726"/>
      <c r="AZ1066" s="726"/>
      <c r="BA1066" s="726"/>
      <c r="BB1066" s="726"/>
      <c r="BC1066" s="726"/>
      <c r="BD1066" s="726"/>
      <c r="BE1066" s="726"/>
      <c r="BF1066" s="726"/>
      <c r="BG1066" s="726"/>
      <c r="BH1066" s="726"/>
      <c r="BI1066" s="726"/>
      <c r="BJ1066" s="726"/>
      <c r="BK1066" s="726"/>
      <c r="BL1066" s="726"/>
      <c r="BM1066" s="726"/>
      <c r="BN1066" s="726"/>
      <c r="BO1066" s="726"/>
      <c r="BP1066" s="726"/>
      <c r="BQ1066" s="726"/>
      <c r="BR1066" s="726"/>
      <c r="BS1066" s="726"/>
      <c r="BT1066" s="726"/>
      <c r="BU1066" s="726"/>
      <c r="BV1066" s="726"/>
      <c r="BW1066" s="726"/>
      <c r="BX1066" s="726"/>
      <c r="BY1066" s="726"/>
      <c r="BZ1066" s="726"/>
      <c r="CA1066" s="726"/>
      <c r="CB1066" s="726"/>
      <c r="CC1066" s="726"/>
      <c r="CD1066" s="726"/>
      <c r="CE1066" s="726"/>
      <c r="CF1066" s="726"/>
      <c r="CG1066" s="726"/>
      <c r="CH1066" s="726"/>
      <c r="CI1066" s="726"/>
      <c r="CJ1066" s="726"/>
      <c r="CK1066" s="726"/>
      <c r="CL1066" s="726"/>
      <c r="CM1066" s="726"/>
      <c r="CN1066" s="89"/>
      <c r="CO1066" s="109"/>
    </row>
    <row r="1067" spans="3:93" ht="14.25" customHeight="1" x14ac:dyDescent="0.35">
      <c r="C1067" s="484"/>
      <c r="D1067" s="484"/>
      <c r="E1067" s="484"/>
      <c r="F1067" s="484"/>
      <c r="G1067" s="484"/>
      <c r="H1067" s="484"/>
      <c r="I1067" s="484"/>
      <c r="J1067" s="484"/>
      <c r="K1067" s="484"/>
      <c r="L1067" s="484"/>
      <c r="M1067" s="484"/>
      <c r="N1067" s="484"/>
      <c r="O1067" s="484"/>
      <c r="P1067" s="484"/>
      <c r="Q1067" s="484"/>
      <c r="R1067" s="484"/>
      <c r="S1067" s="484"/>
      <c r="T1067" s="484"/>
      <c r="U1067" s="484"/>
      <c r="V1067" s="484"/>
      <c r="W1067" s="484"/>
      <c r="X1067" s="484"/>
      <c r="Y1067" s="484"/>
      <c r="Z1067" s="484"/>
      <c r="AA1067" s="484"/>
      <c r="AB1067" s="484"/>
      <c r="AC1067" s="484"/>
      <c r="AD1067" s="484"/>
      <c r="AE1067" s="484"/>
      <c r="AF1067" s="484"/>
      <c r="AG1067" s="484"/>
      <c r="AH1067" s="484"/>
      <c r="AI1067" s="484"/>
      <c r="AJ1067" s="484"/>
      <c r="AK1067" s="484"/>
      <c r="AL1067" s="484"/>
      <c r="AM1067" s="484"/>
      <c r="AN1067" s="484"/>
      <c r="AO1067" s="484"/>
      <c r="AP1067" s="484"/>
      <c r="AQ1067" s="484"/>
      <c r="AR1067" s="484"/>
      <c r="AS1067" s="484"/>
      <c r="AU1067" s="727"/>
      <c r="AV1067" s="727"/>
      <c r="AW1067" s="727"/>
      <c r="AX1067" s="727"/>
      <c r="AY1067" s="727"/>
      <c r="AZ1067" s="727"/>
      <c r="BA1067" s="727"/>
      <c r="BB1067" s="727"/>
      <c r="BC1067" s="727"/>
      <c r="BD1067" s="727"/>
      <c r="BE1067" s="727"/>
      <c r="BF1067" s="727"/>
      <c r="BG1067" s="727"/>
      <c r="BH1067" s="727"/>
      <c r="BI1067" s="727"/>
      <c r="BJ1067" s="727"/>
      <c r="BK1067" s="727"/>
      <c r="BL1067" s="727"/>
      <c r="BM1067" s="727"/>
      <c r="BN1067" s="727"/>
      <c r="BO1067" s="727"/>
      <c r="BP1067" s="727"/>
      <c r="BQ1067" s="727"/>
      <c r="BR1067" s="727"/>
      <c r="BS1067" s="727"/>
      <c r="BT1067" s="727"/>
      <c r="BU1067" s="727"/>
      <c r="BV1067" s="727"/>
      <c r="BW1067" s="727"/>
      <c r="BX1067" s="727"/>
      <c r="BY1067" s="727"/>
      <c r="BZ1067" s="727"/>
      <c r="CA1067" s="727"/>
      <c r="CB1067" s="727"/>
      <c r="CC1067" s="727"/>
      <c r="CD1067" s="727"/>
      <c r="CE1067" s="727"/>
      <c r="CF1067" s="727"/>
      <c r="CG1067" s="727"/>
      <c r="CH1067" s="727"/>
      <c r="CI1067" s="727"/>
      <c r="CJ1067" s="727"/>
      <c r="CK1067" s="727"/>
      <c r="CL1067" s="727"/>
      <c r="CM1067" s="727"/>
      <c r="CN1067" s="89"/>
      <c r="CO1067" s="109"/>
    </row>
    <row r="1068" spans="3:93" ht="14.25" customHeight="1" x14ac:dyDescent="0.35">
      <c r="C1068" s="376" t="s">
        <v>571</v>
      </c>
      <c r="D1068" s="377"/>
      <c r="E1068" s="377"/>
      <c r="F1068" s="377"/>
      <c r="G1068" s="377"/>
      <c r="H1068" s="377"/>
      <c r="I1068" s="377"/>
      <c r="J1068" s="377"/>
      <c r="K1068" s="377"/>
      <c r="L1068" s="377"/>
      <c r="M1068" s="377"/>
      <c r="N1068" s="377"/>
      <c r="O1068" s="377"/>
      <c r="P1068" s="377"/>
      <c r="Q1068" s="377"/>
      <c r="R1068" s="377"/>
      <c r="S1068" s="377"/>
      <c r="T1068" s="378"/>
      <c r="U1068" s="318" t="s">
        <v>571</v>
      </c>
      <c r="V1068" s="319"/>
      <c r="W1068" s="319"/>
      <c r="X1068" s="320"/>
      <c r="Y1068" s="318" t="s">
        <v>520</v>
      </c>
      <c r="Z1068" s="319"/>
      <c r="AA1068" s="319"/>
      <c r="AB1068" s="319"/>
      <c r="AC1068" s="319"/>
      <c r="AD1068" s="319"/>
      <c r="AE1068" s="319"/>
      <c r="AF1068" s="319"/>
      <c r="AG1068" s="319"/>
      <c r="AH1068" s="319"/>
      <c r="AI1068" s="319"/>
      <c r="AJ1068" s="317" t="s">
        <v>127</v>
      </c>
      <c r="AK1068" s="317"/>
      <c r="AL1068" s="317"/>
      <c r="AM1068" s="317"/>
      <c r="AN1068" s="317"/>
      <c r="AO1068" s="317"/>
      <c r="AP1068" s="317"/>
      <c r="AQ1068" s="317"/>
      <c r="AR1068" s="317"/>
      <c r="AS1068" s="317"/>
      <c r="AU1068" s="318" t="s">
        <v>573</v>
      </c>
      <c r="AV1068" s="319"/>
      <c r="AW1068" s="319"/>
      <c r="AX1068" s="319"/>
      <c r="AY1068" s="319"/>
      <c r="AZ1068" s="319"/>
      <c r="BA1068" s="319"/>
      <c r="BB1068" s="319"/>
      <c r="BC1068" s="319"/>
      <c r="BD1068" s="319"/>
      <c r="BE1068" s="319"/>
      <c r="BF1068" s="319"/>
      <c r="BG1068" s="319"/>
      <c r="BH1068" s="319"/>
      <c r="BI1068" s="319"/>
      <c r="BJ1068" s="320"/>
      <c r="BK1068" s="318" t="s">
        <v>574</v>
      </c>
      <c r="BL1068" s="319"/>
      <c r="BM1068" s="319"/>
      <c r="BN1068" s="319"/>
      <c r="BO1068" s="319"/>
      <c r="BP1068" s="319"/>
      <c r="BQ1068" s="319"/>
      <c r="BR1068" s="319"/>
      <c r="BS1068" s="319"/>
      <c r="BT1068" s="319"/>
      <c r="BU1068" s="319"/>
      <c r="BV1068" s="319"/>
      <c r="BW1068" s="319"/>
      <c r="BX1068" s="319"/>
      <c r="BY1068" s="319"/>
      <c r="BZ1068" s="320"/>
      <c r="CA1068" s="318" t="s">
        <v>486</v>
      </c>
      <c r="CB1068" s="319"/>
      <c r="CC1068" s="319"/>
      <c r="CD1068" s="319"/>
      <c r="CE1068" s="319"/>
      <c r="CF1068" s="319"/>
      <c r="CG1068" s="319"/>
      <c r="CH1068" s="319"/>
      <c r="CI1068" s="319"/>
      <c r="CJ1068" s="319"/>
      <c r="CK1068" s="319"/>
      <c r="CL1068" s="319"/>
      <c r="CM1068" s="320"/>
      <c r="CN1068" s="89"/>
      <c r="CO1068" s="109"/>
    </row>
    <row r="1069" spans="3:93" ht="14.25" customHeight="1" x14ac:dyDescent="0.35">
      <c r="C1069" s="379"/>
      <c r="D1069" s="380"/>
      <c r="E1069" s="380"/>
      <c r="F1069" s="380"/>
      <c r="G1069" s="380"/>
      <c r="H1069" s="380"/>
      <c r="I1069" s="380"/>
      <c r="J1069" s="380"/>
      <c r="K1069" s="380"/>
      <c r="L1069" s="380"/>
      <c r="M1069" s="380"/>
      <c r="N1069" s="380"/>
      <c r="O1069" s="380"/>
      <c r="P1069" s="380"/>
      <c r="Q1069" s="380"/>
      <c r="R1069" s="380"/>
      <c r="S1069" s="380"/>
      <c r="T1069" s="381"/>
      <c r="U1069" s="321"/>
      <c r="V1069" s="322"/>
      <c r="W1069" s="322"/>
      <c r="X1069" s="323"/>
      <c r="Y1069" s="321"/>
      <c r="Z1069" s="322"/>
      <c r="AA1069" s="322"/>
      <c r="AB1069" s="322"/>
      <c r="AC1069" s="322"/>
      <c r="AD1069" s="322"/>
      <c r="AE1069" s="322"/>
      <c r="AF1069" s="322"/>
      <c r="AG1069" s="322"/>
      <c r="AH1069" s="322"/>
      <c r="AI1069" s="322"/>
      <c r="AJ1069" s="317"/>
      <c r="AK1069" s="317"/>
      <c r="AL1069" s="317"/>
      <c r="AM1069" s="317"/>
      <c r="AN1069" s="317"/>
      <c r="AO1069" s="317"/>
      <c r="AP1069" s="317"/>
      <c r="AQ1069" s="317"/>
      <c r="AR1069" s="317"/>
      <c r="AS1069" s="317"/>
      <c r="AU1069" s="321"/>
      <c r="AV1069" s="322"/>
      <c r="AW1069" s="322"/>
      <c r="AX1069" s="322"/>
      <c r="AY1069" s="322"/>
      <c r="AZ1069" s="322"/>
      <c r="BA1069" s="322"/>
      <c r="BB1069" s="322"/>
      <c r="BC1069" s="322"/>
      <c r="BD1069" s="322"/>
      <c r="BE1069" s="322"/>
      <c r="BF1069" s="322"/>
      <c r="BG1069" s="322"/>
      <c r="BH1069" s="322"/>
      <c r="BI1069" s="322"/>
      <c r="BJ1069" s="323"/>
      <c r="BK1069" s="321"/>
      <c r="BL1069" s="322"/>
      <c r="BM1069" s="322"/>
      <c r="BN1069" s="322"/>
      <c r="BO1069" s="322"/>
      <c r="BP1069" s="322"/>
      <c r="BQ1069" s="322"/>
      <c r="BR1069" s="322"/>
      <c r="BS1069" s="322"/>
      <c r="BT1069" s="322"/>
      <c r="BU1069" s="322"/>
      <c r="BV1069" s="322"/>
      <c r="BW1069" s="322"/>
      <c r="BX1069" s="322"/>
      <c r="BY1069" s="322"/>
      <c r="BZ1069" s="323"/>
      <c r="CA1069" s="401"/>
      <c r="CB1069" s="402"/>
      <c r="CC1069" s="402"/>
      <c r="CD1069" s="402"/>
      <c r="CE1069" s="402"/>
      <c r="CF1069" s="402"/>
      <c r="CG1069" s="402"/>
      <c r="CH1069" s="402"/>
      <c r="CI1069" s="402"/>
      <c r="CJ1069" s="402"/>
      <c r="CK1069" s="402"/>
      <c r="CL1069" s="402"/>
      <c r="CM1069" s="403"/>
      <c r="CN1069" s="89"/>
      <c r="CO1069" s="109"/>
    </row>
    <row r="1070" spans="3:93" ht="14.25" customHeight="1" x14ac:dyDescent="0.35">
      <c r="C1070" s="300" t="s">
        <v>575</v>
      </c>
      <c r="D1070" s="301"/>
      <c r="E1070" s="301"/>
      <c r="F1070" s="301"/>
      <c r="G1070" s="301"/>
      <c r="H1070" s="301"/>
      <c r="I1070" s="301"/>
      <c r="J1070" s="301"/>
      <c r="K1070" s="301"/>
      <c r="L1070" s="301"/>
      <c r="M1070" s="301"/>
      <c r="N1070" s="301"/>
      <c r="O1070" s="301"/>
      <c r="P1070" s="301"/>
      <c r="Q1070" s="301"/>
      <c r="R1070" s="301"/>
      <c r="S1070" s="301"/>
      <c r="T1070" s="302"/>
      <c r="U1070" s="382">
        <v>1</v>
      </c>
      <c r="V1070" s="383"/>
      <c r="W1070" s="383"/>
      <c r="X1070" s="384"/>
      <c r="Y1070" s="311"/>
      <c r="Z1070" s="312"/>
      <c r="AA1070" s="312"/>
      <c r="AB1070" s="312"/>
      <c r="AC1070" s="312"/>
      <c r="AD1070" s="312"/>
      <c r="AE1070" s="312"/>
      <c r="AF1070" s="312"/>
      <c r="AG1070" s="312"/>
      <c r="AH1070" s="312"/>
      <c r="AI1070" s="313"/>
      <c r="AJ1070" s="329">
        <v>211</v>
      </c>
      <c r="AK1070" s="329"/>
      <c r="AL1070" s="329"/>
      <c r="AM1070" s="329"/>
      <c r="AN1070" s="329"/>
      <c r="AO1070" s="329"/>
      <c r="AP1070" s="329"/>
      <c r="AQ1070" s="329"/>
      <c r="AR1070" s="329"/>
      <c r="AS1070" s="329"/>
      <c r="AU1070" s="317" t="s">
        <v>520</v>
      </c>
      <c r="AV1070" s="317"/>
      <c r="AW1070" s="317"/>
      <c r="AX1070" s="317"/>
      <c r="AY1070" s="317"/>
      <c r="AZ1070" s="317"/>
      <c r="BA1070" s="317"/>
      <c r="BB1070" s="317"/>
      <c r="BC1070" s="317" t="s">
        <v>572</v>
      </c>
      <c r="BD1070" s="317"/>
      <c r="BE1070" s="317"/>
      <c r="BF1070" s="317"/>
      <c r="BG1070" s="317"/>
      <c r="BH1070" s="317"/>
      <c r="BI1070" s="317"/>
      <c r="BJ1070" s="317"/>
      <c r="BK1070" s="454" t="s">
        <v>520</v>
      </c>
      <c r="BL1070" s="455"/>
      <c r="BM1070" s="455"/>
      <c r="BN1070" s="455"/>
      <c r="BO1070" s="455"/>
      <c r="BP1070" s="455"/>
      <c r="BQ1070" s="455"/>
      <c r="BR1070" s="456"/>
      <c r="BS1070" s="317" t="s">
        <v>572</v>
      </c>
      <c r="BT1070" s="317"/>
      <c r="BU1070" s="317"/>
      <c r="BV1070" s="317"/>
      <c r="BW1070" s="317"/>
      <c r="BX1070" s="317"/>
      <c r="BY1070" s="317"/>
      <c r="BZ1070" s="317"/>
      <c r="CA1070" s="321"/>
      <c r="CB1070" s="322"/>
      <c r="CC1070" s="322"/>
      <c r="CD1070" s="322"/>
      <c r="CE1070" s="322"/>
      <c r="CF1070" s="322"/>
      <c r="CG1070" s="322"/>
      <c r="CH1070" s="322"/>
      <c r="CI1070" s="322"/>
      <c r="CJ1070" s="322"/>
      <c r="CK1070" s="322"/>
      <c r="CL1070" s="322"/>
      <c r="CM1070" s="323"/>
      <c r="CN1070" s="89"/>
      <c r="CO1070" s="109"/>
    </row>
    <row r="1071" spans="3:93" ht="14.25" customHeight="1" x14ac:dyDescent="0.35">
      <c r="C1071" s="300" t="s">
        <v>576</v>
      </c>
      <c r="D1071" s="301"/>
      <c r="E1071" s="301"/>
      <c r="F1071" s="301"/>
      <c r="G1071" s="301"/>
      <c r="H1071" s="301"/>
      <c r="I1071" s="301"/>
      <c r="J1071" s="301"/>
      <c r="K1071" s="301"/>
      <c r="L1071" s="301"/>
      <c r="M1071" s="301"/>
      <c r="N1071" s="301"/>
      <c r="O1071" s="301"/>
      <c r="P1071" s="301"/>
      <c r="Q1071" s="301"/>
      <c r="R1071" s="301"/>
      <c r="S1071" s="301"/>
      <c r="T1071" s="302"/>
      <c r="U1071" s="382" t="s">
        <v>1134</v>
      </c>
      <c r="V1071" s="383"/>
      <c r="W1071" s="383"/>
      <c r="X1071" s="384"/>
      <c r="Y1071" s="311"/>
      <c r="Z1071" s="312"/>
      <c r="AA1071" s="312"/>
      <c r="AB1071" s="312"/>
      <c r="AC1071" s="312"/>
      <c r="AD1071" s="312"/>
      <c r="AE1071" s="312"/>
      <c r="AF1071" s="312"/>
      <c r="AG1071" s="312"/>
      <c r="AH1071" s="312"/>
      <c r="AI1071" s="313"/>
      <c r="AJ1071" s="329">
        <v>229</v>
      </c>
      <c r="AK1071" s="329"/>
      <c r="AL1071" s="329"/>
      <c r="AM1071" s="329"/>
      <c r="AN1071" s="329"/>
      <c r="AO1071" s="329"/>
      <c r="AP1071" s="329"/>
      <c r="AQ1071" s="329"/>
      <c r="AR1071" s="329"/>
      <c r="AS1071" s="329"/>
      <c r="AU1071" s="310">
        <v>1564</v>
      </c>
      <c r="AV1071" s="310"/>
      <c r="AW1071" s="310"/>
      <c r="AX1071" s="310"/>
      <c r="AY1071" s="310"/>
      <c r="AZ1071" s="310"/>
      <c r="BA1071" s="310"/>
      <c r="BB1071" s="310"/>
      <c r="BC1071" s="310">
        <v>1418</v>
      </c>
      <c r="BD1071" s="310"/>
      <c r="BE1071" s="310"/>
      <c r="BF1071" s="310"/>
      <c r="BG1071" s="310"/>
      <c r="BH1071" s="310"/>
      <c r="BI1071" s="310"/>
      <c r="BJ1071" s="310"/>
      <c r="BK1071" s="310" t="s">
        <v>1144</v>
      </c>
      <c r="BL1071" s="310"/>
      <c r="BM1071" s="310"/>
      <c r="BN1071" s="310"/>
      <c r="BO1071" s="310"/>
      <c r="BP1071" s="310"/>
      <c r="BQ1071" s="310"/>
      <c r="BR1071" s="310"/>
      <c r="BS1071" s="310" t="s">
        <v>1144</v>
      </c>
      <c r="BT1071" s="310"/>
      <c r="BU1071" s="310"/>
      <c r="BV1071" s="310"/>
      <c r="BW1071" s="310"/>
      <c r="BX1071" s="310"/>
      <c r="BY1071" s="310"/>
      <c r="BZ1071" s="310"/>
      <c r="CA1071" s="292">
        <f>SUM(AU1071+BC1071)</f>
        <v>2982</v>
      </c>
      <c r="CB1071" s="292"/>
      <c r="CC1071" s="292"/>
      <c r="CD1071" s="292"/>
      <c r="CE1071" s="292"/>
      <c r="CF1071" s="292"/>
      <c r="CG1071" s="292"/>
      <c r="CH1071" s="292"/>
      <c r="CI1071" s="292"/>
      <c r="CJ1071" s="292"/>
      <c r="CK1071" s="292"/>
      <c r="CL1071" s="292"/>
      <c r="CM1071" s="292"/>
    </row>
    <row r="1072" spans="3:93" ht="14.25" customHeight="1" x14ac:dyDescent="0.35">
      <c r="C1072" s="300" t="s">
        <v>577</v>
      </c>
      <c r="D1072" s="301"/>
      <c r="E1072" s="301"/>
      <c r="F1072" s="301"/>
      <c r="G1072" s="301"/>
      <c r="H1072" s="301"/>
      <c r="I1072" s="301"/>
      <c r="J1072" s="301"/>
      <c r="K1072" s="301"/>
      <c r="L1072" s="301"/>
      <c r="M1072" s="301"/>
      <c r="N1072" s="301"/>
      <c r="O1072" s="301"/>
      <c r="P1072" s="301"/>
      <c r="Q1072" s="301"/>
      <c r="R1072" s="301"/>
      <c r="S1072" s="301"/>
      <c r="T1072" s="302"/>
      <c r="U1072" s="382" t="s">
        <v>1135</v>
      </c>
      <c r="V1072" s="383"/>
      <c r="W1072" s="383"/>
      <c r="X1072" s="384"/>
      <c r="Y1072" s="311"/>
      <c r="Z1072" s="312"/>
      <c r="AA1072" s="312"/>
      <c r="AB1072" s="312"/>
      <c r="AC1072" s="312"/>
      <c r="AD1072" s="312"/>
      <c r="AE1072" s="312"/>
      <c r="AF1072" s="312"/>
      <c r="AG1072" s="312"/>
      <c r="AH1072" s="312"/>
      <c r="AI1072" s="313"/>
      <c r="AJ1072" s="329">
        <v>208</v>
      </c>
      <c r="AK1072" s="329"/>
      <c r="AL1072" s="329"/>
      <c r="AM1072" s="329"/>
      <c r="AN1072" s="329"/>
      <c r="AO1072" s="329"/>
      <c r="AP1072" s="329"/>
      <c r="AQ1072" s="329"/>
      <c r="AR1072" s="329"/>
      <c r="AS1072" s="329"/>
      <c r="AT1072" s="215"/>
      <c r="AU1072" s="310"/>
      <c r="AV1072" s="310"/>
      <c r="AW1072" s="310"/>
      <c r="AX1072" s="310"/>
      <c r="AY1072" s="310"/>
      <c r="AZ1072" s="310"/>
      <c r="BA1072" s="310"/>
      <c r="BB1072" s="310"/>
      <c r="BC1072" s="310"/>
      <c r="BD1072" s="310"/>
      <c r="BE1072" s="310"/>
      <c r="BF1072" s="310"/>
      <c r="BG1072" s="310"/>
      <c r="BH1072" s="310"/>
      <c r="BI1072" s="310"/>
      <c r="BJ1072" s="310"/>
      <c r="BK1072" s="311"/>
      <c r="BL1072" s="312"/>
      <c r="BM1072" s="312"/>
      <c r="BN1072" s="312"/>
      <c r="BO1072" s="312"/>
      <c r="BP1072" s="312"/>
      <c r="BQ1072" s="312"/>
      <c r="BR1072" s="313"/>
      <c r="BS1072" s="310"/>
      <c r="BT1072" s="310"/>
      <c r="BU1072" s="310"/>
      <c r="BV1072" s="310"/>
      <c r="BW1072" s="310"/>
      <c r="BX1072" s="310"/>
      <c r="BY1072" s="310"/>
      <c r="BZ1072" s="310"/>
      <c r="CA1072" s="292"/>
      <c r="CB1072" s="292"/>
      <c r="CC1072" s="292"/>
      <c r="CD1072" s="292"/>
      <c r="CE1072" s="292"/>
      <c r="CF1072" s="292"/>
      <c r="CG1072" s="292"/>
      <c r="CH1072" s="292"/>
      <c r="CI1072" s="292"/>
      <c r="CJ1072" s="292"/>
      <c r="CK1072" s="292"/>
      <c r="CL1072" s="292"/>
      <c r="CM1072" s="292"/>
    </row>
    <row r="1073" spans="1:91" ht="14.25" customHeight="1" x14ac:dyDescent="0.35">
      <c r="A1073" s="118"/>
      <c r="B1073" s="118"/>
      <c r="C1073" s="300" t="s">
        <v>578</v>
      </c>
      <c r="D1073" s="301"/>
      <c r="E1073" s="301"/>
      <c r="F1073" s="301"/>
      <c r="G1073" s="301"/>
      <c r="H1073" s="301"/>
      <c r="I1073" s="301"/>
      <c r="J1073" s="301"/>
      <c r="K1073" s="301"/>
      <c r="L1073" s="301"/>
      <c r="M1073" s="301"/>
      <c r="N1073" s="301"/>
      <c r="O1073" s="301"/>
      <c r="P1073" s="301"/>
      <c r="Q1073" s="301"/>
      <c r="R1073" s="301"/>
      <c r="S1073" s="301"/>
      <c r="T1073" s="302"/>
      <c r="U1073" s="382" t="s">
        <v>1136</v>
      </c>
      <c r="V1073" s="383"/>
      <c r="W1073" s="383"/>
      <c r="X1073" s="384"/>
      <c r="Y1073" s="723"/>
      <c r="Z1073" s="724"/>
      <c r="AA1073" s="724"/>
      <c r="AB1073" s="724"/>
      <c r="AC1073" s="724"/>
      <c r="AD1073" s="724"/>
      <c r="AE1073" s="724"/>
      <c r="AF1073" s="724"/>
      <c r="AG1073" s="724"/>
      <c r="AH1073" s="724"/>
      <c r="AI1073" s="725"/>
      <c r="AJ1073" s="329">
        <v>300</v>
      </c>
      <c r="AK1073" s="329"/>
      <c r="AL1073" s="329"/>
      <c r="AM1073" s="329"/>
      <c r="AN1073" s="329"/>
      <c r="AO1073" s="329"/>
      <c r="AP1073" s="329"/>
      <c r="AQ1073" s="329"/>
      <c r="AR1073" s="329"/>
      <c r="AS1073" s="329"/>
      <c r="AT1073" s="248"/>
      <c r="AU1073" s="311"/>
      <c r="AV1073" s="312"/>
      <c r="AW1073" s="312"/>
      <c r="AX1073" s="312"/>
      <c r="AY1073" s="312"/>
      <c r="AZ1073" s="312"/>
      <c r="BA1073" s="312"/>
      <c r="BB1073" s="313"/>
      <c r="BC1073" s="311"/>
      <c r="BD1073" s="312"/>
      <c r="BE1073" s="312"/>
      <c r="BF1073" s="312"/>
      <c r="BG1073" s="312"/>
      <c r="BH1073" s="312"/>
      <c r="BI1073" s="312"/>
      <c r="BJ1073" s="313"/>
      <c r="BK1073" s="311"/>
      <c r="BL1073" s="312"/>
      <c r="BM1073" s="312"/>
      <c r="BN1073" s="312"/>
      <c r="BO1073" s="312"/>
      <c r="BP1073" s="312"/>
      <c r="BQ1073" s="312"/>
      <c r="BR1073" s="313"/>
      <c r="BS1073" s="311"/>
      <c r="BT1073" s="312"/>
      <c r="BU1073" s="312"/>
      <c r="BV1073" s="312"/>
      <c r="BW1073" s="312"/>
      <c r="BX1073" s="312"/>
      <c r="BY1073" s="312"/>
      <c r="BZ1073" s="313"/>
      <c r="CA1073" s="300"/>
      <c r="CB1073" s="301"/>
      <c r="CC1073" s="301"/>
      <c r="CD1073" s="301"/>
      <c r="CE1073" s="301"/>
      <c r="CF1073" s="301"/>
      <c r="CG1073" s="301"/>
      <c r="CH1073" s="301"/>
      <c r="CI1073" s="301"/>
      <c r="CJ1073" s="301"/>
      <c r="CK1073" s="301"/>
      <c r="CL1073" s="301"/>
      <c r="CM1073" s="302"/>
    </row>
    <row r="1074" spans="1:91" ht="14.25" customHeight="1" x14ac:dyDescent="0.35">
      <c r="A1074" s="118"/>
      <c r="B1074" s="118"/>
      <c r="C1074" s="300" t="s">
        <v>907</v>
      </c>
      <c r="D1074" s="301"/>
      <c r="E1074" s="301"/>
      <c r="F1074" s="301"/>
      <c r="G1074" s="301"/>
      <c r="H1074" s="301"/>
      <c r="I1074" s="301"/>
      <c r="J1074" s="301"/>
      <c r="K1074" s="301"/>
      <c r="L1074" s="301"/>
      <c r="M1074" s="301"/>
      <c r="N1074" s="301"/>
      <c r="O1074" s="301"/>
      <c r="P1074" s="301"/>
      <c r="Q1074" s="301"/>
      <c r="R1074" s="301"/>
      <c r="S1074" s="301"/>
      <c r="T1074" s="302"/>
      <c r="U1074" s="382" t="s">
        <v>1137</v>
      </c>
      <c r="V1074" s="383"/>
      <c r="W1074" s="383"/>
      <c r="X1074" s="384"/>
      <c r="Y1074" s="311"/>
      <c r="Z1074" s="312"/>
      <c r="AA1074" s="312"/>
      <c r="AB1074" s="312"/>
      <c r="AC1074" s="312"/>
      <c r="AD1074" s="312"/>
      <c r="AE1074" s="312"/>
      <c r="AF1074" s="312"/>
      <c r="AG1074" s="312"/>
      <c r="AH1074" s="312"/>
      <c r="AI1074" s="313"/>
      <c r="AJ1074" s="329">
        <v>142</v>
      </c>
      <c r="AK1074" s="329"/>
      <c r="AL1074" s="329"/>
      <c r="AM1074" s="329"/>
      <c r="AN1074" s="329"/>
      <c r="AO1074" s="329"/>
      <c r="AP1074" s="329"/>
      <c r="AQ1074" s="329"/>
      <c r="AR1074" s="329"/>
      <c r="AS1074" s="329"/>
      <c r="AT1074" s="248"/>
      <c r="AU1074" s="310"/>
      <c r="AV1074" s="310"/>
      <c r="AW1074" s="310"/>
      <c r="AX1074" s="310"/>
      <c r="AY1074" s="310"/>
      <c r="AZ1074" s="310"/>
      <c r="BA1074" s="310"/>
      <c r="BB1074" s="310"/>
      <c r="BC1074" s="310"/>
      <c r="BD1074" s="310"/>
      <c r="BE1074" s="310"/>
      <c r="BF1074" s="310"/>
      <c r="BG1074" s="310"/>
      <c r="BH1074" s="310"/>
      <c r="BI1074" s="310"/>
      <c r="BJ1074" s="310"/>
      <c r="BK1074" s="311"/>
      <c r="BL1074" s="312"/>
      <c r="BM1074" s="312"/>
      <c r="BN1074" s="312"/>
      <c r="BO1074" s="312"/>
      <c r="BP1074" s="312"/>
      <c r="BQ1074" s="312"/>
      <c r="BR1074" s="313"/>
      <c r="BS1074" s="310"/>
      <c r="BT1074" s="310"/>
      <c r="BU1074" s="310"/>
      <c r="BV1074" s="310"/>
      <c r="BW1074" s="310"/>
      <c r="BX1074" s="310"/>
      <c r="BY1074" s="310"/>
      <c r="BZ1074" s="310"/>
      <c r="CA1074" s="292"/>
      <c r="CB1074" s="292"/>
      <c r="CC1074" s="292"/>
      <c r="CD1074" s="292"/>
      <c r="CE1074" s="292"/>
      <c r="CF1074" s="292"/>
      <c r="CG1074" s="292"/>
      <c r="CH1074" s="292"/>
      <c r="CI1074" s="292"/>
      <c r="CJ1074" s="292"/>
      <c r="CK1074" s="292"/>
      <c r="CL1074" s="292"/>
      <c r="CM1074" s="292"/>
    </row>
    <row r="1075" spans="1:91" ht="14.25" customHeight="1" x14ac:dyDescent="0.35">
      <c r="C1075" s="300" t="s">
        <v>579</v>
      </c>
      <c r="D1075" s="301"/>
      <c r="E1075" s="301"/>
      <c r="F1075" s="301"/>
      <c r="G1075" s="301"/>
      <c r="H1075" s="301"/>
      <c r="I1075" s="301"/>
      <c r="J1075" s="301"/>
      <c r="K1075" s="301"/>
      <c r="L1075" s="301"/>
      <c r="M1075" s="301"/>
      <c r="N1075" s="301"/>
      <c r="O1075" s="301"/>
      <c r="P1075" s="301"/>
      <c r="Q1075" s="301"/>
      <c r="R1075" s="301"/>
      <c r="S1075" s="301"/>
      <c r="T1075" s="302"/>
      <c r="U1075" s="382" t="s">
        <v>1138</v>
      </c>
      <c r="V1075" s="383"/>
      <c r="W1075" s="383"/>
      <c r="X1075" s="384"/>
      <c r="Y1075" s="311"/>
      <c r="Z1075" s="312"/>
      <c r="AA1075" s="312"/>
      <c r="AB1075" s="312"/>
      <c r="AC1075" s="312"/>
      <c r="AD1075" s="312"/>
      <c r="AE1075" s="312"/>
      <c r="AF1075" s="312"/>
      <c r="AG1075" s="312"/>
      <c r="AH1075" s="312"/>
      <c r="AI1075" s="313"/>
      <c r="AJ1075" s="329">
        <v>68</v>
      </c>
      <c r="AK1075" s="329"/>
      <c r="AL1075" s="329"/>
      <c r="AM1075" s="329"/>
      <c r="AN1075" s="329"/>
      <c r="AO1075" s="329"/>
      <c r="AP1075" s="329"/>
      <c r="AQ1075" s="329"/>
      <c r="AR1075" s="329"/>
      <c r="AS1075" s="329"/>
      <c r="AT1075" s="215"/>
      <c r="AU1075" s="310"/>
      <c r="AV1075" s="310"/>
      <c r="AW1075" s="310"/>
      <c r="AX1075" s="310"/>
      <c r="AY1075" s="310"/>
      <c r="AZ1075" s="310"/>
      <c r="BA1075" s="310"/>
      <c r="BB1075" s="310"/>
      <c r="BC1075" s="310"/>
      <c r="BD1075" s="310"/>
      <c r="BE1075" s="310"/>
      <c r="BF1075" s="310"/>
      <c r="BG1075" s="310"/>
      <c r="BH1075" s="310"/>
      <c r="BI1075" s="310"/>
      <c r="BJ1075" s="310"/>
      <c r="BK1075" s="311"/>
      <c r="BL1075" s="312"/>
      <c r="BM1075" s="312"/>
      <c r="BN1075" s="312"/>
      <c r="BO1075" s="312"/>
      <c r="BP1075" s="312"/>
      <c r="BQ1075" s="312"/>
      <c r="BR1075" s="313"/>
      <c r="BS1075" s="310"/>
      <c r="BT1075" s="310"/>
      <c r="BU1075" s="310"/>
      <c r="BV1075" s="310"/>
      <c r="BW1075" s="310"/>
      <c r="BX1075" s="310"/>
      <c r="BY1075" s="310"/>
      <c r="BZ1075" s="310"/>
      <c r="CA1075" s="292"/>
      <c r="CB1075" s="292"/>
      <c r="CC1075" s="292"/>
      <c r="CD1075" s="292"/>
      <c r="CE1075" s="292"/>
      <c r="CF1075" s="292"/>
      <c r="CG1075" s="292"/>
      <c r="CH1075" s="292"/>
      <c r="CI1075" s="292"/>
      <c r="CJ1075" s="292"/>
      <c r="CK1075" s="292"/>
      <c r="CL1075" s="292"/>
      <c r="CM1075" s="292"/>
    </row>
    <row r="1076" spans="1:91" ht="14.25" customHeight="1" x14ac:dyDescent="0.35">
      <c r="C1076" s="300" t="s">
        <v>580</v>
      </c>
      <c r="D1076" s="301"/>
      <c r="E1076" s="301"/>
      <c r="F1076" s="301"/>
      <c r="G1076" s="301"/>
      <c r="H1076" s="301"/>
      <c r="I1076" s="301"/>
      <c r="J1076" s="301"/>
      <c r="K1076" s="301"/>
      <c r="L1076" s="301"/>
      <c r="M1076" s="301"/>
      <c r="N1076" s="301"/>
      <c r="O1076" s="301"/>
      <c r="P1076" s="301"/>
      <c r="Q1076" s="301"/>
      <c r="R1076" s="301"/>
      <c r="S1076" s="301"/>
      <c r="T1076" s="302"/>
      <c r="U1076" s="382" t="s">
        <v>1139</v>
      </c>
      <c r="V1076" s="383"/>
      <c r="W1076" s="383"/>
      <c r="X1076" s="384"/>
      <c r="Y1076" s="473">
        <v>757</v>
      </c>
      <c r="Z1076" s="473"/>
      <c r="AA1076" s="473"/>
      <c r="AB1076" s="473"/>
      <c r="AC1076" s="473"/>
      <c r="AD1076" s="473"/>
      <c r="AE1076" s="473"/>
      <c r="AF1076" s="473"/>
      <c r="AG1076" s="473"/>
      <c r="AH1076" s="473"/>
      <c r="AI1076" s="473"/>
      <c r="AJ1076" s="329">
        <v>145</v>
      </c>
      <c r="AK1076" s="329"/>
      <c r="AL1076" s="329"/>
      <c r="AM1076" s="329"/>
      <c r="AN1076" s="329"/>
      <c r="AO1076" s="329"/>
      <c r="AP1076" s="329"/>
      <c r="AQ1076" s="329"/>
      <c r="AR1076" s="329"/>
      <c r="AS1076" s="329"/>
      <c r="AU1076" s="310"/>
      <c r="AV1076" s="310"/>
      <c r="AW1076" s="310"/>
      <c r="AX1076" s="310"/>
      <c r="AY1076" s="310"/>
      <c r="AZ1076" s="310"/>
      <c r="BA1076" s="310"/>
      <c r="BB1076" s="310"/>
      <c r="BC1076" s="310"/>
      <c r="BD1076" s="310"/>
      <c r="BE1076" s="310"/>
      <c r="BF1076" s="310"/>
      <c r="BG1076" s="310"/>
      <c r="BH1076" s="310"/>
      <c r="BI1076" s="310"/>
      <c r="BJ1076" s="310"/>
      <c r="BK1076" s="311"/>
      <c r="BL1076" s="312"/>
      <c r="BM1076" s="312"/>
      <c r="BN1076" s="312"/>
      <c r="BO1076" s="312"/>
      <c r="BP1076" s="312"/>
      <c r="BQ1076" s="312"/>
      <c r="BR1076" s="313"/>
      <c r="BS1076" s="310"/>
      <c r="BT1076" s="310"/>
      <c r="BU1076" s="310"/>
      <c r="BV1076" s="310"/>
      <c r="BW1076" s="310"/>
      <c r="BX1076" s="310"/>
      <c r="BY1076" s="310"/>
      <c r="BZ1076" s="310"/>
      <c r="CA1076" s="292"/>
      <c r="CB1076" s="292"/>
      <c r="CC1076" s="292"/>
      <c r="CD1076" s="292"/>
      <c r="CE1076" s="292"/>
      <c r="CF1076" s="292"/>
      <c r="CG1076" s="292"/>
      <c r="CH1076" s="292"/>
      <c r="CI1076" s="292"/>
      <c r="CJ1076" s="292"/>
      <c r="CK1076" s="292"/>
      <c r="CL1076" s="292"/>
      <c r="CM1076" s="292"/>
    </row>
    <row r="1077" spans="1:91" ht="14.25" customHeight="1" x14ac:dyDescent="0.35">
      <c r="C1077" s="300" t="s">
        <v>581</v>
      </c>
      <c r="D1077" s="301"/>
      <c r="E1077" s="301"/>
      <c r="F1077" s="301"/>
      <c r="G1077" s="301"/>
      <c r="H1077" s="301"/>
      <c r="I1077" s="301"/>
      <c r="J1077" s="301"/>
      <c r="K1077" s="301"/>
      <c r="L1077" s="301"/>
      <c r="M1077" s="301"/>
      <c r="N1077" s="301"/>
      <c r="O1077" s="301"/>
      <c r="P1077" s="301"/>
      <c r="Q1077" s="301"/>
      <c r="R1077" s="301"/>
      <c r="S1077" s="301"/>
      <c r="T1077" s="302"/>
      <c r="U1077" s="382" t="s">
        <v>1140</v>
      </c>
      <c r="V1077" s="383"/>
      <c r="W1077" s="383"/>
      <c r="X1077" s="384"/>
      <c r="Y1077" s="473">
        <v>407</v>
      </c>
      <c r="Z1077" s="473"/>
      <c r="AA1077" s="473"/>
      <c r="AB1077" s="473"/>
      <c r="AC1077" s="473"/>
      <c r="AD1077" s="473"/>
      <c r="AE1077" s="473"/>
      <c r="AF1077" s="473"/>
      <c r="AG1077" s="473"/>
      <c r="AH1077" s="473"/>
      <c r="AI1077" s="473"/>
      <c r="AJ1077" s="329">
        <v>53</v>
      </c>
      <c r="AK1077" s="329"/>
      <c r="AL1077" s="329"/>
      <c r="AM1077" s="329"/>
      <c r="AN1077" s="329"/>
      <c r="AO1077" s="329"/>
      <c r="AP1077" s="329"/>
      <c r="AQ1077" s="329"/>
      <c r="AR1077" s="329"/>
      <c r="AS1077" s="329"/>
      <c r="AU1077" s="310"/>
      <c r="AV1077" s="310"/>
      <c r="AW1077" s="310"/>
      <c r="AX1077" s="310"/>
      <c r="AY1077" s="310"/>
      <c r="AZ1077" s="310"/>
      <c r="BA1077" s="310"/>
      <c r="BB1077" s="310"/>
      <c r="BC1077" s="310"/>
      <c r="BD1077" s="310"/>
      <c r="BE1077" s="310"/>
      <c r="BF1077" s="310"/>
      <c r="BG1077" s="310"/>
      <c r="BH1077" s="310"/>
      <c r="BI1077" s="310"/>
      <c r="BJ1077" s="310"/>
      <c r="BK1077" s="311"/>
      <c r="BL1077" s="312"/>
      <c r="BM1077" s="312"/>
      <c r="BN1077" s="312"/>
      <c r="BO1077" s="312"/>
      <c r="BP1077" s="312"/>
      <c r="BQ1077" s="312"/>
      <c r="BR1077" s="313"/>
      <c r="BS1077" s="310"/>
      <c r="BT1077" s="310"/>
      <c r="BU1077" s="310"/>
      <c r="BV1077" s="310"/>
      <c r="BW1077" s="310"/>
      <c r="BX1077" s="310"/>
      <c r="BY1077" s="310"/>
      <c r="BZ1077" s="310"/>
      <c r="CA1077" s="292"/>
      <c r="CB1077" s="292"/>
      <c r="CC1077" s="292"/>
      <c r="CD1077" s="292"/>
      <c r="CE1077" s="292"/>
      <c r="CF1077" s="292"/>
      <c r="CG1077" s="292"/>
      <c r="CH1077" s="292"/>
      <c r="CI1077" s="292"/>
      <c r="CJ1077" s="292"/>
      <c r="CK1077" s="292"/>
      <c r="CL1077" s="292"/>
      <c r="CM1077" s="292"/>
    </row>
    <row r="1078" spans="1:91" ht="14.25" customHeight="1" x14ac:dyDescent="0.35">
      <c r="C1078" s="300" t="s">
        <v>897</v>
      </c>
      <c r="D1078" s="301"/>
      <c r="E1078" s="301"/>
      <c r="F1078" s="301"/>
      <c r="G1078" s="301"/>
      <c r="H1078" s="301"/>
      <c r="I1078" s="301"/>
      <c r="J1078" s="301"/>
      <c r="K1078" s="301"/>
      <c r="L1078" s="301"/>
      <c r="M1078" s="301"/>
      <c r="N1078" s="301"/>
      <c r="O1078" s="301"/>
      <c r="P1078" s="301"/>
      <c r="Q1078" s="301"/>
      <c r="R1078" s="301"/>
      <c r="S1078" s="301"/>
      <c r="T1078" s="302"/>
      <c r="U1078" s="382" t="s">
        <v>1141</v>
      </c>
      <c r="V1078" s="383"/>
      <c r="W1078" s="383"/>
      <c r="X1078" s="384"/>
      <c r="Y1078" s="473">
        <v>173</v>
      </c>
      <c r="Z1078" s="473"/>
      <c r="AA1078" s="473"/>
      <c r="AB1078" s="473"/>
      <c r="AC1078" s="473"/>
      <c r="AD1078" s="473"/>
      <c r="AE1078" s="473"/>
      <c r="AF1078" s="473"/>
      <c r="AG1078" s="473"/>
      <c r="AH1078" s="473"/>
      <c r="AI1078" s="473"/>
      <c r="AJ1078" s="382">
        <v>39</v>
      </c>
      <c r="AK1078" s="383"/>
      <c r="AL1078" s="383"/>
      <c r="AM1078" s="383"/>
      <c r="AN1078" s="383"/>
      <c r="AO1078" s="383"/>
      <c r="AP1078" s="383"/>
      <c r="AQ1078" s="383"/>
      <c r="AR1078" s="383"/>
      <c r="AS1078" s="384"/>
      <c r="AU1078" s="311"/>
      <c r="AV1078" s="312"/>
      <c r="AW1078" s="312"/>
      <c r="AX1078" s="312"/>
      <c r="AY1078" s="312"/>
      <c r="AZ1078" s="312"/>
      <c r="BA1078" s="312"/>
      <c r="BB1078" s="313"/>
      <c r="BC1078" s="311"/>
      <c r="BD1078" s="312"/>
      <c r="BE1078" s="312"/>
      <c r="BF1078" s="312"/>
      <c r="BG1078" s="312"/>
      <c r="BH1078" s="312"/>
      <c r="BI1078" s="312"/>
      <c r="BJ1078" s="313"/>
      <c r="BK1078" s="311"/>
      <c r="BL1078" s="312"/>
      <c r="BM1078" s="312"/>
      <c r="BN1078" s="312"/>
      <c r="BO1078" s="312"/>
      <c r="BP1078" s="312"/>
      <c r="BQ1078" s="312"/>
      <c r="BR1078" s="313"/>
      <c r="BS1078" s="311"/>
      <c r="BT1078" s="312"/>
      <c r="BU1078" s="312"/>
      <c r="BV1078" s="312"/>
      <c r="BW1078" s="312"/>
      <c r="BX1078" s="312"/>
      <c r="BY1078" s="312"/>
      <c r="BZ1078" s="313"/>
      <c r="CA1078" s="300"/>
      <c r="CB1078" s="301"/>
      <c r="CC1078" s="301"/>
      <c r="CD1078" s="301"/>
      <c r="CE1078" s="301"/>
      <c r="CF1078" s="301"/>
      <c r="CG1078" s="301"/>
      <c r="CH1078" s="301"/>
      <c r="CI1078" s="301"/>
      <c r="CJ1078" s="301"/>
      <c r="CK1078" s="301"/>
      <c r="CL1078" s="301"/>
      <c r="CM1078" s="302"/>
    </row>
    <row r="1079" spans="1:91" ht="14.25" customHeight="1" x14ac:dyDescent="0.35">
      <c r="C1079" s="723" t="s">
        <v>906</v>
      </c>
      <c r="D1079" s="724"/>
      <c r="E1079" s="724"/>
      <c r="F1079" s="724"/>
      <c r="G1079" s="724"/>
      <c r="H1079" s="724"/>
      <c r="I1079" s="724"/>
      <c r="J1079" s="724"/>
      <c r="K1079" s="724"/>
      <c r="L1079" s="724"/>
      <c r="M1079" s="724"/>
      <c r="N1079" s="724"/>
      <c r="O1079" s="724"/>
      <c r="P1079" s="724"/>
      <c r="Q1079" s="724"/>
      <c r="R1079" s="724"/>
      <c r="S1079" s="724"/>
      <c r="T1079" s="725"/>
      <c r="U1079" s="266" t="s">
        <v>1142</v>
      </c>
      <c r="V1079" s="266"/>
      <c r="W1079" s="266"/>
      <c r="X1079" s="267"/>
      <c r="Y1079" s="513">
        <v>72</v>
      </c>
      <c r="Z1079" s="514"/>
      <c r="AA1079" s="514"/>
      <c r="AB1079" s="514"/>
      <c r="AC1079" s="514"/>
      <c r="AD1079" s="514"/>
      <c r="AE1079" s="514"/>
      <c r="AF1079" s="514"/>
      <c r="AG1079" s="514"/>
      <c r="AH1079" s="514"/>
      <c r="AI1079" s="515"/>
      <c r="AJ1079" s="329">
        <v>18</v>
      </c>
      <c r="AK1079" s="329"/>
      <c r="AL1079" s="329"/>
      <c r="AM1079" s="329"/>
      <c r="AN1079" s="329"/>
      <c r="AO1079" s="329"/>
      <c r="AP1079" s="329"/>
      <c r="AQ1079" s="329"/>
      <c r="AR1079" s="329"/>
      <c r="AS1079" s="329"/>
      <c r="AU1079" s="311"/>
      <c r="AV1079" s="312"/>
      <c r="AW1079" s="312"/>
      <c r="AX1079" s="312"/>
      <c r="AY1079" s="312"/>
      <c r="AZ1079" s="312"/>
      <c r="BA1079" s="312"/>
      <c r="BB1079" s="313"/>
      <c r="BC1079" s="311"/>
      <c r="BD1079" s="312"/>
      <c r="BE1079" s="312"/>
      <c r="BF1079" s="312"/>
      <c r="BG1079" s="312"/>
      <c r="BH1079" s="312"/>
      <c r="BI1079" s="312"/>
      <c r="BJ1079" s="313"/>
      <c r="BK1079" s="311"/>
      <c r="BL1079" s="312"/>
      <c r="BM1079" s="312"/>
      <c r="BN1079" s="312"/>
      <c r="BO1079" s="312"/>
      <c r="BP1079" s="312"/>
      <c r="BQ1079" s="312"/>
      <c r="BR1079" s="313"/>
      <c r="BS1079" s="311"/>
      <c r="BT1079" s="312"/>
      <c r="BU1079" s="312"/>
      <c r="BV1079" s="312"/>
      <c r="BW1079" s="312"/>
      <c r="BX1079" s="312"/>
      <c r="BY1079" s="312"/>
      <c r="BZ1079" s="313"/>
      <c r="CA1079" s="300"/>
      <c r="CB1079" s="301"/>
      <c r="CC1079" s="301"/>
      <c r="CD1079" s="301"/>
      <c r="CE1079" s="301"/>
      <c r="CF1079" s="301"/>
      <c r="CG1079" s="301"/>
      <c r="CH1079" s="301"/>
      <c r="CI1079" s="301"/>
      <c r="CJ1079" s="301"/>
      <c r="CK1079" s="301"/>
      <c r="CL1079" s="301"/>
      <c r="CM1079" s="302"/>
    </row>
    <row r="1080" spans="1:91" ht="14.25" customHeight="1" x14ac:dyDescent="0.35">
      <c r="C1080" s="300" t="s">
        <v>898</v>
      </c>
      <c r="D1080" s="301"/>
      <c r="E1080" s="301"/>
      <c r="F1080" s="301"/>
      <c r="G1080" s="301"/>
      <c r="H1080" s="301"/>
      <c r="I1080" s="301"/>
      <c r="J1080" s="301"/>
      <c r="K1080" s="301"/>
      <c r="L1080" s="301"/>
      <c r="M1080" s="301"/>
      <c r="N1080" s="301"/>
      <c r="O1080" s="301"/>
      <c r="P1080" s="301"/>
      <c r="Q1080" s="301"/>
      <c r="R1080" s="301"/>
      <c r="S1080" s="301"/>
      <c r="T1080" s="302"/>
      <c r="U1080" s="382" t="s">
        <v>1143</v>
      </c>
      <c r="V1080" s="383"/>
      <c r="W1080" s="383"/>
      <c r="X1080" s="384"/>
      <c r="Y1080" s="473">
        <v>41</v>
      </c>
      <c r="Z1080" s="473"/>
      <c r="AA1080" s="473"/>
      <c r="AB1080" s="473"/>
      <c r="AC1080" s="473"/>
      <c r="AD1080" s="473"/>
      <c r="AE1080" s="473"/>
      <c r="AF1080" s="473"/>
      <c r="AG1080" s="473"/>
      <c r="AH1080" s="473"/>
      <c r="AI1080" s="473"/>
      <c r="AJ1080" s="329">
        <v>3</v>
      </c>
      <c r="AK1080" s="329"/>
      <c r="AL1080" s="329"/>
      <c r="AM1080" s="329"/>
      <c r="AN1080" s="329"/>
      <c r="AO1080" s="329"/>
      <c r="AP1080" s="329"/>
      <c r="AQ1080" s="329"/>
      <c r="AR1080" s="329"/>
      <c r="AS1080" s="329"/>
      <c r="AT1080" s="7"/>
      <c r="AU1080" s="311"/>
      <c r="AV1080" s="312"/>
      <c r="AW1080" s="312"/>
      <c r="AX1080" s="312"/>
      <c r="AY1080" s="312"/>
      <c r="AZ1080" s="312"/>
      <c r="BA1080" s="312"/>
      <c r="BB1080" s="313"/>
      <c r="BC1080" s="311"/>
      <c r="BD1080" s="312"/>
      <c r="BE1080" s="312"/>
      <c r="BF1080" s="312"/>
      <c r="BG1080" s="312"/>
      <c r="BH1080" s="312"/>
      <c r="BI1080" s="312"/>
      <c r="BJ1080" s="313"/>
      <c r="BK1080" s="311"/>
      <c r="BL1080" s="312"/>
      <c r="BM1080" s="312"/>
      <c r="BN1080" s="312"/>
      <c r="BO1080" s="312"/>
      <c r="BP1080" s="312"/>
      <c r="BQ1080" s="312"/>
      <c r="BR1080" s="313"/>
      <c r="BS1080" s="311"/>
      <c r="BT1080" s="312"/>
      <c r="BU1080" s="312"/>
      <c r="BV1080" s="312"/>
      <c r="BW1080" s="312"/>
      <c r="BX1080" s="312"/>
      <c r="BY1080" s="312"/>
      <c r="BZ1080" s="313"/>
      <c r="CA1080" s="300"/>
      <c r="CB1080" s="301"/>
      <c r="CC1080" s="301"/>
      <c r="CD1080" s="301"/>
      <c r="CE1080" s="301"/>
      <c r="CF1080" s="301"/>
      <c r="CG1080" s="301"/>
      <c r="CH1080" s="301"/>
      <c r="CI1080" s="301"/>
      <c r="CJ1080" s="301"/>
      <c r="CK1080" s="301"/>
      <c r="CL1080" s="301"/>
      <c r="CM1080" s="302"/>
    </row>
    <row r="1081" spans="1:91" ht="14.25" customHeight="1" x14ac:dyDescent="0.35">
      <c r="C1081" s="300" t="s">
        <v>899</v>
      </c>
      <c r="D1081" s="301"/>
      <c r="E1081" s="301"/>
      <c r="F1081" s="301"/>
      <c r="G1081" s="301"/>
      <c r="H1081" s="301"/>
      <c r="I1081" s="301"/>
      <c r="J1081" s="301"/>
      <c r="K1081" s="301"/>
      <c r="L1081" s="301"/>
      <c r="M1081" s="301"/>
      <c r="N1081" s="301"/>
      <c r="O1081" s="301"/>
      <c r="P1081" s="301"/>
      <c r="Q1081" s="301"/>
      <c r="R1081" s="301"/>
      <c r="S1081" s="301"/>
      <c r="T1081" s="302"/>
      <c r="U1081" s="382" t="s">
        <v>901</v>
      </c>
      <c r="V1081" s="383"/>
      <c r="W1081" s="383"/>
      <c r="X1081" s="384"/>
      <c r="Y1081" s="473">
        <v>45</v>
      </c>
      <c r="Z1081" s="473"/>
      <c r="AA1081" s="473"/>
      <c r="AB1081" s="473"/>
      <c r="AC1081" s="473"/>
      <c r="AD1081" s="473"/>
      <c r="AE1081" s="473"/>
      <c r="AF1081" s="473"/>
      <c r="AG1081" s="473"/>
      <c r="AH1081" s="473"/>
      <c r="AI1081" s="473"/>
      <c r="AJ1081" s="329">
        <v>2</v>
      </c>
      <c r="AK1081" s="329"/>
      <c r="AL1081" s="329"/>
      <c r="AM1081" s="329"/>
      <c r="AN1081" s="329"/>
      <c r="AO1081" s="329"/>
      <c r="AP1081" s="329"/>
      <c r="AQ1081" s="329"/>
      <c r="AR1081" s="329"/>
      <c r="AS1081" s="329"/>
      <c r="AT1081" s="7"/>
      <c r="AU1081" s="245"/>
      <c r="AV1081" s="247"/>
      <c r="AW1081" s="247"/>
      <c r="AX1081" s="247"/>
      <c r="AY1081" s="247"/>
      <c r="AZ1081" s="247"/>
      <c r="BA1081" s="247"/>
      <c r="BB1081" s="246"/>
      <c r="BC1081" s="245"/>
      <c r="BD1081" s="247"/>
      <c r="BE1081" s="247"/>
      <c r="BF1081" s="247"/>
      <c r="BG1081" s="247"/>
      <c r="BH1081" s="247"/>
      <c r="BI1081" s="247"/>
      <c r="BJ1081" s="246"/>
      <c r="BK1081" s="245"/>
      <c r="BL1081" s="247"/>
      <c r="BM1081" s="247"/>
      <c r="BN1081" s="247"/>
      <c r="BO1081" s="247"/>
      <c r="BP1081" s="247"/>
      <c r="BQ1081" s="247"/>
      <c r="BR1081" s="246"/>
      <c r="BS1081" s="245"/>
      <c r="BT1081" s="247"/>
      <c r="BU1081" s="247"/>
      <c r="BV1081" s="247"/>
      <c r="BW1081" s="247"/>
      <c r="BX1081" s="247"/>
      <c r="BY1081" s="247"/>
      <c r="BZ1081" s="246"/>
      <c r="CA1081" s="300"/>
      <c r="CB1081" s="301"/>
      <c r="CC1081" s="301"/>
      <c r="CD1081" s="301"/>
      <c r="CE1081" s="301"/>
      <c r="CF1081" s="301"/>
      <c r="CG1081" s="301"/>
      <c r="CH1081" s="301"/>
      <c r="CI1081" s="301"/>
      <c r="CJ1081" s="301"/>
      <c r="CK1081" s="301"/>
      <c r="CL1081" s="301"/>
      <c r="CM1081" s="302"/>
    </row>
    <row r="1082" spans="1:91" ht="14.25" customHeight="1" x14ac:dyDescent="0.35">
      <c r="C1082" s="300" t="s">
        <v>900</v>
      </c>
      <c r="D1082" s="301"/>
      <c r="E1082" s="301"/>
      <c r="F1082" s="301"/>
      <c r="G1082" s="301"/>
      <c r="H1082" s="301"/>
      <c r="I1082" s="301"/>
      <c r="J1082" s="301"/>
      <c r="K1082" s="301"/>
      <c r="L1082" s="301"/>
      <c r="M1082" s="301"/>
      <c r="N1082" s="301"/>
      <c r="O1082" s="301"/>
      <c r="P1082" s="301"/>
      <c r="Q1082" s="301"/>
      <c r="R1082" s="301"/>
      <c r="S1082" s="301"/>
      <c r="T1082" s="302"/>
      <c r="U1082" s="382">
        <v>2000</v>
      </c>
      <c r="V1082" s="383"/>
      <c r="W1082" s="383"/>
      <c r="X1082" s="384"/>
      <c r="Y1082" s="473">
        <v>17</v>
      </c>
      <c r="Z1082" s="473"/>
      <c r="AA1082" s="473"/>
      <c r="AB1082" s="473"/>
      <c r="AC1082" s="473"/>
      <c r="AD1082" s="473"/>
      <c r="AE1082" s="473"/>
      <c r="AF1082" s="473"/>
      <c r="AG1082" s="473"/>
      <c r="AH1082" s="473"/>
      <c r="AI1082" s="473"/>
      <c r="AJ1082" s="329">
        <v>0</v>
      </c>
      <c r="AK1082" s="329"/>
      <c r="AL1082" s="329"/>
      <c r="AM1082" s="329"/>
      <c r="AN1082" s="329"/>
      <c r="AO1082" s="329"/>
      <c r="AP1082" s="329"/>
      <c r="AQ1082" s="329"/>
      <c r="AR1082" s="329"/>
      <c r="AS1082" s="329"/>
      <c r="AU1082" s="245"/>
      <c r="AV1082" s="247"/>
      <c r="AW1082" s="247"/>
      <c r="AX1082" s="247"/>
      <c r="AY1082" s="247"/>
      <c r="AZ1082" s="247"/>
      <c r="BA1082" s="247"/>
      <c r="BB1082" s="246"/>
      <c r="BC1082" s="245"/>
      <c r="BD1082" s="247"/>
      <c r="BE1082" s="247"/>
      <c r="BF1082" s="247"/>
      <c r="BG1082" s="247"/>
      <c r="BH1082" s="247"/>
      <c r="BI1082" s="247"/>
      <c r="BJ1082" s="246"/>
      <c r="BK1082" s="245"/>
      <c r="BL1082" s="247"/>
      <c r="BM1082" s="247"/>
      <c r="BN1082" s="247"/>
      <c r="BO1082" s="247"/>
      <c r="BP1082" s="247"/>
      <c r="BQ1082" s="247"/>
      <c r="BR1082" s="246"/>
      <c r="BS1082" s="245"/>
      <c r="BT1082" s="247"/>
      <c r="BU1082" s="247"/>
      <c r="BV1082" s="247"/>
      <c r="BW1082" s="247"/>
      <c r="BX1082" s="247"/>
      <c r="BY1082" s="247"/>
      <c r="BZ1082" s="246"/>
      <c r="CA1082" s="300"/>
      <c r="CB1082" s="301"/>
      <c r="CC1082" s="301"/>
      <c r="CD1082" s="301"/>
      <c r="CE1082" s="301"/>
      <c r="CF1082" s="301"/>
      <c r="CG1082" s="301"/>
      <c r="CH1082" s="301"/>
      <c r="CI1082" s="301"/>
      <c r="CJ1082" s="301"/>
      <c r="CK1082" s="301"/>
      <c r="CL1082" s="301"/>
      <c r="CM1082" s="302"/>
    </row>
    <row r="1083" spans="1:91" ht="14.25" customHeight="1" x14ac:dyDescent="0.35">
      <c r="C1083" s="300" t="s">
        <v>901</v>
      </c>
      <c r="D1083" s="301"/>
      <c r="E1083" s="301"/>
      <c r="F1083" s="301"/>
      <c r="G1083" s="301"/>
      <c r="H1083" s="301"/>
      <c r="I1083" s="301"/>
      <c r="J1083" s="301"/>
      <c r="K1083" s="301"/>
      <c r="L1083" s="301"/>
      <c r="M1083" s="301"/>
      <c r="N1083" s="301"/>
      <c r="O1083" s="301"/>
      <c r="P1083" s="301"/>
      <c r="Q1083" s="301"/>
      <c r="R1083" s="301"/>
      <c r="S1083" s="301"/>
      <c r="T1083" s="302"/>
      <c r="U1083" s="382" t="s">
        <v>425</v>
      </c>
      <c r="V1083" s="383"/>
      <c r="W1083" s="383"/>
      <c r="X1083" s="384"/>
      <c r="Y1083" s="510">
        <v>18</v>
      </c>
      <c r="Z1083" s="511"/>
      <c r="AA1083" s="511"/>
      <c r="AB1083" s="511"/>
      <c r="AC1083" s="511"/>
      <c r="AD1083" s="511"/>
      <c r="AE1083" s="511"/>
      <c r="AF1083" s="511"/>
      <c r="AG1083" s="511"/>
      <c r="AH1083" s="511"/>
      <c r="AI1083" s="512"/>
      <c r="AJ1083" s="382">
        <v>0</v>
      </c>
      <c r="AK1083" s="383"/>
      <c r="AL1083" s="383"/>
      <c r="AM1083" s="383"/>
      <c r="AN1083" s="383"/>
      <c r="AO1083" s="383"/>
      <c r="AP1083" s="383"/>
      <c r="AQ1083" s="383"/>
      <c r="AR1083" s="383"/>
      <c r="AS1083" s="384"/>
      <c r="AU1083" s="245"/>
      <c r="AV1083" s="247"/>
      <c r="AW1083" s="247"/>
      <c r="AX1083" s="247"/>
      <c r="AY1083" s="247"/>
      <c r="AZ1083" s="247"/>
      <c r="BA1083" s="247"/>
      <c r="BB1083" s="246"/>
      <c r="BC1083" s="245"/>
      <c r="BD1083" s="247"/>
      <c r="BE1083" s="247"/>
      <c r="BF1083" s="247"/>
      <c r="BG1083" s="247"/>
      <c r="BH1083" s="247"/>
      <c r="BI1083" s="247"/>
      <c r="BJ1083" s="246"/>
      <c r="BK1083" s="245"/>
      <c r="BL1083" s="247"/>
      <c r="BM1083" s="247"/>
      <c r="BN1083" s="247"/>
      <c r="BO1083" s="247"/>
      <c r="BP1083" s="247"/>
      <c r="BQ1083" s="247"/>
      <c r="BR1083" s="246"/>
      <c r="BS1083" s="245"/>
      <c r="BT1083" s="247"/>
      <c r="BU1083" s="247"/>
      <c r="BV1083" s="247"/>
      <c r="BW1083" s="247"/>
      <c r="BX1083" s="247"/>
      <c r="BY1083" s="247"/>
      <c r="BZ1083" s="246"/>
      <c r="CA1083" s="300"/>
      <c r="CB1083" s="301"/>
      <c r="CC1083" s="301"/>
      <c r="CD1083" s="301"/>
      <c r="CE1083" s="301"/>
      <c r="CF1083" s="301"/>
      <c r="CG1083" s="301"/>
      <c r="CH1083" s="301"/>
      <c r="CI1083" s="301"/>
      <c r="CJ1083" s="301"/>
      <c r="CK1083" s="301"/>
      <c r="CL1083" s="301"/>
      <c r="CM1083" s="302"/>
    </row>
    <row r="1084" spans="1:91" ht="14.25" customHeight="1" x14ac:dyDescent="0.35">
      <c r="C1084" s="300" t="s">
        <v>902</v>
      </c>
      <c r="D1084" s="301"/>
      <c r="E1084" s="301"/>
      <c r="F1084" s="301"/>
      <c r="G1084" s="301"/>
      <c r="H1084" s="301"/>
      <c r="I1084" s="301"/>
      <c r="J1084" s="301"/>
      <c r="K1084" s="301"/>
      <c r="L1084" s="301"/>
      <c r="M1084" s="301"/>
      <c r="N1084" s="301"/>
      <c r="O1084" s="301"/>
      <c r="P1084" s="301"/>
      <c r="Q1084" s="301"/>
      <c r="R1084" s="301"/>
      <c r="S1084" s="301"/>
      <c r="T1084" s="302"/>
      <c r="U1084" s="720" t="s">
        <v>380</v>
      </c>
      <c r="V1084" s="721"/>
      <c r="W1084" s="721"/>
      <c r="X1084" s="722"/>
      <c r="Y1084" s="510">
        <v>10</v>
      </c>
      <c r="Z1084" s="511"/>
      <c r="AA1084" s="511"/>
      <c r="AB1084" s="511"/>
      <c r="AC1084" s="511"/>
      <c r="AD1084" s="511"/>
      <c r="AE1084" s="511"/>
      <c r="AF1084" s="511"/>
      <c r="AG1084" s="511"/>
      <c r="AH1084" s="511"/>
      <c r="AI1084" s="512"/>
      <c r="AJ1084" s="720">
        <f>SUM(AJ1070:AS1083)</f>
        <v>1418</v>
      </c>
      <c r="AK1084" s="721"/>
      <c r="AL1084" s="721"/>
      <c r="AM1084" s="721"/>
      <c r="AN1084" s="721"/>
      <c r="AO1084" s="721"/>
      <c r="AP1084" s="721"/>
      <c r="AQ1084" s="721"/>
      <c r="AR1084" s="721"/>
      <c r="AS1084" s="722"/>
      <c r="AU1084" s="245"/>
      <c r="AV1084" s="247"/>
      <c r="AW1084" s="247"/>
      <c r="AX1084" s="247"/>
      <c r="AY1084" s="247"/>
      <c r="AZ1084" s="247"/>
      <c r="BA1084" s="247"/>
      <c r="BB1084" s="246"/>
      <c r="BC1084" s="245"/>
      <c r="BD1084" s="247"/>
      <c r="BE1084" s="247"/>
      <c r="BF1084" s="247"/>
      <c r="BG1084" s="247"/>
      <c r="BH1084" s="247"/>
      <c r="BI1084" s="247"/>
      <c r="BJ1084" s="246"/>
      <c r="BK1084" s="245"/>
      <c r="BL1084" s="247"/>
      <c r="BM1084" s="247"/>
      <c r="BN1084" s="247"/>
      <c r="BO1084" s="247"/>
      <c r="BP1084" s="247"/>
      <c r="BQ1084" s="247"/>
      <c r="BR1084" s="246"/>
      <c r="BS1084" s="245"/>
      <c r="BT1084" s="247"/>
      <c r="BU1084" s="247"/>
      <c r="BV1084" s="247"/>
      <c r="BW1084" s="247"/>
      <c r="BX1084" s="247"/>
      <c r="BY1084" s="247"/>
      <c r="BZ1084" s="246"/>
      <c r="CA1084" s="300"/>
      <c r="CB1084" s="301"/>
      <c r="CC1084" s="301"/>
      <c r="CD1084" s="301"/>
      <c r="CE1084" s="301"/>
      <c r="CF1084" s="301"/>
      <c r="CG1084" s="301"/>
      <c r="CH1084" s="301"/>
      <c r="CI1084" s="301"/>
      <c r="CJ1084" s="301"/>
      <c r="CK1084" s="301"/>
      <c r="CL1084" s="301"/>
      <c r="CM1084" s="302"/>
    </row>
    <row r="1085" spans="1:91" ht="14.25" customHeight="1" x14ac:dyDescent="0.35">
      <c r="C1085" s="300" t="s">
        <v>903</v>
      </c>
      <c r="D1085" s="301"/>
      <c r="E1085" s="301"/>
      <c r="F1085" s="301"/>
      <c r="G1085" s="301"/>
      <c r="H1085" s="301"/>
      <c r="I1085" s="301"/>
      <c r="J1085" s="301"/>
      <c r="K1085" s="301"/>
      <c r="L1085" s="301"/>
      <c r="M1085" s="301"/>
      <c r="N1085" s="301"/>
      <c r="O1085" s="301"/>
      <c r="P1085" s="301"/>
      <c r="Q1085" s="301"/>
      <c r="R1085" s="301"/>
      <c r="S1085" s="301"/>
      <c r="T1085" s="302"/>
      <c r="U1085" s="300"/>
      <c r="V1085" s="301"/>
      <c r="W1085" s="301"/>
      <c r="X1085" s="302"/>
      <c r="Y1085" s="510">
        <v>8</v>
      </c>
      <c r="Z1085" s="511"/>
      <c r="AA1085" s="511"/>
      <c r="AB1085" s="511"/>
      <c r="AC1085" s="511"/>
      <c r="AD1085" s="511"/>
      <c r="AE1085" s="511"/>
      <c r="AF1085" s="511"/>
      <c r="AG1085" s="511"/>
      <c r="AH1085" s="511"/>
      <c r="AI1085" s="512"/>
      <c r="AJ1085" s="300"/>
      <c r="AK1085" s="301"/>
      <c r="AL1085" s="301"/>
      <c r="AM1085" s="301"/>
      <c r="AN1085" s="301"/>
      <c r="AO1085" s="301"/>
      <c r="AP1085" s="301"/>
      <c r="AQ1085" s="301"/>
      <c r="AR1085" s="301"/>
      <c r="AS1085" s="302"/>
      <c r="AU1085" s="310"/>
      <c r="AV1085" s="310"/>
      <c r="AW1085" s="310"/>
      <c r="AX1085" s="310"/>
      <c r="AY1085" s="310"/>
      <c r="AZ1085" s="310"/>
      <c r="BA1085" s="310"/>
      <c r="BB1085" s="310"/>
      <c r="BC1085" s="310"/>
      <c r="BD1085" s="310"/>
      <c r="BE1085" s="310"/>
      <c r="BF1085" s="310"/>
      <c r="BG1085" s="310"/>
      <c r="BH1085" s="310"/>
      <c r="BI1085" s="310"/>
      <c r="BJ1085" s="310"/>
      <c r="BK1085" s="311"/>
      <c r="BL1085" s="312"/>
      <c r="BM1085" s="312"/>
      <c r="BN1085" s="312"/>
      <c r="BO1085" s="312"/>
      <c r="BP1085" s="312"/>
      <c r="BQ1085" s="312"/>
      <c r="BR1085" s="313"/>
      <c r="BS1085" s="310"/>
      <c r="BT1085" s="310"/>
      <c r="BU1085" s="310"/>
      <c r="BV1085" s="310"/>
      <c r="BW1085" s="310"/>
      <c r="BX1085" s="310"/>
      <c r="BY1085" s="310"/>
      <c r="BZ1085" s="310"/>
      <c r="CA1085" s="292"/>
      <c r="CB1085" s="292"/>
      <c r="CC1085" s="292"/>
      <c r="CD1085" s="292"/>
      <c r="CE1085" s="292"/>
      <c r="CF1085" s="292"/>
      <c r="CG1085" s="292"/>
      <c r="CH1085" s="292"/>
      <c r="CI1085" s="292"/>
      <c r="CJ1085" s="292"/>
      <c r="CK1085" s="292"/>
      <c r="CL1085" s="292"/>
      <c r="CM1085" s="292"/>
    </row>
    <row r="1086" spans="1:91" ht="14.25" customHeight="1" x14ac:dyDescent="0.35">
      <c r="C1086" s="300" t="s">
        <v>904</v>
      </c>
      <c r="D1086" s="301"/>
      <c r="E1086" s="301"/>
      <c r="F1086" s="301"/>
      <c r="G1086" s="301"/>
      <c r="H1086" s="301"/>
      <c r="I1086" s="301"/>
      <c r="J1086" s="301"/>
      <c r="K1086" s="301"/>
      <c r="L1086" s="301"/>
      <c r="M1086" s="301"/>
      <c r="N1086" s="301"/>
      <c r="O1086" s="301"/>
      <c r="P1086" s="301"/>
      <c r="Q1086" s="301"/>
      <c r="R1086" s="301"/>
      <c r="S1086" s="301"/>
      <c r="T1086" s="302"/>
      <c r="U1086" s="300"/>
      <c r="V1086" s="301"/>
      <c r="W1086" s="301"/>
      <c r="X1086" s="302"/>
      <c r="Y1086" s="510">
        <v>6</v>
      </c>
      <c r="Z1086" s="511"/>
      <c r="AA1086" s="511"/>
      <c r="AB1086" s="511"/>
      <c r="AC1086" s="511"/>
      <c r="AD1086" s="511"/>
      <c r="AE1086" s="511"/>
      <c r="AF1086" s="511"/>
      <c r="AG1086" s="511"/>
      <c r="AH1086" s="511"/>
      <c r="AI1086" s="512"/>
      <c r="AJ1086" s="300"/>
      <c r="AK1086" s="301"/>
      <c r="AL1086" s="301"/>
      <c r="AM1086" s="301"/>
      <c r="AN1086" s="301"/>
      <c r="AO1086" s="301"/>
      <c r="AP1086" s="301"/>
      <c r="AQ1086" s="301"/>
      <c r="AR1086" s="301"/>
      <c r="AS1086" s="302"/>
      <c r="AU1086" s="523" t="s">
        <v>582</v>
      </c>
      <c r="AV1086" s="523"/>
      <c r="AW1086" s="523"/>
      <c r="AX1086" s="523"/>
      <c r="AY1086" s="523"/>
      <c r="AZ1086" s="523"/>
      <c r="BA1086" s="523"/>
      <c r="BB1086" s="523"/>
      <c r="BC1086" s="523"/>
      <c r="BD1086" s="523"/>
      <c r="BE1086" s="523"/>
      <c r="BF1086" s="523"/>
      <c r="BG1086" s="523"/>
      <c r="BH1086" s="523"/>
      <c r="BI1086" s="523"/>
      <c r="BJ1086" s="523"/>
      <c r="BK1086" s="523"/>
      <c r="BL1086" s="523"/>
      <c r="BM1086" s="523"/>
      <c r="BN1086" s="523"/>
      <c r="BO1086" s="523"/>
      <c r="BP1086" s="523"/>
      <c r="BQ1086" s="523"/>
      <c r="BR1086" s="523"/>
      <c r="BS1086" s="523"/>
      <c r="BT1086" s="523"/>
      <c r="BU1086" s="523"/>
      <c r="BV1086" s="523"/>
      <c r="BW1086" s="523"/>
      <c r="BX1086" s="523"/>
      <c r="BY1086" s="523"/>
      <c r="BZ1086" s="523"/>
      <c r="CA1086" s="523"/>
      <c r="CB1086" s="523"/>
      <c r="CC1086" s="523"/>
      <c r="CD1086" s="523"/>
      <c r="CE1086" s="523"/>
      <c r="CF1086" s="523"/>
      <c r="CG1086" s="523"/>
      <c r="CH1086" s="523"/>
      <c r="CI1086" s="523"/>
      <c r="CJ1086" s="523"/>
      <c r="CK1086" s="523"/>
      <c r="CL1086" s="523"/>
      <c r="CM1086" s="523"/>
    </row>
    <row r="1087" spans="1:91" ht="14.25" customHeight="1" x14ac:dyDescent="0.35">
      <c r="C1087" s="300" t="s">
        <v>905</v>
      </c>
      <c r="D1087" s="301"/>
      <c r="E1087" s="301"/>
      <c r="F1087" s="301"/>
      <c r="G1087" s="301"/>
      <c r="H1087" s="301"/>
      <c r="I1087" s="301"/>
      <c r="J1087" s="301"/>
      <c r="K1087" s="301"/>
      <c r="L1087" s="301"/>
      <c r="M1087" s="301"/>
      <c r="N1087" s="301"/>
      <c r="O1087" s="301"/>
      <c r="P1087" s="301"/>
      <c r="Q1087" s="301"/>
      <c r="R1087" s="301"/>
      <c r="S1087" s="301"/>
      <c r="T1087" s="302"/>
      <c r="U1087" s="300"/>
      <c r="V1087" s="301"/>
      <c r="W1087" s="301"/>
      <c r="X1087" s="302"/>
      <c r="Y1087" s="510">
        <v>6</v>
      </c>
      <c r="Z1087" s="511"/>
      <c r="AA1087" s="511"/>
      <c r="AB1087" s="511"/>
      <c r="AC1087" s="511"/>
      <c r="AD1087" s="511"/>
      <c r="AE1087" s="511"/>
      <c r="AF1087" s="511"/>
      <c r="AG1087" s="511"/>
      <c r="AH1087" s="511"/>
      <c r="AI1087" s="512"/>
      <c r="AJ1087" s="300"/>
      <c r="AK1087" s="301"/>
      <c r="AL1087" s="301"/>
      <c r="AM1087" s="301"/>
      <c r="AN1087" s="301"/>
      <c r="AO1087" s="301"/>
      <c r="AP1087" s="301"/>
      <c r="AQ1087" s="301"/>
      <c r="AR1087" s="301"/>
      <c r="AS1087" s="302"/>
      <c r="AU1087" s="101"/>
      <c r="AV1087" s="101"/>
      <c r="AW1087" s="101"/>
      <c r="AX1087" s="101"/>
      <c r="AY1087" s="101"/>
      <c r="AZ1087" s="101"/>
      <c r="BA1087" s="101"/>
      <c r="BB1087" s="101"/>
      <c r="BC1087" s="101"/>
      <c r="BD1087" s="101"/>
      <c r="BE1087" s="101"/>
      <c r="BF1087" s="101"/>
      <c r="BG1087" s="101"/>
      <c r="BH1087" s="101"/>
      <c r="BI1087" s="101"/>
      <c r="BJ1087" s="101"/>
      <c r="BK1087" s="101"/>
      <c r="BL1087" s="101"/>
      <c r="BM1087" s="101"/>
      <c r="BN1087" s="101"/>
      <c r="BO1087" s="101"/>
      <c r="BP1087" s="101"/>
      <c r="BQ1087" s="101"/>
      <c r="BR1087" s="101"/>
      <c r="BS1087" s="101"/>
      <c r="BT1087" s="101"/>
      <c r="BU1087" s="101"/>
      <c r="BV1087" s="101"/>
      <c r="BW1087" s="101"/>
      <c r="BX1087" s="101"/>
      <c r="BY1087" s="101"/>
      <c r="BZ1087" s="101"/>
      <c r="CA1087" s="101"/>
      <c r="CB1087" s="101"/>
      <c r="CC1087" s="101"/>
      <c r="CD1087" s="101"/>
      <c r="CE1087" s="101"/>
      <c r="CF1087" s="101"/>
      <c r="CG1087" s="101"/>
      <c r="CH1087" s="101"/>
      <c r="CI1087" s="101"/>
      <c r="CJ1087" s="101"/>
      <c r="CK1087" s="101"/>
      <c r="CL1087" s="101"/>
      <c r="CM1087" s="101"/>
    </row>
    <row r="1088" spans="1:91" ht="14.25" customHeight="1" x14ac:dyDescent="0.35">
      <c r="C1088" s="300">
        <v>10000</v>
      </c>
      <c r="D1088" s="301"/>
      <c r="E1088" s="301"/>
      <c r="F1088" s="301"/>
      <c r="G1088" s="301"/>
      <c r="H1088" s="301"/>
      <c r="I1088" s="301"/>
      <c r="J1088" s="301"/>
      <c r="K1088" s="301"/>
      <c r="L1088" s="301"/>
      <c r="M1088" s="301"/>
      <c r="N1088" s="301"/>
      <c r="O1088" s="301"/>
      <c r="P1088" s="301"/>
      <c r="Q1088" s="301"/>
      <c r="R1088" s="301"/>
      <c r="S1088" s="301"/>
      <c r="T1088" s="302"/>
      <c r="U1088" s="300"/>
      <c r="V1088" s="301"/>
      <c r="W1088" s="301"/>
      <c r="X1088" s="302"/>
      <c r="Y1088" s="510">
        <v>4</v>
      </c>
      <c r="Z1088" s="511"/>
      <c r="AA1088" s="511"/>
      <c r="AB1088" s="511"/>
      <c r="AC1088" s="511"/>
      <c r="AD1088" s="511"/>
      <c r="AE1088" s="511"/>
      <c r="AF1088" s="511"/>
      <c r="AG1088" s="511"/>
      <c r="AH1088" s="511"/>
      <c r="AI1088" s="512"/>
      <c r="AJ1088" s="300"/>
      <c r="AK1088" s="301"/>
      <c r="AL1088" s="301"/>
      <c r="AM1088" s="301"/>
      <c r="AN1088" s="301"/>
      <c r="AO1088" s="301"/>
      <c r="AP1088" s="301"/>
      <c r="AQ1088" s="301"/>
      <c r="AR1088" s="301"/>
      <c r="AS1088" s="302"/>
      <c r="AU1088" s="101"/>
      <c r="AV1088" s="101"/>
      <c r="AW1088" s="101"/>
      <c r="AX1088" s="101"/>
      <c r="AY1088" s="101"/>
      <c r="AZ1088" s="101"/>
      <c r="BA1088" s="101"/>
      <c r="BB1088" s="101"/>
      <c r="BC1088" s="101"/>
      <c r="BD1088" s="101"/>
      <c r="BE1088" s="101"/>
      <c r="BF1088" s="101"/>
      <c r="BG1088" s="101"/>
      <c r="BH1088" s="101"/>
      <c r="BI1088" s="101"/>
      <c r="BJ1088" s="101"/>
      <c r="BK1088" s="101"/>
      <c r="BL1088" s="101"/>
      <c r="BM1088" s="101"/>
      <c r="BN1088" s="101"/>
      <c r="BO1088" s="101"/>
      <c r="BP1088" s="101"/>
      <c r="BQ1088" s="101"/>
      <c r="BR1088" s="101"/>
      <c r="BS1088" s="101"/>
      <c r="BT1088" s="101"/>
      <c r="BU1088" s="101"/>
      <c r="BV1088" s="101"/>
      <c r="BW1088" s="101"/>
      <c r="BX1088" s="101"/>
      <c r="BY1088" s="101"/>
      <c r="BZ1088" s="101"/>
      <c r="CA1088" s="101"/>
      <c r="CB1088" s="101"/>
      <c r="CC1088" s="101"/>
      <c r="CD1088" s="101"/>
      <c r="CE1088" s="101"/>
      <c r="CF1088" s="101"/>
      <c r="CG1088" s="101"/>
      <c r="CH1088" s="101"/>
      <c r="CI1088" s="101"/>
      <c r="CJ1088" s="101"/>
      <c r="CK1088" s="101"/>
      <c r="CL1088" s="101"/>
      <c r="CM1088" s="101"/>
    </row>
    <row r="1089" spans="3:91" ht="14.25" customHeight="1" x14ac:dyDescent="0.35">
      <c r="C1089" s="300" t="s">
        <v>425</v>
      </c>
      <c r="D1089" s="301"/>
      <c r="E1089" s="301"/>
      <c r="F1089" s="301"/>
      <c r="G1089" s="301"/>
      <c r="H1089" s="301"/>
      <c r="I1089" s="301"/>
      <c r="J1089" s="301"/>
      <c r="K1089" s="301"/>
      <c r="L1089" s="301"/>
      <c r="M1089" s="301"/>
      <c r="N1089" s="301"/>
      <c r="O1089" s="301"/>
      <c r="P1089" s="301"/>
      <c r="Q1089" s="301"/>
      <c r="R1089" s="301"/>
      <c r="S1089" s="301"/>
      <c r="T1089" s="302"/>
      <c r="U1089" s="300"/>
      <c r="V1089" s="301"/>
      <c r="W1089" s="301"/>
      <c r="X1089" s="302"/>
      <c r="Y1089" s="510">
        <v>0</v>
      </c>
      <c r="Z1089" s="511"/>
      <c r="AA1089" s="511"/>
      <c r="AB1089" s="511"/>
      <c r="AC1089" s="511"/>
      <c r="AD1089" s="511"/>
      <c r="AE1089" s="511"/>
      <c r="AF1089" s="511"/>
      <c r="AG1089" s="511"/>
      <c r="AH1089" s="511"/>
      <c r="AI1089" s="512"/>
      <c r="AJ1089" s="300"/>
      <c r="AK1089" s="301"/>
      <c r="AL1089" s="301"/>
      <c r="AM1089" s="301"/>
      <c r="AN1089" s="301"/>
      <c r="AO1089" s="301"/>
      <c r="AP1089" s="301"/>
      <c r="AQ1089" s="301"/>
      <c r="AR1089" s="301"/>
      <c r="AS1089" s="302"/>
      <c r="AU1089" s="101"/>
      <c r="AV1089" s="101"/>
      <c r="AW1089" s="101"/>
      <c r="AX1089" s="101"/>
      <c r="AY1089" s="101"/>
      <c r="AZ1089" s="101"/>
      <c r="BA1089" s="101"/>
      <c r="BB1089" s="101"/>
      <c r="BC1089" s="101"/>
      <c r="BD1089" s="101"/>
      <c r="BE1089" s="101"/>
      <c r="BF1089" s="101"/>
      <c r="BG1089" s="101"/>
      <c r="BH1089" s="101"/>
      <c r="BI1089" s="101"/>
      <c r="BJ1089" s="101"/>
      <c r="BK1089" s="101"/>
      <c r="BL1089" s="101"/>
      <c r="BM1089" s="101"/>
      <c r="BN1089" s="101"/>
      <c r="BO1089" s="101"/>
      <c r="BP1089" s="101"/>
      <c r="BQ1089" s="101"/>
      <c r="BR1089" s="101"/>
      <c r="BS1089" s="101"/>
      <c r="BT1089" s="101"/>
      <c r="BU1089" s="101"/>
      <c r="BV1089" s="101"/>
      <c r="BW1089" s="101"/>
      <c r="BX1089" s="101"/>
      <c r="BY1089" s="101"/>
      <c r="BZ1089" s="101"/>
      <c r="CA1089" s="101"/>
      <c r="CB1089" s="101"/>
      <c r="CC1089" s="101"/>
      <c r="CD1089" s="101"/>
      <c r="CE1089" s="101"/>
      <c r="CF1089" s="101"/>
      <c r="CG1089" s="101"/>
      <c r="CH1089" s="101"/>
      <c r="CI1089" s="101"/>
      <c r="CJ1089" s="101"/>
      <c r="CK1089" s="101"/>
      <c r="CL1089" s="101"/>
      <c r="CM1089" s="101"/>
    </row>
    <row r="1090" spans="3:91" ht="14.25" customHeight="1" x14ac:dyDescent="0.35">
      <c r="C1090" s="454" t="s">
        <v>486</v>
      </c>
      <c r="D1090" s="455"/>
      <c r="E1090" s="455"/>
      <c r="F1090" s="455"/>
      <c r="G1090" s="455"/>
      <c r="H1090" s="455"/>
      <c r="I1090" s="455"/>
      <c r="J1090" s="455"/>
      <c r="K1090" s="455"/>
      <c r="L1090" s="455"/>
      <c r="M1090" s="455"/>
      <c r="N1090" s="455"/>
      <c r="O1090" s="455"/>
      <c r="P1090" s="455"/>
      <c r="Q1090" s="455"/>
      <c r="R1090" s="455"/>
      <c r="S1090" s="455"/>
      <c r="T1090" s="456"/>
      <c r="U1090" s="454"/>
      <c r="V1090" s="455"/>
      <c r="W1090" s="455"/>
      <c r="X1090" s="456"/>
      <c r="Y1090" s="501">
        <f>SUM(Y1076:AI1088)</f>
        <v>1564</v>
      </c>
      <c r="Z1090" s="501"/>
      <c r="AA1090" s="501"/>
      <c r="AB1090" s="501"/>
      <c r="AC1090" s="501"/>
      <c r="AD1090" s="501"/>
      <c r="AE1090" s="501"/>
      <c r="AF1090" s="501"/>
      <c r="AG1090" s="501"/>
      <c r="AH1090" s="501"/>
      <c r="AI1090" s="501"/>
      <c r="AJ1090" s="317"/>
      <c r="AK1090" s="317"/>
      <c r="AL1090" s="317"/>
      <c r="AM1090" s="317"/>
      <c r="AN1090" s="317"/>
      <c r="AO1090" s="317"/>
      <c r="AP1090" s="317"/>
      <c r="AQ1090" s="317"/>
      <c r="AR1090" s="317"/>
      <c r="AS1090" s="317"/>
      <c r="AU1090" s="101"/>
      <c r="AV1090" s="101"/>
      <c r="AW1090" s="101"/>
      <c r="AX1090" s="101"/>
      <c r="AY1090" s="101"/>
      <c r="AZ1090" s="101"/>
      <c r="BA1090" s="101"/>
      <c r="BB1090" s="101"/>
      <c r="BC1090" s="101"/>
      <c r="BD1090" s="101"/>
      <c r="BE1090" s="101"/>
      <c r="BF1090" s="101"/>
      <c r="BG1090" s="101"/>
      <c r="BH1090" s="101"/>
      <c r="BI1090" s="101"/>
      <c r="BJ1090" s="101"/>
      <c r="BK1090" s="101"/>
      <c r="BL1090" s="101"/>
      <c r="BM1090" s="101"/>
      <c r="BN1090" s="101"/>
      <c r="BO1090" s="101"/>
      <c r="BP1090" s="101"/>
      <c r="BQ1090" s="101"/>
      <c r="BR1090" s="101"/>
      <c r="BS1090" s="101"/>
      <c r="BT1090" s="101"/>
      <c r="BU1090" s="101"/>
      <c r="BV1090" s="101"/>
      <c r="BW1090" s="101"/>
      <c r="BX1090" s="101"/>
      <c r="BY1090" s="101"/>
      <c r="BZ1090" s="101"/>
      <c r="CA1090" s="101"/>
      <c r="CB1090" s="101"/>
      <c r="CC1090" s="101"/>
      <c r="CD1090" s="101"/>
      <c r="CE1090" s="101"/>
      <c r="CF1090" s="101"/>
      <c r="CG1090" s="101"/>
      <c r="CH1090" s="101"/>
      <c r="CI1090" s="101"/>
      <c r="CJ1090" s="101"/>
      <c r="CK1090" s="101"/>
      <c r="CL1090" s="101"/>
      <c r="CM1090" s="101"/>
    </row>
    <row r="1091" spans="3:91" ht="14.25" customHeight="1" x14ac:dyDescent="0.35">
      <c r="C1091" s="130" t="s">
        <v>582</v>
      </c>
      <c r="D1091" s="130"/>
      <c r="E1091" s="130"/>
      <c r="F1091" s="130"/>
      <c r="G1091" s="130"/>
      <c r="H1091" s="130"/>
      <c r="I1091" s="130"/>
      <c r="J1091" s="130"/>
      <c r="K1091" s="130"/>
      <c r="L1091" s="130"/>
      <c r="M1091" s="130"/>
      <c r="N1091" s="130"/>
      <c r="O1091" s="130"/>
      <c r="P1091" s="130"/>
      <c r="Q1091" s="130"/>
      <c r="R1091" s="130"/>
      <c r="S1091" s="130"/>
      <c r="T1091" s="130"/>
      <c r="U1091" s="130"/>
      <c r="V1091" s="130"/>
      <c r="W1091" s="130"/>
      <c r="X1091" s="130"/>
      <c r="Y1091" s="130"/>
      <c r="Z1091" s="130"/>
      <c r="AA1091" s="130"/>
      <c r="AB1091" s="130"/>
      <c r="AC1091" s="130"/>
      <c r="AD1091" s="130"/>
      <c r="AE1091" s="130"/>
      <c r="AF1091" s="130"/>
      <c r="AG1091" s="130"/>
      <c r="AH1091" s="130"/>
      <c r="AI1091" s="130"/>
      <c r="AJ1091" s="130"/>
      <c r="AK1091" s="130"/>
      <c r="AL1091" s="130"/>
      <c r="AM1091" s="130"/>
      <c r="AN1091" s="130"/>
      <c r="AO1091" s="130"/>
      <c r="AP1091" s="130"/>
      <c r="AQ1091" s="130"/>
      <c r="AR1091" s="130"/>
      <c r="AS1091" s="130"/>
    </row>
    <row r="1092" spans="3:91" ht="14.25" customHeight="1" x14ac:dyDescent="0.35">
      <c r="AU1092" s="123"/>
      <c r="AV1092" s="123"/>
      <c r="AW1092" s="123"/>
      <c r="AX1092" s="123"/>
      <c r="AY1092" s="123"/>
      <c r="AZ1092" s="123"/>
      <c r="BA1092" s="123"/>
      <c r="BB1092" s="123"/>
      <c r="BC1092" s="123"/>
      <c r="BD1092" s="123"/>
      <c r="BE1092" s="123"/>
      <c r="BF1092" s="123"/>
      <c r="BG1092" s="123"/>
      <c r="BH1092" s="123"/>
      <c r="BI1092" s="123"/>
      <c r="BJ1092" s="123"/>
      <c r="BK1092" s="123"/>
      <c r="BL1092" s="123"/>
      <c r="BM1092" s="123"/>
      <c r="BN1092" s="123"/>
      <c r="BO1092" s="123"/>
      <c r="BP1092" s="123"/>
      <c r="BQ1092" s="123"/>
      <c r="BR1092" s="123"/>
      <c r="BS1092" s="123"/>
      <c r="BT1092" s="123"/>
      <c r="BU1092" s="123"/>
      <c r="BV1092" s="123"/>
      <c r="BW1092" s="123"/>
      <c r="BX1092" s="123"/>
      <c r="BY1092" s="123"/>
      <c r="BZ1092" s="123"/>
      <c r="CA1092" s="123"/>
      <c r="CB1092" s="123"/>
      <c r="CC1092" s="123"/>
      <c r="CD1092" s="123"/>
      <c r="CE1092" s="123"/>
      <c r="CF1092" s="123"/>
      <c r="CG1092" s="123"/>
      <c r="CH1092" s="123"/>
      <c r="CI1092" s="123"/>
      <c r="CJ1092" s="123"/>
      <c r="CK1092" s="123"/>
      <c r="CL1092" s="123"/>
      <c r="CM1092" s="123"/>
    </row>
    <row r="1093" spans="3:91" ht="14.25" customHeight="1" x14ac:dyDescent="0.35">
      <c r="C1093" s="296" t="s">
        <v>583</v>
      </c>
      <c r="D1093" s="296"/>
      <c r="E1093" s="296"/>
      <c r="F1093" s="296"/>
      <c r="G1093" s="296"/>
      <c r="H1093" s="296"/>
      <c r="I1093" s="296"/>
      <c r="J1093" s="296"/>
      <c r="K1093" s="296"/>
      <c r="L1093" s="296"/>
      <c r="M1093" s="296"/>
      <c r="N1093" s="296"/>
      <c r="O1093" s="296"/>
      <c r="P1093" s="296"/>
      <c r="Q1093" s="296"/>
      <c r="R1093" s="296"/>
      <c r="S1093" s="296"/>
      <c r="T1093" s="296"/>
      <c r="U1093" s="296"/>
      <c r="V1093" s="296"/>
      <c r="W1093" s="296"/>
      <c r="X1093" s="296"/>
      <c r="Y1093" s="296"/>
      <c r="Z1093" s="296"/>
      <c r="AA1093" s="296"/>
      <c r="AB1093" s="296"/>
      <c r="AC1093" s="296"/>
      <c r="AD1093" s="296"/>
      <c r="AE1093" s="296"/>
      <c r="AF1093" s="123"/>
      <c r="AG1093" s="123"/>
      <c r="AH1093" s="123"/>
      <c r="AI1093" s="123"/>
      <c r="AJ1093" s="123"/>
      <c r="AK1093" s="123"/>
      <c r="AL1093" s="123"/>
      <c r="AM1093" s="123"/>
      <c r="AN1093" s="123"/>
      <c r="AO1093" s="123"/>
      <c r="AP1093" s="123"/>
      <c r="AQ1093" s="123"/>
      <c r="AR1093" s="123"/>
      <c r="AS1093" s="123"/>
      <c r="AT1093" s="123"/>
      <c r="AU1093" s="122"/>
      <c r="AV1093" s="122"/>
      <c r="AW1093" s="122"/>
      <c r="AX1093" s="122"/>
      <c r="AY1093" s="122"/>
      <c r="AZ1093" s="122"/>
      <c r="BA1093" s="122"/>
      <c r="BB1093" s="122"/>
      <c r="BC1093" s="122"/>
      <c r="BD1093" s="122"/>
      <c r="BE1093" s="122"/>
      <c r="BF1093" s="122"/>
      <c r="BG1093" s="122"/>
      <c r="BH1093" s="122"/>
      <c r="BI1093" s="122"/>
      <c r="BJ1093" s="122"/>
      <c r="BK1093" s="122"/>
      <c r="BL1093" s="122"/>
      <c r="BM1093" s="122"/>
      <c r="BN1093" s="122"/>
      <c r="BO1093" s="122"/>
      <c r="BP1093" s="122"/>
      <c r="BQ1093" s="122"/>
      <c r="BR1093" s="122"/>
      <c r="BS1093" s="122"/>
      <c r="BT1093" s="122"/>
      <c r="BU1093" s="122"/>
      <c r="BV1093" s="122"/>
      <c r="BW1093" s="122"/>
      <c r="BX1093" s="122"/>
      <c r="BY1093" s="122"/>
      <c r="BZ1093" s="122"/>
      <c r="CA1093" s="122"/>
      <c r="CB1093" s="122"/>
      <c r="CC1093" s="122"/>
      <c r="CD1093" s="122"/>
      <c r="CE1093" s="122"/>
      <c r="CF1093" s="122"/>
      <c r="CG1093" s="122"/>
      <c r="CH1093" s="122"/>
      <c r="CI1093" s="122"/>
      <c r="CJ1093" s="122"/>
      <c r="CK1093" s="122"/>
      <c r="CL1093" s="122"/>
      <c r="CM1093" s="122"/>
    </row>
    <row r="1094" spans="3:91" ht="14.25" customHeight="1" x14ac:dyDescent="0.35">
      <c r="C1094" s="122"/>
      <c r="D1094" s="122"/>
      <c r="E1094" s="122"/>
      <c r="F1094" s="122"/>
      <c r="G1094" s="122"/>
      <c r="H1094" s="122"/>
      <c r="I1094" s="122"/>
      <c r="J1094" s="122"/>
      <c r="K1094" s="122"/>
      <c r="L1094" s="122"/>
      <c r="M1094" s="122"/>
      <c r="N1094" s="122"/>
      <c r="O1094" s="122"/>
      <c r="P1094" s="122"/>
      <c r="Q1094" s="122"/>
      <c r="R1094" s="122"/>
      <c r="S1094" s="122"/>
      <c r="T1094" s="122"/>
      <c r="U1094" s="122"/>
      <c r="V1094" s="122"/>
      <c r="W1094" s="122"/>
      <c r="X1094" s="122"/>
      <c r="Y1094" s="122"/>
      <c r="Z1094" s="122"/>
      <c r="AA1094" s="122"/>
      <c r="AB1094" s="122"/>
      <c r="AC1094" s="122"/>
      <c r="AD1094" s="122"/>
      <c r="AE1094" s="122"/>
      <c r="AF1094" s="122"/>
      <c r="AG1094" s="122"/>
      <c r="AH1094" s="122"/>
      <c r="AI1094" s="122"/>
      <c r="AJ1094" s="122"/>
      <c r="AK1094" s="122"/>
      <c r="AL1094" s="122"/>
      <c r="AM1094" s="122"/>
      <c r="AN1094" s="122"/>
      <c r="AO1094" s="122"/>
      <c r="AP1094" s="122"/>
      <c r="AQ1094" s="122"/>
      <c r="AR1094" s="122"/>
      <c r="AS1094" s="122"/>
      <c r="AT1094" s="122"/>
      <c r="AU1094" s="7"/>
      <c r="AV1094" s="7"/>
      <c r="AW1094" s="7"/>
      <c r="AX1094" s="280"/>
      <c r="AY1094" s="280"/>
      <c r="AZ1094" s="280"/>
      <c r="BA1094" s="280"/>
      <c r="BB1094" s="280"/>
      <c r="BC1094" s="280"/>
      <c r="BD1094" s="280"/>
      <c r="BE1094" s="280"/>
      <c r="BF1094" s="280"/>
      <c r="BG1094" s="280"/>
      <c r="BH1094" s="280"/>
      <c r="BI1094" s="280"/>
      <c r="BJ1094" s="280"/>
      <c r="BK1094" s="280"/>
      <c r="BL1094" s="280"/>
      <c r="BM1094" s="280"/>
      <c r="BN1094" s="280"/>
      <c r="BO1094" s="280"/>
      <c r="BP1094" s="280"/>
      <c r="BQ1094" s="280"/>
      <c r="BR1094" s="280"/>
      <c r="BS1094" s="280"/>
      <c r="BT1094" s="280"/>
      <c r="BU1094" s="280"/>
      <c r="BV1094" s="280"/>
      <c r="BW1094" s="280"/>
      <c r="BX1094" s="280"/>
      <c r="BY1094" s="280"/>
      <c r="BZ1094" s="280"/>
      <c r="CA1094" s="280"/>
      <c r="CB1094" s="280"/>
      <c r="CC1094" s="280"/>
      <c r="CD1094" s="280"/>
      <c r="CE1094" s="280"/>
      <c r="CF1094" s="280"/>
      <c r="CG1094" s="280"/>
      <c r="CH1094" s="280"/>
      <c r="CI1094" s="280"/>
      <c r="CJ1094" s="280"/>
      <c r="CK1094" s="280"/>
      <c r="CL1094" s="280"/>
      <c r="CM1094" s="280"/>
    </row>
    <row r="1095" spans="3:91" ht="14.25" customHeight="1" x14ac:dyDescent="0.35">
      <c r="C1095" s="454" t="s">
        <v>584</v>
      </c>
      <c r="D1095" s="455"/>
      <c r="E1095" s="455"/>
      <c r="F1095" s="455"/>
      <c r="G1095" s="455"/>
      <c r="H1095" s="455"/>
      <c r="I1095" s="455"/>
      <c r="J1095" s="455"/>
      <c r="K1095" s="455"/>
      <c r="L1095" s="455"/>
      <c r="M1095" s="455"/>
      <c r="N1095" s="455"/>
      <c r="O1095" s="455"/>
      <c r="P1095" s="455"/>
      <c r="Q1095" s="455"/>
      <c r="R1095" s="455"/>
      <c r="S1095" s="455"/>
      <c r="T1095" s="455"/>
      <c r="U1095" s="455"/>
      <c r="V1095" s="455"/>
      <c r="W1095" s="455"/>
      <c r="X1095" s="455"/>
      <c r="Y1095" s="455"/>
      <c r="Z1095" s="455"/>
      <c r="AA1095" s="455"/>
      <c r="AB1095" s="455"/>
      <c r="AC1095" s="455"/>
      <c r="AD1095" s="455"/>
      <c r="AE1095" s="455"/>
      <c r="AF1095" s="455"/>
      <c r="AG1095" s="455"/>
      <c r="AH1095" s="455"/>
      <c r="AI1095" s="455"/>
      <c r="AJ1095" s="455"/>
      <c r="AK1095" s="455"/>
      <c r="AL1095" s="455"/>
      <c r="AM1095" s="455"/>
      <c r="AN1095" s="317" t="s">
        <v>912</v>
      </c>
      <c r="AO1095" s="317"/>
      <c r="AP1095" s="317"/>
      <c r="AQ1095" s="317"/>
      <c r="AR1095" s="317"/>
      <c r="AS1095" s="317"/>
      <c r="AT1095" s="317"/>
      <c r="AU1095" s="317"/>
      <c r="AV1095" s="317"/>
      <c r="AW1095" s="317"/>
      <c r="AX1095" s="317"/>
      <c r="AY1095" s="317"/>
      <c r="AZ1095" s="317"/>
      <c r="BA1095" s="317"/>
      <c r="BB1095" s="317"/>
      <c r="BC1095" s="317"/>
      <c r="BD1095" s="317"/>
      <c r="BE1095" s="317"/>
      <c r="BF1095" s="317"/>
      <c r="BG1095" s="317"/>
      <c r="BH1095" s="317"/>
      <c r="BI1095" s="317">
        <v>0</v>
      </c>
      <c r="BJ1095" s="317"/>
      <c r="BK1095" s="317"/>
      <c r="BL1095" s="317"/>
      <c r="BM1095" s="317"/>
      <c r="BN1095" s="317"/>
      <c r="BO1095" s="317"/>
      <c r="BP1095" s="317"/>
      <c r="BQ1095" s="317"/>
      <c r="BR1095" s="317"/>
      <c r="BS1095" s="317"/>
      <c r="BT1095" s="317"/>
      <c r="BU1095" s="317"/>
      <c r="BV1095" s="317"/>
      <c r="BW1095" s="317"/>
      <c r="BX1095" s="317"/>
      <c r="BY1095" s="317"/>
      <c r="BZ1095" s="317"/>
      <c r="CA1095" s="317"/>
      <c r="CB1095" s="317"/>
      <c r="CC1095" s="317"/>
      <c r="CD1095" s="317" t="s">
        <v>486</v>
      </c>
      <c r="CE1095" s="317"/>
      <c r="CF1095" s="317"/>
      <c r="CG1095" s="317"/>
      <c r="CH1095" s="317"/>
      <c r="CI1095" s="317"/>
      <c r="CJ1095" s="317"/>
      <c r="CK1095" s="317"/>
      <c r="CL1095" s="317"/>
      <c r="CM1095" s="317"/>
    </row>
    <row r="1096" spans="3:91" ht="14.25" customHeight="1" x14ac:dyDescent="0.35">
      <c r="C1096" s="454" t="s">
        <v>1145</v>
      </c>
      <c r="D1096" s="455"/>
      <c r="E1096" s="455"/>
      <c r="F1096" s="455"/>
      <c r="G1096" s="455"/>
      <c r="H1096" s="455"/>
      <c r="I1096" s="455"/>
      <c r="J1096" s="455"/>
      <c r="K1096" s="455"/>
      <c r="L1096" s="455"/>
      <c r="M1096" s="455"/>
      <c r="N1096" s="455"/>
      <c r="O1096" s="455"/>
      <c r="P1096" s="455"/>
      <c r="Q1096" s="455"/>
      <c r="R1096" s="455"/>
      <c r="S1096" s="455"/>
      <c r="T1096" s="455"/>
      <c r="U1096" s="455"/>
      <c r="V1096" s="455"/>
      <c r="W1096" s="455"/>
      <c r="X1096" s="455"/>
      <c r="Y1096" s="455"/>
      <c r="Z1096" s="455"/>
      <c r="AA1096" s="455"/>
      <c r="AB1096" s="455"/>
      <c r="AC1096" s="455"/>
      <c r="AD1096" s="455"/>
      <c r="AE1096" s="455"/>
      <c r="AF1096" s="455"/>
      <c r="AG1096" s="455"/>
      <c r="AH1096" s="455"/>
      <c r="AI1096" s="455"/>
      <c r="AJ1096" s="455"/>
      <c r="AK1096" s="455"/>
      <c r="AL1096" s="455"/>
      <c r="AM1096" s="456"/>
      <c r="AN1096" s="507">
        <v>1</v>
      </c>
      <c r="AO1096" s="508"/>
      <c r="AP1096" s="508"/>
      <c r="AQ1096" s="508"/>
      <c r="AR1096" s="508"/>
      <c r="AS1096" s="508"/>
      <c r="AT1096" s="508"/>
      <c r="AU1096" s="508"/>
      <c r="AV1096" s="508"/>
      <c r="AW1096" s="508"/>
      <c r="AX1096" s="508"/>
      <c r="AY1096" s="508"/>
      <c r="AZ1096" s="508"/>
      <c r="BA1096" s="508"/>
      <c r="BB1096" s="508"/>
      <c r="BC1096" s="508"/>
      <c r="BD1096" s="508"/>
      <c r="BE1096" s="508"/>
      <c r="BF1096" s="508"/>
      <c r="BG1096" s="508"/>
      <c r="BH1096" s="509"/>
      <c r="BI1096" s="317">
        <v>0</v>
      </c>
      <c r="BJ1096" s="317"/>
      <c r="BK1096" s="317"/>
      <c r="BL1096" s="317"/>
      <c r="BM1096" s="317"/>
      <c r="BN1096" s="317"/>
      <c r="BO1096" s="317"/>
      <c r="BP1096" s="317"/>
      <c r="BQ1096" s="317"/>
      <c r="BR1096" s="317"/>
      <c r="BS1096" s="317"/>
      <c r="BT1096" s="317"/>
      <c r="BU1096" s="317"/>
      <c r="BV1096" s="317"/>
      <c r="BW1096" s="317"/>
      <c r="BX1096" s="317"/>
      <c r="BY1096" s="317"/>
      <c r="BZ1096" s="317"/>
      <c r="CA1096" s="317"/>
      <c r="CB1096" s="317"/>
      <c r="CC1096" s="317"/>
      <c r="CD1096" s="730">
        <v>1</v>
      </c>
      <c r="CE1096" s="731"/>
      <c r="CF1096" s="731"/>
      <c r="CG1096" s="731"/>
      <c r="CH1096" s="731"/>
      <c r="CI1096" s="731"/>
      <c r="CJ1096" s="731"/>
      <c r="CK1096" s="731"/>
      <c r="CL1096" s="731"/>
      <c r="CM1096" s="732"/>
    </row>
    <row r="1097" spans="3:91" ht="14.25" customHeight="1" x14ac:dyDescent="0.35">
      <c r="C1097" s="300" t="s">
        <v>1146</v>
      </c>
      <c r="D1097" s="301"/>
      <c r="E1097" s="301"/>
      <c r="F1097" s="301"/>
      <c r="G1097" s="301"/>
      <c r="H1097" s="301"/>
      <c r="I1097" s="301"/>
      <c r="J1097" s="301"/>
      <c r="K1097" s="301"/>
      <c r="L1097" s="301"/>
      <c r="M1097" s="301"/>
      <c r="N1097" s="301"/>
      <c r="O1097" s="301"/>
      <c r="P1097" s="301"/>
      <c r="Q1097" s="301"/>
      <c r="R1097" s="301"/>
      <c r="S1097" s="301"/>
      <c r="T1097" s="301"/>
      <c r="U1097" s="301"/>
      <c r="V1097" s="301"/>
      <c r="W1097" s="301"/>
      <c r="X1097" s="301"/>
      <c r="Y1097" s="301"/>
      <c r="Z1097" s="301"/>
      <c r="AA1097" s="301"/>
      <c r="AB1097" s="301"/>
      <c r="AC1097" s="301"/>
      <c r="AD1097" s="301"/>
      <c r="AE1097" s="301"/>
      <c r="AF1097" s="301"/>
      <c r="AG1097" s="301"/>
      <c r="AH1097" s="301"/>
      <c r="AI1097" s="301"/>
      <c r="AJ1097" s="301"/>
      <c r="AK1097" s="301"/>
      <c r="AL1097" s="301"/>
      <c r="AM1097" s="302"/>
      <c r="AN1097" s="300">
        <v>0</v>
      </c>
      <c r="AO1097" s="301"/>
      <c r="AP1097" s="301"/>
      <c r="AQ1097" s="301"/>
      <c r="AR1097" s="301"/>
      <c r="AS1097" s="301"/>
      <c r="AT1097" s="301"/>
      <c r="AU1097" s="301"/>
      <c r="AV1097" s="301"/>
      <c r="AW1097" s="301"/>
      <c r="AX1097" s="301"/>
      <c r="AY1097" s="301"/>
      <c r="AZ1097" s="301"/>
      <c r="BA1097" s="301"/>
      <c r="BB1097" s="301"/>
      <c r="BC1097" s="301"/>
      <c r="BD1097" s="301"/>
      <c r="BE1097" s="301"/>
      <c r="BF1097" s="301"/>
      <c r="BG1097" s="301"/>
      <c r="BH1097" s="302"/>
      <c r="BI1097" s="317">
        <v>0</v>
      </c>
      <c r="BJ1097" s="317"/>
      <c r="BK1097" s="317"/>
      <c r="BL1097" s="317"/>
      <c r="BM1097" s="317"/>
      <c r="BN1097" s="317"/>
      <c r="BO1097" s="317"/>
      <c r="BP1097" s="317"/>
      <c r="BQ1097" s="317"/>
      <c r="BR1097" s="317"/>
      <c r="BS1097" s="317"/>
      <c r="BT1097" s="317"/>
      <c r="BU1097" s="317"/>
      <c r="BV1097" s="317"/>
      <c r="BW1097" s="317"/>
      <c r="BX1097" s="317"/>
      <c r="BY1097" s="317"/>
      <c r="BZ1097" s="317"/>
      <c r="CA1097" s="317"/>
      <c r="CB1097" s="317"/>
      <c r="CC1097" s="317"/>
      <c r="CD1097" s="303">
        <v>0</v>
      </c>
      <c r="CE1097" s="304"/>
      <c r="CF1097" s="304"/>
      <c r="CG1097" s="304"/>
      <c r="CH1097" s="304"/>
      <c r="CI1097" s="304"/>
      <c r="CJ1097" s="304"/>
      <c r="CK1097" s="304"/>
      <c r="CL1097" s="304"/>
      <c r="CM1097" s="305"/>
    </row>
    <row r="1098" spans="3:91" ht="14.25" customHeight="1" x14ac:dyDescent="0.35">
      <c r="C1098" s="300" t="s">
        <v>1147</v>
      </c>
      <c r="D1098" s="301"/>
      <c r="E1098" s="301"/>
      <c r="F1098" s="301"/>
      <c r="G1098" s="301"/>
      <c r="H1098" s="301"/>
      <c r="I1098" s="301"/>
      <c r="J1098" s="301"/>
      <c r="K1098" s="301"/>
      <c r="L1098" s="301"/>
      <c r="M1098" s="301"/>
      <c r="N1098" s="301"/>
      <c r="O1098" s="301"/>
      <c r="P1098" s="301"/>
      <c r="Q1098" s="301"/>
      <c r="R1098" s="301"/>
      <c r="S1098" s="301"/>
      <c r="T1098" s="301"/>
      <c r="U1098" s="301"/>
      <c r="V1098" s="301"/>
      <c r="W1098" s="301"/>
      <c r="X1098" s="301"/>
      <c r="Y1098" s="301"/>
      <c r="Z1098" s="301"/>
      <c r="AA1098" s="301"/>
      <c r="AB1098" s="301"/>
      <c r="AC1098" s="301"/>
      <c r="AD1098" s="301"/>
      <c r="AE1098" s="301"/>
      <c r="AF1098" s="301"/>
      <c r="AG1098" s="301"/>
      <c r="AH1098" s="301"/>
      <c r="AI1098" s="301"/>
      <c r="AJ1098" s="301"/>
      <c r="AK1098" s="301"/>
      <c r="AL1098" s="301"/>
      <c r="AM1098" s="302"/>
      <c r="AN1098" s="300">
        <v>8</v>
      </c>
      <c r="AO1098" s="301"/>
      <c r="AP1098" s="301"/>
      <c r="AQ1098" s="301"/>
      <c r="AR1098" s="301"/>
      <c r="AS1098" s="301"/>
      <c r="AT1098" s="301"/>
      <c r="AU1098" s="301"/>
      <c r="AV1098" s="301"/>
      <c r="AW1098" s="301"/>
      <c r="AX1098" s="301"/>
      <c r="AY1098" s="301"/>
      <c r="AZ1098" s="301"/>
      <c r="BA1098" s="301"/>
      <c r="BB1098" s="301"/>
      <c r="BC1098" s="301"/>
      <c r="BD1098" s="301"/>
      <c r="BE1098" s="301"/>
      <c r="BF1098" s="301"/>
      <c r="BG1098" s="301"/>
      <c r="BH1098" s="302"/>
      <c r="BI1098" s="317">
        <v>0</v>
      </c>
      <c r="BJ1098" s="317"/>
      <c r="BK1098" s="317"/>
      <c r="BL1098" s="317"/>
      <c r="BM1098" s="317"/>
      <c r="BN1098" s="317"/>
      <c r="BO1098" s="317"/>
      <c r="BP1098" s="317"/>
      <c r="BQ1098" s="317"/>
      <c r="BR1098" s="317"/>
      <c r="BS1098" s="317"/>
      <c r="BT1098" s="317"/>
      <c r="BU1098" s="317"/>
      <c r="BV1098" s="317"/>
      <c r="BW1098" s="317"/>
      <c r="BX1098" s="317"/>
      <c r="BY1098" s="317"/>
      <c r="BZ1098" s="317"/>
      <c r="CA1098" s="317"/>
      <c r="CB1098" s="317"/>
      <c r="CC1098" s="317"/>
      <c r="CD1098" s="303">
        <v>8</v>
      </c>
      <c r="CE1098" s="304"/>
      <c r="CF1098" s="304"/>
      <c r="CG1098" s="304"/>
      <c r="CH1098" s="304"/>
      <c r="CI1098" s="304"/>
      <c r="CJ1098" s="304"/>
      <c r="CK1098" s="304"/>
      <c r="CL1098" s="304"/>
      <c r="CM1098" s="305"/>
    </row>
    <row r="1099" spans="3:91" ht="14.25" customHeight="1" x14ac:dyDescent="0.35">
      <c r="C1099" s="300" t="s">
        <v>1148</v>
      </c>
      <c r="D1099" s="301"/>
      <c r="E1099" s="301"/>
      <c r="F1099" s="301"/>
      <c r="G1099" s="301"/>
      <c r="H1099" s="301"/>
      <c r="I1099" s="301"/>
      <c r="J1099" s="301"/>
      <c r="K1099" s="301"/>
      <c r="L1099" s="301"/>
      <c r="M1099" s="301"/>
      <c r="N1099" s="301"/>
      <c r="O1099" s="301"/>
      <c r="P1099" s="301"/>
      <c r="Q1099" s="301"/>
      <c r="R1099" s="301"/>
      <c r="S1099" s="301"/>
      <c r="T1099" s="301"/>
      <c r="U1099" s="301"/>
      <c r="V1099" s="301"/>
      <c r="W1099" s="301"/>
      <c r="X1099" s="301"/>
      <c r="Y1099" s="301"/>
      <c r="Z1099" s="301"/>
      <c r="AA1099" s="301"/>
      <c r="AB1099" s="301"/>
      <c r="AC1099" s="301"/>
      <c r="AD1099" s="301"/>
      <c r="AE1099" s="301"/>
      <c r="AF1099" s="301"/>
      <c r="AG1099" s="301"/>
      <c r="AH1099" s="301"/>
      <c r="AI1099" s="301"/>
      <c r="AJ1099" s="301"/>
      <c r="AK1099" s="301"/>
      <c r="AL1099" s="301"/>
      <c r="AM1099" s="302"/>
      <c r="AN1099" s="300">
        <v>0</v>
      </c>
      <c r="AO1099" s="301"/>
      <c r="AP1099" s="301"/>
      <c r="AQ1099" s="301"/>
      <c r="AR1099" s="301"/>
      <c r="AS1099" s="301"/>
      <c r="AT1099" s="301"/>
      <c r="AU1099" s="301"/>
      <c r="AV1099" s="301"/>
      <c r="AW1099" s="301"/>
      <c r="AX1099" s="301"/>
      <c r="AY1099" s="301"/>
      <c r="AZ1099" s="301"/>
      <c r="BA1099" s="301"/>
      <c r="BB1099" s="301"/>
      <c r="BC1099" s="301"/>
      <c r="BD1099" s="301"/>
      <c r="BE1099" s="301"/>
      <c r="BF1099" s="301"/>
      <c r="BG1099" s="301"/>
      <c r="BH1099" s="302"/>
      <c r="BI1099" s="317">
        <v>0</v>
      </c>
      <c r="BJ1099" s="317"/>
      <c r="BK1099" s="317"/>
      <c r="BL1099" s="317"/>
      <c r="BM1099" s="317"/>
      <c r="BN1099" s="317"/>
      <c r="BO1099" s="317"/>
      <c r="BP1099" s="317"/>
      <c r="BQ1099" s="317"/>
      <c r="BR1099" s="317"/>
      <c r="BS1099" s="317"/>
      <c r="BT1099" s="317"/>
      <c r="BU1099" s="317"/>
      <c r="BV1099" s="317"/>
      <c r="BW1099" s="317"/>
      <c r="BX1099" s="317"/>
      <c r="BY1099" s="317"/>
      <c r="BZ1099" s="317"/>
      <c r="CA1099" s="317"/>
      <c r="CB1099" s="317"/>
      <c r="CC1099" s="317"/>
      <c r="CD1099" s="303">
        <v>0</v>
      </c>
      <c r="CE1099" s="304"/>
      <c r="CF1099" s="304"/>
      <c r="CG1099" s="304"/>
      <c r="CH1099" s="304"/>
      <c r="CI1099" s="304"/>
      <c r="CJ1099" s="304"/>
      <c r="CK1099" s="304"/>
      <c r="CL1099" s="304"/>
      <c r="CM1099" s="305"/>
    </row>
    <row r="1100" spans="3:91" ht="14.25" customHeight="1" x14ac:dyDescent="0.35">
      <c r="C1100" s="300" t="s">
        <v>1149</v>
      </c>
      <c r="D1100" s="301"/>
      <c r="E1100" s="301"/>
      <c r="F1100" s="301"/>
      <c r="G1100" s="301"/>
      <c r="H1100" s="301"/>
      <c r="I1100" s="301"/>
      <c r="J1100" s="301"/>
      <c r="K1100" s="301"/>
      <c r="L1100" s="301"/>
      <c r="M1100" s="301"/>
      <c r="N1100" s="301"/>
      <c r="O1100" s="301"/>
      <c r="P1100" s="301"/>
      <c r="Q1100" s="301"/>
      <c r="R1100" s="301"/>
      <c r="S1100" s="301"/>
      <c r="T1100" s="301"/>
      <c r="U1100" s="301"/>
      <c r="V1100" s="301"/>
      <c r="W1100" s="301"/>
      <c r="X1100" s="301"/>
      <c r="Y1100" s="301"/>
      <c r="Z1100" s="301"/>
      <c r="AA1100" s="301"/>
      <c r="AB1100" s="301"/>
      <c r="AC1100" s="301"/>
      <c r="AD1100" s="301"/>
      <c r="AE1100" s="301"/>
      <c r="AF1100" s="301"/>
      <c r="AG1100" s="301"/>
      <c r="AH1100" s="301"/>
      <c r="AI1100" s="301"/>
      <c r="AJ1100" s="301"/>
      <c r="AK1100" s="301"/>
      <c r="AL1100" s="301"/>
      <c r="AM1100" s="302"/>
      <c r="AN1100" s="300">
        <v>2</v>
      </c>
      <c r="AO1100" s="301"/>
      <c r="AP1100" s="301"/>
      <c r="AQ1100" s="301"/>
      <c r="AR1100" s="301"/>
      <c r="AS1100" s="301"/>
      <c r="AT1100" s="301"/>
      <c r="AU1100" s="301"/>
      <c r="AV1100" s="301"/>
      <c r="AW1100" s="301"/>
      <c r="AX1100" s="301"/>
      <c r="AY1100" s="301"/>
      <c r="AZ1100" s="301"/>
      <c r="BA1100" s="301"/>
      <c r="BB1100" s="301"/>
      <c r="BC1100" s="301"/>
      <c r="BD1100" s="301"/>
      <c r="BE1100" s="301"/>
      <c r="BF1100" s="301"/>
      <c r="BG1100" s="301"/>
      <c r="BH1100" s="302"/>
      <c r="BI1100" s="317">
        <v>0</v>
      </c>
      <c r="BJ1100" s="317"/>
      <c r="BK1100" s="317"/>
      <c r="BL1100" s="317"/>
      <c r="BM1100" s="317"/>
      <c r="BN1100" s="317"/>
      <c r="BO1100" s="317"/>
      <c r="BP1100" s="317"/>
      <c r="BQ1100" s="317"/>
      <c r="BR1100" s="317"/>
      <c r="BS1100" s="317"/>
      <c r="BT1100" s="317"/>
      <c r="BU1100" s="317"/>
      <c r="BV1100" s="317"/>
      <c r="BW1100" s="317"/>
      <c r="BX1100" s="317"/>
      <c r="BY1100" s="317"/>
      <c r="BZ1100" s="317"/>
      <c r="CA1100" s="317"/>
      <c r="CB1100" s="317"/>
      <c r="CC1100" s="317"/>
      <c r="CD1100" s="303">
        <v>2</v>
      </c>
      <c r="CE1100" s="304"/>
      <c r="CF1100" s="304"/>
      <c r="CG1100" s="304"/>
      <c r="CH1100" s="304"/>
      <c r="CI1100" s="304"/>
      <c r="CJ1100" s="304"/>
      <c r="CK1100" s="304"/>
      <c r="CL1100" s="304"/>
      <c r="CM1100" s="305"/>
    </row>
    <row r="1101" spans="3:91" ht="14.25" customHeight="1" x14ac:dyDescent="0.35">
      <c r="C1101" s="300" t="s">
        <v>1150</v>
      </c>
      <c r="D1101" s="301"/>
      <c r="E1101" s="301"/>
      <c r="F1101" s="301"/>
      <c r="G1101" s="301"/>
      <c r="H1101" s="301"/>
      <c r="I1101" s="301"/>
      <c r="J1101" s="301"/>
      <c r="K1101" s="301"/>
      <c r="L1101" s="301"/>
      <c r="M1101" s="301"/>
      <c r="N1101" s="301"/>
      <c r="O1101" s="301"/>
      <c r="P1101" s="301"/>
      <c r="Q1101" s="301"/>
      <c r="R1101" s="301"/>
      <c r="S1101" s="301"/>
      <c r="T1101" s="301"/>
      <c r="U1101" s="301"/>
      <c r="V1101" s="301"/>
      <c r="W1101" s="301"/>
      <c r="X1101" s="301"/>
      <c r="Y1101" s="301"/>
      <c r="Z1101" s="301"/>
      <c r="AA1101" s="301"/>
      <c r="AB1101" s="301"/>
      <c r="AC1101" s="301"/>
      <c r="AD1101" s="301"/>
      <c r="AE1101" s="301"/>
      <c r="AF1101" s="301"/>
      <c r="AG1101" s="301"/>
      <c r="AH1101" s="301"/>
      <c r="AI1101" s="301"/>
      <c r="AJ1101" s="301"/>
      <c r="AK1101" s="301"/>
      <c r="AL1101" s="301"/>
      <c r="AM1101" s="302"/>
      <c r="AN1101" s="300">
        <v>0</v>
      </c>
      <c r="AO1101" s="301"/>
      <c r="AP1101" s="301"/>
      <c r="AQ1101" s="301"/>
      <c r="AR1101" s="301"/>
      <c r="AS1101" s="301"/>
      <c r="AT1101" s="301"/>
      <c r="AU1101" s="301"/>
      <c r="AV1101" s="301"/>
      <c r="AW1101" s="301"/>
      <c r="AX1101" s="301"/>
      <c r="AY1101" s="301"/>
      <c r="AZ1101" s="301"/>
      <c r="BA1101" s="301"/>
      <c r="BB1101" s="301"/>
      <c r="BC1101" s="301"/>
      <c r="BD1101" s="301"/>
      <c r="BE1101" s="301"/>
      <c r="BF1101" s="301"/>
      <c r="BG1101" s="301"/>
      <c r="BH1101" s="302"/>
      <c r="BI1101" s="317">
        <v>0</v>
      </c>
      <c r="BJ1101" s="317"/>
      <c r="BK1101" s="317"/>
      <c r="BL1101" s="317"/>
      <c r="BM1101" s="317"/>
      <c r="BN1101" s="317"/>
      <c r="BO1101" s="317"/>
      <c r="BP1101" s="317"/>
      <c r="BQ1101" s="317"/>
      <c r="BR1101" s="317"/>
      <c r="BS1101" s="317"/>
      <c r="BT1101" s="317"/>
      <c r="BU1101" s="317"/>
      <c r="BV1101" s="317"/>
      <c r="BW1101" s="317"/>
      <c r="BX1101" s="317"/>
      <c r="BY1101" s="317"/>
      <c r="BZ1101" s="317"/>
      <c r="CA1101" s="317"/>
      <c r="CB1101" s="317"/>
      <c r="CC1101" s="317"/>
      <c r="CD1101" s="303">
        <v>0</v>
      </c>
      <c r="CE1101" s="304"/>
      <c r="CF1101" s="304"/>
      <c r="CG1101" s="304"/>
      <c r="CH1101" s="304"/>
      <c r="CI1101" s="304"/>
      <c r="CJ1101" s="304"/>
      <c r="CK1101" s="304"/>
      <c r="CL1101" s="304"/>
      <c r="CM1101" s="305"/>
    </row>
    <row r="1102" spans="3:91" ht="14.25" customHeight="1" x14ac:dyDescent="0.35">
      <c r="C1102" s="300" t="s">
        <v>1151</v>
      </c>
      <c r="D1102" s="301"/>
      <c r="E1102" s="301"/>
      <c r="F1102" s="301"/>
      <c r="G1102" s="301"/>
      <c r="H1102" s="301"/>
      <c r="I1102" s="301"/>
      <c r="J1102" s="301"/>
      <c r="K1102" s="301"/>
      <c r="L1102" s="301"/>
      <c r="M1102" s="301"/>
      <c r="N1102" s="301"/>
      <c r="O1102" s="301"/>
      <c r="P1102" s="301"/>
      <c r="Q1102" s="301"/>
      <c r="R1102" s="301"/>
      <c r="S1102" s="301"/>
      <c r="T1102" s="301"/>
      <c r="U1102" s="301"/>
      <c r="V1102" s="301"/>
      <c r="W1102" s="301"/>
      <c r="X1102" s="301"/>
      <c r="Y1102" s="301"/>
      <c r="Z1102" s="301"/>
      <c r="AA1102" s="301"/>
      <c r="AB1102" s="301"/>
      <c r="AC1102" s="301"/>
      <c r="AD1102" s="301"/>
      <c r="AE1102" s="301"/>
      <c r="AF1102" s="301"/>
      <c r="AG1102" s="301"/>
      <c r="AH1102" s="301"/>
      <c r="AI1102" s="301"/>
      <c r="AJ1102" s="301"/>
      <c r="AK1102" s="301"/>
      <c r="AL1102" s="301"/>
      <c r="AM1102" s="302"/>
      <c r="AN1102" s="300">
        <v>65</v>
      </c>
      <c r="AO1102" s="301"/>
      <c r="AP1102" s="301"/>
      <c r="AQ1102" s="301"/>
      <c r="AR1102" s="301"/>
      <c r="AS1102" s="301"/>
      <c r="AT1102" s="301"/>
      <c r="AU1102" s="301"/>
      <c r="AV1102" s="301"/>
      <c r="AW1102" s="301"/>
      <c r="AX1102" s="301"/>
      <c r="AY1102" s="301"/>
      <c r="AZ1102" s="301"/>
      <c r="BA1102" s="301"/>
      <c r="BB1102" s="301"/>
      <c r="BC1102" s="301"/>
      <c r="BD1102" s="301"/>
      <c r="BE1102" s="301"/>
      <c r="BF1102" s="301"/>
      <c r="BG1102" s="301"/>
      <c r="BH1102" s="302"/>
      <c r="BI1102" s="317">
        <v>0</v>
      </c>
      <c r="BJ1102" s="317"/>
      <c r="BK1102" s="317"/>
      <c r="BL1102" s="317"/>
      <c r="BM1102" s="317"/>
      <c r="BN1102" s="317"/>
      <c r="BO1102" s="317"/>
      <c r="BP1102" s="317"/>
      <c r="BQ1102" s="317"/>
      <c r="BR1102" s="317"/>
      <c r="BS1102" s="317"/>
      <c r="BT1102" s="317"/>
      <c r="BU1102" s="317"/>
      <c r="BV1102" s="317"/>
      <c r="BW1102" s="317"/>
      <c r="BX1102" s="317"/>
      <c r="BY1102" s="317"/>
      <c r="BZ1102" s="317"/>
      <c r="CA1102" s="317"/>
      <c r="CB1102" s="317"/>
      <c r="CC1102" s="317"/>
      <c r="CD1102" s="303">
        <v>65</v>
      </c>
      <c r="CE1102" s="304"/>
      <c r="CF1102" s="304"/>
      <c r="CG1102" s="304"/>
      <c r="CH1102" s="304"/>
      <c r="CI1102" s="304"/>
      <c r="CJ1102" s="304"/>
      <c r="CK1102" s="304"/>
      <c r="CL1102" s="304"/>
      <c r="CM1102" s="305"/>
    </row>
    <row r="1103" spans="3:91" ht="14.25" customHeight="1" x14ac:dyDescent="0.35">
      <c r="C1103" s="300" t="s">
        <v>1152</v>
      </c>
      <c r="D1103" s="301"/>
      <c r="E1103" s="301"/>
      <c r="F1103" s="301"/>
      <c r="G1103" s="301"/>
      <c r="H1103" s="301"/>
      <c r="I1103" s="301"/>
      <c r="J1103" s="301"/>
      <c r="K1103" s="301"/>
      <c r="L1103" s="301"/>
      <c r="M1103" s="301"/>
      <c r="N1103" s="301"/>
      <c r="O1103" s="301"/>
      <c r="P1103" s="301"/>
      <c r="Q1103" s="301"/>
      <c r="R1103" s="301"/>
      <c r="S1103" s="301"/>
      <c r="T1103" s="301"/>
      <c r="U1103" s="301"/>
      <c r="V1103" s="301"/>
      <c r="W1103" s="301"/>
      <c r="X1103" s="301"/>
      <c r="Y1103" s="301"/>
      <c r="Z1103" s="301"/>
      <c r="AA1103" s="301"/>
      <c r="AB1103" s="301"/>
      <c r="AC1103" s="301"/>
      <c r="AD1103" s="301"/>
      <c r="AE1103" s="301"/>
      <c r="AF1103" s="301"/>
      <c r="AG1103" s="301"/>
      <c r="AH1103" s="301"/>
      <c r="AI1103" s="301"/>
      <c r="AJ1103" s="301"/>
      <c r="AK1103" s="301"/>
      <c r="AL1103" s="301"/>
      <c r="AM1103" s="302"/>
      <c r="AN1103" s="300">
        <v>1</v>
      </c>
      <c r="AO1103" s="301"/>
      <c r="AP1103" s="301"/>
      <c r="AQ1103" s="301"/>
      <c r="AR1103" s="301"/>
      <c r="AS1103" s="301"/>
      <c r="AT1103" s="301"/>
      <c r="AU1103" s="301"/>
      <c r="AV1103" s="301"/>
      <c r="AW1103" s="301"/>
      <c r="AX1103" s="301"/>
      <c r="AY1103" s="301"/>
      <c r="AZ1103" s="301"/>
      <c r="BA1103" s="301"/>
      <c r="BB1103" s="301"/>
      <c r="BC1103" s="301"/>
      <c r="BD1103" s="301"/>
      <c r="BE1103" s="301"/>
      <c r="BF1103" s="301"/>
      <c r="BG1103" s="301"/>
      <c r="BH1103" s="302"/>
      <c r="BI1103" s="317">
        <v>0</v>
      </c>
      <c r="BJ1103" s="317"/>
      <c r="BK1103" s="317"/>
      <c r="BL1103" s="317"/>
      <c r="BM1103" s="317"/>
      <c r="BN1103" s="317"/>
      <c r="BO1103" s="317"/>
      <c r="BP1103" s="317"/>
      <c r="BQ1103" s="317"/>
      <c r="BR1103" s="317"/>
      <c r="BS1103" s="317"/>
      <c r="BT1103" s="317"/>
      <c r="BU1103" s="317"/>
      <c r="BV1103" s="317"/>
      <c r="BW1103" s="317"/>
      <c r="BX1103" s="317"/>
      <c r="BY1103" s="317"/>
      <c r="BZ1103" s="317"/>
      <c r="CA1103" s="317"/>
      <c r="CB1103" s="317"/>
      <c r="CC1103" s="317"/>
      <c r="CD1103" s="303">
        <v>1</v>
      </c>
      <c r="CE1103" s="304"/>
      <c r="CF1103" s="304"/>
      <c r="CG1103" s="304"/>
      <c r="CH1103" s="304"/>
      <c r="CI1103" s="304"/>
      <c r="CJ1103" s="304"/>
      <c r="CK1103" s="304"/>
      <c r="CL1103" s="304"/>
      <c r="CM1103" s="305"/>
    </row>
    <row r="1104" spans="3:91" ht="14.25" customHeight="1" x14ac:dyDescent="0.35">
      <c r="C1104" s="300" t="s">
        <v>1153</v>
      </c>
      <c r="D1104" s="301"/>
      <c r="E1104" s="301"/>
      <c r="F1104" s="301"/>
      <c r="G1104" s="301"/>
      <c r="H1104" s="301"/>
      <c r="I1104" s="301"/>
      <c r="J1104" s="301"/>
      <c r="K1104" s="301"/>
      <c r="L1104" s="301"/>
      <c r="M1104" s="301"/>
      <c r="N1104" s="301"/>
      <c r="O1104" s="301"/>
      <c r="P1104" s="301"/>
      <c r="Q1104" s="301"/>
      <c r="R1104" s="301"/>
      <c r="S1104" s="301"/>
      <c r="T1104" s="301"/>
      <c r="U1104" s="301"/>
      <c r="V1104" s="301"/>
      <c r="W1104" s="301"/>
      <c r="X1104" s="301"/>
      <c r="Y1104" s="301"/>
      <c r="Z1104" s="301"/>
      <c r="AA1104" s="301"/>
      <c r="AB1104" s="301"/>
      <c r="AC1104" s="301"/>
      <c r="AD1104" s="301"/>
      <c r="AE1104" s="301"/>
      <c r="AF1104" s="301"/>
      <c r="AG1104" s="301"/>
      <c r="AH1104" s="301"/>
      <c r="AI1104" s="301"/>
      <c r="AJ1104" s="301"/>
      <c r="AK1104" s="301"/>
      <c r="AL1104" s="301"/>
      <c r="AM1104" s="302"/>
      <c r="AN1104" s="300">
        <v>24</v>
      </c>
      <c r="AO1104" s="301"/>
      <c r="AP1104" s="301"/>
      <c r="AQ1104" s="301"/>
      <c r="AR1104" s="301"/>
      <c r="AS1104" s="301"/>
      <c r="AT1104" s="301"/>
      <c r="AU1104" s="301"/>
      <c r="AV1104" s="301"/>
      <c r="AW1104" s="301"/>
      <c r="AX1104" s="301"/>
      <c r="AY1104" s="301"/>
      <c r="AZ1104" s="301"/>
      <c r="BA1104" s="301"/>
      <c r="BB1104" s="301"/>
      <c r="BC1104" s="301"/>
      <c r="BD1104" s="301"/>
      <c r="BE1104" s="301"/>
      <c r="BF1104" s="301"/>
      <c r="BG1104" s="301"/>
      <c r="BH1104" s="302"/>
      <c r="BI1104" s="317">
        <v>0</v>
      </c>
      <c r="BJ1104" s="317"/>
      <c r="BK1104" s="317"/>
      <c r="BL1104" s="317"/>
      <c r="BM1104" s="317"/>
      <c r="BN1104" s="317"/>
      <c r="BO1104" s="317"/>
      <c r="BP1104" s="317"/>
      <c r="BQ1104" s="317"/>
      <c r="BR1104" s="317"/>
      <c r="BS1104" s="317"/>
      <c r="BT1104" s="317"/>
      <c r="BU1104" s="317"/>
      <c r="BV1104" s="317"/>
      <c r="BW1104" s="317"/>
      <c r="BX1104" s="317"/>
      <c r="BY1104" s="317"/>
      <c r="BZ1104" s="317"/>
      <c r="CA1104" s="317"/>
      <c r="CB1104" s="317"/>
      <c r="CC1104" s="317"/>
      <c r="CD1104" s="303">
        <v>24</v>
      </c>
      <c r="CE1104" s="304"/>
      <c r="CF1104" s="304"/>
      <c r="CG1104" s="304"/>
      <c r="CH1104" s="304"/>
      <c r="CI1104" s="304"/>
      <c r="CJ1104" s="304"/>
      <c r="CK1104" s="304"/>
      <c r="CL1104" s="304"/>
      <c r="CM1104" s="305"/>
    </row>
    <row r="1105" spans="3:91" ht="14.25" customHeight="1" x14ac:dyDescent="0.35">
      <c r="C1105" s="300" t="s">
        <v>1154</v>
      </c>
      <c r="D1105" s="301"/>
      <c r="E1105" s="301"/>
      <c r="F1105" s="301"/>
      <c r="G1105" s="301"/>
      <c r="H1105" s="301"/>
      <c r="I1105" s="301"/>
      <c r="J1105" s="301"/>
      <c r="K1105" s="301"/>
      <c r="L1105" s="301"/>
      <c r="M1105" s="301"/>
      <c r="N1105" s="301"/>
      <c r="O1105" s="301"/>
      <c r="P1105" s="301"/>
      <c r="Q1105" s="301"/>
      <c r="R1105" s="301"/>
      <c r="S1105" s="301"/>
      <c r="T1105" s="301"/>
      <c r="U1105" s="301"/>
      <c r="V1105" s="301"/>
      <c r="W1105" s="301"/>
      <c r="X1105" s="301"/>
      <c r="Y1105" s="301"/>
      <c r="Z1105" s="301"/>
      <c r="AA1105" s="301"/>
      <c r="AB1105" s="301"/>
      <c r="AC1105" s="301"/>
      <c r="AD1105" s="301"/>
      <c r="AE1105" s="301"/>
      <c r="AF1105" s="301"/>
      <c r="AG1105" s="301"/>
      <c r="AH1105" s="301"/>
      <c r="AI1105" s="301"/>
      <c r="AJ1105" s="301"/>
      <c r="AK1105" s="301"/>
      <c r="AL1105" s="301"/>
      <c r="AM1105" s="302"/>
      <c r="AN1105" s="300">
        <v>3</v>
      </c>
      <c r="AO1105" s="301"/>
      <c r="AP1105" s="301"/>
      <c r="AQ1105" s="301"/>
      <c r="AR1105" s="301"/>
      <c r="AS1105" s="301"/>
      <c r="AT1105" s="301"/>
      <c r="AU1105" s="301"/>
      <c r="AV1105" s="301"/>
      <c r="AW1105" s="301"/>
      <c r="AX1105" s="301"/>
      <c r="AY1105" s="301"/>
      <c r="AZ1105" s="301"/>
      <c r="BA1105" s="301"/>
      <c r="BB1105" s="301"/>
      <c r="BC1105" s="301"/>
      <c r="BD1105" s="301"/>
      <c r="BE1105" s="301"/>
      <c r="BF1105" s="301"/>
      <c r="BG1105" s="301"/>
      <c r="BH1105" s="302"/>
      <c r="BI1105" s="317">
        <v>0</v>
      </c>
      <c r="BJ1105" s="317"/>
      <c r="BK1105" s="317"/>
      <c r="BL1105" s="317"/>
      <c r="BM1105" s="317"/>
      <c r="BN1105" s="317"/>
      <c r="BO1105" s="317"/>
      <c r="BP1105" s="317"/>
      <c r="BQ1105" s="317"/>
      <c r="BR1105" s="317"/>
      <c r="BS1105" s="317"/>
      <c r="BT1105" s="317"/>
      <c r="BU1105" s="317"/>
      <c r="BV1105" s="317"/>
      <c r="BW1105" s="317"/>
      <c r="BX1105" s="317"/>
      <c r="BY1105" s="317"/>
      <c r="BZ1105" s="317"/>
      <c r="CA1105" s="317"/>
      <c r="CB1105" s="317"/>
      <c r="CC1105" s="317"/>
      <c r="CD1105" s="303">
        <v>3</v>
      </c>
      <c r="CE1105" s="304"/>
      <c r="CF1105" s="304"/>
      <c r="CG1105" s="304"/>
      <c r="CH1105" s="304"/>
      <c r="CI1105" s="304"/>
      <c r="CJ1105" s="304"/>
      <c r="CK1105" s="304"/>
      <c r="CL1105" s="304"/>
      <c r="CM1105" s="305"/>
    </row>
    <row r="1106" spans="3:91" ht="14.25" customHeight="1" x14ac:dyDescent="0.35">
      <c r="C1106" s="300" t="s">
        <v>1155</v>
      </c>
      <c r="D1106" s="301"/>
      <c r="E1106" s="301"/>
      <c r="F1106" s="301"/>
      <c r="G1106" s="301"/>
      <c r="H1106" s="301"/>
      <c r="I1106" s="301"/>
      <c r="J1106" s="301"/>
      <c r="K1106" s="301"/>
      <c r="L1106" s="301"/>
      <c r="M1106" s="301"/>
      <c r="N1106" s="301"/>
      <c r="O1106" s="301"/>
      <c r="P1106" s="301"/>
      <c r="Q1106" s="301"/>
      <c r="R1106" s="301"/>
      <c r="S1106" s="301"/>
      <c r="T1106" s="301"/>
      <c r="U1106" s="301"/>
      <c r="V1106" s="301"/>
      <c r="W1106" s="301"/>
      <c r="X1106" s="301"/>
      <c r="Y1106" s="301"/>
      <c r="Z1106" s="301"/>
      <c r="AA1106" s="301"/>
      <c r="AB1106" s="301"/>
      <c r="AC1106" s="301"/>
      <c r="AD1106" s="301"/>
      <c r="AE1106" s="301"/>
      <c r="AF1106" s="301"/>
      <c r="AG1106" s="301"/>
      <c r="AH1106" s="301"/>
      <c r="AI1106" s="301"/>
      <c r="AJ1106" s="301"/>
      <c r="AK1106" s="301"/>
      <c r="AL1106" s="301"/>
      <c r="AM1106" s="302"/>
      <c r="AN1106" s="300">
        <v>0</v>
      </c>
      <c r="AO1106" s="301"/>
      <c r="AP1106" s="301"/>
      <c r="AQ1106" s="301"/>
      <c r="AR1106" s="301"/>
      <c r="AS1106" s="301"/>
      <c r="AT1106" s="301"/>
      <c r="AU1106" s="301"/>
      <c r="AV1106" s="301"/>
      <c r="AW1106" s="301"/>
      <c r="AX1106" s="301"/>
      <c r="AY1106" s="301"/>
      <c r="AZ1106" s="301"/>
      <c r="BA1106" s="301"/>
      <c r="BB1106" s="301"/>
      <c r="BC1106" s="301"/>
      <c r="BD1106" s="301"/>
      <c r="BE1106" s="301"/>
      <c r="BF1106" s="301"/>
      <c r="BG1106" s="301"/>
      <c r="BH1106" s="302"/>
      <c r="BI1106" s="317">
        <v>0</v>
      </c>
      <c r="BJ1106" s="317"/>
      <c r="BK1106" s="317"/>
      <c r="BL1106" s="317"/>
      <c r="BM1106" s="317"/>
      <c r="BN1106" s="317"/>
      <c r="BO1106" s="317"/>
      <c r="BP1106" s="317"/>
      <c r="BQ1106" s="317"/>
      <c r="BR1106" s="317"/>
      <c r="BS1106" s="317"/>
      <c r="BT1106" s="317"/>
      <c r="BU1106" s="317"/>
      <c r="BV1106" s="317"/>
      <c r="BW1106" s="317"/>
      <c r="BX1106" s="317"/>
      <c r="BY1106" s="317"/>
      <c r="BZ1106" s="317"/>
      <c r="CA1106" s="317"/>
      <c r="CB1106" s="317"/>
      <c r="CC1106" s="317"/>
      <c r="CD1106" s="303">
        <v>0</v>
      </c>
      <c r="CE1106" s="304"/>
      <c r="CF1106" s="304"/>
      <c r="CG1106" s="304"/>
      <c r="CH1106" s="304"/>
      <c r="CI1106" s="304"/>
      <c r="CJ1106" s="304"/>
      <c r="CK1106" s="304"/>
      <c r="CL1106" s="304"/>
      <c r="CM1106" s="305"/>
    </row>
    <row r="1107" spans="3:91" ht="14.25" customHeight="1" x14ac:dyDescent="0.35">
      <c r="C1107" s="300" t="s">
        <v>1156</v>
      </c>
      <c r="D1107" s="301"/>
      <c r="E1107" s="301"/>
      <c r="F1107" s="301"/>
      <c r="G1107" s="301"/>
      <c r="H1107" s="301"/>
      <c r="I1107" s="301"/>
      <c r="J1107" s="301"/>
      <c r="K1107" s="301"/>
      <c r="L1107" s="301"/>
      <c r="M1107" s="301"/>
      <c r="N1107" s="301"/>
      <c r="O1107" s="301"/>
      <c r="P1107" s="301"/>
      <c r="Q1107" s="301"/>
      <c r="R1107" s="301"/>
      <c r="S1107" s="301"/>
      <c r="T1107" s="301"/>
      <c r="U1107" s="301"/>
      <c r="V1107" s="301"/>
      <c r="W1107" s="301"/>
      <c r="X1107" s="301"/>
      <c r="Y1107" s="301"/>
      <c r="Z1107" s="301"/>
      <c r="AA1107" s="301"/>
      <c r="AB1107" s="301"/>
      <c r="AC1107" s="301"/>
      <c r="AD1107" s="301"/>
      <c r="AE1107" s="301"/>
      <c r="AF1107" s="301"/>
      <c r="AG1107" s="301"/>
      <c r="AH1107" s="301"/>
      <c r="AI1107" s="301"/>
      <c r="AJ1107" s="301"/>
      <c r="AK1107" s="301"/>
      <c r="AL1107" s="301"/>
      <c r="AM1107" s="302"/>
      <c r="AN1107" s="300">
        <v>0</v>
      </c>
      <c r="AO1107" s="301"/>
      <c r="AP1107" s="301"/>
      <c r="AQ1107" s="301"/>
      <c r="AR1107" s="301"/>
      <c r="AS1107" s="301"/>
      <c r="AT1107" s="301"/>
      <c r="AU1107" s="301"/>
      <c r="AV1107" s="301"/>
      <c r="AW1107" s="301"/>
      <c r="AX1107" s="301"/>
      <c r="AY1107" s="301"/>
      <c r="AZ1107" s="301"/>
      <c r="BA1107" s="301"/>
      <c r="BB1107" s="301"/>
      <c r="BC1107" s="301"/>
      <c r="BD1107" s="301"/>
      <c r="BE1107" s="301"/>
      <c r="BF1107" s="301"/>
      <c r="BG1107" s="301"/>
      <c r="BH1107" s="302"/>
      <c r="BI1107" s="317">
        <v>0</v>
      </c>
      <c r="BJ1107" s="317"/>
      <c r="BK1107" s="317"/>
      <c r="BL1107" s="317"/>
      <c r="BM1107" s="317"/>
      <c r="BN1107" s="317"/>
      <c r="BO1107" s="317"/>
      <c r="BP1107" s="317"/>
      <c r="BQ1107" s="317"/>
      <c r="BR1107" s="317"/>
      <c r="BS1107" s="317"/>
      <c r="BT1107" s="317"/>
      <c r="BU1107" s="317"/>
      <c r="BV1107" s="317"/>
      <c r="BW1107" s="317"/>
      <c r="BX1107" s="317"/>
      <c r="BY1107" s="317"/>
      <c r="BZ1107" s="317"/>
      <c r="CA1107" s="317"/>
      <c r="CB1107" s="317"/>
      <c r="CC1107" s="317"/>
      <c r="CD1107" s="303">
        <v>0</v>
      </c>
      <c r="CE1107" s="304"/>
      <c r="CF1107" s="304"/>
      <c r="CG1107" s="304"/>
      <c r="CH1107" s="304"/>
      <c r="CI1107" s="304"/>
      <c r="CJ1107" s="304"/>
      <c r="CK1107" s="304"/>
      <c r="CL1107" s="304"/>
      <c r="CM1107" s="305"/>
    </row>
    <row r="1108" spans="3:91" ht="14.25" customHeight="1" x14ac:dyDescent="0.35">
      <c r="C1108" s="300" t="s">
        <v>1157</v>
      </c>
      <c r="D1108" s="301"/>
      <c r="E1108" s="301"/>
      <c r="F1108" s="301"/>
      <c r="G1108" s="301"/>
      <c r="H1108" s="301"/>
      <c r="I1108" s="301"/>
      <c r="J1108" s="301"/>
      <c r="K1108" s="301"/>
      <c r="L1108" s="301"/>
      <c r="M1108" s="301"/>
      <c r="N1108" s="301"/>
      <c r="O1108" s="301"/>
      <c r="P1108" s="301"/>
      <c r="Q1108" s="301"/>
      <c r="R1108" s="301"/>
      <c r="S1108" s="301"/>
      <c r="T1108" s="301"/>
      <c r="U1108" s="301"/>
      <c r="V1108" s="301"/>
      <c r="W1108" s="301"/>
      <c r="X1108" s="301"/>
      <c r="Y1108" s="301"/>
      <c r="Z1108" s="301"/>
      <c r="AA1108" s="301"/>
      <c r="AB1108" s="301"/>
      <c r="AC1108" s="301"/>
      <c r="AD1108" s="301"/>
      <c r="AE1108" s="301"/>
      <c r="AF1108" s="301"/>
      <c r="AG1108" s="301"/>
      <c r="AH1108" s="301"/>
      <c r="AI1108" s="301"/>
      <c r="AJ1108" s="301"/>
      <c r="AK1108" s="301"/>
      <c r="AL1108" s="301"/>
      <c r="AM1108" s="302"/>
      <c r="AN1108" s="300">
        <v>1</v>
      </c>
      <c r="AO1108" s="301"/>
      <c r="AP1108" s="301"/>
      <c r="AQ1108" s="301"/>
      <c r="AR1108" s="301"/>
      <c r="AS1108" s="301"/>
      <c r="AT1108" s="301"/>
      <c r="AU1108" s="301"/>
      <c r="AV1108" s="301"/>
      <c r="AW1108" s="301"/>
      <c r="AX1108" s="301"/>
      <c r="AY1108" s="301"/>
      <c r="AZ1108" s="301"/>
      <c r="BA1108" s="301"/>
      <c r="BB1108" s="301"/>
      <c r="BC1108" s="301"/>
      <c r="BD1108" s="301"/>
      <c r="BE1108" s="301"/>
      <c r="BF1108" s="301"/>
      <c r="BG1108" s="301"/>
      <c r="BH1108" s="302"/>
      <c r="BI1108" s="317">
        <v>0</v>
      </c>
      <c r="BJ1108" s="317"/>
      <c r="BK1108" s="317"/>
      <c r="BL1108" s="317"/>
      <c r="BM1108" s="317"/>
      <c r="BN1108" s="317"/>
      <c r="BO1108" s="317"/>
      <c r="BP1108" s="317"/>
      <c r="BQ1108" s="317"/>
      <c r="BR1108" s="317"/>
      <c r="BS1108" s="317"/>
      <c r="BT1108" s="317"/>
      <c r="BU1108" s="317"/>
      <c r="BV1108" s="317"/>
      <c r="BW1108" s="317"/>
      <c r="BX1108" s="317"/>
      <c r="BY1108" s="317"/>
      <c r="BZ1108" s="317"/>
      <c r="CA1108" s="317"/>
      <c r="CB1108" s="317"/>
      <c r="CC1108" s="317"/>
      <c r="CD1108" s="303">
        <v>1</v>
      </c>
      <c r="CE1108" s="304"/>
      <c r="CF1108" s="304"/>
      <c r="CG1108" s="304"/>
      <c r="CH1108" s="304"/>
      <c r="CI1108" s="304"/>
      <c r="CJ1108" s="304"/>
      <c r="CK1108" s="304"/>
      <c r="CL1108" s="304"/>
      <c r="CM1108" s="305"/>
    </row>
    <row r="1109" spans="3:91" ht="14.25" customHeight="1" x14ac:dyDescent="0.35">
      <c r="C1109" s="300" t="s">
        <v>1158</v>
      </c>
      <c r="D1109" s="301"/>
      <c r="E1109" s="301"/>
      <c r="F1109" s="301"/>
      <c r="G1109" s="301"/>
      <c r="H1109" s="301"/>
      <c r="I1109" s="301"/>
      <c r="J1109" s="301"/>
      <c r="K1109" s="301"/>
      <c r="L1109" s="301"/>
      <c r="M1109" s="301"/>
      <c r="N1109" s="301"/>
      <c r="O1109" s="301"/>
      <c r="P1109" s="301"/>
      <c r="Q1109" s="301"/>
      <c r="R1109" s="301"/>
      <c r="S1109" s="301"/>
      <c r="T1109" s="301"/>
      <c r="U1109" s="301"/>
      <c r="V1109" s="301"/>
      <c r="W1109" s="301"/>
      <c r="X1109" s="301"/>
      <c r="Y1109" s="301"/>
      <c r="Z1109" s="301"/>
      <c r="AA1109" s="301"/>
      <c r="AB1109" s="301"/>
      <c r="AC1109" s="301"/>
      <c r="AD1109" s="301"/>
      <c r="AE1109" s="301"/>
      <c r="AF1109" s="301"/>
      <c r="AG1109" s="301"/>
      <c r="AH1109" s="301"/>
      <c r="AI1109" s="301"/>
      <c r="AJ1109" s="301"/>
      <c r="AK1109" s="301"/>
      <c r="AL1109" s="301"/>
      <c r="AM1109" s="302"/>
      <c r="AN1109" s="300">
        <v>4</v>
      </c>
      <c r="AO1109" s="301"/>
      <c r="AP1109" s="301"/>
      <c r="AQ1109" s="301"/>
      <c r="AR1109" s="301"/>
      <c r="AS1109" s="301"/>
      <c r="AT1109" s="301"/>
      <c r="AU1109" s="301"/>
      <c r="AV1109" s="301"/>
      <c r="AW1109" s="301"/>
      <c r="AX1109" s="301"/>
      <c r="AY1109" s="301"/>
      <c r="AZ1109" s="301"/>
      <c r="BA1109" s="301"/>
      <c r="BB1109" s="301"/>
      <c r="BC1109" s="301"/>
      <c r="BD1109" s="301"/>
      <c r="BE1109" s="301"/>
      <c r="BF1109" s="301"/>
      <c r="BG1109" s="301"/>
      <c r="BH1109" s="302"/>
      <c r="BI1109" s="317">
        <v>0</v>
      </c>
      <c r="BJ1109" s="317"/>
      <c r="BK1109" s="317"/>
      <c r="BL1109" s="317"/>
      <c r="BM1109" s="317"/>
      <c r="BN1109" s="317"/>
      <c r="BO1109" s="317"/>
      <c r="BP1109" s="317"/>
      <c r="BQ1109" s="317"/>
      <c r="BR1109" s="317"/>
      <c r="BS1109" s="317"/>
      <c r="BT1109" s="317"/>
      <c r="BU1109" s="317"/>
      <c r="BV1109" s="317"/>
      <c r="BW1109" s="317"/>
      <c r="BX1109" s="317"/>
      <c r="BY1109" s="317"/>
      <c r="BZ1109" s="317"/>
      <c r="CA1109" s="317"/>
      <c r="CB1109" s="317"/>
      <c r="CC1109" s="317"/>
      <c r="CD1109" s="303">
        <v>4</v>
      </c>
      <c r="CE1109" s="304"/>
      <c r="CF1109" s="304"/>
      <c r="CG1109" s="304"/>
      <c r="CH1109" s="304"/>
      <c r="CI1109" s="304"/>
      <c r="CJ1109" s="304"/>
      <c r="CK1109" s="304"/>
      <c r="CL1109" s="304"/>
      <c r="CM1109" s="305"/>
    </row>
    <row r="1110" spans="3:91" ht="14.25" customHeight="1" x14ac:dyDescent="0.35">
      <c r="C1110" s="300" t="s">
        <v>1159</v>
      </c>
      <c r="D1110" s="301"/>
      <c r="E1110" s="301"/>
      <c r="F1110" s="301"/>
      <c r="G1110" s="301"/>
      <c r="H1110" s="301"/>
      <c r="I1110" s="301"/>
      <c r="J1110" s="301"/>
      <c r="K1110" s="301"/>
      <c r="L1110" s="301"/>
      <c r="M1110" s="301"/>
      <c r="N1110" s="301"/>
      <c r="O1110" s="301"/>
      <c r="P1110" s="301"/>
      <c r="Q1110" s="301"/>
      <c r="R1110" s="301"/>
      <c r="S1110" s="301"/>
      <c r="T1110" s="301"/>
      <c r="U1110" s="301"/>
      <c r="V1110" s="301"/>
      <c r="W1110" s="301"/>
      <c r="X1110" s="301"/>
      <c r="Y1110" s="301"/>
      <c r="Z1110" s="301"/>
      <c r="AA1110" s="301"/>
      <c r="AB1110" s="301"/>
      <c r="AC1110" s="301"/>
      <c r="AD1110" s="301"/>
      <c r="AE1110" s="301"/>
      <c r="AF1110" s="301"/>
      <c r="AG1110" s="301"/>
      <c r="AH1110" s="301"/>
      <c r="AI1110" s="301"/>
      <c r="AJ1110" s="301"/>
      <c r="AK1110" s="301"/>
      <c r="AL1110" s="301"/>
      <c r="AM1110" s="302"/>
      <c r="AN1110" s="300">
        <v>0</v>
      </c>
      <c r="AO1110" s="301"/>
      <c r="AP1110" s="301"/>
      <c r="AQ1110" s="301"/>
      <c r="AR1110" s="301"/>
      <c r="AS1110" s="301"/>
      <c r="AT1110" s="301"/>
      <c r="AU1110" s="301"/>
      <c r="AV1110" s="301"/>
      <c r="AW1110" s="301"/>
      <c r="AX1110" s="301"/>
      <c r="AY1110" s="301"/>
      <c r="AZ1110" s="301"/>
      <c r="BA1110" s="301"/>
      <c r="BB1110" s="301"/>
      <c r="BC1110" s="301"/>
      <c r="BD1110" s="301"/>
      <c r="BE1110" s="301"/>
      <c r="BF1110" s="301"/>
      <c r="BG1110" s="301"/>
      <c r="BH1110" s="302"/>
      <c r="BI1110" s="317">
        <v>0</v>
      </c>
      <c r="BJ1110" s="317"/>
      <c r="BK1110" s="317"/>
      <c r="BL1110" s="317"/>
      <c r="BM1110" s="317"/>
      <c r="BN1110" s="317"/>
      <c r="BO1110" s="317"/>
      <c r="BP1110" s="317"/>
      <c r="BQ1110" s="317"/>
      <c r="BR1110" s="317"/>
      <c r="BS1110" s="317"/>
      <c r="BT1110" s="317"/>
      <c r="BU1110" s="317"/>
      <c r="BV1110" s="317"/>
      <c r="BW1110" s="317"/>
      <c r="BX1110" s="317"/>
      <c r="BY1110" s="317"/>
      <c r="BZ1110" s="317"/>
      <c r="CA1110" s="317"/>
      <c r="CB1110" s="317"/>
      <c r="CC1110" s="317"/>
      <c r="CD1110" s="303">
        <v>0</v>
      </c>
      <c r="CE1110" s="304"/>
      <c r="CF1110" s="304"/>
      <c r="CG1110" s="304"/>
      <c r="CH1110" s="304"/>
      <c r="CI1110" s="304"/>
      <c r="CJ1110" s="304"/>
      <c r="CK1110" s="304"/>
      <c r="CL1110" s="304"/>
      <c r="CM1110" s="305"/>
    </row>
    <row r="1111" spans="3:91" ht="14.25" customHeight="1" x14ac:dyDescent="0.35">
      <c r="C1111" s="300" t="s">
        <v>1160</v>
      </c>
      <c r="D1111" s="301"/>
      <c r="E1111" s="301"/>
      <c r="F1111" s="301"/>
      <c r="G1111" s="301"/>
      <c r="H1111" s="301"/>
      <c r="I1111" s="301"/>
      <c r="J1111" s="301"/>
      <c r="K1111" s="301"/>
      <c r="L1111" s="301"/>
      <c r="M1111" s="301"/>
      <c r="N1111" s="301"/>
      <c r="O1111" s="301"/>
      <c r="P1111" s="301"/>
      <c r="Q1111" s="301"/>
      <c r="R1111" s="301"/>
      <c r="S1111" s="301"/>
      <c r="T1111" s="301"/>
      <c r="U1111" s="301"/>
      <c r="V1111" s="301"/>
      <c r="W1111" s="301"/>
      <c r="X1111" s="301"/>
      <c r="Y1111" s="301"/>
      <c r="Z1111" s="301"/>
      <c r="AA1111" s="301"/>
      <c r="AB1111" s="301"/>
      <c r="AC1111" s="301"/>
      <c r="AD1111" s="301"/>
      <c r="AE1111" s="301"/>
      <c r="AF1111" s="301"/>
      <c r="AG1111" s="301"/>
      <c r="AH1111" s="301"/>
      <c r="AI1111" s="301"/>
      <c r="AJ1111" s="301"/>
      <c r="AK1111" s="301"/>
      <c r="AL1111" s="301"/>
      <c r="AM1111" s="302"/>
      <c r="AN1111" s="300">
        <v>0</v>
      </c>
      <c r="AO1111" s="301"/>
      <c r="AP1111" s="301"/>
      <c r="AQ1111" s="301"/>
      <c r="AR1111" s="301"/>
      <c r="AS1111" s="301"/>
      <c r="AT1111" s="301"/>
      <c r="AU1111" s="301"/>
      <c r="AV1111" s="301"/>
      <c r="AW1111" s="301"/>
      <c r="AX1111" s="301"/>
      <c r="AY1111" s="301"/>
      <c r="AZ1111" s="301"/>
      <c r="BA1111" s="301"/>
      <c r="BB1111" s="301"/>
      <c r="BC1111" s="301"/>
      <c r="BD1111" s="301"/>
      <c r="BE1111" s="301"/>
      <c r="BF1111" s="301"/>
      <c r="BG1111" s="301"/>
      <c r="BH1111" s="302"/>
      <c r="BI1111" s="317">
        <v>0</v>
      </c>
      <c r="BJ1111" s="317"/>
      <c r="BK1111" s="317"/>
      <c r="BL1111" s="317"/>
      <c r="BM1111" s="317"/>
      <c r="BN1111" s="317"/>
      <c r="BO1111" s="317"/>
      <c r="BP1111" s="317"/>
      <c r="BQ1111" s="317"/>
      <c r="BR1111" s="317"/>
      <c r="BS1111" s="317"/>
      <c r="BT1111" s="317"/>
      <c r="BU1111" s="317"/>
      <c r="BV1111" s="317"/>
      <c r="BW1111" s="317"/>
      <c r="BX1111" s="317"/>
      <c r="BY1111" s="317"/>
      <c r="BZ1111" s="317"/>
      <c r="CA1111" s="317"/>
      <c r="CB1111" s="317"/>
      <c r="CC1111" s="317"/>
      <c r="CD1111" s="303">
        <v>0</v>
      </c>
      <c r="CE1111" s="304"/>
      <c r="CF1111" s="304"/>
      <c r="CG1111" s="304"/>
      <c r="CH1111" s="304"/>
      <c r="CI1111" s="304"/>
      <c r="CJ1111" s="304"/>
      <c r="CK1111" s="304"/>
      <c r="CL1111" s="304"/>
      <c r="CM1111" s="305"/>
    </row>
    <row r="1112" spans="3:91" ht="14.25" customHeight="1" x14ac:dyDescent="0.35">
      <c r="C1112" s="300" t="s">
        <v>1161</v>
      </c>
      <c r="D1112" s="301"/>
      <c r="E1112" s="301"/>
      <c r="F1112" s="301"/>
      <c r="G1112" s="301"/>
      <c r="H1112" s="301"/>
      <c r="I1112" s="301"/>
      <c r="J1112" s="301"/>
      <c r="K1112" s="301"/>
      <c r="L1112" s="301"/>
      <c r="M1112" s="301"/>
      <c r="N1112" s="301"/>
      <c r="O1112" s="301"/>
      <c r="P1112" s="301"/>
      <c r="Q1112" s="301"/>
      <c r="R1112" s="301"/>
      <c r="S1112" s="301"/>
      <c r="T1112" s="301"/>
      <c r="U1112" s="301"/>
      <c r="V1112" s="301"/>
      <c r="W1112" s="301"/>
      <c r="X1112" s="301"/>
      <c r="Y1112" s="301"/>
      <c r="Z1112" s="301"/>
      <c r="AA1112" s="301"/>
      <c r="AB1112" s="301"/>
      <c r="AC1112" s="301"/>
      <c r="AD1112" s="301"/>
      <c r="AE1112" s="301"/>
      <c r="AF1112" s="301"/>
      <c r="AG1112" s="301"/>
      <c r="AH1112" s="301"/>
      <c r="AI1112" s="301"/>
      <c r="AJ1112" s="301"/>
      <c r="AK1112" s="301"/>
      <c r="AL1112" s="301"/>
      <c r="AM1112" s="302"/>
      <c r="AN1112" s="300">
        <v>0</v>
      </c>
      <c r="AO1112" s="301"/>
      <c r="AP1112" s="301"/>
      <c r="AQ1112" s="301"/>
      <c r="AR1112" s="301"/>
      <c r="AS1112" s="301"/>
      <c r="AT1112" s="301"/>
      <c r="AU1112" s="301"/>
      <c r="AV1112" s="301"/>
      <c r="AW1112" s="301"/>
      <c r="AX1112" s="301"/>
      <c r="AY1112" s="301"/>
      <c r="AZ1112" s="301"/>
      <c r="BA1112" s="301"/>
      <c r="BB1112" s="301"/>
      <c r="BC1112" s="301"/>
      <c r="BD1112" s="301"/>
      <c r="BE1112" s="301"/>
      <c r="BF1112" s="301"/>
      <c r="BG1112" s="301"/>
      <c r="BH1112" s="302"/>
      <c r="BI1112" s="317">
        <v>0</v>
      </c>
      <c r="BJ1112" s="317"/>
      <c r="BK1112" s="317"/>
      <c r="BL1112" s="317"/>
      <c r="BM1112" s="317"/>
      <c r="BN1112" s="317"/>
      <c r="BO1112" s="317"/>
      <c r="BP1112" s="317"/>
      <c r="BQ1112" s="317"/>
      <c r="BR1112" s="317"/>
      <c r="BS1112" s="317"/>
      <c r="BT1112" s="317"/>
      <c r="BU1112" s="317"/>
      <c r="BV1112" s="317"/>
      <c r="BW1112" s="317"/>
      <c r="BX1112" s="317"/>
      <c r="BY1112" s="317"/>
      <c r="BZ1112" s="317"/>
      <c r="CA1112" s="317"/>
      <c r="CB1112" s="317"/>
      <c r="CC1112" s="317"/>
      <c r="CD1112" s="300">
        <v>0</v>
      </c>
      <c r="CE1112" s="301"/>
      <c r="CF1112" s="301"/>
      <c r="CG1112" s="301"/>
      <c r="CH1112" s="301"/>
      <c r="CI1112" s="301"/>
      <c r="CJ1112" s="301"/>
      <c r="CK1112" s="301"/>
      <c r="CL1112" s="301"/>
      <c r="CM1112" s="302"/>
    </row>
    <row r="1113" spans="3:91" ht="14.25" customHeight="1" x14ac:dyDescent="0.35">
      <c r="C1113" s="300" t="s">
        <v>1162</v>
      </c>
      <c r="D1113" s="301"/>
      <c r="E1113" s="301"/>
      <c r="F1113" s="301"/>
      <c r="G1113" s="301"/>
      <c r="H1113" s="301"/>
      <c r="I1113" s="301"/>
      <c r="J1113" s="301"/>
      <c r="K1113" s="301"/>
      <c r="L1113" s="301"/>
      <c r="M1113" s="301"/>
      <c r="N1113" s="301"/>
      <c r="O1113" s="301"/>
      <c r="P1113" s="301"/>
      <c r="Q1113" s="301"/>
      <c r="R1113" s="301"/>
      <c r="S1113" s="301"/>
      <c r="T1113" s="301"/>
      <c r="U1113" s="301"/>
      <c r="V1113" s="301"/>
      <c r="W1113" s="301"/>
      <c r="X1113" s="301"/>
      <c r="Y1113" s="301"/>
      <c r="Z1113" s="301"/>
      <c r="AA1113" s="301"/>
      <c r="AB1113" s="301"/>
      <c r="AC1113" s="301"/>
      <c r="AD1113" s="301"/>
      <c r="AE1113" s="301"/>
      <c r="AF1113" s="301"/>
      <c r="AG1113" s="301"/>
      <c r="AH1113" s="301"/>
      <c r="AI1113" s="301"/>
      <c r="AJ1113" s="301"/>
      <c r="AK1113" s="301"/>
      <c r="AL1113" s="301"/>
      <c r="AM1113" s="302"/>
      <c r="AN1113" s="300">
        <v>4</v>
      </c>
      <c r="AO1113" s="301"/>
      <c r="AP1113" s="301"/>
      <c r="AQ1113" s="301"/>
      <c r="AR1113" s="301"/>
      <c r="AS1113" s="301"/>
      <c r="AT1113" s="301"/>
      <c r="AU1113" s="301"/>
      <c r="AV1113" s="301"/>
      <c r="AW1113" s="301"/>
      <c r="AX1113" s="301"/>
      <c r="AY1113" s="301"/>
      <c r="AZ1113" s="301"/>
      <c r="BA1113" s="301"/>
      <c r="BB1113" s="301"/>
      <c r="BC1113" s="301"/>
      <c r="BD1113" s="301"/>
      <c r="BE1113" s="301"/>
      <c r="BF1113" s="301"/>
      <c r="BG1113" s="301"/>
      <c r="BH1113" s="302"/>
      <c r="BI1113" s="317">
        <v>0</v>
      </c>
      <c r="BJ1113" s="317"/>
      <c r="BK1113" s="317"/>
      <c r="BL1113" s="317"/>
      <c r="BM1113" s="317"/>
      <c r="BN1113" s="317"/>
      <c r="BO1113" s="317"/>
      <c r="BP1113" s="317"/>
      <c r="BQ1113" s="317"/>
      <c r="BR1113" s="317"/>
      <c r="BS1113" s="317"/>
      <c r="BT1113" s="317"/>
      <c r="BU1113" s="317"/>
      <c r="BV1113" s="317"/>
      <c r="BW1113" s="317"/>
      <c r="BX1113" s="317"/>
      <c r="BY1113" s="317"/>
      <c r="BZ1113" s="317"/>
      <c r="CA1113" s="317"/>
      <c r="CB1113" s="317"/>
      <c r="CC1113" s="317"/>
      <c r="CD1113" s="303">
        <v>0</v>
      </c>
      <c r="CE1113" s="304"/>
      <c r="CF1113" s="304"/>
      <c r="CG1113" s="304"/>
      <c r="CH1113" s="304"/>
      <c r="CI1113" s="304"/>
      <c r="CJ1113" s="304"/>
      <c r="CK1113" s="304"/>
      <c r="CL1113" s="304"/>
      <c r="CM1113" s="305"/>
    </row>
    <row r="1114" spans="3:91" ht="14.25" customHeight="1" x14ac:dyDescent="0.35">
      <c r="C1114" s="300" t="s">
        <v>1163</v>
      </c>
      <c r="D1114" s="301"/>
      <c r="E1114" s="301"/>
      <c r="F1114" s="301"/>
      <c r="G1114" s="301"/>
      <c r="H1114" s="301"/>
      <c r="I1114" s="301"/>
      <c r="J1114" s="301"/>
      <c r="K1114" s="301"/>
      <c r="L1114" s="301"/>
      <c r="M1114" s="301"/>
      <c r="N1114" s="301"/>
      <c r="O1114" s="301"/>
      <c r="P1114" s="301"/>
      <c r="Q1114" s="301"/>
      <c r="R1114" s="301"/>
      <c r="S1114" s="301"/>
      <c r="T1114" s="301"/>
      <c r="U1114" s="301"/>
      <c r="V1114" s="301"/>
      <c r="W1114" s="301"/>
      <c r="X1114" s="301"/>
      <c r="Y1114" s="301"/>
      <c r="Z1114" s="301"/>
      <c r="AA1114" s="301"/>
      <c r="AB1114" s="301"/>
      <c r="AC1114" s="301"/>
      <c r="AD1114" s="301"/>
      <c r="AE1114" s="301"/>
      <c r="AF1114" s="301"/>
      <c r="AG1114" s="301"/>
      <c r="AH1114" s="301"/>
      <c r="AI1114" s="301"/>
      <c r="AJ1114" s="301"/>
      <c r="AK1114" s="301"/>
      <c r="AL1114" s="301"/>
      <c r="AM1114" s="302"/>
      <c r="AN1114" s="300">
        <v>4</v>
      </c>
      <c r="AO1114" s="301"/>
      <c r="AP1114" s="301"/>
      <c r="AQ1114" s="301"/>
      <c r="AR1114" s="301"/>
      <c r="AS1114" s="301"/>
      <c r="AT1114" s="301"/>
      <c r="AU1114" s="301"/>
      <c r="AV1114" s="301"/>
      <c r="AW1114" s="301"/>
      <c r="AX1114" s="301"/>
      <c r="AY1114" s="301"/>
      <c r="AZ1114" s="301"/>
      <c r="BA1114" s="301"/>
      <c r="BB1114" s="301"/>
      <c r="BC1114" s="301"/>
      <c r="BD1114" s="301"/>
      <c r="BE1114" s="301"/>
      <c r="BF1114" s="301"/>
      <c r="BG1114" s="301"/>
      <c r="BH1114" s="302"/>
      <c r="BI1114" s="317">
        <v>0</v>
      </c>
      <c r="BJ1114" s="317"/>
      <c r="BK1114" s="317"/>
      <c r="BL1114" s="317"/>
      <c r="BM1114" s="317"/>
      <c r="BN1114" s="317"/>
      <c r="BO1114" s="317"/>
      <c r="BP1114" s="317"/>
      <c r="BQ1114" s="317"/>
      <c r="BR1114" s="317"/>
      <c r="BS1114" s="317"/>
      <c r="BT1114" s="317"/>
      <c r="BU1114" s="317"/>
      <c r="BV1114" s="317"/>
      <c r="BW1114" s="317"/>
      <c r="BX1114" s="317"/>
      <c r="BY1114" s="317"/>
      <c r="BZ1114" s="317"/>
      <c r="CA1114" s="317"/>
      <c r="CB1114" s="317"/>
      <c r="CC1114" s="317"/>
      <c r="CD1114" s="303">
        <v>4</v>
      </c>
      <c r="CE1114" s="304"/>
      <c r="CF1114" s="304"/>
      <c r="CG1114" s="304"/>
      <c r="CH1114" s="304"/>
      <c r="CI1114" s="304"/>
      <c r="CJ1114" s="304"/>
      <c r="CK1114" s="304"/>
      <c r="CL1114" s="304"/>
      <c r="CM1114" s="305"/>
    </row>
    <row r="1115" spans="3:91" ht="14.25" customHeight="1" x14ac:dyDescent="0.35">
      <c r="C1115" s="300"/>
      <c r="D1115" s="301"/>
      <c r="E1115" s="301"/>
      <c r="F1115" s="301"/>
      <c r="G1115" s="301"/>
      <c r="H1115" s="301"/>
      <c r="I1115" s="301"/>
      <c r="J1115" s="301"/>
      <c r="K1115" s="301"/>
      <c r="L1115" s="301"/>
      <c r="M1115" s="301"/>
      <c r="N1115" s="301"/>
      <c r="O1115" s="301"/>
      <c r="P1115" s="301"/>
      <c r="Q1115" s="301"/>
      <c r="R1115" s="301"/>
      <c r="S1115" s="301"/>
      <c r="T1115" s="301"/>
      <c r="U1115" s="301"/>
      <c r="V1115" s="301"/>
      <c r="W1115" s="301"/>
      <c r="X1115" s="301"/>
      <c r="Y1115" s="301"/>
      <c r="Z1115" s="301"/>
      <c r="AA1115" s="301"/>
      <c r="AB1115" s="301"/>
      <c r="AC1115" s="301"/>
      <c r="AD1115" s="301"/>
      <c r="AE1115" s="301"/>
      <c r="AF1115" s="301"/>
      <c r="AG1115" s="301"/>
      <c r="AH1115" s="301"/>
      <c r="AI1115" s="301"/>
      <c r="AJ1115" s="301"/>
      <c r="AK1115" s="301"/>
      <c r="AL1115" s="301"/>
      <c r="AM1115" s="302"/>
      <c r="AN1115" s="300"/>
      <c r="AO1115" s="301"/>
      <c r="AP1115" s="301"/>
      <c r="AQ1115" s="301"/>
      <c r="AR1115" s="301"/>
      <c r="AS1115" s="301"/>
      <c r="AT1115" s="301"/>
      <c r="AU1115" s="301"/>
      <c r="AV1115" s="301"/>
      <c r="AW1115" s="301"/>
      <c r="AX1115" s="301"/>
      <c r="AY1115" s="301"/>
      <c r="AZ1115" s="301"/>
      <c r="BA1115" s="301"/>
      <c r="BB1115" s="301"/>
      <c r="BC1115" s="301"/>
      <c r="BD1115" s="301"/>
      <c r="BE1115" s="301"/>
      <c r="BF1115" s="301"/>
      <c r="BG1115" s="301"/>
      <c r="BH1115" s="302"/>
      <c r="BI1115" s="300"/>
      <c r="BJ1115" s="301"/>
      <c r="BK1115" s="301"/>
      <c r="BL1115" s="301"/>
      <c r="BM1115" s="301"/>
      <c r="BN1115" s="301"/>
      <c r="BO1115" s="301"/>
      <c r="BP1115" s="301"/>
      <c r="BQ1115" s="301"/>
      <c r="BR1115" s="301"/>
      <c r="BS1115" s="301"/>
      <c r="BT1115" s="301"/>
      <c r="BU1115" s="301"/>
      <c r="BV1115" s="301"/>
      <c r="BW1115" s="301"/>
      <c r="BX1115" s="301"/>
      <c r="BY1115" s="301"/>
      <c r="BZ1115" s="301"/>
      <c r="CA1115" s="301"/>
      <c r="CB1115" s="301"/>
      <c r="CC1115" s="302"/>
      <c r="CD1115" s="325"/>
      <c r="CE1115" s="326"/>
      <c r="CF1115" s="326"/>
      <c r="CG1115" s="326"/>
      <c r="CH1115" s="326"/>
      <c r="CI1115" s="326"/>
      <c r="CJ1115" s="326"/>
      <c r="CK1115" s="326"/>
      <c r="CL1115" s="326"/>
      <c r="CM1115" s="327"/>
    </row>
    <row r="1116" spans="3:91" ht="14.25" customHeight="1" x14ac:dyDescent="0.35">
      <c r="C1116" s="268" t="s">
        <v>914</v>
      </c>
      <c r="D1116" s="268"/>
      <c r="E1116" s="268"/>
      <c r="F1116" s="268"/>
      <c r="G1116" s="268"/>
      <c r="H1116" s="268"/>
      <c r="I1116" s="268"/>
      <c r="J1116" s="268"/>
      <c r="K1116" s="268"/>
      <c r="L1116" s="268"/>
      <c r="M1116" s="268"/>
      <c r="N1116" s="268"/>
      <c r="O1116" s="268"/>
      <c r="P1116" s="268"/>
      <c r="Q1116" s="268"/>
      <c r="R1116" s="268"/>
      <c r="S1116" s="268"/>
      <c r="T1116" s="268"/>
      <c r="U1116" s="268"/>
      <c r="V1116" s="268"/>
      <c r="W1116" s="268"/>
      <c r="X1116" s="268"/>
      <c r="Y1116" s="268"/>
      <c r="Z1116" s="268"/>
      <c r="AA1116" s="268"/>
      <c r="AB1116" s="268"/>
      <c r="AC1116" s="268"/>
      <c r="AD1116" s="268"/>
      <c r="AE1116" s="268"/>
      <c r="AF1116" s="268"/>
      <c r="AG1116" s="268"/>
      <c r="AH1116" s="268"/>
      <c r="AI1116" s="268"/>
      <c r="AJ1116" s="268"/>
      <c r="AK1116" s="268"/>
      <c r="AL1116" s="268"/>
      <c r="AM1116" s="268"/>
      <c r="AN1116" s="268"/>
      <c r="AO1116" s="268"/>
      <c r="AP1116" s="268"/>
      <c r="AQ1116" s="268"/>
      <c r="AR1116" s="268"/>
      <c r="AS1116" s="268"/>
      <c r="AT1116" s="261"/>
      <c r="AU1116" s="215"/>
      <c r="AV1116" s="215"/>
      <c r="AW1116" s="215"/>
      <c r="AX1116" s="215"/>
      <c r="AY1116" s="215"/>
      <c r="AZ1116" s="215"/>
      <c r="BA1116" s="215"/>
      <c r="BB1116" s="215"/>
      <c r="BC1116" s="215"/>
      <c r="BD1116" s="215"/>
      <c r="BE1116" s="215"/>
      <c r="BF1116" s="215"/>
      <c r="BG1116" s="215"/>
      <c r="BH1116" s="215"/>
      <c r="BI1116" s="215"/>
      <c r="BJ1116" s="215"/>
      <c r="BK1116" s="215"/>
      <c r="BL1116" s="215"/>
      <c r="BM1116" s="215"/>
      <c r="BN1116" s="215"/>
      <c r="BO1116" s="215"/>
      <c r="BP1116" s="215"/>
      <c r="BQ1116" s="215"/>
      <c r="BR1116" s="215"/>
      <c r="BS1116" s="215"/>
      <c r="BT1116" s="215"/>
      <c r="BU1116" s="215"/>
      <c r="BV1116" s="215"/>
      <c r="BW1116" s="215"/>
      <c r="BX1116" s="215"/>
      <c r="BY1116" s="215"/>
      <c r="BZ1116" s="215"/>
      <c r="CA1116" s="215"/>
      <c r="CB1116" s="215"/>
      <c r="CC1116" s="215"/>
      <c r="CD1116" s="215"/>
      <c r="CE1116" s="215"/>
      <c r="CF1116" s="215"/>
      <c r="CG1116" s="215"/>
      <c r="CH1116" s="215"/>
      <c r="CI1116" s="215"/>
      <c r="CJ1116" s="215"/>
      <c r="CK1116" s="215"/>
      <c r="CL1116" s="215"/>
      <c r="CM1116" s="215"/>
    </row>
    <row r="1117" spans="3:91" ht="14.25" customHeight="1" x14ac:dyDescent="0.35">
      <c r="C1117" s="118"/>
      <c r="D1117" s="118"/>
      <c r="E1117" s="118"/>
      <c r="F1117" s="118"/>
      <c r="G1117" s="118"/>
      <c r="H1117" s="118"/>
      <c r="I1117" s="118"/>
      <c r="J1117" s="118"/>
      <c r="K1117" s="118"/>
      <c r="L1117" s="118"/>
      <c r="M1117" s="118"/>
      <c r="N1117" s="118"/>
      <c r="O1117" s="118"/>
      <c r="P1117" s="118"/>
      <c r="Q1117" s="118"/>
      <c r="R1117" s="118"/>
      <c r="S1117" s="118"/>
      <c r="T1117" s="118"/>
      <c r="U1117" s="118"/>
      <c r="V1117" s="118"/>
      <c r="W1117" s="118"/>
      <c r="X1117" s="118"/>
      <c r="Y1117" s="118"/>
      <c r="Z1117" s="118"/>
      <c r="AA1117" s="118"/>
      <c r="AB1117" s="118"/>
      <c r="AC1117" s="118"/>
      <c r="AD1117" s="118"/>
      <c r="AE1117" s="118"/>
      <c r="AF1117" s="118"/>
      <c r="AG1117" s="118"/>
      <c r="AH1117" s="118"/>
      <c r="AI1117" s="118"/>
      <c r="AJ1117" s="118"/>
      <c r="AK1117" s="118"/>
      <c r="AL1117" s="118"/>
      <c r="AM1117" s="118"/>
      <c r="AN1117" s="118"/>
      <c r="AO1117" s="118"/>
      <c r="AP1117" s="118"/>
      <c r="AQ1117" s="118"/>
      <c r="AR1117" s="118"/>
      <c r="AS1117" s="118"/>
      <c r="AT1117" s="153"/>
      <c r="AU1117" s="142"/>
      <c r="AV1117" s="142"/>
      <c r="AW1117" s="142"/>
      <c r="AX1117" s="142"/>
      <c r="AY1117" s="142"/>
      <c r="AZ1117" s="142"/>
      <c r="BA1117" s="142"/>
      <c r="BB1117" s="142"/>
      <c r="BC1117" s="142"/>
      <c r="BD1117" s="142"/>
      <c r="BE1117" s="142"/>
      <c r="BF1117" s="142"/>
      <c r="BG1117" s="142"/>
      <c r="BH1117" s="142"/>
      <c r="BI1117" s="142"/>
      <c r="BJ1117" s="142"/>
      <c r="BK1117" s="142"/>
      <c r="BL1117" s="142"/>
      <c r="BM1117" s="142"/>
      <c r="BN1117" s="142"/>
      <c r="BO1117" s="142"/>
      <c r="BP1117" s="142"/>
      <c r="BQ1117" s="142"/>
      <c r="BR1117" s="142"/>
      <c r="BS1117" s="142"/>
      <c r="BT1117" s="142"/>
      <c r="BU1117" s="142"/>
      <c r="BV1117" s="142"/>
      <c r="BW1117" s="142"/>
      <c r="BX1117" s="142"/>
      <c r="BY1117" s="142"/>
      <c r="BZ1117" s="142"/>
      <c r="CA1117" s="142"/>
      <c r="CB1117" s="142"/>
      <c r="CC1117" s="142"/>
      <c r="CD1117" s="142"/>
      <c r="CE1117" s="142"/>
      <c r="CF1117" s="142"/>
      <c r="CG1117" s="142"/>
      <c r="CH1117" s="142"/>
      <c r="CI1117" s="142"/>
      <c r="CJ1117" s="142"/>
      <c r="CK1117" s="142"/>
      <c r="CL1117" s="142"/>
      <c r="CM1117" s="142"/>
    </row>
    <row r="1118" spans="3:91" ht="14.25" customHeight="1" x14ac:dyDescent="0.35">
      <c r="C1118" s="118"/>
      <c r="D1118" s="118"/>
      <c r="E1118" s="118"/>
      <c r="F1118" s="118"/>
      <c r="G1118" s="118"/>
      <c r="H1118" s="118"/>
      <c r="I1118" s="118"/>
      <c r="J1118" s="118"/>
      <c r="K1118" s="118"/>
      <c r="L1118" s="118"/>
      <c r="M1118" s="118"/>
      <c r="N1118" s="118"/>
      <c r="O1118" s="118"/>
      <c r="P1118" s="118"/>
      <c r="Q1118" s="118"/>
      <c r="R1118" s="118"/>
      <c r="S1118" s="118"/>
      <c r="T1118" s="118"/>
      <c r="U1118" s="118"/>
      <c r="V1118" s="118"/>
      <c r="W1118" s="118"/>
      <c r="X1118" s="118"/>
      <c r="Y1118" s="118"/>
      <c r="Z1118" s="118"/>
      <c r="AA1118" s="118"/>
      <c r="AB1118" s="118"/>
      <c r="AC1118" s="118"/>
      <c r="AD1118" s="118"/>
      <c r="AE1118" s="118"/>
      <c r="AF1118" s="118"/>
      <c r="AG1118" s="118"/>
      <c r="AH1118" s="118"/>
      <c r="AI1118" s="118"/>
      <c r="AJ1118" s="118"/>
      <c r="AK1118" s="118"/>
      <c r="AL1118" s="118"/>
      <c r="AM1118" s="118"/>
      <c r="AN1118" s="118"/>
      <c r="AO1118" s="118"/>
      <c r="AP1118" s="118"/>
      <c r="AQ1118" s="118"/>
      <c r="AR1118" s="118"/>
      <c r="AS1118" s="118"/>
      <c r="AT1118" s="153"/>
      <c r="AU1118" s="152"/>
      <c r="AV1118" s="152"/>
      <c r="AW1118" s="152"/>
      <c r="AX1118" s="152"/>
      <c r="AY1118" s="152"/>
      <c r="AZ1118" s="152"/>
      <c r="BA1118" s="152"/>
      <c r="BB1118" s="152"/>
      <c r="BC1118" s="152"/>
      <c r="BD1118" s="152"/>
      <c r="BE1118" s="152"/>
      <c r="BF1118" s="152"/>
      <c r="BG1118" s="152"/>
      <c r="BH1118" s="152"/>
      <c r="BI1118" s="152"/>
      <c r="BJ1118" s="152"/>
      <c r="BK1118" s="152"/>
      <c r="BL1118" s="152"/>
      <c r="BM1118" s="152"/>
      <c r="BN1118" s="152"/>
      <c r="BO1118" s="152"/>
      <c r="BP1118" s="152"/>
      <c r="BQ1118" s="152"/>
      <c r="BR1118" s="152"/>
      <c r="BS1118" s="152"/>
      <c r="BT1118" s="152"/>
      <c r="BU1118" s="152"/>
      <c r="BV1118" s="152"/>
      <c r="BW1118" s="152"/>
      <c r="BX1118" s="152"/>
      <c r="BY1118" s="152"/>
      <c r="BZ1118" s="152"/>
      <c r="CA1118" s="152"/>
      <c r="CB1118" s="152"/>
      <c r="CC1118" s="152"/>
      <c r="CD1118" s="152"/>
      <c r="CE1118" s="152"/>
      <c r="CF1118" s="152"/>
      <c r="CG1118" s="152"/>
      <c r="CH1118" s="152"/>
      <c r="CI1118" s="152"/>
      <c r="CJ1118" s="152"/>
      <c r="CK1118" s="152"/>
      <c r="CL1118" s="152"/>
      <c r="CM1118" s="152"/>
    </row>
    <row r="1119" spans="3:91" ht="14.25" customHeight="1" x14ac:dyDescent="0.35">
      <c r="AS1119" s="6"/>
      <c r="AT1119" s="138"/>
    </row>
    <row r="1120" spans="3:91" ht="14.25" customHeight="1" x14ac:dyDescent="0.35">
      <c r="C1120" s="132" t="s">
        <v>585</v>
      </c>
      <c r="D1120" s="132"/>
      <c r="E1120" s="132"/>
      <c r="F1120" s="132"/>
      <c r="G1120" s="132"/>
      <c r="H1120" s="132"/>
      <c r="I1120" s="132"/>
      <c r="J1120" s="132"/>
      <c r="K1120" s="132"/>
      <c r="L1120" s="132"/>
      <c r="M1120" s="132"/>
      <c r="N1120" s="132"/>
      <c r="O1120" s="132"/>
      <c r="P1120" s="132"/>
      <c r="Q1120" s="132"/>
      <c r="R1120" s="132"/>
      <c r="S1120" s="132"/>
      <c r="T1120" s="132"/>
      <c r="U1120" s="132"/>
      <c r="V1120" s="132"/>
      <c r="W1120" s="132"/>
      <c r="X1120" s="132"/>
      <c r="Y1120" s="132"/>
      <c r="Z1120" s="132"/>
      <c r="AA1120" s="132"/>
      <c r="AB1120" s="132"/>
      <c r="AC1120" s="132"/>
      <c r="AD1120" s="132"/>
      <c r="AE1120" s="132"/>
      <c r="AF1120" s="132"/>
      <c r="AG1120" s="132"/>
      <c r="AH1120" s="132"/>
      <c r="AI1120" s="132"/>
      <c r="AJ1120" s="132"/>
      <c r="AK1120" s="132"/>
      <c r="AL1120" s="132"/>
      <c r="AM1120" s="132"/>
      <c r="AN1120" s="132"/>
      <c r="AO1120" s="132"/>
      <c r="AP1120" s="132"/>
      <c r="AQ1120" s="132"/>
      <c r="AR1120" s="132"/>
      <c r="AS1120" s="137"/>
      <c r="AT1120" s="295" t="s">
        <v>586</v>
      </c>
      <c r="AU1120" s="295"/>
      <c r="AV1120" s="295"/>
      <c r="AW1120" s="295"/>
      <c r="AX1120" s="295"/>
      <c r="AY1120" s="295"/>
      <c r="AZ1120" s="295"/>
      <c r="BA1120" s="295"/>
      <c r="BB1120" s="295"/>
      <c r="BC1120" s="295"/>
      <c r="BD1120" s="295"/>
      <c r="BE1120" s="295"/>
      <c r="BF1120" s="295"/>
      <c r="BG1120" s="295"/>
      <c r="BH1120" s="295"/>
      <c r="BI1120" s="295"/>
      <c r="BJ1120" s="295"/>
      <c r="BK1120" s="295"/>
      <c r="BL1120" s="295"/>
      <c r="BM1120" s="295"/>
      <c r="BN1120" s="295"/>
      <c r="BO1120" s="295"/>
      <c r="BP1120" s="295"/>
      <c r="BQ1120" s="295"/>
      <c r="BR1120" s="295"/>
      <c r="BS1120" s="295"/>
      <c r="BT1120" s="295"/>
      <c r="BU1120" s="295"/>
      <c r="BV1120" s="295"/>
      <c r="BW1120" s="295"/>
      <c r="BX1120" s="295"/>
      <c r="BY1120" s="295"/>
      <c r="BZ1120" s="295"/>
      <c r="CA1120" s="295"/>
      <c r="CB1120" s="295"/>
      <c r="CC1120" s="295"/>
      <c r="CD1120" s="295"/>
      <c r="CE1120" s="295"/>
      <c r="CF1120" s="295"/>
      <c r="CG1120" s="295"/>
      <c r="CH1120" s="295"/>
      <c r="CI1120" s="295"/>
      <c r="CJ1120" s="295"/>
      <c r="CK1120" s="295"/>
      <c r="CL1120" s="295"/>
    </row>
    <row r="1121" spans="1:90" ht="14.25" customHeight="1" x14ac:dyDescent="0.35">
      <c r="B1121" s="121"/>
      <c r="C1121" s="132"/>
      <c r="D1121" s="132"/>
      <c r="E1121" s="132"/>
      <c r="F1121" s="132"/>
      <c r="G1121" s="132"/>
      <c r="H1121" s="132"/>
      <c r="I1121" s="132"/>
      <c r="J1121" s="132"/>
      <c r="K1121" s="132"/>
      <c r="L1121" s="132"/>
      <c r="M1121" s="132"/>
      <c r="N1121" s="132"/>
      <c r="O1121" s="132"/>
      <c r="P1121" s="132"/>
      <c r="Q1121" s="132"/>
      <c r="R1121" s="132"/>
      <c r="S1121" s="132"/>
      <c r="T1121" s="132"/>
      <c r="U1121" s="132"/>
      <c r="V1121" s="132"/>
      <c r="W1121" s="132"/>
      <c r="X1121" s="132"/>
      <c r="Y1121" s="132"/>
      <c r="Z1121" s="132"/>
      <c r="AA1121" s="132"/>
      <c r="AB1121" s="132"/>
      <c r="AC1121" s="132"/>
      <c r="AD1121" s="132"/>
      <c r="AE1121" s="132"/>
      <c r="AF1121" s="132"/>
      <c r="AG1121" s="132"/>
      <c r="AH1121" s="132"/>
      <c r="AI1121" s="132"/>
      <c r="AJ1121" s="132"/>
      <c r="AK1121" s="132"/>
      <c r="AL1121" s="132"/>
      <c r="AM1121" s="132"/>
      <c r="AN1121" s="132"/>
      <c r="AO1121" s="132"/>
      <c r="AP1121" s="132"/>
      <c r="AQ1121" s="132"/>
      <c r="AR1121" s="132"/>
      <c r="AS1121" s="132"/>
      <c r="AT1121" s="295"/>
      <c r="AU1121" s="295"/>
      <c r="AV1121" s="295"/>
      <c r="AW1121" s="295"/>
      <c r="AX1121" s="295"/>
      <c r="AY1121" s="295"/>
      <c r="AZ1121" s="295"/>
      <c r="BA1121" s="295"/>
      <c r="BB1121" s="295"/>
      <c r="BC1121" s="295"/>
      <c r="BD1121" s="295"/>
      <c r="BE1121" s="295"/>
      <c r="BF1121" s="295"/>
      <c r="BG1121" s="295"/>
      <c r="BH1121" s="295"/>
      <c r="BI1121" s="295"/>
      <c r="BJ1121" s="295"/>
      <c r="BK1121" s="295"/>
      <c r="BL1121" s="295"/>
      <c r="BM1121" s="295"/>
      <c r="BN1121" s="295"/>
      <c r="BO1121" s="295"/>
      <c r="BP1121" s="295"/>
      <c r="BQ1121" s="295"/>
      <c r="BR1121" s="295"/>
      <c r="BS1121" s="295"/>
      <c r="BT1121" s="295"/>
      <c r="BU1121" s="295"/>
      <c r="BV1121" s="295"/>
      <c r="BW1121" s="295"/>
      <c r="BX1121" s="295"/>
      <c r="BY1121" s="295"/>
      <c r="BZ1121" s="295"/>
      <c r="CA1121" s="295"/>
      <c r="CB1121" s="295"/>
      <c r="CC1121" s="295"/>
      <c r="CD1121" s="295"/>
      <c r="CE1121" s="295"/>
      <c r="CF1121" s="295"/>
      <c r="CG1121" s="295"/>
      <c r="CH1121" s="295"/>
      <c r="CI1121" s="295"/>
      <c r="CJ1121" s="295"/>
      <c r="CK1121" s="295"/>
      <c r="CL1121" s="295"/>
    </row>
    <row r="1122" spans="1:90" ht="14.25" customHeight="1" x14ac:dyDescent="0.35">
      <c r="C1122" s="454" t="s">
        <v>587</v>
      </c>
      <c r="D1122" s="455"/>
      <c r="E1122" s="455"/>
      <c r="F1122" s="455"/>
      <c r="G1122" s="455"/>
      <c r="H1122" s="455"/>
      <c r="I1122" s="455"/>
      <c r="J1122" s="455"/>
      <c r="K1122" s="455"/>
      <c r="L1122" s="455"/>
      <c r="M1122" s="455"/>
      <c r="N1122" s="455"/>
      <c r="O1122" s="455"/>
      <c r="P1122" s="455"/>
      <c r="Q1122" s="455"/>
      <c r="R1122" s="455"/>
      <c r="S1122" s="455"/>
      <c r="T1122" s="455"/>
      <c r="U1122" s="455"/>
      <c r="V1122" s="455"/>
      <c r="W1122" s="455"/>
      <c r="X1122" s="455"/>
      <c r="Y1122" s="455"/>
      <c r="Z1122" s="455"/>
      <c r="AA1122" s="455"/>
      <c r="AB1122" s="456"/>
      <c r="AC1122" s="317" t="s">
        <v>556</v>
      </c>
      <c r="AD1122" s="317"/>
      <c r="AE1122" s="317"/>
      <c r="AF1122" s="317"/>
      <c r="AG1122" s="317"/>
      <c r="AH1122" s="317"/>
      <c r="AI1122" s="317"/>
      <c r="AJ1122" s="317"/>
      <c r="AK1122" s="317"/>
      <c r="AL1122" s="317"/>
      <c r="AM1122" s="317"/>
      <c r="AN1122" s="317"/>
      <c r="AO1122" s="317"/>
      <c r="AP1122" s="317"/>
      <c r="AQ1122" s="317"/>
      <c r="AR1122" s="317"/>
      <c r="AS1122" s="317"/>
      <c r="AT1122" s="260"/>
      <c r="AU1122" s="318" t="s">
        <v>587</v>
      </c>
      <c r="AV1122" s="319"/>
      <c r="AW1122" s="319"/>
      <c r="AX1122" s="319"/>
      <c r="AY1122" s="319"/>
      <c r="AZ1122" s="319"/>
      <c r="BA1122" s="319"/>
      <c r="BB1122" s="319"/>
      <c r="BC1122" s="319"/>
      <c r="BD1122" s="319"/>
      <c r="BE1122" s="319"/>
      <c r="BF1122" s="319"/>
      <c r="BG1122" s="319"/>
      <c r="BH1122" s="319"/>
      <c r="BI1122" s="320"/>
      <c r="BJ1122" s="454" t="s">
        <v>588</v>
      </c>
      <c r="BK1122" s="455"/>
      <c r="BL1122" s="455"/>
      <c r="BM1122" s="455"/>
      <c r="BN1122" s="455"/>
      <c r="BO1122" s="455"/>
      <c r="BP1122" s="455"/>
      <c r="BQ1122" s="455"/>
      <c r="BR1122" s="455"/>
      <c r="BS1122" s="455"/>
      <c r="BT1122" s="455"/>
      <c r="BU1122" s="455"/>
      <c r="BV1122" s="455"/>
      <c r="BW1122" s="455"/>
      <c r="BX1122" s="455"/>
      <c r="BY1122" s="455"/>
      <c r="BZ1122" s="456"/>
      <c r="CA1122" s="317" t="s">
        <v>556</v>
      </c>
      <c r="CB1122" s="317"/>
      <c r="CC1122" s="317"/>
      <c r="CD1122" s="317"/>
      <c r="CE1122" s="317"/>
      <c r="CF1122" s="317"/>
      <c r="CG1122" s="317"/>
      <c r="CH1122" s="317"/>
      <c r="CI1122" s="317"/>
      <c r="CJ1122" s="317"/>
      <c r="CK1122" s="317"/>
      <c r="CL1122" s="317"/>
    </row>
    <row r="1123" spans="1:90" ht="14.25" customHeight="1" x14ac:dyDescent="0.35">
      <c r="C1123" s="454" t="str">
        <f>[1]FBM!D1167</f>
        <v>El alto de la cuspide</v>
      </c>
      <c r="D1123" s="455"/>
      <c r="E1123" s="455"/>
      <c r="F1123" s="455"/>
      <c r="G1123" s="455"/>
      <c r="H1123" s="455"/>
      <c r="I1123" s="455"/>
      <c r="J1123" s="455"/>
      <c r="K1123" s="455"/>
      <c r="L1123" s="455"/>
      <c r="M1123" s="455"/>
      <c r="N1123" s="455"/>
      <c r="O1123" s="455"/>
      <c r="P1123" s="455"/>
      <c r="Q1123" s="455"/>
      <c r="R1123" s="455"/>
      <c r="S1123" s="455"/>
      <c r="T1123" s="455"/>
      <c r="U1123" s="455"/>
      <c r="V1123" s="455"/>
      <c r="W1123" s="455"/>
      <c r="X1123" s="455"/>
      <c r="Y1123" s="455"/>
      <c r="Z1123" s="455"/>
      <c r="AA1123" s="455"/>
      <c r="AB1123" s="456"/>
      <c r="AC1123" s="317" t="s">
        <v>520</v>
      </c>
      <c r="AD1123" s="317"/>
      <c r="AE1123" s="317"/>
      <c r="AF1123" s="317"/>
      <c r="AG1123" s="317"/>
      <c r="AH1123" s="317"/>
      <c r="AI1123" s="317"/>
      <c r="AJ1123" s="317"/>
      <c r="AK1123" s="317"/>
      <c r="AL1123" s="317"/>
      <c r="AM1123" s="317" t="s">
        <v>572</v>
      </c>
      <c r="AN1123" s="317"/>
      <c r="AO1123" s="317"/>
      <c r="AP1123" s="317"/>
      <c r="AQ1123" s="317"/>
      <c r="AR1123" s="317"/>
      <c r="AS1123" s="317"/>
      <c r="AT1123" s="260"/>
      <c r="AU1123" s="321"/>
      <c r="AV1123" s="322"/>
      <c r="AW1123" s="322"/>
      <c r="AX1123" s="322"/>
      <c r="AY1123" s="322"/>
      <c r="AZ1123" s="322"/>
      <c r="BA1123" s="322"/>
      <c r="BB1123" s="322"/>
      <c r="BC1123" s="322"/>
      <c r="BD1123" s="322"/>
      <c r="BE1123" s="322"/>
      <c r="BF1123" s="322"/>
      <c r="BG1123" s="322"/>
      <c r="BH1123" s="322"/>
      <c r="BI1123" s="323"/>
      <c r="BJ1123" s="454" t="s">
        <v>589</v>
      </c>
      <c r="BK1123" s="455"/>
      <c r="BL1123" s="455"/>
      <c r="BM1123" s="455"/>
      <c r="BN1123" s="455"/>
      <c r="BO1123" s="455"/>
      <c r="BP1123" s="455"/>
      <c r="BQ1123" s="455"/>
      <c r="BR1123" s="456"/>
      <c r="BS1123" s="317" t="s">
        <v>590</v>
      </c>
      <c r="BT1123" s="317"/>
      <c r="BU1123" s="317"/>
      <c r="BV1123" s="317"/>
      <c r="BW1123" s="317"/>
      <c r="BX1123" s="317"/>
      <c r="BY1123" s="317"/>
      <c r="BZ1123" s="317"/>
      <c r="CA1123" s="317" t="s">
        <v>520</v>
      </c>
      <c r="CB1123" s="317"/>
      <c r="CC1123" s="317"/>
      <c r="CD1123" s="317"/>
      <c r="CE1123" s="317"/>
      <c r="CF1123" s="317"/>
      <c r="CG1123" s="317" t="s">
        <v>572</v>
      </c>
      <c r="CH1123" s="317"/>
      <c r="CI1123" s="317"/>
      <c r="CJ1123" s="317"/>
      <c r="CK1123" s="317"/>
      <c r="CL1123" s="317"/>
    </row>
    <row r="1124" spans="1:90" ht="14.25" customHeight="1" x14ac:dyDescent="0.35">
      <c r="C1124" s="300" t="str">
        <f>[1]FBM!D1168</f>
        <v>El cerro de las dos tetas</v>
      </c>
      <c r="D1124" s="301"/>
      <c r="E1124" s="301"/>
      <c r="F1124" s="301"/>
      <c r="G1124" s="301"/>
      <c r="H1124" s="301"/>
      <c r="I1124" s="301"/>
      <c r="J1124" s="301"/>
      <c r="K1124" s="301"/>
      <c r="L1124" s="301"/>
      <c r="M1124" s="301"/>
      <c r="N1124" s="301"/>
      <c r="O1124" s="301"/>
      <c r="P1124" s="301"/>
      <c r="Q1124" s="301"/>
      <c r="R1124" s="301"/>
      <c r="S1124" s="301"/>
      <c r="T1124" s="301"/>
      <c r="U1124" s="301"/>
      <c r="V1124" s="301"/>
      <c r="W1124" s="301"/>
      <c r="X1124" s="301"/>
      <c r="Y1124" s="301"/>
      <c r="Z1124" s="301"/>
      <c r="AA1124" s="301"/>
      <c r="AB1124" s="302"/>
      <c r="AC1124" s="292"/>
      <c r="AD1124" s="292"/>
      <c r="AE1124" s="292"/>
      <c r="AF1124" s="292"/>
      <c r="AG1124" s="292"/>
      <c r="AH1124" s="292"/>
      <c r="AI1124" s="292"/>
      <c r="AJ1124" s="292"/>
      <c r="AK1124" s="292"/>
      <c r="AL1124" s="292"/>
      <c r="AM1124" s="292" t="s">
        <v>990</v>
      </c>
      <c r="AN1124" s="292"/>
      <c r="AO1124" s="292"/>
      <c r="AP1124" s="292"/>
      <c r="AQ1124" s="292"/>
      <c r="AR1124" s="292"/>
      <c r="AS1124" s="292"/>
      <c r="AT1124" s="260"/>
      <c r="AU1124" s="311" t="str">
        <f>[1]FBM!AV1166</f>
        <v>Hotel Genova</v>
      </c>
      <c r="AV1124" s="312"/>
      <c r="AW1124" s="312"/>
      <c r="AX1124" s="312"/>
      <c r="AY1124" s="312"/>
      <c r="AZ1124" s="312"/>
      <c r="BA1124" s="312"/>
      <c r="BB1124" s="312"/>
      <c r="BC1124" s="312"/>
      <c r="BD1124" s="312"/>
      <c r="BE1124" s="312"/>
      <c r="BF1124" s="312"/>
      <c r="BG1124" s="312"/>
      <c r="BH1124" s="312"/>
      <c r="BI1124" s="313"/>
      <c r="BJ1124" s="329">
        <v>21</v>
      </c>
      <c r="BK1124" s="329"/>
      <c r="BL1124" s="329"/>
      <c r="BM1124" s="329"/>
      <c r="BN1124" s="329"/>
      <c r="BO1124" s="329"/>
      <c r="BP1124" s="329"/>
      <c r="BQ1124" s="329"/>
      <c r="BR1124" s="329"/>
      <c r="BS1124" s="373" t="s">
        <v>590</v>
      </c>
      <c r="BT1124" s="373"/>
      <c r="BU1124" s="373"/>
      <c r="BV1124" s="373"/>
      <c r="BW1124" s="373"/>
      <c r="BX1124" s="373"/>
      <c r="BY1124" s="373"/>
      <c r="BZ1124" s="373"/>
      <c r="CA1124" s="292" t="s">
        <v>990</v>
      </c>
      <c r="CB1124" s="292"/>
      <c r="CC1124" s="292"/>
      <c r="CD1124" s="292"/>
      <c r="CE1124" s="292"/>
      <c r="CF1124" s="292"/>
      <c r="CG1124" s="292"/>
      <c r="CH1124" s="292"/>
      <c r="CI1124" s="292"/>
      <c r="CJ1124" s="292"/>
      <c r="CK1124" s="292"/>
      <c r="CL1124" s="292"/>
    </row>
    <row r="1125" spans="1:90" ht="14.25" customHeight="1" x14ac:dyDescent="0.35">
      <c r="C1125" s="300" t="str">
        <f>[1]FBM!D1169</f>
        <v>La piedra del muñeco</v>
      </c>
      <c r="D1125" s="301"/>
      <c r="E1125" s="301"/>
      <c r="F1125" s="301"/>
      <c r="G1125" s="301"/>
      <c r="H1125" s="301"/>
      <c r="I1125" s="301"/>
      <c r="J1125" s="301"/>
      <c r="K1125" s="301"/>
      <c r="L1125" s="301"/>
      <c r="M1125" s="301"/>
      <c r="N1125" s="301"/>
      <c r="O1125" s="301"/>
      <c r="P1125" s="301"/>
      <c r="Q1125" s="301"/>
      <c r="R1125" s="301"/>
      <c r="S1125" s="301"/>
      <c r="T1125" s="301"/>
      <c r="U1125" s="301"/>
      <c r="V1125" s="301"/>
      <c r="W1125" s="301"/>
      <c r="X1125" s="301"/>
      <c r="Y1125" s="301"/>
      <c r="Z1125" s="301"/>
      <c r="AA1125" s="301"/>
      <c r="AB1125" s="302"/>
      <c r="AC1125" s="292"/>
      <c r="AD1125" s="292"/>
      <c r="AE1125" s="292"/>
      <c r="AF1125" s="292"/>
      <c r="AG1125" s="292"/>
      <c r="AH1125" s="292"/>
      <c r="AI1125" s="292"/>
      <c r="AJ1125" s="292"/>
      <c r="AK1125" s="292"/>
      <c r="AL1125" s="292"/>
      <c r="AM1125" s="292" t="s">
        <v>990</v>
      </c>
      <c r="AN1125" s="292"/>
      <c r="AO1125" s="292"/>
      <c r="AP1125" s="292"/>
      <c r="AQ1125" s="292"/>
      <c r="AR1125" s="292"/>
      <c r="AS1125" s="292"/>
      <c r="AT1125" s="260"/>
      <c r="AU1125" s="311" t="str">
        <f>[1]FBM!AV1167</f>
        <v>Hotel las palmas</v>
      </c>
      <c r="AV1125" s="312"/>
      <c r="AW1125" s="312"/>
      <c r="AX1125" s="312"/>
      <c r="AY1125" s="312"/>
      <c r="AZ1125" s="312"/>
      <c r="BA1125" s="312"/>
      <c r="BB1125" s="312"/>
      <c r="BC1125" s="312"/>
      <c r="BD1125" s="312"/>
      <c r="BE1125" s="312"/>
      <c r="BF1125" s="312"/>
      <c r="BG1125" s="312"/>
      <c r="BH1125" s="312"/>
      <c r="BI1125" s="313"/>
      <c r="BJ1125" s="329">
        <v>9</v>
      </c>
      <c r="BK1125" s="329"/>
      <c r="BL1125" s="329"/>
      <c r="BM1125" s="329"/>
      <c r="BN1125" s="329"/>
      <c r="BO1125" s="329"/>
      <c r="BP1125" s="329"/>
      <c r="BQ1125" s="329"/>
      <c r="BR1125" s="329"/>
      <c r="BS1125" s="382">
        <v>27</v>
      </c>
      <c r="BT1125" s="383"/>
      <c r="BU1125" s="383"/>
      <c r="BV1125" s="383"/>
      <c r="BW1125" s="383"/>
      <c r="BX1125" s="383"/>
      <c r="BY1125" s="383"/>
      <c r="BZ1125" s="384"/>
      <c r="CA1125" s="292" t="s">
        <v>990</v>
      </c>
      <c r="CB1125" s="292"/>
      <c r="CC1125" s="292"/>
      <c r="CD1125" s="292"/>
      <c r="CE1125" s="292"/>
      <c r="CF1125" s="292"/>
      <c r="CG1125" s="292"/>
      <c r="CH1125" s="292"/>
      <c r="CI1125" s="292"/>
      <c r="CJ1125" s="292"/>
      <c r="CK1125" s="292"/>
      <c r="CL1125" s="292"/>
    </row>
    <row r="1126" spans="1:90" ht="14.25" customHeight="1" x14ac:dyDescent="0.35">
      <c r="C1126" s="300" t="str">
        <f>[1]FBM!D1170</f>
        <v>La laguna de los patos</v>
      </c>
      <c r="D1126" s="301"/>
      <c r="E1126" s="301"/>
      <c r="F1126" s="301"/>
      <c r="G1126" s="301"/>
      <c r="H1126" s="301"/>
      <c r="I1126" s="301"/>
      <c r="J1126" s="301"/>
      <c r="K1126" s="301"/>
      <c r="L1126" s="301"/>
      <c r="M1126" s="301"/>
      <c r="N1126" s="301"/>
      <c r="O1126" s="301"/>
      <c r="P1126" s="301"/>
      <c r="Q1126" s="301"/>
      <c r="R1126" s="301"/>
      <c r="S1126" s="301"/>
      <c r="T1126" s="301"/>
      <c r="U1126" s="301"/>
      <c r="V1126" s="301"/>
      <c r="W1126" s="301"/>
      <c r="X1126" s="301"/>
      <c r="Y1126" s="301"/>
      <c r="Z1126" s="301"/>
      <c r="AA1126" s="301"/>
      <c r="AB1126" s="302"/>
      <c r="AC1126" s="292"/>
      <c r="AD1126" s="292"/>
      <c r="AE1126" s="292"/>
      <c r="AF1126" s="292"/>
      <c r="AG1126" s="292"/>
      <c r="AH1126" s="292"/>
      <c r="AI1126" s="292"/>
      <c r="AJ1126" s="292"/>
      <c r="AK1126" s="292"/>
      <c r="AL1126" s="292"/>
      <c r="AM1126" s="292" t="s">
        <v>990</v>
      </c>
      <c r="AN1126" s="292"/>
      <c r="AO1126" s="292"/>
      <c r="AP1126" s="292"/>
      <c r="AQ1126" s="292"/>
      <c r="AR1126" s="292"/>
      <c r="AS1126" s="292"/>
      <c r="AT1126" s="260"/>
      <c r="AU1126" s="311" t="str">
        <f>[1]FBM!AV1168</f>
        <v>Hotel las vegas</v>
      </c>
      <c r="AV1126" s="312"/>
      <c r="AW1126" s="312"/>
      <c r="AX1126" s="312"/>
      <c r="AY1126" s="312"/>
      <c r="AZ1126" s="312"/>
      <c r="BA1126" s="312"/>
      <c r="BB1126" s="312"/>
      <c r="BC1126" s="312"/>
      <c r="BD1126" s="312"/>
      <c r="BE1126" s="312"/>
      <c r="BF1126" s="312"/>
      <c r="BG1126" s="312"/>
      <c r="BH1126" s="312"/>
      <c r="BI1126" s="313"/>
      <c r="BJ1126" s="329">
        <v>7</v>
      </c>
      <c r="BK1126" s="329"/>
      <c r="BL1126" s="329"/>
      <c r="BM1126" s="329"/>
      <c r="BN1126" s="329"/>
      <c r="BO1126" s="329"/>
      <c r="BP1126" s="329"/>
      <c r="BQ1126" s="329"/>
      <c r="BR1126" s="329"/>
      <c r="BS1126" s="382">
        <v>10</v>
      </c>
      <c r="BT1126" s="383"/>
      <c r="BU1126" s="383"/>
      <c r="BV1126" s="383"/>
      <c r="BW1126" s="383"/>
      <c r="BX1126" s="383"/>
      <c r="BY1126" s="383"/>
      <c r="BZ1126" s="384"/>
      <c r="CA1126" s="292" t="s">
        <v>990</v>
      </c>
      <c r="CB1126" s="292"/>
      <c r="CC1126" s="292"/>
      <c r="CD1126" s="292"/>
      <c r="CE1126" s="292"/>
      <c r="CF1126" s="292"/>
      <c r="CG1126" s="292"/>
      <c r="CH1126" s="292"/>
      <c r="CI1126" s="292"/>
      <c r="CJ1126" s="292"/>
      <c r="CK1126" s="292"/>
      <c r="CL1126" s="292"/>
    </row>
    <row r="1127" spans="1:90" ht="14.25" customHeight="1" x14ac:dyDescent="0.35">
      <c r="C1127" s="300" t="str">
        <f>[1]FBM!D1171</f>
        <v>El salto de las brisas</v>
      </c>
      <c r="D1127" s="301"/>
      <c r="E1127" s="301"/>
      <c r="F1127" s="301"/>
      <c r="G1127" s="301"/>
      <c r="H1127" s="301"/>
      <c r="I1127" s="301"/>
      <c r="J1127" s="301"/>
      <c r="K1127" s="301"/>
      <c r="L1127" s="301"/>
      <c r="M1127" s="301"/>
      <c r="N1127" s="301"/>
      <c r="O1127" s="301"/>
      <c r="P1127" s="301"/>
      <c r="Q1127" s="301"/>
      <c r="R1127" s="301"/>
      <c r="S1127" s="301"/>
      <c r="T1127" s="301"/>
      <c r="U1127" s="301"/>
      <c r="V1127" s="301"/>
      <c r="W1127" s="301"/>
      <c r="X1127" s="301"/>
      <c r="Y1127" s="301"/>
      <c r="Z1127" s="301"/>
      <c r="AA1127" s="301"/>
      <c r="AB1127" s="302"/>
      <c r="AC1127" s="292"/>
      <c r="AD1127" s="292"/>
      <c r="AE1127" s="292"/>
      <c r="AF1127" s="292"/>
      <c r="AG1127" s="292"/>
      <c r="AH1127" s="292"/>
      <c r="AI1127" s="292"/>
      <c r="AJ1127" s="292"/>
      <c r="AK1127" s="292"/>
      <c r="AL1127" s="292"/>
      <c r="AM1127" s="292" t="s">
        <v>990</v>
      </c>
      <c r="AN1127" s="292"/>
      <c r="AO1127" s="292"/>
      <c r="AP1127" s="292"/>
      <c r="AQ1127" s="292"/>
      <c r="AR1127" s="292"/>
      <c r="AS1127" s="292"/>
      <c r="AT1127" s="260"/>
      <c r="AU1127" s="311" t="str">
        <f>[1]FBM!AV1169</f>
        <v>Hotel klaret</v>
      </c>
      <c r="AV1127" s="312"/>
      <c r="AW1127" s="312"/>
      <c r="AX1127" s="312"/>
      <c r="AY1127" s="312"/>
      <c r="AZ1127" s="312"/>
      <c r="BA1127" s="312"/>
      <c r="BB1127" s="312"/>
      <c r="BC1127" s="312"/>
      <c r="BD1127" s="312"/>
      <c r="BE1127" s="312"/>
      <c r="BF1127" s="312"/>
      <c r="BG1127" s="312"/>
      <c r="BH1127" s="312"/>
      <c r="BI1127" s="313"/>
      <c r="BJ1127" s="329">
        <v>5</v>
      </c>
      <c r="BK1127" s="329"/>
      <c r="BL1127" s="329"/>
      <c r="BM1127" s="329"/>
      <c r="BN1127" s="329"/>
      <c r="BO1127" s="329"/>
      <c r="BP1127" s="329"/>
      <c r="BQ1127" s="329"/>
      <c r="BR1127" s="329"/>
      <c r="BS1127" s="382">
        <v>8</v>
      </c>
      <c r="BT1127" s="383"/>
      <c r="BU1127" s="383"/>
      <c r="BV1127" s="383"/>
      <c r="BW1127" s="383"/>
      <c r="BX1127" s="383"/>
      <c r="BY1127" s="383"/>
      <c r="BZ1127" s="384"/>
      <c r="CA1127" s="292" t="s">
        <v>990</v>
      </c>
      <c r="CB1127" s="292"/>
      <c r="CC1127" s="292"/>
      <c r="CD1127" s="292"/>
      <c r="CE1127" s="292"/>
      <c r="CF1127" s="292"/>
      <c r="CG1127" s="292"/>
      <c r="CH1127" s="292"/>
      <c r="CI1127" s="292"/>
      <c r="CJ1127" s="292"/>
      <c r="CK1127" s="292"/>
      <c r="CL1127" s="292"/>
    </row>
    <row r="1128" spans="1:90" ht="14.25" customHeight="1" x14ac:dyDescent="0.35">
      <c r="A1128" s="141"/>
      <c r="B1128" s="141"/>
      <c r="C1128" s="300" t="str">
        <f>[1]FBM!D1172</f>
        <v>El parque de la paz</v>
      </c>
      <c r="D1128" s="301"/>
      <c r="E1128" s="301"/>
      <c r="F1128" s="301"/>
      <c r="G1128" s="301"/>
      <c r="H1128" s="301"/>
      <c r="I1128" s="301"/>
      <c r="J1128" s="301"/>
      <c r="K1128" s="301"/>
      <c r="L1128" s="301"/>
      <c r="M1128" s="301"/>
      <c r="N1128" s="301"/>
      <c r="O1128" s="301"/>
      <c r="P1128" s="301"/>
      <c r="Q1128" s="301"/>
      <c r="R1128" s="301"/>
      <c r="S1128" s="301"/>
      <c r="T1128" s="301"/>
      <c r="U1128" s="301"/>
      <c r="V1128" s="301"/>
      <c r="W1128" s="301"/>
      <c r="X1128" s="301"/>
      <c r="Y1128" s="301"/>
      <c r="Z1128" s="301"/>
      <c r="AA1128" s="301"/>
      <c r="AB1128" s="302"/>
      <c r="AC1128" s="292" t="s">
        <v>990</v>
      </c>
      <c r="AD1128" s="292"/>
      <c r="AE1128" s="292"/>
      <c r="AF1128" s="292"/>
      <c r="AG1128" s="292"/>
      <c r="AH1128" s="292"/>
      <c r="AI1128" s="292"/>
      <c r="AJ1128" s="292"/>
      <c r="AK1128" s="292"/>
      <c r="AL1128" s="292"/>
      <c r="AM1128" s="292"/>
      <c r="AN1128" s="292"/>
      <c r="AO1128" s="292"/>
      <c r="AP1128" s="292"/>
      <c r="AQ1128" s="292"/>
      <c r="AR1128" s="292"/>
      <c r="AS1128" s="292"/>
      <c r="AT1128" s="260"/>
      <c r="AU1128" s="311" t="str">
        <f>[1]FBM!AV1170</f>
        <v>Hotel Genova real</v>
      </c>
      <c r="AV1128" s="312"/>
      <c r="AW1128" s="312"/>
      <c r="AX1128" s="312"/>
      <c r="AY1128" s="312"/>
      <c r="AZ1128" s="312"/>
      <c r="BA1128" s="312"/>
      <c r="BB1128" s="312"/>
      <c r="BC1128" s="312"/>
      <c r="BD1128" s="312"/>
      <c r="BE1128" s="312"/>
      <c r="BF1128" s="312"/>
      <c r="BG1128" s="312"/>
      <c r="BH1128" s="312"/>
      <c r="BI1128" s="313"/>
      <c r="BJ1128" s="329">
        <v>11</v>
      </c>
      <c r="BK1128" s="329"/>
      <c r="BL1128" s="329"/>
      <c r="BM1128" s="329"/>
      <c r="BN1128" s="329"/>
      <c r="BO1128" s="329"/>
      <c r="BP1128" s="329"/>
      <c r="BQ1128" s="329"/>
      <c r="BR1128" s="329"/>
      <c r="BS1128" s="382">
        <v>8</v>
      </c>
      <c r="BT1128" s="383"/>
      <c r="BU1128" s="383"/>
      <c r="BV1128" s="383"/>
      <c r="BW1128" s="383"/>
      <c r="BX1128" s="383"/>
      <c r="BY1128" s="383"/>
      <c r="BZ1128" s="384"/>
      <c r="CA1128" s="292" t="s">
        <v>990</v>
      </c>
      <c r="CB1128" s="292"/>
      <c r="CC1128" s="292"/>
      <c r="CD1128" s="292"/>
      <c r="CE1128" s="292"/>
      <c r="CF1128" s="292"/>
      <c r="CG1128" s="292"/>
      <c r="CH1128" s="292"/>
      <c r="CI1128" s="292"/>
      <c r="CJ1128" s="292"/>
      <c r="CK1128" s="292"/>
      <c r="CL1128" s="292"/>
    </row>
    <row r="1129" spans="1:90" ht="14.25" customHeight="1" x14ac:dyDescent="0.35">
      <c r="A1129" s="141"/>
      <c r="B1129" s="141"/>
      <c r="C1129" s="300" t="str">
        <f>[1]FBM!D1173</f>
        <v>Balneario rio rojo</v>
      </c>
      <c r="D1129" s="301"/>
      <c r="E1129" s="301"/>
      <c r="F1129" s="301"/>
      <c r="G1129" s="301"/>
      <c r="H1129" s="301"/>
      <c r="I1129" s="301"/>
      <c r="J1129" s="301"/>
      <c r="K1129" s="301"/>
      <c r="L1129" s="301"/>
      <c r="M1129" s="301"/>
      <c r="N1129" s="301"/>
      <c r="O1129" s="301"/>
      <c r="P1129" s="301"/>
      <c r="Q1129" s="301"/>
      <c r="R1129" s="301"/>
      <c r="S1129" s="301"/>
      <c r="T1129" s="301"/>
      <c r="U1129" s="301"/>
      <c r="V1129" s="301"/>
      <c r="W1129" s="301"/>
      <c r="X1129" s="301"/>
      <c r="Y1129" s="301"/>
      <c r="Z1129" s="301"/>
      <c r="AA1129" s="301"/>
      <c r="AB1129" s="302"/>
      <c r="AC1129" s="292" t="s">
        <v>990</v>
      </c>
      <c r="AD1129" s="292"/>
      <c r="AE1129" s="292"/>
      <c r="AF1129" s="292"/>
      <c r="AG1129" s="292"/>
      <c r="AH1129" s="292"/>
      <c r="AI1129" s="292"/>
      <c r="AJ1129" s="292"/>
      <c r="AK1129" s="292"/>
      <c r="AL1129" s="292"/>
      <c r="AM1129" s="292"/>
      <c r="AN1129" s="292"/>
      <c r="AO1129" s="292"/>
      <c r="AP1129" s="292"/>
      <c r="AQ1129" s="292"/>
      <c r="AR1129" s="292"/>
      <c r="AS1129" s="292"/>
      <c r="AT1129" s="263"/>
      <c r="AU1129" s="311"/>
      <c r="AV1129" s="312"/>
      <c r="AW1129" s="312"/>
      <c r="AX1129" s="312"/>
      <c r="AY1129" s="312"/>
      <c r="AZ1129" s="312"/>
      <c r="BA1129" s="312"/>
      <c r="BB1129" s="312"/>
      <c r="BC1129" s="312"/>
      <c r="BD1129" s="312"/>
      <c r="BE1129" s="312"/>
      <c r="BF1129" s="312"/>
      <c r="BG1129" s="312"/>
      <c r="BH1129" s="312"/>
      <c r="BI1129" s="313"/>
      <c r="BJ1129" s="300"/>
      <c r="BK1129" s="301"/>
      <c r="BL1129" s="301"/>
      <c r="BM1129" s="301"/>
      <c r="BN1129" s="301"/>
      <c r="BO1129" s="301"/>
      <c r="BP1129" s="301"/>
      <c r="BQ1129" s="301"/>
      <c r="BR1129" s="302"/>
      <c r="BS1129" s="382">
        <v>14</v>
      </c>
      <c r="BT1129" s="383"/>
      <c r="BU1129" s="383"/>
      <c r="BV1129" s="383"/>
      <c r="BW1129" s="383"/>
      <c r="BX1129" s="383"/>
      <c r="BY1129" s="383"/>
      <c r="BZ1129" s="384"/>
      <c r="CA1129" s="292" t="s">
        <v>990</v>
      </c>
      <c r="CB1129" s="292"/>
      <c r="CC1129" s="292"/>
      <c r="CD1129" s="292"/>
      <c r="CE1129" s="292"/>
      <c r="CF1129" s="292"/>
      <c r="CG1129" s="292"/>
      <c r="CH1129" s="292"/>
      <c r="CI1129" s="292"/>
      <c r="CJ1129" s="292"/>
      <c r="CK1129" s="292"/>
      <c r="CL1129" s="292"/>
    </row>
    <row r="1130" spans="1:90" ht="14.25" customHeight="1" x14ac:dyDescent="0.35">
      <c r="C1130" s="300" t="str">
        <f>[1]FBM!D1174</f>
        <v>Caverna de los murcielagos</v>
      </c>
      <c r="D1130" s="301"/>
      <c r="E1130" s="301"/>
      <c r="F1130" s="301"/>
      <c r="G1130" s="301"/>
      <c r="H1130" s="301"/>
      <c r="I1130" s="301"/>
      <c r="J1130" s="301"/>
      <c r="K1130" s="301"/>
      <c r="L1130" s="301"/>
      <c r="M1130" s="301"/>
      <c r="N1130" s="301"/>
      <c r="O1130" s="301"/>
      <c r="P1130" s="301"/>
      <c r="Q1130" s="301"/>
      <c r="R1130" s="301"/>
      <c r="S1130" s="301"/>
      <c r="T1130" s="301"/>
      <c r="U1130" s="301"/>
      <c r="V1130" s="301"/>
      <c r="W1130" s="301"/>
      <c r="X1130" s="301"/>
      <c r="Y1130" s="301"/>
      <c r="Z1130" s="301"/>
      <c r="AA1130" s="301"/>
      <c r="AB1130" s="302"/>
      <c r="AC1130" s="292"/>
      <c r="AD1130" s="292"/>
      <c r="AE1130" s="292"/>
      <c r="AF1130" s="292"/>
      <c r="AG1130" s="292"/>
      <c r="AH1130" s="292"/>
      <c r="AI1130" s="292"/>
      <c r="AJ1130" s="292"/>
      <c r="AK1130" s="292"/>
      <c r="AL1130" s="292"/>
      <c r="AM1130" s="292" t="s">
        <v>990</v>
      </c>
      <c r="AN1130" s="292"/>
      <c r="AO1130" s="292"/>
      <c r="AP1130" s="292"/>
      <c r="AQ1130" s="292"/>
      <c r="AR1130" s="292"/>
      <c r="AS1130" s="292"/>
      <c r="AT1130" s="263"/>
      <c r="AU1130" s="311"/>
      <c r="AV1130" s="312"/>
      <c r="AW1130" s="312"/>
      <c r="AX1130" s="312"/>
      <c r="AY1130" s="312"/>
      <c r="AZ1130" s="312"/>
      <c r="BA1130" s="312"/>
      <c r="BB1130" s="312"/>
      <c r="BC1130" s="312"/>
      <c r="BD1130" s="312"/>
      <c r="BE1130" s="312"/>
      <c r="BF1130" s="312"/>
      <c r="BG1130" s="312"/>
      <c r="BH1130" s="312"/>
      <c r="BI1130" s="313"/>
      <c r="BJ1130" s="300"/>
      <c r="BK1130" s="301"/>
      <c r="BL1130" s="301"/>
      <c r="BM1130" s="301"/>
      <c r="BN1130" s="301"/>
      <c r="BO1130" s="301"/>
      <c r="BP1130" s="301"/>
      <c r="BQ1130" s="301"/>
      <c r="BR1130" s="302"/>
      <c r="BS1130" s="292"/>
      <c r="BT1130" s="292"/>
      <c r="BU1130" s="292"/>
      <c r="BV1130" s="292"/>
      <c r="BW1130" s="292"/>
      <c r="BX1130" s="292"/>
      <c r="BY1130" s="292"/>
      <c r="BZ1130" s="292"/>
      <c r="CA1130" s="292"/>
      <c r="CB1130" s="292"/>
      <c r="CC1130" s="292"/>
      <c r="CD1130" s="292"/>
      <c r="CE1130" s="292"/>
      <c r="CF1130" s="292"/>
      <c r="CG1130" s="292"/>
      <c r="CH1130" s="292"/>
      <c r="CI1130" s="292"/>
      <c r="CJ1130" s="292"/>
      <c r="CK1130" s="292"/>
      <c r="CL1130" s="292"/>
    </row>
    <row r="1131" spans="1:90" ht="14.25" customHeight="1" x14ac:dyDescent="0.35">
      <c r="C1131" s="300" t="str">
        <f>[1]FBM!D1175</f>
        <v>Laguna de juntas</v>
      </c>
      <c r="D1131" s="301"/>
      <c r="E1131" s="301"/>
      <c r="F1131" s="301"/>
      <c r="G1131" s="301"/>
      <c r="H1131" s="301"/>
      <c r="I1131" s="301"/>
      <c r="J1131" s="301"/>
      <c r="K1131" s="301"/>
      <c r="L1131" s="301"/>
      <c r="M1131" s="301"/>
      <c r="N1131" s="301"/>
      <c r="O1131" s="301"/>
      <c r="P1131" s="301"/>
      <c r="Q1131" s="301"/>
      <c r="R1131" s="301"/>
      <c r="S1131" s="301"/>
      <c r="T1131" s="301"/>
      <c r="U1131" s="301"/>
      <c r="V1131" s="301"/>
      <c r="W1131" s="301"/>
      <c r="X1131" s="301"/>
      <c r="Y1131" s="301"/>
      <c r="Z1131" s="301"/>
      <c r="AA1131" s="301"/>
      <c r="AB1131" s="302"/>
      <c r="AC1131" s="292"/>
      <c r="AD1131" s="292"/>
      <c r="AE1131" s="292"/>
      <c r="AF1131" s="292"/>
      <c r="AG1131" s="292"/>
      <c r="AH1131" s="292"/>
      <c r="AI1131" s="292"/>
      <c r="AJ1131" s="292"/>
      <c r="AK1131" s="292"/>
      <c r="AL1131" s="292"/>
      <c r="AM1131" s="292" t="s">
        <v>990</v>
      </c>
      <c r="AN1131" s="292"/>
      <c r="AO1131" s="292"/>
      <c r="AP1131" s="292"/>
      <c r="AQ1131" s="292"/>
      <c r="AR1131" s="292"/>
      <c r="AS1131" s="292"/>
      <c r="AT1131" s="263"/>
      <c r="AU1131" s="311"/>
      <c r="AV1131" s="312"/>
      <c r="AW1131" s="312"/>
      <c r="AX1131" s="312"/>
      <c r="AY1131" s="312"/>
      <c r="AZ1131" s="312"/>
      <c r="BA1131" s="312"/>
      <c r="BB1131" s="312"/>
      <c r="BC1131" s="312"/>
      <c r="BD1131" s="312"/>
      <c r="BE1131" s="312"/>
      <c r="BF1131" s="312"/>
      <c r="BG1131" s="312"/>
      <c r="BH1131" s="312"/>
      <c r="BI1131" s="313"/>
      <c r="BJ1131" s="300"/>
      <c r="BK1131" s="301"/>
      <c r="BL1131" s="301"/>
      <c r="BM1131" s="301"/>
      <c r="BN1131" s="301"/>
      <c r="BO1131" s="301"/>
      <c r="BP1131" s="301"/>
      <c r="BQ1131" s="301"/>
      <c r="BR1131" s="302"/>
      <c r="BS1131" s="292"/>
      <c r="BT1131" s="292"/>
      <c r="BU1131" s="292"/>
      <c r="BV1131" s="292"/>
      <c r="BW1131" s="292"/>
      <c r="BX1131" s="292"/>
      <c r="BY1131" s="292"/>
      <c r="BZ1131" s="292"/>
      <c r="CA1131" s="292"/>
      <c r="CB1131" s="292"/>
      <c r="CC1131" s="292"/>
      <c r="CD1131" s="292"/>
      <c r="CE1131" s="292"/>
      <c r="CF1131" s="292"/>
      <c r="CG1131" s="292"/>
      <c r="CH1131" s="292"/>
      <c r="CI1131" s="292"/>
      <c r="CJ1131" s="292"/>
      <c r="CK1131" s="292"/>
      <c r="CL1131" s="292"/>
    </row>
    <row r="1132" spans="1:90" ht="14.25" customHeight="1" x14ac:dyDescent="0.35">
      <c r="C1132" s="300" t="str">
        <f>[1]FBM!D1176</f>
        <v>Mirador</v>
      </c>
      <c r="D1132" s="301"/>
      <c r="E1132" s="301"/>
      <c r="F1132" s="301"/>
      <c r="G1132" s="301"/>
      <c r="H1132" s="301"/>
      <c r="I1132" s="301"/>
      <c r="J1132" s="301"/>
      <c r="K1132" s="301"/>
      <c r="L1132" s="301"/>
      <c r="M1132" s="301"/>
      <c r="N1132" s="301"/>
      <c r="O1132" s="301"/>
      <c r="P1132" s="301"/>
      <c r="Q1132" s="301"/>
      <c r="R1132" s="301"/>
      <c r="S1132" s="301"/>
      <c r="T1132" s="301"/>
      <c r="U1132" s="301"/>
      <c r="V1132" s="301"/>
      <c r="W1132" s="301"/>
      <c r="X1132" s="301"/>
      <c r="Y1132" s="301"/>
      <c r="Z1132" s="301"/>
      <c r="AA1132" s="301"/>
      <c r="AB1132" s="302"/>
      <c r="AC1132" s="292"/>
      <c r="AD1132" s="292"/>
      <c r="AE1132" s="292"/>
      <c r="AF1132" s="292"/>
      <c r="AG1132" s="292"/>
      <c r="AH1132" s="292"/>
      <c r="AI1132" s="292"/>
      <c r="AJ1132" s="292"/>
      <c r="AK1132" s="292"/>
      <c r="AL1132" s="292"/>
      <c r="AM1132" s="292" t="s">
        <v>990</v>
      </c>
      <c r="AN1132" s="292"/>
      <c r="AO1132" s="292"/>
      <c r="AP1132" s="292"/>
      <c r="AQ1132" s="292"/>
      <c r="AR1132" s="292"/>
      <c r="AS1132" s="292"/>
      <c r="AT1132" s="263"/>
      <c r="AU1132" s="311"/>
      <c r="AV1132" s="312"/>
      <c r="AW1132" s="312"/>
      <c r="AX1132" s="312"/>
      <c r="AY1132" s="312"/>
      <c r="AZ1132" s="312"/>
      <c r="BA1132" s="312"/>
      <c r="BB1132" s="312"/>
      <c r="BC1132" s="312"/>
      <c r="BD1132" s="312"/>
      <c r="BE1132" s="312"/>
      <c r="BF1132" s="312"/>
      <c r="BG1132" s="312"/>
      <c r="BH1132" s="312"/>
      <c r="BI1132" s="313"/>
      <c r="BJ1132" s="300"/>
      <c r="BK1132" s="301"/>
      <c r="BL1132" s="301"/>
      <c r="BM1132" s="301"/>
      <c r="BN1132" s="301"/>
      <c r="BO1132" s="301"/>
      <c r="BP1132" s="301"/>
      <c r="BQ1132" s="301"/>
      <c r="BR1132" s="302"/>
      <c r="BS1132" s="292"/>
      <c r="BT1132" s="292"/>
      <c r="BU1132" s="292"/>
      <c r="BV1132" s="292"/>
      <c r="BW1132" s="292"/>
      <c r="BX1132" s="292"/>
      <c r="BY1132" s="292"/>
      <c r="BZ1132" s="292"/>
      <c r="CA1132" s="292"/>
      <c r="CB1132" s="292"/>
      <c r="CC1132" s="292"/>
      <c r="CD1132" s="292"/>
      <c r="CE1132" s="292"/>
      <c r="CF1132" s="292"/>
      <c r="CG1132" s="292"/>
      <c r="CH1132" s="292"/>
      <c r="CI1132" s="292"/>
      <c r="CJ1132" s="292"/>
      <c r="CK1132" s="292"/>
      <c r="CL1132" s="292"/>
    </row>
    <row r="1133" spans="1:90" ht="14.25" customHeight="1" x14ac:dyDescent="0.35">
      <c r="C1133" s="300" t="s">
        <v>1164</v>
      </c>
      <c r="D1133" s="301"/>
      <c r="E1133" s="301"/>
      <c r="F1133" s="301"/>
      <c r="G1133" s="301"/>
      <c r="H1133" s="301"/>
      <c r="I1133" s="301"/>
      <c r="J1133" s="301"/>
      <c r="K1133" s="301"/>
      <c r="L1133" s="301"/>
      <c r="M1133" s="301"/>
      <c r="N1133" s="301"/>
      <c r="O1133" s="301"/>
      <c r="P1133" s="301"/>
      <c r="Q1133" s="301"/>
      <c r="R1133" s="301"/>
      <c r="S1133" s="301"/>
      <c r="T1133" s="301"/>
      <c r="U1133" s="301"/>
      <c r="V1133" s="301"/>
      <c r="W1133" s="301"/>
      <c r="X1133" s="301"/>
      <c r="Y1133" s="301"/>
      <c r="Z1133" s="301"/>
      <c r="AA1133" s="301"/>
      <c r="AB1133" s="302"/>
      <c r="AC1133" s="292" t="s">
        <v>990</v>
      </c>
      <c r="AD1133" s="292"/>
      <c r="AE1133" s="292"/>
      <c r="AF1133" s="292"/>
      <c r="AG1133" s="292"/>
      <c r="AH1133" s="292"/>
      <c r="AI1133" s="292"/>
      <c r="AJ1133" s="292"/>
      <c r="AK1133" s="292"/>
      <c r="AL1133" s="292"/>
      <c r="AM1133" s="292"/>
      <c r="AN1133" s="292"/>
      <c r="AO1133" s="292"/>
      <c r="AP1133" s="292"/>
      <c r="AQ1133" s="292"/>
      <c r="AR1133" s="292"/>
      <c r="AS1133" s="292"/>
      <c r="AT1133" s="263"/>
      <c r="AU1133" s="311"/>
      <c r="AV1133" s="312"/>
      <c r="AW1133" s="312"/>
      <c r="AX1133" s="312"/>
      <c r="AY1133" s="312"/>
      <c r="AZ1133" s="312"/>
      <c r="BA1133" s="312"/>
      <c r="BB1133" s="312"/>
      <c r="BC1133" s="312"/>
      <c r="BD1133" s="312"/>
      <c r="BE1133" s="312"/>
      <c r="BF1133" s="312"/>
      <c r="BG1133" s="312"/>
      <c r="BH1133" s="312"/>
      <c r="BI1133" s="313"/>
      <c r="BJ1133" s="300"/>
      <c r="BK1133" s="301"/>
      <c r="BL1133" s="301"/>
      <c r="BM1133" s="301"/>
      <c r="BN1133" s="301"/>
      <c r="BO1133" s="301"/>
      <c r="BP1133" s="301"/>
      <c r="BQ1133" s="301"/>
      <c r="BR1133" s="302"/>
      <c r="BS1133" s="292"/>
      <c r="BT1133" s="292"/>
      <c r="BU1133" s="292"/>
      <c r="BV1133" s="292"/>
      <c r="BW1133" s="292"/>
      <c r="BX1133" s="292"/>
      <c r="BY1133" s="292"/>
      <c r="BZ1133" s="292"/>
      <c r="CA1133" s="292"/>
      <c r="CB1133" s="292"/>
      <c r="CC1133" s="292"/>
      <c r="CD1133" s="292"/>
      <c r="CE1133" s="292"/>
      <c r="CF1133" s="292"/>
      <c r="CG1133" s="292"/>
      <c r="CH1133" s="292"/>
      <c r="CI1133" s="292"/>
      <c r="CJ1133" s="292"/>
      <c r="CK1133" s="292"/>
      <c r="CL1133" s="292"/>
    </row>
    <row r="1134" spans="1:90" ht="14.25" customHeight="1" x14ac:dyDescent="0.35">
      <c r="C1134" s="300" t="str">
        <f>[1]FBM!D1178</f>
        <v>Torrefactora</v>
      </c>
      <c r="D1134" s="301"/>
      <c r="E1134" s="301"/>
      <c r="F1134" s="301"/>
      <c r="G1134" s="301"/>
      <c r="H1134" s="301"/>
      <c r="I1134" s="301"/>
      <c r="J1134" s="301"/>
      <c r="K1134" s="301"/>
      <c r="L1134" s="301"/>
      <c r="M1134" s="301"/>
      <c r="N1134" s="301"/>
      <c r="O1134" s="301"/>
      <c r="P1134" s="301"/>
      <c r="Q1134" s="301"/>
      <c r="R1134" s="301"/>
      <c r="S1134" s="301"/>
      <c r="T1134" s="301"/>
      <c r="U1134" s="301"/>
      <c r="V1134" s="301"/>
      <c r="W1134" s="301"/>
      <c r="X1134" s="301"/>
      <c r="Y1134" s="301"/>
      <c r="Z1134" s="301"/>
      <c r="AA1134" s="301"/>
      <c r="AB1134" s="302"/>
      <c r="AC1134" s="292" t="s">
        <v>990</v>
      </c>
      <c r="AD1134" s="292"/>
      <c r="AE1134" s="292"/>
      <c r="AF1134" s="292"/>
      <c r="AG1134" s="292"/>
      <c r="AH1134" s="292"/>
      <c r="AI1134" s="292"/>
      <c r="AJ1134" s="292"/>
      <c r="AK1134" s="292"/>
      <c r="AL1134" s="292"/>
      <c r="AM1134" s="292"/>
      <c r="AN1134" s="292"/>
      <c r="AO1134" s="292"/>
      <c r="AP1134" s="292"/>
      <c r="AQ1134" s="292"/>
      <c r="AR1134" s="292"/>
      <c r="AS1134" s="292"/>
      <c r="AT1134" s="263"/>
      <c r="AU1134" s="311"/>
      <c r="AV1134" s="312"/>
      <c r="AW1134" s="312"/>
      <c r="AX1134" s="312"/>
      <c r="AY1134" s="312"/>
      <c r="AZ1134" s="312"/>
      <c r="BA1134" s="312"/>
      <c r="BB1134" s="312"/>
      <c r="BC1134" s="312"/>
      <c r="BD1134" s="312"/>
      <c r="BE1134" s="312"/>
      <c r="BF1134" s="312"/>
      <c r="BG1134" s="312"/>
      <c r="BH1134" s="312"/>
      <c r="BI1134" s="313"/>
      <c r="BJ1134" s="300"/>
      <c r="BK1134" s="301"/>
      <c r="BL1134" s="301"/>
      <c r="BM1134" s="301"/>
      <c r="BN1134" s="301"/>
      <c r="BO1134" s="301"/>
      <c r="BP1134" s="301"/>
      <c r="BQ1134" s="301"/>
      <c r="BR1134" s="302"/>
      <c r="BS1134" s="292"/>
      <c r="BT1134" s="292"/>
      <c r="BU1134" s="292"/>
      <c r="BV1134" s="292"/>
      <c r="BW1134" s="292"/>
      <c r="BX1134" s="292"/>
      <c r="BY1134" s="292"/>
      <c r="BZ1134" s="292"/>
      <c r="CA1134" s="292"/>
      <c r="CB1134" s="292"/>
      <c r="CC1134" s="292"/>
      <c r="CD1134" s="292"/>
      <c r="CE1134" s="292"/>
      <c r="CF1134" s="292"/>
      <c r="CG1134" s="292"/>
      <c r="CH1134" s="292"/>
      <c r="CI1134" s="292"/>
      <c r="CJ1134" s="292"/>
      <c r="CK1134" s="292"/>
      <c r="CL1134" s="292"/>
    </row>
    <row r="1135" spans="1:90" ht="14.25" customHeight="1" x14ac:dyDescent="0.35">
      <c r="C1135" s="300" t="str">
        <f>[1]FBM!D1179</f>
        <v>Centro cultural villa gloria</v>
      </c>
      <c r="D1135" s="301"/>
      <c r="E1135" s="301"/>
      <c r="F1135" s="301"/>
      <c r="G1135" s="301"/>
      <c r="H1135" s="301"/>
      <c r="I1135" s="301"/>
      <c r="J1135" s="301"/>
      <c r="K1135" s="301"/>
      <c r="L1135" s="301"/>
      <c r="M1135" s="301"/>
      <c r="N1135" s="301"/>
      <c r="O1135" s="301"/>
      <c r="P1135" s="301"/>
      <c r="Q1135" s="301"/>
      <c r="R1135" s="301"/>
      <c r="S1135" s="301"/>
      <c r="T1135" s="301"/>
      <c r="U1135" s="301"/>
      <c r="V1135" s="301"/>
      <c r="W1135" s="301"/>
      <c r="X1135" s="301"/>
      <c r="Y1135" s="301"/>
      <c r="Z1135" s="301"/>
      <c r="AA1135" s="301"/>
      <c r="AB1135" s="302"/>
      <c r="AC1135" s="292" t="s">
        <v>990</v>
      </c>
      <c r="AD1135" s="292"/>
      <c r="AE1135" s="292"/>
      <c r="AF1135" s="292"/>
      <c r="AG1135" s="292"/>
      <c r="AH1135" s="292"/>
      <c r="AI1135" s="292"/>
      <c r="AJ1135" s="292"/>
      <c r="AK1135" s="292"/>
      <c r="AL1135" s="292"/>
      <c r="AM1135" s="292"/>
      <c r="AN1135" s="292"/>
      <c r="AO1135" s="292"/>
      <c r="AP1135" s="292"/>
      <c r="AQ1135" s="292"/>
      <c r="AR1135" s="292"/>
      <c r="AS1135" s="292"/>
      <c r="AT1135" s="263"/>
      <c r="AU1135" s="311"/>
      <c r="AV1135" s="312"/>
      <c r="AW1135" s="312"/>
      <c r="AX1135" s="312"/>
      <c r="AY1135" s="312"/>
      <c r="AZ1135" s="312"/>
      <c r="BA1135" s="312"/>
      <c r="BB1135" s="312"/>
      <c r="BC1135" s="312"/>
      <c r="BD1135" s="312"/>
      <c r="BE1135" s="312"/>
      <c r="BF1135" s="312"/>
      <c r="BG1135" s="312"/>
      <c r="BH1135" s="312"/>
      <c r="BI1135" s="313"/>
      <c r="BJ1135" s="300"/>
      <c r="BK1135" s="301"/>
      <c r="BL1135" s="301"/>
      <c r="BM1135" s="301"/>
      <c r="BN1135" s="301"/>
      <c r="BO1135" s="301"/>
      <c r="BP1135" s="301"/>
      <c r="BQ1135" s="301"/>
      <c r="BR1135" s="302"/>
      <c r="BS1135" s="292"/>
      <c r="BT1135" s="292"/>
      <c r="BU1135" s="292"/>
      <c r="BV1135" s="292"/>
      <c r="BW1135" s="292"/>
      <c r="BX1135" s="292"/>
      <c r="BY1135" s="292"/>
      <c r="BZ1135" s="292"/>
      <c r="CA1135" s="292"/>
      <c r="CB1135" s="292"/>
      <c r="CC1135" s="292"/>
      <c r="CD1135" s="292"/>
      <c r="CE1135" s="292"/>
      <c r="CF1135" s="292"/>
      <c r="CG1135" s="292"/>
      <c r="CH1135" s="292"/>
      <c r="CI1135" s="292"/>
      <c r="CJ1135" s="292"/>
      <c r="CK1135" s="292"/>
      <c r="CL1135" s="292"/>
    </row>
    <row r="1136" spans="1:90" ht="14.25" customHeight="1" x14ac:dyDescent="0.35">
      <c r="C1136" s="300" t="str">
        <f>[1]FBM!D1180</f>
        <v xml:space="preserve">Fuente: Secretaria de Planeación Municipal </v>
      </c>
      <c r="D1136" s="301"/>
      <c r="E1136" s="301"/>
      <c r="F1136" s="301"/>
      <c r="G1136" s="301"/>
      <c r="H1136" s="301"/>
      <c r="I1136" s="301"/>
      <c r="J1136" s="301"/>
      <c r="K1136" s="301"/>
      <c r="L1136" s="301"/>
      <c r="M1136" s="301"/>
      <c r="N1136" s="301"/>
      <c r="O1136" s="301"/>
      <c r="P1136" s="301"/>
      <c r="Q1136" s="301"/>
      <c r="R1136" s="301"/>
      <c r="S1136" s="301"/>
      <c r="T1136" s="301"/>
      <c r="U1136" s="301"/>
      <c r="V1136" s="301"/>
      <c r="W1136" s="301"/>
      <c r="X1136" s="301"/>
      <c r="Y1136" s="301"/>
      <c r="Z1136" s="301"/>
      <c r="AA1136" s="301"/>
      <c r="AB1136" s="302"/>
      <c r="AC1136" s="292"/>
      <c r="AD1136" s="292"/>
      <c r="AE1136" s="292"/>
      <c r="AF1136" s="292"/>
      <c r="AG1136" s="292"/>
      <c r="AH1136" s="292"/>
      <c r="AI1136" s="292"/>
      <c r="AJ1136" s="292"/>
      <c r="AK1136" s="292"/>
      <c r="AL1136" s="292"/>
      <c r="AM1136" s="292"/>
      <c r="AN1136" s="292"/>
      <c r="AO1136" s="292"/>
      <c r="AP1136" s="292"/>
      <c r="AQ1136" s="292"/>
      <c r="AR1136" s="292"/>
      <c r="AS1136" s="292"/>
      <c r="AT1136" s="263"/>
      <c r="AU1136" s="311"/>
      <c r="AV1136" s="312"/>
      <c r="AW1136" s="312"/>
      <c r="AX1136" s="312"/>
      <c r="AY1136" s="312"/>
      <c r="AZ1136" s="312"/>
      <c r="BA1136" s="312"/>
      <c r="BB1136" s="312"/>
      <c r="BC1136" s="312"/>
      <c r="BD1136" s="312"/>
      <c r="BE1136" s="312"/>
      <c r="BF1136" s="312"/>
      <c r="BG1136" s="312"/>
      <c r="BH1136" s="312"/>
      <c r="BI1136" s="313"/>
      <c r="BJ1136" s="300"/>
      <c r="BK1136" s="301"/>
      <c r="BL1136" s="301"/>
      <c r="BM1136" s="301"/>
      <c r="BN1136" s="301"/>
      <c r="BO1136" s="301"/>
      <c r="BP1136" s="301"/>
      <c r="BQ1136" s="301"/>
      <c r="BR1136" s="302"/>
      <c r="BS1136" s="292"/>
      <c r="BT1136" s="292"/>
      <c r="BU1136" s="292"/>
      <c r="BV1136" s="292"/>
      <c r="BW1136" s="292"/>
      <c r="BX1136" s="292"/>
      <c r="BY1136" s="292"/>
      <c r="BZ1136" s="292"/>
      <c r="CA1136" s="292"/>
      <c r="CB1136" s="292"/>
      <c r="CC1136" s="292"/>
      <c r="CD1136" s="292"/>
      <c r="CE1136" s="292"/>
      <c r="CF1136" s="292"/>
      <c r="CG1136" s="292"/>
      <c r="CH1136" s="292"/>
      <c r="CI1136" s="292"/>
      <c r="CJ1136" s="292"/>
      <c r="CK1136" s="292"/>
      <c r="CL1136" s="292"/>
    </row>
    <row r="1137" spans="1:94" ht="14.25" customHeight="1" x14ac:dyDescent="0.35">
      <c r="C1137" s="134" t="s">
        <v>591</v>
      </c>
      <c r="D1137" s="130"/>
      <c r="E1137" s="130"/>
      <c r="F1137" s="130"/>
      <c r="G1137" s="130"/>
      <c r="H1137" s="130"/>
      <c r="I1137" s="130"/>
      <c r="J1137" s="130"/>
      <c r="K1137" s="130"/>
      <c r="L1137" s="130"/>
      <c r="M1137" s="130"/>
      <c r="N1137" s="130"/>
      <c r="O1137" s="130"/>
      <c r="P1137" s="130"/>
      <c r="Q1137" s="130"/>
      <c r="R1137" s="130"/>
      <c r="S1137" s="130"/>
      <c r="T1137" s="130"/>
      <c r="U1137" s="130"/>
      <c r="V1137" s="130"/>
      <c r="W1137" s="130"/>
      <c r="X1137" s="130"/>
      <c r="Y1137" s="130"/>
      <c r="Z1137" s="130"/>
      <c r="AA1137" s="130"/>
      <c r="AB1137" s="130"/>
      <c r="AC1137" s="130"/>
      <c r="AD1137" s="130"/>
      <c r="AE1137" s="130"/>
      <c r="AF1137" s="130"/>
      <c r="AG1137" s="130"/>
      <c r="AH1137" s="130"/>
      <c r="AI1137" s="130"/>
      <c r="AJ1137" s="130"/>
      <c r="AK1137" s="130"/>
      <c r="AL1137" s="130"/>
      <c r="AM1137" s="130"/>
      <c r="AN1137" s="130"/>
      <c r="AO1137" s="130"/>
      <c r="AP1137" s="130"/>
      <c r="AQ1137" s="130"/>
      <c r="AR1137" s="130"/>
      <c r="AS1137" s="130"/>
      <c r="AU1137" s="88" t="s">
        <v>592</v>
      </c>
      <c r="AV1137" s="88"/>
      <c r="AW1137" s="88"/>
      <c r="AX1137" s="88"/>
      <c r="AY1137" s="88"/>
      <c r="AZ1137" s="88"/>
      <c r="BA1137" s="88"/>
      <c r="BB1137" s="88"/>
      <c r="BC1137" s="88"/>
      <c r="BD1137" s="88"/>
      <c r="BE1137" s="88"/>
      <c r="BF1137" s="88"/>
      <c r="BG1137" s="88"/>
      <c r="BH1137" s="88"/>
      <c r="BI1137" s="88"/>
      <c r="BJ1137" s="88"/>
      <c r="BK1137" s="88"/>
      <c r="BL1137" s="88"/>
      <c r="BM1137" s="88"/>
      <c r="BN1137" s="88"/>
      <c r="BO1137" s="88"/>
      <c r="BP1137" s="88"/>
      <c r="BQ1137" s="88"/>
      <c r="BR1137" s="88"/>
      <c r="BS1137" s="88"/>
      <c r="BT1137" s="88"/>
      <c r="BU1137" s="88"/>
      <c r="BV1137" s="88"/>
      <c r="BW1137" s="88"/>
      <c r="BX1137" s="88"/>
      <c r="BY1137" s="88"/>
      <c r="BZ1137" s="88"/>
      <c r="CA1137" s="88"/>
      <c r="CB1137" s="88"/>
      <c r="CC1137" s="88"/>
      <c r="CD1137" s="88"/>
      <c r="CE1137" s="88"/>
      <c r="CF1137" s="88"/>
      <c r="CG1137" s="88"/>
      <c r="CH1137" s="88"/>
      <c r="CI1137" s="88"/>
      <c r="CJ1137" s="88"/>
      <c r="CK1137" s="88"/>
      <c r="CL1137" s="88"/>
    </row>
    <row r="1138" spans="1:94" ht="14.25" customHeight="1" x14ac:dyDescent="0.35">
      <c r="AU1138" s="141"/>
      <c r="AV1138" s="141"/>
      <c r="AW1138" s="141"/>
      <c r="AX1138" s="141"/>
      <c r="AY1138" s="141"/>
      <c r="AZ1138" s="141"/>
      <c r="BA1138" s="141"/>
      <c r="BB1138" s="141"/>
      <c r="BC1138" s="141"/>
      <c r="BD1138" s="141"/>
      <c r="BE1138" s="141"/>
      <c r="BF1138" s="141"/>
      <c r="BG1138" s="141"/>
      <c r="BH1138" s="141"/>
      <c r="BI1138" s="141"/>
      <c r="BJ1138" s="141"/>
      <c r="BK1138" s="141"/>
      <c r="BL1138" s="141"/>
      <c r="BM1138" s="141"/>
      <c r="BN1138" s="141"/>
      <c r="BO1138" s="141"/>
      <c r="BP1138" s="141"/>
      <c r="BQ1138" s="141"/>
      <c r="BR1138" s="141"/>
      <c r="BS1138" s="141"/>
      <c r="BT1138" s="141"/>
      <c r="BU1138" s="141"/>
      <c r="BV1138" s="141"/>
      <c r="BW1138" s="141"/>
      <c r="BX1138" s="141"/>
      <c r="BY1138" s="141"/>
      <c r="BZ1138" s="141"/>
      <c r="CA1138" s="141"/>
      <c r="CB1138" s="141"/>
      <c r="CC1138" s="141"/>
      <c r="CD1138" s="141"/>
      <c r="CE1138" s="141"/>
      <c r="CF1138" s="141"/>
      <c r="CG1138" s="141"/>
      <c r="CH1138" s="141"/>
      <c r="CI1138" s="141"/>
      <c r="CJ1138" s="141"/>
      <c r="CK1138" s="141"/>
      <c r="CL1138" s="141"/>
      <c r="CM1138" s="141"/>
    </row>
    <row r="1139" spans="1:94" ht="14.25" customHeight="1" x14ac:dyDescent="0.35">
      <c r="C1139" s="118"/>
      <c r="D1139" s="118"/>
      <c r="E1139" s="118"/>
      <c r="F1139" s="118"/>
      <c r="G1139" s="118"/>
      <c r="H1139" s="118"/>
      <c r="I1139" s="118"/>
      <c r="J1139" s="118"/>
      <c r="K1139" s="118"/>
      <c r="L1139" s="118"/>
      <c r="M1139" s="118"/>
      <c r="N1139" s="118"/>
      <c r="O1139" s="118"/>
      <c r="P1139" s="118"/>
      <c r="Q1139" s="118"/>
      <c r="R1139" s="118"/>
      <c r="S1139" s="118"/>
      <c r="T1139" s="118"/>
      <c r="U1139" s="118"/>
      <c r="V1139" s="118"/>
      <c r="W1139" s="118"/>
      <c r="X1139" s="118"/>
      <c r="Y1139" s="118"/>
      <c r="Z1139" s="118"/>
      <c r="AA1139" s="118"/>
      <c r="AB1139" s="118"/>
      <c r="AC1139" s="118"/>
      <c r="AD1139" s="118"/>
      <c r="AE1139" s="118"/>
      <c r="AF1139" s="118"/>
      <c r="AG1139" s="118"/>
      <c r="AH1139" s="118"/>
      <c r="AI1139" s="118"/>
      <c r="AJ1139" s="118"/>
      <c r="AK1139" s="118"/>
      <c r="AL1139" s="118"/>
      <c r="AM1139" s="118"/>
      <c r="AN1139" s="118"/>
      <c r="AO1139" s="118"/>
      <c r="AP1139" s="118"/>
      <c r="AQ1139" s="118"/>
      <c r="AR1139" s="118"/>
      <c r="AS1139" s="118"/>
      <c r="AT1139" s="152"/>
      <c r="AU1139" s="142"/>
      <c r="AV1139" s="142"/>
      <c r="AW1139" s="142"/>
      <c r="AX1139" s="142"/>
      <c r="AY1139" s="142"/>
      <c r="AZ1139" s="142"/>
      <c r="BA1139" s="142"/>
      <c r="BB1139" s="142"/>
      <c r="BC1139" s="142"/>
      <c r="BD1139" s="142"/>
      <c r="BE1139" s="142"/>
      <c r="BF1139" s="142"/>
      <c r="BG1139" s="142"/>
      <c r="BH1139" s="142"/>
      <c r="BI1139" s="142"/>
      <c r="BJ1139" s="142"/>
      <c r="BK1139" s="142"/>
      <c r="BL1139" s="142"/>
      <c r="BM1139" s="142"/>
      <c r="BN1139" s="142"/>
      <c r="BO1139" s="142"/>
      <c r="BP1139" s="142"/>
      <c r="BQ1139" s="142"/>
      <c r="BR1139" s="142"/>
      <c r="BS1139" s="142"/>
      <c r="BT1139" s="142"/>
      <c r="BU1139" s="142"/>
      <c r="BV1139" s="142"/>
      <c r="BW1139" s="142"/>
      <c r="BX1139" s="142"/>
      <c r="BY1139" s="142"/>
      <c r="BZ1139" s="142"/>
      <c r="CA1139" s="142"/>
      <c r="CB1139" s="142"/>
      <c r="CC1139" s="142"/>
      <c r="CD1139" s="142"/>
      <c r="CE1139" s="142"/>
      <c r="CF1139" s="142"/>
      <c r="CG1139" s="142"/>
      <c r="CH1139" s="142"/>
      <c r="CI1139" s="142"/>
      <c r="CJ1139" s="142"/>
      <c r="CK1139" s="142"/>
      <c r="CL1139" s="142"/>
      <c r="CM1139" s="142"/>
    </row>
    <row r="1140" spans="1:94" ht="14.25" customHeight="1" x14ac:dyDescent="0.35">
      <c r="C1140" s="118"/>
      <c r="D1140" s="118"/>
      <c r="E1140" s="118"/>
      <c r="F1140" s="118"/>
      <c r="G1140" s="118"/>
      <c r="H1140" s="118"/>
      <c r="I1140" s="118"/>
      <c r="J1140" s="118"/>
      <c r="K1140" s="118"/>
      <c r="L1140" s="118"/>
      <c r="M1140" s="118"/>
      <c r="N1140" s="118"/>
      <c r="O1140" s="118"/>
      <c r="P1140" s="118"/>
      <c r="Q1140" s="118"/>
      <c r="R1140" s="118"/>
      <c r="S1140" s="118"/>
      <c r="T1140" s="118"/>
      <c r="U1140" s="118"/>
      <c r="V1140" s="118"/>
      <c r="W1140" s="118"/>
      <c r="X1140" s="118"/>
      <c r="Y1140" s="118"/>
      <c r="Z1140" s="118"/>
      <c r="AA1140" s="118"/>
      <c r="AB1140" s="118"/>
      <c r="AC1140" s="118"/>
      <c r="AD1140" s="118"/>
      <c r="AE1140" s="118"/>
      <c r="AF1140" s="118"/>
      <c r="AG1140" s="118"/>
      <c r="AH1140" s="118"/>
      <c r="AI1140" s="118"/>
      <c r="AJ1140" s="118"/>
      <c r="AK1140" s="118"/>
      <c r="AL1140" s="118"/>
      <c r="AM1140" s="118"/>
      <c r="AN1140" s="118"/>
      <c r="AO1140" s="118"/>
      <c r="AP1140" s="118"/>
      <c r="AQ1140" s="118"/>
      <c r="AR1140" s="118"/>
      <c r="AS1140" s="118"/>
      <c r="AT1140" s="152"/>
      <c r="AU1140" s="152"/>
      <c r="AV1140" s="152"/>
      <c r="AW1140" s="152"/>
      <c r="AX1140" s="152"/>
      <c r="AY1140" s="152"/>
      <c r="AZ1140" s="152"/>
      <c r="BA1140" s="152"/>
      <c r="BB1140" s="152"/>
      <c r="BC1140" s="152"/>
      <c r="BD1140" s="152"/>
      <c r="BE1140" s="152"/>
      <c r="BF1140" s="152"/>
      <c r="BG1140" s="152"/>
      <c r="BH1140" s="152"/>
      <c r="BI1140" s="152"/>
      <c r="BJ1140" s="152"/>
      <c r="BK1140" s="152"/>
      <c r="BL1140" s="152"/>
      <c r="BM1140" s="152"/>
      <c r="BN1140" s="152"/>
      <c r="BO1140" s="152"/>
      <c r="BP1140" s="152"/>
      <c r="BQ1140" s="152"/>
      <c r="BR1140" s="152"/>
      <c r="BS1140" s="152"/>
      <c r="BT1140" s="152"/>
      <c r="BU1140" s="152"/>
      <c r="BV1140" s="152"/>
      <c r="BW1140" s="152"/>
      <c r="BX1140" s="152"/>
      <c r="BY1140" s="152"/>
      <c r="BZ1140" s="152"/>
      <c r="CA1140" s="152"/>
      <c r="CB1140" s="152"/>
      <c r="CC1140" s="152"/>
      <c r="CD1140" s="152"/>
      <c r="CE1140" s="152"/>
      <c r="CF1140" s="152"/>
      <c r="CG1140" s="152"/>
      <c r="CH1140" s="152"/>
      <c r="CI1140" s="152"/>
      <c r="CJ1140" s="152"/>
      <c r="CK1140" s="152"/>
      <c r="CL1140" s="152"/>
      <c r="CM1140" s="152"/>
    </row>
    <row r="1141" spans="1:94" ht="14.25" customHeight="1" x14ac:dyDescent="0.35">
      <c r="AU1141" s="126"/>
      <c r="AV1141" s="126"/>
      <c r="AW1141" s="126"/>
      <c r="AX1141" s="126"/>
      <c r="AY1141" s="126"/>
      <c r="AZ1141" s="126"/>
      <c r="BA1141" s="126"/>
      <c r="BB1141" s="126"/>
      <c r="BC1141" s="126"/>
      <c r="BD1141" s="126"/>
      <c r="BE1141" s="126"/>
      <c r="BF1141" s="126"/>
      <c r="BG1141" s="126"/>
      <c r="BH1141" s="126"/>
      <c r="BI1141" s="126"/>
      <c r="BJ1141" s="126"/>
      <c r="BK1141" s="126"/>
      <c r="BL1141" s="126"/>
      <c r="BM1141" s="126"/>
      <c r="BN1141" s="126"/>
      <c r="BO1141" s="126"/>
      <c r="BP1141" s="126"/>
      <c r="BQ1141" s="126"/>
      <c r="BR1141" s="126"/>
      <c r="BS1141" s="126"/>
      <c r="BT1141" s="126"/>
      <c r="BU1141" s="126"/>
      <c r="BV1141" s="126"/>
      <c r="BW1141" s="126"/>
      <c r="BX1141" s="126"/>
      <c r="BY1141" s="126"/>
      <c r="BZ1141" s="126"/>
      <c r="CA1141" s="126"/>
      <c r="CB1141" s="126"/>
      <c r="CC1141" s="126"/>
      <c r="CD1141" s="126"/>
      <c r="CE1141" s="126"/>
      <c r="CF1141" s="126"/>
      <c r="CG1141" s="126"/>
      <c r="CH1141" s="126"/>
      <c r="CI1141" s="126"/>
      <c r="CJ1141" s="126"/>
      <c r="CK1141" s="126"/>
      <c r="CL1141" s="126"/>
      <c r="CM1141" s="126"/>
    </row>
    <row r="1142" spans="1:94" ht="14.25" customHeight="1" x14ac:dyDescent="0.35">
      <c r="C1142" s="485" t="s">
        <v>597</v>
      </c>
      <c r="D1142" s="485"/>
      <c r="E1142" s="485"/>
      <c r="F1142" s="485"/>
      <c r="G1142" s="485"/>
      <c r="H1142" s="485"/>
      <c r="I1142" s="485"/>
      <c r="J1142" s="485"/>
      <c r="K1142" s="485"/>
      <c r="L1142" s="485"/>
      <c r="M1142" s="485"/>
      <c r="N1142" s="485"/>
      <c r="O1142" s="485"/>
      <c r="P1142" s="485"/>
      <c r="Q1142" s="485"/>
      <c r="R1142" s="485"/>
      <c r="S1142" s="485"/>
      <c r="T1142" s="485"/>
      <c r="U1142" s="485"/>
      <c r="V1142" s="485"/>
      <c r="W1142" s="485"/>
      <c r="X1142" s="485"/>
      <c r="Y1142" s="485"/>
      <c r="Z1142" s="485"/>
      <c r="AA1142" s="485"/>
      <c r="AB1142" s="485"/>
      <c r="AC1142" s="485"/>
      <c r="AD1142" s="485"/>
      <c r="AE1142" s="274"/>
      <c r="AF1142" s="274"/>
      <c r="AG1142" s="274"/>
      <c r="AH1142" s="274"/>
      <c r="AI1142" s="274"/>
      <c r="AJ1142" s="274"/>
      <c r="AK1142" s="274"/>
      <c r="AL1142" s="274"/>
      <c r="AM1142" s="274"/>
      <c r="AN1142" s="274"/>
      <c r="AO1142" s="274"/>
      <c r="AP1142" s="274"/>
      <c r="AQ1142" s="274"/>
      <c r="AR1142" s="274"/>
      <c r="AS1142" s="274"/>
      <c r="AT1142" s="274"/>
      <c r="AU1142" s="274"/>
      <c r="AV1142" s="274"/>
      <c r="AW1142" s="274"/>
      <c r="AX1142" s="274"/>
      <c r="AY1142" s="274"/>
      <c r="AZ1142" s="274"/>
      <c r="BA1142" s="274"/>
      <c r="BB1142" s="274"/>
      <c r="BC1142" s="274"/>
      <c r="BD1142" s="274"/>
      <c r="BE1142" s="274"/>
      <c r="BF1142" s="274"/>
      <c r="BG1142" s="274"/>
      <c r="BH1142" s="274"/>
      <c r="BI1142" s="274"/>
      <c r="BJ1142" s="274"/>
      <c r="BK1142" s="274"/>
      <c r="BL1142" s="274"/>
      <c r="BM1142" s="274"/>
      <c r="BN1142" s="274"/>
      <c r="BO1142" s="274"/>
      <c r="BP1142" s="274"/>
      <c r="BQ1142" s="274"/>
      <c r="BR1142" s="274"/>
      <c r="BS1142" s="274"/>
      <c r="BT1142" s="274"/>
      <c r="BU1142" s="274"/>
      <c r="BV1142" s="274"/>
      <c r="BW1142" s="274"/>
      <c r="BX1142" s="274"/>
      <c r="BY1142" s="274"/>
      <c r="BZ1142" s="274"/>
      <c r="CA1142" s="274"/>
      <c r="CB1142" s="274"/>
      <c r="CC1142" s="274"/>
      <c r="CD1142" s="274"/>
      <c r="CE1142" s="274"/>
      <c r="CF1142" s="274"/>
      <c r="CG1142" s="274"/>
      <c r="CH1142" s="274"/>
      <c r="CI1142" s="274"/>
      <c r="CJ1142" s="274"/>
      <c r="CK1142" s="274"/>
      <c r="CL1142" s="274"/>
      <c r="CM1142" s="145"/>
      <c r="CN1142" s="126"/>
      <c r="CO1142" s="161"/>
      <c r="CP1142" s="161"/>
    </row>
    <row r="1143" spans="1:94" ht="14.25" customHeight="1" x14ac:dyDescent="0.35">
      <c r="C1143" s="490"/>
      <c r="D1143" s="490"/>
      <c r="E1143" s="490"/>
      <c r="F1143" s="490"/>
      <c r="G1143" s="490"/>
      <c r="H1143" s="490"/>
      <c r="I1143" s="490"/>
      <c r="J1143" s="490"/>
      <c r="K1143" s="490"/>
      <c r="L1143" s="490"/>
      <c r="M1143" s="490"/>
      <c r="N1143" s="490"/>
      <c r="O1143" s="490"/>
      <c r="P1143" s="490"/>
      <c r="Q1143" s="490"/>
      <c r="R1143" s="490"/>
      <c r="S1143" s="490"/>
      <c r="T1143" s="490"/>
      <c r="U1143" s="490"/>
      <c r="V1143" s="490"/>
      <c r="W1143" s="490"/>
      <c r="X1143" s="490"/>
      <c r="Y1143" s="490"/>
      <c r="Z1143" s="490"/>
      <c r="AA1143" s="490"/>
      <c r="AB1143" s="490"/>
      <c r="AC1143" s="490"/>
      <c r="AD1143" s="490"/>
      <c r="AE1143" s="276"/>
      <c r="AF1143" s="276"/>
      <c r="AG1143" s="276"/>
      <c r="AH1143" s="276"/>
      <c r="AI1143" s="276"/>
      <c r="AJ1143" s="276"/>
      <c r="AK1143" s="276"/>
      <c r="AL1143" s="276"/>
      <c r="AM1143" s="276"/>
      <c r="AN1143" s="276"/>
      <c r="AO1143" s="276"/>
      <c r="AP1143" s="276"/>
      <c r="AQ1143" s="276"/>
      <c r="AR1143" s="276"/>
      <c r="AS1143" s="276"/>
      <c r="AT1143" s="276"/>
      <c r="AU1143" s="215"/>
      <c r="AV1143" s="215"/>
      <c r="AW1143" s="215"/>
      <c r="AX1143" s="215"/>
      <c r="AY1143" s="215"/>
      <c r="AZ1143" s="215"/>
      <c r="BA1143" s="215"/>
      <c r="BB1143" s="215"/>
      <c r="BC1143" s="215"/>
      <c r="BD1143" s="215"/>
      <c r="BE1143" s="215"/>
      <c r="BF1143" s="215"/>
      <c r="BG1143" s="215"/>
      <c r="BH1143" s="215"/>
      <c r="BI1143" s="215"/>
      <c r="BJ1143" s="215"/>
      <c r="BK1143" s="215"/>
      <c r="BL1143" s="215"/>
      <c r="BM1143" s="215"/>
      <c r="BN1143" s="215"/>
      <c r="BO1143" s="215"/>
      <c r="BP1143" s="215"/>
      <c r="BQ1143" s="215"/>
      <c r="BR1143" s="215"/>
      <c r="BS1143" s="215"/>
      <c r="BT1143" s="215"/>
      <c r="BU1143" s="215"/>
      <c r="BV1143" s="215"/>
      <c r="BW1143" s="215"/>
      <c r="BX1143" s="215"/>
      <c r="BY1143" s="215"/>
      <c r="BZ1143" s="215"/>
      <c r="CA1143" s="215"/>
      <c r="CB1143" s="215"/>
      <c r="CC1143" s="215"/>
      <c r="CD1143" s="215"/>
      <c r="CE1143" s="215"/>
      <c r="CF1143" s="215"/>
      <c r="CG1143" s="215"/>
      <c r="CH1143" s="215"/>
      <c r="CI1143" s="215"/>
      <c r="CJ1143" s="215"/>
      <c r="CK1143" s="215"/>
      <c r="CL1143" s="215"/>
      <c r="CN1143" s="145"/>
      <c r="CO1143" s="161"/>
      <c r="CP1143" s="161"/>
    </row>
    <row r="1144" spans="1:94" ht="14.25" customHeight="1" x14ac:dyDescent="0.35">
      <c r="C1144" s="318" t="s">
        <v>594</v>
      </c>
      <c r="D1144" s="319"/>
      <c r="E1144" s="319"/>
      <c r="F1144" s="319"/>
      <c r="G1144" s="319"/>
      <c r="H1144" s="319"/>
      <c r="I1144" s="319"/>
      <c r="J1144" s="319"/>
      <c r="K1144" s="319"/>
      <c r="L1144" s="319"/>
      <c r="M1144" s="319"/>
      <c r="N1144" s="319"/>
      <c r="O1144" s="319"/>
      <c r="P1144" s="319"/>
      <c r="Q1144" s="319"/>
      <c r="R1144" s="319"/>
      <c r="S1144" s="319"/>
      <c r="T1144" s="319"/>
      <c r="U1144" s="319"/>
      <c r="V1144" s="319"/>
      <c r="W1144" s="319"/>
      <c r="X1144" s="319"/>
      <c r="Y1144" s="319"/>
      <c r="Z1144" s="319"/>
      <c r="AA1144" s="319"/>
      <c r="AB1144" s="319"/>
      <c r="AC1144" s="319"/>
      <c r="AD1144" s="319"/>
      <c r="AE1144" s="319"/>
      <c r="AF1144" s="320"/>
      <c r="AG1144" s="318" t="s">
        <v>595</v>
      </c>
      <c r="AH1144" s="319"/>
      <c r="AI1144" s="319"/>
      <c r="AJ1144" s="319"/>
      <c r="AK1144" s="319"/>
      <c r="AL1144" s="319"/>
      <c r="AM1144" s="319"/>
      <c r="AN1144" s="319"/>
      <c r="AO1144" s="319"/>
      <c r="AP1144" s="319"/>
      <c r="AQ1144" s="319"/>
      <c r="AR1144" s="319"/>
      <c r="AS1144" s="319"/>
      <c r="AT1144" s="319"/>
      <c r="AU1144" s="319"/>
      <c r="AV1144" s="319"/>
      <c r="AW1144" s="319"/>
      <c r="AX1144" s="319"/>
      <c r="AY1144" s="319"/>
      <c r="AZ1144" s="319"/>
      <c r="BA1144" s="319"/>
      <c r="BB1144" s="319"/>
      <c r="BC1144" s="319"/>
      <c r="BD1144" s="319"/>
      <c r="BE1144" s="319"/>
      <c r="BF1144" s="319"/>
      <c r="BG1144" s="319"/>
      <c r="BH1144" s="319"/>
      <c r="BI1144" s="320"/>
      <c r="BJ1144" s="318" t="s">
        <v>593</v>
      </c>
      <c r="BK1144" s="319"/>
      <c r="BL1144" s="319"/>
      <c r="BM1144" s="319"/>
      <c r="BN1144" s="319"/>
      <c r="BO1144" s="319"/>
      <c r="BP1144" s="319"/>
      <c r="BQ1144" s="319"/>
      <c r="BR1144" s="319"/>
      <c r="BS1144" s="319"/>
      <c r="BT1144" s="319"/>
      <c r="BU1144" s="319"/>
      <c r="BV1144" s="319"/>
      <c r="BW1144" s="319"/>
      <c r="BX1144" s="319"/>
      <c r="BY1144" s="319"/>
      <c r="BZ1144" s="319"/>
      <c r="CA1144" s="319"/>
      <c r="CB1144" s="319"/>
      <c r="CC1144" s="319"/>
      <c r="CD1144" s="319"/>
      <c r="CE1144" s="319"/>
      <c r="CF1144" s="319"/>
      <c r="CG1144" s="319"/>
      <c r="CH1144" s="319"/>
      <c r="CI1144" s="319"/>
      <c r="CJ1144" s="319"/>
      <c r="CK1144" s="319"/>
      <c r="CL1144" s="320"/>
      <c r="CN1144" s="6"/>
    </row>
    <row r="1145" spans="1:94" ht="14.25" customHeight="1" x14ac:dyDescent="0.35">
      <c r="C1145" s="321"/>
      <c r="D1145" s="322"/>
      <c r="E1145" s="322"/>
      <c r="F1145" s="322"/>
      <c r="G1145" s="322"/>
      <c r="H1145" s="322"/>
      <c r="I1145" s="322"/>
      <c r="J1145" s="322"/>
      <c r="K1145" s="322"/>
      <c r="L1145" s="322"/>
      <c r="M1145" s="322"/>
      <c r="N1145" s="322"/>
      <c r="O1145" s="322"/>
      <c r="P1145" s="322"/>
      <c r="Q1145" s="322"/>
      <c r="R1145" s="322"/>
      <c r="S1145" s="322"/>
      <c r="T1145" s="322"/>
      <c r="U1145" s="322"/>
      <c r="V1145" s="322"/>
      <c r="W1145" s="322"/>
      <c r="X1145" s="322"/>
      <c r="Y1145" s="322"/>
      <c r="Z1145" s="322"/>
      <c r="AA1145" s="322"/>
      <c r="AB1145" s="322"/>
      <c r="AC1145" s="322"/>
      <c r="AD1145" s="322"/>
      <c r="AE1145" s="322"/>
      <c r="AF1145" s="323"/>
      <c r="AG1145" s="321"/>
      <c r="AH1145" s="322"/>
      <c r="AI1145" s="322"/>
      <c r="AJ1145" s="322"/>
      <c r="AK1145" s="322"/>
      <c r="AL1145" s="322"/>
      <c r="AM1145" s="322"/>
      <c r="AN1145" s="322"/>
      <c r="AO1145" s="322"/>
      <c r="AP1145" s="322"/>
      <c r="AQ1145" s="322"/>
      <c r="AR1145" s="322"/>
      <c r="AS1145" s="322"/>
      <c r="AT1145" s="322"/>
      <c r="AU1145" s="322"/>
      <c r="AV1145" s="322"/>
      <c r="AW1145" s="322"/>
      <c r="AX1145" s="322"/>
      <c r="AY1145" s="322"/>
      <c r="AZ1145" s="322"/>
      <c r="BA1145" s="322"/>
      <c r="BB1145" s="322"/>
      <c r="BC1145" s="322"/>
      <c r="BD1145" s="322"/>
      <c r="BE1145" s="322"/>
      <c r="BF1145" s="322"/>
      <c r="BG1145" s="322"/>
      <c r="BH1145" s="322"/>
      <c r="BI1145" s="323"/>
      <c r="BJ1145" s="321"/>
      <c r="BK1145" s="322"/>
      <c r="BL1145" s="322"/>
      <c r="BM1145" s="322"/>
      <c r="BN1145" s="322"/>
      <c r="BO1145" s="322"/>
      <c r="BP1145" s="322"/>
      <c r="BQ1145" s="322"/>
      <c r="BR1145" s="322"/>
      <c r="BS1145" s="322"/>
      <c r="BT1145" s="322"/>
      <c r="BU1145" s="322"/>
      <c r="BV1145" s="322"/>
      <c r="BW1145" s="322"/>
      <c r="BX1145" s="322"/>
      <c r="BY1145" s="322"/>
      <c r="BZ1145" s="322"/>
      <c r="CA1145" s="322"/>
      <c r="CB1145" s="322"/>
      <c r="CC1145" s="322"/>
      <c r="CD1145" s="322"/>
      <c r="CE1145" s="322"/>
      <c r="CF1145" s="322"/>
      <c r="CG1145" s="322"/>
      <c r="CH1145" s="322"/>
      <c r="CI1145" s="322"/>
      <c r="CJ1145" s="322"/>
      <c r="CK1145" s="322"/>
      <c r="CL1145" s="323"/>
    </row>
    <row r="1146" spans="1:94" ht="14.25" customHeight="1" x14ac:dyDescent="0.35">
      <c r="C1146" s="297" t="s">
        <v>1171</v>
      </c>
      <c r="D1146" s="298"/>
      <c r="E1146" s="298"/>
      <c r="F1146" s="298"/>
      <c r="G1146" s="298"/>
      <c r="H1146" s="298"/>
      <c r="I1146" s="298"/>
      <c r="J1146" s="298"/>
      <c r="K1146" s="298"/>
      <c r="L1146" s="298"/>
      <c r="M1146" s="298"/>
      <c r="N1146" s="298"/>
      <c r="O1146" s="298"/>
      <c r="P1146" s="298"/>
      <c r="Q1146" s="298"/>
      <c r="R1146" s="298"/>
      <c r="S1146" s="298"/>
      <c r="T1146" s="298"/>
      <c r="U1146" s="298"/>
      <c r="V1146" s="298"/>
      <c r="W1146" s="298"/>
      <c r="X1146" s="298"/>
      <c r="Y1146" s="298"/>
      <c r="Z1146" s="298"/>
      <c r="AA1146" s="298"/>
      <c r="AB1146" s="298"/>
      <c r="AC1146" s="298"/>
      <c r="AD1146" s="298"/>
      <c r="AE1146" s="298"/>
      <c r="AF1146" s="299"/>
      <c r="AG1146" s="297" t="s">
        <v>1172</v>
      </c>
      <c r="AH1146" s="298"/>
      <c r="AI1146" s="298"/>
      <c r="AJ1146" s="298"/>
      <c r="AK1146" s="298"/>
      <c r="AL1146" s="298"/>
      <c r="AM1146" s="298"/>
      <c r="AN1146" s="298"/>
      <c r="AO1146" s="298"/>
      <c r="AP1146" s="298"/>
      <c r="AQ1146" s="298"/>
      <c r="AR1146" s="298"/>
      <c r="AS1146" s="298"/>
      <c r="AT1146" s="298"/>
      <c r="AU1146" s="298"/>
      <c r="AV1146" s="298"/>
      <c r="AW1146" s="298"/>
      <c r="AX1146" s="298"/>
      <c r="AY1146" s="298"/>
      <c r="AZ1146" s="298"/>
      <c r="BA1146" s="298"/>
      <c r="BB1146" s="298"/>
      <c r="BC1146" s="298"/>
      <c r="BD1146" s="298"/>
      <c r="BE1146" s="298"/>
      <c r="BF1146" s="298"/>
      <c r="BG1146" s="298"/>
      <c r="BH1146" s="298"/>
      <c r="BI1146" s="299"/>
      <c r="BJ1146" s="498" t="s">
        <v>1173</v>
      </c>
      <c r="BK1146" s="499"/>
      <c r="BL1146" s="499"/>
      <c r="BM1146" s="499"/>
      <c r="BN1146" s="499"/>
      <c r="BO1146" s="499"/>
      <c r="BP1146" s="499"/>
      <c r="BQ1146" s="499"/>
      <c r="BR1146" s="499"/>
      <c r="BS1146" s="499"/>
      <c r="BT1146" s="499"/>
      <c r="BU1146" s="499"/>
      <c r="BV1146" s="499"/>
      <c r="BW1146" s="499"/>
      <c r="BX1146" s="499"/>
      <c r="BY1146" s="499"/>
      <c r="BZ1146" s="499"/>
      <c r="CA1146" s="499"/>
      <c r="CB1146" s="499"/>
      <c r="CC1146" s="499"/>
      <c r="CD1146" s="499"/>
      <c r="CE1146" s="499"/>
      <c r="CF1146" s="499"/>
      <c r="CG1146" s="499"/>
      <c r="CH1146" s="499"/>
      <c r="CI1146" s="499"/>
      <c r="CJ1146" s="499"/>
      <c r="CK1146" s="499"/>
      <c r="CL1146" s="500"/>
      <c r="CM1146" s="127"/>
    </row>
    <row r="1147" spans="1:94" ht="14.25" customHeight="1" x14ac:dyDescent="0.35">
      <c r="B1147" s="158"/>
      <c r="C1147" s="402" t="s">
        <v>896</v>
      </c>
      <c r="D1147" s="402"/>
      <c r="E1147" s="402"/>
      <c r="F1147" s="402"/>
      <c r="G1147" s="402"/>
      <c r="H1147" s="402"/>
      <c r="I1147" s="402"/>
      <c r="J1147" s="402"/>
      <c r="K1147" s="402"/>
      <c r="L1147" s="402"/>
      <c r="M1147" s="402"/>
      <c r="N1147" s="402"/>
      <c r="O1147" s="216"/>
      <c r="P1147" s="216"/>
      <c r="Q1147" s="216"/>
      <c r="R1147" s="275"/>
      <c r="S1147" s="275"/>
      <c r="T1147" s="275"/>
      <c r="U1147" s="275"/>
      <c r="V1147" s="275"/>
      <c r="W1147" s="275"/>
      <c r="X1147" s="275"/>
      <c r="Y1147" s="275"/>
      <c r="Z1147" s="275"/>
      <c r="AA1147" s="275"/>
      <c r="AB1147" s="275"/>
      <c r="AC1147" s="275"/>
      <c r="AD1147" s="275"/>
      <c r="AE1147" s="275"/>
      <c r="AF1147" s="275"/>
      <c r="AG1147" s="275"/>
      <c r="AH1147" s="275"/>
      <c r="AI1147" s="275"/>
      <c r="AJ1147" s="275"/>
      <c r="AK1147" s="275"/>
      <c r="AL1147" s="275"/>
      <c r="AM1147" s="275"/>
      <c r="AN1147" s="275"/>
      <c r="AO1147" s="275"/>
      <c r="AP1147" s="275"/>
      <c r="AQ1147" s="275"/>
      <c r="AR1147" s="275"/>
      <c r="AS1147" s="275"/>
      <c r="AT1147" s="275"/>
      <c r="AU1147" s="215"/>
      <c r="AV1147" s="215"/>
      <c r="AW1147" s="215"/>
      <c r="AX1147" s="215"/>
      <c r="AY1147" s="215"/>
      <c r="AZ1147" s="215"/>
      <c r="BA1147" s="215"/>
      <c r="BB1147" s="215"/>
      <c r="BC1147" s="215"/>
      <c r="BD1147" s="215"/>
      <c r="BE1147" s="215"/>
      <c r="BF1147" s="215"/>
      <c r="BG1147" s="215"/>
      <c r="BH1147" s="215"/>
      <c r="BI1147" s="215"/>
      <c r="BJ1147" s="215"/>
      <c r="BK1147" s="215"/>
      <c r="BL1147" s="215"/>
      <c r="BM1147" s="215"/>
      <c r="BN1147" s="215"/>
      <c r="BO1147" s="215"/>
      <c r="BP1147" s="215"/>
      <c r="BQ1147" s="215"/>
      <c r="BR1147" s="215"/>
      <c r="BS1147" s="215"/>
      <c r="BT1147" s="215"/>
      <c r="BU1147" s="215"/>
      <c r="BV1147" s="215"/>
      <c r="BW1147" s="215"/>
      <c r="BX1147" s="215"/>
      <c r="BY1147" s="215"/>
      <c r="BZ1147" s="215"/>
      <c r="CA1147" s="215"/>
      <c r="CB1147" s="215"/>
      <c r="CC1147" s="215"/>
      <c r="CD1147" s="215"/>
      <c r="CE1147" s="215"/>
      <c r="CF1147" s="215"/>
      <c r="CG1147" s="215"/>
      <c r="CH1147" s="215"/>
      <c r="CI1147" s="215"/>
      <c r="CJ1147" s="215"/>
      <c r="CK1147" s="215"/>
      <c r="CL1147" s="215"/>
    </row>
    <row r="1148" spans="1:94" ht="14.25" customHeight="1" x14ac:dyDescent="0.35">
      <c r="C1148" s="217"/>
      <c r="D1148" s="217"/>
      <c r="E1148" s="217"/>
      <c r="F1148" s="217"/>
      <c r="G1148" s="217"/>
      <c r="H1148" s="217"/>
      <c r="I1148" s="217"/>
      <c r="J1148" s="217"/>
      <c r="K1148" s="217"/>
      <c r="L1148" s="217"/>
      <c r="M1148" s="217"/>
      <c r="N1148" s="217"/>
      <c r="O1148" s="217"/>
      <c r="P1148" s="217"/>
      <c r="Q1148" s="217"/>
      <c r="R1148" s="217"/>
      <c r="S1148" s="217"/>
      <c r="T1148" s="217"/>
      <c r="U1148" s="217"/>
      <c r="V1148" s="217"/>
      <c r="W1148" s="217"/>
      <c r="X1148" s="217"/>
      <c r="Y1148" s="217"/>
      <c r="Z1148" s="217"/>
      <c r="AA1148" s="217"/>
      <c r="AB1148" s="217"/>
      <c r="AC1148" s="217"/>
      <c r="AD1148" s="217"/>
      <c r="AE1148" s="217"/>
      <c r="AF1148" s="217"/>
      <c r="AG1148" s="217"/>
      <c r="AH1148" s="217"/>
      <c r="AI1148" s="217"/>
      <c r="AJ1148" s="217"/>
      <c r="AK1148" s="217"/>
      <c r="AL1148" s="217"/>
      <c r="AM1148" s="217"/>
      <c r="AN1148" s="217"/>
      <c r="AO1148" s="217"/>
      <c r="AP1148" s="217"/>
      <c r="AQ1148" s="217"/>
      <c r="AR1148" s="217"/>
      <c r="AS1148" s="217"/>
      <c r="AT1148" s="258"/>
      <c r="AU1148" s="274"/>
      <c r="AV1148" s="274"/>
      <c r="AW1148" s="274"/>
      <c r="AX1148" s="274"/>
      <c r="AY1148" s="274"/>
      <c r="AZ1148" s="274"/>
      <c r="BA1148" s="274"/>
      <c r="BB1148" s="274"/>
      <c r="BC1148" s="274"/>
      <c r="BD1148" s="274"/>
      <c r="BE1148" s="274"/>
      <c r="BF1148" s="274"/>
      <c r="BG1148" s="274"/>
      <c r="BH1148" s="274"/>
      <c r="BI1148" s="274"/>
      <c r="BJ1148" s="274"/>
      <c r="BK1148" s="274"/>
      <c r="BL1148" s="274"/>
      <c r="BM1148" s="274"/>
      <c r="BN1148" s="274"/>
      <c r="BO1148" s="274"/>
      <c r="BP1148" s="274"/>
      <c r="BQ1148" s="274"/>
      <c r="BR1148" s="274"/>
      <c r="BS1148" s="274"/>
      <c r="BT1148" s="274"/>
      <c r="BU1148" s="274"/>
      <c r="BV1148" s="274"/>
      <c r="BW1148" s="274"/>
      <c r="BX1148" s="274"/>
      <c r="BY1148" s="274"/>
      <c r="BZ1148" s="274"/>
      <c r="CA1148" s="274"/>
      <c r="CB1148" s="274"/>
      <c r="CC1148" s="274"/>
      <c r="CD1148" s="274"/>
      <c r="CE1148" s="274"/>
      <c r="CF1148" s="274"/>
      <c r="CG1148" s="274"/>
      <c r="CH1148" s="274"/>
      <c r="CI1148" s="274"/>
      <c r="CJ1148" s="274"/>
      <c r="CK1148" s="274"/>
      <c r="CL1148" s="274"/>
      <c r="CM1148" s="126"/>
    </row>
    <row r="1149" spans="1:94" ht="14.25" customHeight="1" x14ac:dyDescent="0.35">
      <c r="C1149" s="274"/>
      <c r="D1149" s="485" t="s">
        <v>596</v>
      </c>
      <c r="E1149" s="485"/>
      <c r="F1149" s="485"/>
      <c r="G1149" s="485"/>
      <c r="H1149" s="485"/>
      <c r="I1149" s="485"/>
      <c r="J1149" s="485"/>
      <c r="K1149" s="485"/>
      <c r="L1149" s="485"/>
      <c r="M1149" s="485"/>
      <c r="N1149" s="485"/>
      <c r="O1149" s="485"/>
      <c r="P1149" s="485"/>
      <c r="Q1149" s="485"/>
      <c r="R1149" s="485"/>
      <c r="S1149" s="485"/>
      <c r="T1149" s="485"/>
      <c r="U1149" s="485"/>
      <c r="V1149" s="485"/>
      <c r="W1149" s="485"/>
      <c r="X1149" s="485"/>
      <c r="Y1149" s="485"/>
      <c r="Z1149" s="485"/>
      <c r="AA1149" s="485"/>
      <c r="AB1149" s="485"/>
      <c r="AC1149" s="485"/>
      <c r="AD1149" s="485"/>
      <c r="AE1149" s="485"/>
      <c r="AF1149" s="485"/>
      <c r="AG1149" s="485"/>
      <c r="AH1149" s="485"/>
      <c r="AI1149" s="485"/>
      <c r="AJ1149" s="485"/>
      <c r="AK1149" s="274"/>
      <c r="AL1149" s="274"/>
      <c r="AM1149" s="274"/>
      <c r="AN1149" s="274"/>
      <c r="AO1149" s="274"/>
      <c r="AP1149" s="274"/>
      <c r="AQ1149" s="274"/>
      <c r="AR1149" s="274"/>
      <c r="AS1149" s="274"/>
      <c r="AT1149" s="274"/>
      <c r="AU1149" s="274"/>
      <c r="AV1149" s="274"/>
      <c r="AW1149" s="274"/>
      <c r="AX1149" s="274"/>
      <c r="AY1149" s="274"/>
      <c r="AZ1149" s="274"/>
      <c r="BA1149" s="274"/>
      <c r="BB1149" s="274"/>
      <c r="BC1149" s="274"/>
      <c r="BD1149" s="274"/>
      <c r="BE1149" s="274"/>
      <c r="BF1149" s="274"/>
      <c r="BG1149" s="274"/>
      <c r="BH1149" s="274"/>
      <c r="BI1149" s="274"/>
      <c r="BJ1149" s="274"/>
      <c r="BK1149" s="274"/>
      <c r="BL1149" s="274"/>
      <c r="BM1149" s="274"/>
      <c r="BN1149" s="274"/>
      <c r="BO1149" s="274"/>
      <c r="BP1149" s="274"/>
      <c r="BQ1149" s="274"/>
      <c r="BR1149" s="274"/>
      <c r="BS1149" s="274"/>
      <c r="BT1149" s="274"/>
      <c r="BU1149" s="274"/>
      <c r="BV1149" s="274"/>
      <c r="BW1149" s="274"/>
      <c r="BX1149" s="274"/>
      <c r="BY1149" s="274"/>
      <c r="BZ1149" s="274"/>
      <c r="CA1149" s="274"/>
      <c r="CB1149" s="274"/>
      <c r="CC1149" s="274"/>
      <c r="CD1149" s="274"/>
      <c r="CE1149" s="274"/>
      <c r="CF1149" s="274"/>
      <c r="CG1149" s="274"/>
      <c r="CH1149" s="274"/>
      <c r="CI1149" s="274"/>
      <c r="CJ1149" s="274"/>
      <c r="CK1149" s="274"/>
      <c r="CL1149" s="274"/>
      <c r="CM1149" s="145"/>
      <c r="CN1149" s="145"/>
    </row>
    <row r="1150" spans="1:94" ht="14.25" customHeight="1" x14ac:dyDescent="0.35">
      <c r="A1150" s="6"/>
      <c r="B1150" s="139"/>
      <c r="C1150" s="276"/>
      <c r="D1150" s="276"/>
      <c r="E1150" s="276"/>
      <c r="F1150" s="276"/>
      <c r="G1150" s="276"/>
      <c r="H1150" s="276"/>
      <c r="I1150" s="276"/>
      <c r="J1150" s="276"/>
      <c r="K1150" s="276"/>
      <c r="L1150" s="276"/>
      <c r="M1150" s="276"/>
      <c r="N1150" s="276"/>
      <c r="O1150" s="276"/>
      <c r="P1150" s="276"/>
      <c r="Q1150" s="276"/>
      <c r="R1150" s="276"/>
      <c r="S1150" s="276"/>
      <c r="T1150" s="276"/>
      <c r="U1150" s="276"/>
      <c r="V1150" s="276"/>
      <c r="W1150" s="276"/>
      <c r="X1150" s="276"/>
      <c r="Y1150" s="276"/>
      <c r="Z1150" s="276"/>
      <c r="AA1150" s="276"/>
      <c r="AB1150" s="276"/>
      <c r="AC1150" s="276"/>
      <c r="AD1150" s="276"/>
      <c r="AE1150" s="276"/>
      <c r="AF1150" s="276"/>
      <c r="AG1150" s="276"/>
      <c r="AH1150" s="276"/>
      <c r="AI1150" s="276"/>
      <c r="AJ1150" s="276"/>
      <c r="AK1150" s="276"/>
      <c r="AL1150" s="276"/>
      <c r="AM1150" s="276"/>
      <c r="AN1150" s="276"/>
      <c r="AO1150" s="276"/>
      <c r="AP1150" s="276"/>
      <c r="AQ1150" s="276"/>
      <c r="AR1150" s="276"/>
      <c r="AS1150" s="276"/>
      <c r="AT1150" s="274"/>
      <c r="AU1150" s="215"/>
      <c r="AV1150" s="215"/>
      <c r="AW1150" s="215"/>
      <c r="AX1150" s="215"/>
      <c r="AY1150" s="215"/>
      <c r="AZ1150" s="215"/>
      <c r="BA1150" s="215"/>
      <c r="BB1150" s="215"/>
      <c r="BC1150" s="215"/>
      <c r="BD1150" s="215"/>
      <c r="BE1150" s="215"/>
      <c r="BF1150" s="215"/>
      <c r="BG1150" s="215"/>
      <c r="BH1150" s="215"/>
      <c r="BI1150" s="215"/>
      <c r="BJ1150" s="215"/>
      <c r="BK1150" s="215"/>
      <c r="BL1150" s="215"/>
      <c r="BM1150" s="215"/>
      <c r="BN1150" s="215"/>
      <c r="BO1150" s="215"/>
      <c r="BP1150" s="215"/>
      <c r="BQ1150" s="215"/>
      <c r="BR1150" s="215"/>
      <c r="BS1150" s="215"/>
      <c r="BT1150" s="215"/>
      <c r="BU1150" s="215"/>
      <c r="BV1150" s="215"/>
      <c r="BW1150" s="215"/>
      <c r="BX1150" s="215"/>
      <c r="BY1150" s="215"/>
      <c r="BZ1150" s="215"/>
      <c r="CA1150" s="215"/>
      <c r="CB1150" s="215"/>
      <c r="CC1150" s="215"/>
      <c r="CD1150" s="215"/>
      <c r="CE1150" s="215"/>
      <c r="CF1150" s="215"/>
      <c r="CG1150" s="215"/>
      <c r="CH1150" s="215"/>
      <c r="CI1150" s="215"/>
      <c r="CJ1150" s="215"/>
      <c r="CK1150" s="215"/>
      <c r="CL1150" s="215"/>
      <c r="CN1150" s="145"/>
    </row>
    <row r="1151" spans="1:94" ht="14.25" customHeight="1" x14ac:dyDescent="0.35">
      <c r="A1151" s="6"/>
      <c r="B1151" s="139"/>
      <c r="C1151" s="317" t="s">
        <v>598</v>
      </c>
      <c r="D1151" s="317"/>
      <c r="E1151" s="317"/>
      <c r="F1151" s="317"/>
      <c r="G1151" s="317"/>
      <c r="H1151" s="317"/>
      <c r="I1151" s="317"/>
      <c r="J1151" s="317"/>
      <c r="K1151" s="317"/>
      <c r="L1151" s="317"/>
      <c r="M1151" s="317"/>
      <c r="N1151" s="317"/>
      <c r="O1151" s="318" t="s">
        <v>599</v>
      </c>
      <c r="P1151" s="319"/>
      <c r="Q1151" s="319"/>
      <c r="R1151" s="319"/>
      <c r="S1151" s="319"/>
      <c r="T1151" s="319"/>
      <c r="U1151" s="319"/>
      <c r="V1151" s="319"/>
      <c r="W1151" s="319"/>
      <c r="X1151" s="319"/>
      <c r="Y1151" s="319"/>
      <c r="Z1151" s="320"/>
      <c r="AA1151" s="318" t="s">
        <v>600</v>
      </c>
      <c r="AB1151" s="319"/>
      <c r="AC1151" s="319"/>
      <c r="AD1151" s="319"/>
      <c r="AE1151" s="319"/>
      <c r="AF1151" s="319"/>
      <c r="AG1151" s="319"/>
      <c r="AH1151" s="319"/>
      <c r="AI1151" s="319"/>
      <c r="AJ1151" s="319"/>
      <c r="AK1151" s="319"/>
      <c r="AL1151" s="320"/>
      <c r="AM1151" s="318" t="s">
        <v>601</v>
      </c>
      <c r="AN1151" s="319"/>
      <c r="AO1151" s="319"/>
      <c r="AP1151" s="319"/>
      <c r="AQ1151" s="319"/>
      <c r="AR1151" s="319"/>
      <c r="AS1151" s="319"/>
      <c r="AT1151" s="319"/>
      <c r="AU1151" s="319"/>
      <c r="AV1151" s="319"/>
      <c r="AW1151" s="320"/>
      <c r="AX1151" s="318" t="s">
        <v>602</v>
      </c>
      <c r="AY1151" s="319"/>
      <c r="AZ1151" s="319"/>
      <c r="BA1151" s="319"/>
      <c r="BB1151" s="319"/>
      <c r="BC1151" s="319"/>
      <c r="BD1151" s="319"/>
      <c r="BE1151" s="319"/>
      <c r="BF1151" s="319"/>
      <c r="BG1151" s="319"/>
      <c r="BH1151" s="319"/>
      <c r="BI1151" s="319"/>
      <c r="BJ1151" s="319"/>
      <c r="BK1151" s="319"/>
      <c r="BL1151" s="319"/>
      <c r="BM1151" s="319"/>
      <c r="BN1151" s="318" t="s">
        <v>603</v>
      </c>
      <c r="BO1151" s="319"/>
      <c r="BP1151" s="319"/>
      <c r="BQ1151" s="319"/>
      <c r="BR1151" s="319"/>
      <c r="BS1151" s="319"/>
      <c r="BT1151" s="319"/>
      <c r="BU1151" s="319"/>
      <c r="BV1151" s="319"/>
      <c r="BW1151" s="319"/>
      <c r="BX1151" s="319"/>
      <c r="BY1151" s="320"/>
      <c r="BZ1151" s="317" t="s">
        <v>604</v>
      </c>
      <c r="CA1151" s="317"/>
      <c r="CB1151" s="317"/>
      <c r="CC1151" s="317"/>
      <c r="CD1151" s="317"/>
      <c r="CE1151" s="317"/>
      <c r="CF1151" s="317"/>
      <c r="CG1151" s="317"/>
      <c r="CH1151" s="317"/>
      <c r="CI1151" s="317"/>
      <c r="CJ1151" s="317"/>
      <c r="CK1151" s="317"/>
      <c r="CL1151" s="317"/>
      <c r="CN1151" s="6"/>
    </row>
    <row r="1152" spans="1:94" ht="14.25" customHeight="1" x14ac:dyDescent="0.35">
      <c r="C1152" s="317"/>
      <c r="D1152" s="317"/>
      <c r="E1152" s="317"/>
      <c r="F1152" s="317"/>
      <c r="G1152" s="317"/>
      <c r="H1152" s="317"/>
      <c r="I1152" s="317"/>
      <c r="J1152" s="317"/>
      <c r="K1152" s="317"/>
      <c r="L1152" s="317"/>
      <c r="M1152" s="317"/>
      <c r="N1152" s="317"/>
      <c r="O1152" s="321"/>
      <c r="P1152" s="322"/>
      <c r="Q1152" s="322"/>
      <c r="R1152" s="322"/>
      <c r="S1152" s="322"/>
      <c r="T1152" s="322"/>
      <c r="U1152" s="322"/>
      <c r="V1152" s="322"/>
      <c r="W1152" s="322"/>
      <c r="X1152" s="322"/>
      <c r="Y1152" s="322"/>
      <c r="Z1152" s="323"/>
      <c r="AA1152" s="321"/>
      <c r="AB1152" s="322"/>
      <c r="AC1152" s="322"/>
      <c r="AD1152" s="322"/>
      <c r="AE1152" s="322"/>
      <c r="AF1152" s="322"/>
      <c r="AG1152" s="322"/>
      <c r="AH1152" s="322"/>
      <c r="AI1152" s="322"/>
      <c r="AJ1152" s="322"/>
      <c r="AK1152" s="322"/>
      <c r="AL1152" s="323"/>
      <c r="AM1152" s="321"/>
      <c r="AN1152" s="322"/>
      <c r="AO1152" s="322"/>
      <c r="AP1152" s="322"/>
      <c r="AQ1152" s="322"/>
      <c r="AR1152" s="322"/>
      <c r="AS1152" s="322"/>
      <c r="AT1152" s="322"/>
      <c r="AU1152" s="322"/>
      <c r="AV1152" s="322"/>
      <c r="AW1152" s="323"/>
      <c r="AX1152" s="321"/>
      <c r="AY1152" s="322"/>
      <c r="AZ1152" s="322"/>
      <c r="BA1152" s="322"/>
      <c r="BB1152" s="322"/>
      <c r="BC1152" s="322"/>
      <c r="BD1152" s="322"/>
      <c r="BE1152" s="322"/>
      <c r="BF1152" s="322"/>
      <c r="BG1152" s="322"/>
      <c r="BH1152" s="322"/>
      <c r="BI1152" s="322"/>
      <c r="BJ1152" s="322"/>
      <c r="BK1152" s="322"/>
      <c r="BL1152" s="322"/>
      <c r="BM1152" s="322"/>
      <c r="BN1152" s="321"/>
      <c r="BO1152" s="322"/>
      <c r="BP1152" s="322"/>
      <c r="BQ1152" s="322"/>
      <c r="BR1152" s="322"/>
      <c r="BS1152" s="322"/>
      <c r="BT1152" s="322"/>
      <c r="BU1152" s="322"/>
      <c r="BV1152" s="322"/>
      <c r="BW1152" s="322"/>
      <c r="BX1152" s="322"/>
      <c r="BY1152" s="323"/>
      <c r="BZ1152" s="317"/>
      <c r="CA1152" s="317"/>
      <c r="CB1152" s="317"/>
      <c r="CC1152" s="317"/>
      <c r="CD1152" s="317"/>
      <c r="CE1152" s="317"/>
      <c r="CF1152" s="317"/>
      <c r="CG1152" s="317"/>
      <c r="CH1152" s="317"/>
      <c r="CI1152" s="317"/>
      <c r="CJ1152" s="317"/>
      <c r="CK1152" s="317"/>
      <c r="CL1152" s="317"/>
    </row>
    <row r="1153" spans="2:152" ht="14.25" customHeight="1" x14ac:dyDescent="0.35">
      <c r="C1153" s="292" t="s">
        <v>1174</v>
      </c>
      <c r="D1153" s="292"/>
      <c r="E1153" s="292"/>
      <c r="F1153" s="292"/>
      <c r="G1153" s="292"/>
      <c r="H1153" s="292"/>
      <c r="I1153" s="292"/>
      <c r="J1153" s="292"/>
      <c r="K1153" s="292"/>
      <c r="L1153" s="292"/>
      <c r="M1153" s="292"/>
      <c r="N1153" s="292"/>
      <c r="O1153" s="300" t="s">
        <v>1175</v>
      </c>
      <c r="P1153" s="301"/>
      <c r="Q1153" s="301"/>
      <c r="R1153" s="301"/>
      <c r="S1153" s="301"/>
      <c r="T1153" s="301"/>
      <c r="U1153" s="301"/>
      <c r="V1153" s="301"/>
      <c r="W1153" s="301"/>
      <c r="X1153" s="301"/>
      <c r="Y1153" s="301"/>
      <c r="Z1153" s="302"/>
      <c r="AA1153" s="300" t="s">
        <v>1176</v>
      </c>
      <c r="AB1153" s="301"/>
      <c r="AC1153" s="301"/>
      <c r="AD1153" s="301"/>
      <c r="AE1153" s="301"/>
      <c r="AF1153" s="301"/>
      <c r="AG1153" s="301"/>
      <c r="AH1153" s="301"/>
      <c r="AI1153" s="301"/>
      <c r="AJ1153" s="301"/>
      <c r="AK1153" s="301"/>
      <c r="AL1153" s="302"/>
      <c r="AM1153" s="488" t="s">
        <v>1177</v>
      </c>
      <c r="AN1153" s="489"/>
      <c r="AO1153" s="489"/>
      <c r="AP1153" s="489"/>
      <c r="AQ1153" s="489"/>
      <c r="AR1153" s="489"/>
      <c r="AS1153" s="489"/>
      <c r="AT1153" s="277"/>
      <c r="AU1153" s="277"/>
      <c r="AV1153" s="277"/>
      <c r="AW1153" s="278"/>
      <c r="AX1153" s="506" t="s">
        <v>1178</v>
      </c>
      <c r="AY1153" s="292"/>
      <c r="AZ1153" s="292"/>
      <c r="BA1153" s="292"/>
      <c r="BB1153" s="292"/>
      <c r="BC1153" s="292"/>
      <c r="BD1153" s="292"/>
      <c r="BE1153" s="292"/>
      <c r="BF1153" s="292"/>
      <c r="BG1153" s="292"/>
      <c r="BH1153" s="292"/>
      <c r="BI1153" s="292"/>
      <c r="BJ1153" s="292"/>
      <c r="BK1153" s="292"/>
      <c r="BL1153" s="292"/>
      <c r="BM1153" s="292"/>
      <c r="BN1153" s="303">
        <v>170225137</v>
      </c>
      <c r="BO1153" s="304"/>
      <c r="BP1153" s="304"/>
      <c r="BQ1153" s="304"/>
      <c r="BR1153" s="304"/>
      <c r="BS1153" s="304"/>
      <c r="BT1153" s="304"/>
      <c r="BU1153" s="304"/>
      <c r="BV1153" s="304"/>
      <c r="BW1153" s="304"/>
      <c r="BX1153" s="304"/>
      <c r="BY1153" s="305"/>
      <c r="BZ1153" s="411" t="s">
        <v>1179</v>
      </c>
      <c r="CA1153" s="411"/>
      <c r="CB1153" s="411"/>
      <c r="CC1153" s="411"/>
      <c r="CD1153" s="411"/>
      <c r="CE1153" s="411"/>
      <c r="CF1153" s="411"/>
      <c r="CG1153" s="411"/>
      <c r="CH1153" s="411"/>
      <c r="CI1153" s="411"/>
      <c r="CJ1153" s="411"/>
      <c r="CK1153" s="411"/>
      <c r="CL1153" s="411"/>
    </row>
    <row r="1154" spans="2:152" ht="14.25" customHeight="1" x14ac:dyDescent="0.35">
      <c r="B1154" s="158"/>
      <c r="C1154" s="402" t="s">
        <v>896</v>
      </c>
      <c r="D1154" s="402"/>
      <c r="E1154" s="402"/>
      <c r="F1154" s="402"/>
      <c r="G1154" s="402"/>
      <c r="H1154" s="402"/>
      <c r="I1154" s="402"/>
      <c r="J1154" s="402"/>
      <c r="K1154" s="402"/>
      <c r="L1154" s="402"/>
      <c r="M1154" s="402"/>
      <c r="N1154" s="402"/>
      <c r="O1154" s="216"/>
      <c r="P1154" s="216"/>
      <c r="Q1154" s="216"/>
      <c r="R1154" s="216"/>
      <c r="S1154" s="275"/>
      <c r="T1154" s="275"/>
      <c r="U1154" s="275"/>
      <c r="V1154" s="275"/>
      <c r="W1154" s="275"/>
      <c r="X1154" s="275"/>
      <c r="Y1154" s="275"/>
      <c r="Z1154" s="275"/>
      <c r="AA1154" s="275"/>
      <c r="AB1154" s="275"/>
      <c r="AC1154" s="275"/>
      <c r="AD1154" s="275"/>
      <c r="AE1154" s="275"/>
      <c r="AF1154" s="275"/>
      <c r="AG1154" s="275"/>
      <c r="AH1154" s="275"/>
      <c r="AI1154" s="275"/>
      <c r="AJ1154" s="275"/>
      <c r="AK1154" s="275"/>
      <c r="AL1154" s="275"/>
      <c r="AM1154" s="275"/>
      <c r="AN1154" s="275"/>
      <c r="AO1154" s="275"/>
      <c r="AP1154" s="275"/>
      <c r="AQ1154" s="275"/>
      <c r="AR1154" s="275"/>
      <c r="AS1154" s="275"/>
      <c r="AT1154" s="275"/>
      <c r="AU1154" s="275"/>
      <c r="AV1154" s="275"/>
      <c r="AW1154" s="275"/>
      <c r="AX1154" s="275"/>
      <c r="AY1154" s="275"/>
      <c r="AZ1154" s="275"/>
      <c r="BA1154" s="275"/>
      <c r="BB1154" s="275"/>
      <c r="BC1154" s="275"/>
      <c r="BD1154" s="275"/>
      <c r="BE1154" s="275"/>
      <c r="BF1154" s="275"/>
      <c r="BG1154" s="275"/>
      <c r="BH1154" s="275"/>
      <c r="BI1154" s="275"/>
      <c r="BJ1154" s="275"/>
      <c r="BK1154" s="275"/>
      <c r="BL1154" s="275"/>
      <c r="BM1154" s="275"/>
      <c r="BN1154" s="275"/>
      <c r="BO1154" s="275"/>
      <c r="BP1154" s="275"/>
      <c r="BQ1154" s="275"/>
      <c r="BR1154" s="275"/>
      <c r="BS1154" s="275"/>
      <c r="BT1154" s="275"/>
      <c r="BU1154" s="275"/>
      <c r="BV1154" s="275"/>
      <c r="BW1154" s="275"/>
      <c r="BX1154" s="275"/>
      <c r="BY1154" s="275"/>
      <c r="BZ1154" s="275"/>
      <c r="CA1154" s="275"/>
      <c r="CB1154" s="275"/>
      <c r="CC1154" s="275"/>
      <c r="CD1154" s="275"/>
      <c r="CE1154" s="275"/>
      <c r="CF1154" s="275"/>
      <c r="CG1154" s="275"/>
      <c r="CH1154" s="275"/>
      <c r="CI1154" s="275"/>
      <c r="CJ1154" s="275"/>
      <c r="CK1154" s="275"/>
      <c r="CL1154" s="275"/>
    </row>
    <row r="1155" spans="2:152" ht="14.25" customHeight="1" x14ac:dyDescent="0.35">
      <c r="C1155" s="279"/>
      <c r="D1155" s="279"/>
      <c r="E1155" s="279"/>
      <c r="F1155" s="279"/>
      <c r="G1155" s="279"/>
      <c r="H1155" s="279"/>
      <c r="I1155" s="279"/>
      <c r="J1155" s="279"/>
      <c r="K1155" s="279"/>
      <c r="L1155" s="279"/>
      <c r="M1155" s="279"/>
      <c r="N1155" s="279"/>
      <c r="O1155" s="279"/>
      <c r="P1155" s="279"/>
      <c r="Q1155" s="279"/>
      <c r="R1155" s="279"/>
      <c r="S1155" s="279"/>
      <c r="T1155" s="279"/>
      <c r="U1155" s="279"/>
      <c r="V1155" s="279"/>
      <c r="W1155" s="279"/>
      <c r="X1155" s="279"/>
      <c r="Y1155" s="279"/>
      <c r="Z1155" s="279"/>
      <c r="AA1155" s="279"/>
      <c r="AB1155" s="279"/>
      <c r="AC1155" s="279"/>
      <c r="AD1155" s="279"/>
      <c r="AE1155" s="279"/>
      <c r="AF1155" s="279"/>
      <c r="AG1155" s="279"/>
      <c r="AH1155" s="279"/>
      <c r="AI1155" s="279"/>
      <c r="AJ1155" s="279"/>
      <c r="AK1155" s="279"/>
      <c r="AL1155" s="279"/>
      <c r="AM1155" s="279"/>
      <c r="AN1155" s="279"/>
      <c r="AO1155" s="279"/>
      <c r="AP1155" s="279"/>
      <c r="AQ1155" s="279"/>
      <c r="AR1155" s="279"/>
      <c r="AS1155" s="279"/>
      <c r="AT1155" s="279"/>
      <c r="AU1155" s="279"/>
      <c r="AV1155" s="279"/>
      <c r="AW1155" s="279"/>
      <c r="AX1155" s="279"/>
      <c r="AY1155" s="279"/>
      <c r="AZ1155" s="279"/>
      <c r="BA1155" s="279"/>
      <c r="BB1155" s="279"/>
      <c r="BC1155" s="279"/>
      <c r="BD1155" s="279"/>
      <c r="BE1155" s="279"/>
      <c r="BF1155" s="279"/>
      <c r="BG1155" s="279"/>
      <c r="BH1155" s="279"/>
      <c r="BI1155" s="279"/>
      <c r="BJ1155" s="279"/>
      <c r="BK1155" s="279"/>
      <c r="BL1155" s="279"/>
      <c r="BM1155" s="279"/>
      <c r="BN1155" s="279"/>
      <c r="BO1155" s="279"/>
      <c r="BP1155" s="279"/>
      <c r="BQ1155" s="279"/>
      <c r="BR1155" s="279"/>
      <c r="BS1155" s="279"/>
      <c r="BT1155" s="279"/>
      <c r="BU1155" s="279"/>
      <c r="BV1155" s="279"/>
      <c r="BW1155" s="279"/>
      <c r="BX1155" s="279"/>
      <c r="BY1155" s="279"/>
      <c r="BZ1155" s="279"/>
      <c r="CA1155" s="279"/>
      <c r="CB1155" s="279"/>
      <c r="CC1155" s="279"/>
      <c r="CD1155" s="279"/>
      <c r="CE1155" s="279"/>
      <c r="CF1155" s="279"/>
      <c r="CG1155" s="279"/>
      <c r="CH1155" s="279"/>
      <c r="CI1155" s="279"/>
      <c r="CJ1155" s="279"/>
      <c r="CK1155" s="279"/>
      <c r="CL1155" s="279"/>
      <c r="CN1155" s="7"/>
    </row>
    <row r="1156" spans="2:152" ht="14.25" customHeight="1" x14ac:dyDescent="0.35">
      <c r="C1156" s="485" t="s">
        <v>605</v>
      </c>
      <c r="D1156" s="485"/>
      <c r="E1156" s="485"/>
      <c r="F1156" s="485"/>
      <c r="G1156" s="485"/>
      <c r="H1156" s="485"/>
      <c r="I1156" s="485"/>
      <c r="J1156" s="485"/>
      <c r="K1156" s="485"/>
      <c r="L1156" s="485"/>
      <c r="M1156" s="485"/>
      <c r="N1156" s="485"/>
      <c r="O1156" s="485"/>
      <c r="P1156" s="485"/>
      <c r="Q1156" s="485"/>
      <c r="R1156" s="485"/>
      <c r="S1156" s="485"/>
      <c r="T1156" s="485"/>
      <c r="U1156" s="485"/>
      <c r="V1156" s="485"/>
      <c r="W1156" s="485"/>
      <c r="X1156" s="485"/>
      <c r="Y1156" s="485"/>
      <c r="Z1156" s="274"/>
      <c r="AA1156" s="274"/>
      <c r="AB1156" s="274"/>
      <c r="AC1156" s="274"/>
      <c r="AD1156" s="274"/>
      <c r="AE1156" s="274"/>
      <c r="AF1156" s="274"/>
      <c r="AG1156" s="274"/>
      <c r="AH1156" s="274"/>
      <c r="AI1156" s="274"/>
      <c r="AJ1156" s="274"/>
      <c r="AK1156" s="274"/>
      <c r="AL1156" s="274"/>
      <c r="AM1156" s="274"/>
      <c r="AN1156" s="274"/>
      <c r="AO1156" s="274"/>
      <c r="AP1156" s="274"/>
      <c r="AQ1156" s="274"/>
      <c r="AR1156" s="274"/>
      <c r="AS1156" s="274"/>
      <c r="AT1156" s="274"/>
      <c r="AU1156" s="274"/>
      <c r="AV1156" s="274"/>
      <c r="AW1156" s="274"/>
      <c r="AX1156" s="274"/>
      <c r="AY1156" s="274"/>
      <c r="AZ1156" s="274"/>
      <c r="BA1156" s="274"/>
      <c r="BB1156" s="274"/>
      <c r="BC1156" s="274"/>
      <c r="BD1156" s="274"/>
      <c r="BE1156" s="274"/>
      <c r="BF1156" s="274"/>
      <c r="BG1156" s="274"/>
      <c r="BH1156" s="274"/>
      <c r="BI1156" s="274"/>
      <c r="BJ1156" s="274"/>
      <c r="BK1156" s="274"/>
      <c r="BL1156" s="274"/>
      <c r="BM1156" s="274"/>
      <c r="BN1156" s="274"/>
      <c r="BO1156" s="274"/>
      <c r="BP1156" s="274"/>
      <c r="BQ1156" s="274"/>
      <c r="BR1156" s="274"/>
      <c r="BS1156" s="274"/>
      <c r="BT1156" s="274"/>
      <c r="BU1156" s="274"/>
      <c r="BV1156" s="274"/>
      <c r="BW1156" s="274"/>
      <c r="BX1156" s="274"/>
      <c r="BY1156" s="274"/>
      <c r="BZ1156" s="274"/>
      <c r="CA1156" s="274"/>
      <c r="CB1156" s="274"/>
      <c r="CC1156" s="274"/>
      <c r="CD1156" s="274"/>
      <c r="CE1156" s="274"/>
      <c r="CF1156" s="274"/>
      <c r="CG1156" s="274"/>
      <c r="CH1156" s="274"/>
      <c r="CI1156" s="274"/>
      <c r="CJ1156" s="274"/>
      <c r="CK1156" s="274"/>
      <c r="CL1156" s="274"/>
      <c r="CN1156" s="7"/>
    </row>
    <row r="1157" spans="2:152" ht="14.25" customHeight="1" x14ac:dyDescent="0.35">
      <c r="C1157" s="276"/>
      <c r="D1157" s="276"/>
      <c r="E1157" s="276"/>
      <c r="F1157" s="276"/>
      <c r="G1157" s="276"/>
      <c r="H1157" s="276"/>
      <c r="I1157" s="276"/>
      <c r="J1157" s="276"/>
      <c r="K1157" s="276"/>
      <c r="L1157" s="276"/>
      <c r="M1157" s="276"/>
      <c r="N1157" s="276"/>
      <c r="O1157" s="276"/>
      <c r="P1157" s="276"/>
      <c r="Q1157" s="276"/>
      <c r="R1157" s="276"/>
      <c r="S1157" s="276"/>
      <c r="T1157" s="276"/>
      <c r="U1157" s="276"/>
      <c r="V1157" s="276"/>
      <c r="W1157" s="276"/>
      <c r="X1157" s="276"/>
      <c r="Y1157" s="276"/>
      <c r="Z1157" s="276"/>
      <c r="AA1157" s="276"/>
      <c r="AB1157" s="276"/>
      <c r="AC1157" s="276"/>
      <c r="AD1157" s="276"/>
      <c r="AE1157" s="276"/>
      <c r="AF1157" s="276"/>
      <c r="AG1157" s="276"/>
      <c r="AH1157" s="276"/>
      <c r="AI1157" s="276"/>
      <c r="AJ1157" s="276"/>
      <c r="AK1157" s="276"/>
      <c r="AL1157" s="276"/>
      <c r="AM1157" s="276"/>
      <c r="AN1157" s="276"/>
      <c r="AO1157" s="276"/>
      <c r="AP1157" s="276"/>
      <c r="AQ1157" s="276"/>
      <c r="AR1157" s="276"/>
      <c r="AS1157" s="276"/>
      <c r="AT1157" s="276"/>
      <c r="AU1157" s="276"/>
      <c r="AV1157" s="276"/>
      <c r="AW1157" s="276"/>
      <c r="AX1157" s="276"/>
      <c r="AY1157" s="276"/>
      <c r="AZ1157" s="276"/>
      <c r="BA1157" s="276"/>
      <c r="BB1157" s="276"/>
      <c r="BC1157" s="276"/>
      <c r="BD1157" s="276"/>
      <c r="BE1157" s="276"/>
      <c r="BF1157" s="276"/>
      <c r="BG1157" s="276"/>
      <c r="BH1157" s="276"/>
      <c r="BI1157" s="276"/>
      <c r="BJ1157" s="276"/>
      <c r="BK1157" s="276"/>
      <c r="BL1157" s="276"/>
      <c r="BM1157" s="276"/>
      <c r="BN1157" s="276"/>
      <c r="BO1157" s="276"/>
      <c r="BP1157" s="276"/>
      <c r="BQ1157" s="276"/>
      <c r="BR1157" s="276"/>
      <c r="BS1157" s="276"/>
      <c r="BT1157" s="276"/>
      <c r="BU1157" s="276"/>
      <c r="BV1157" s="276"/>
      <c r="BW1157" s="276"/>
      <c r="BX1157" s="276"/>
      <c r="BY1157" s="276"/>
      <c r="BZ1157" s="276"/>
      <c r="CA1157" s="276"/>
      <c r="CB1157" s="276"/>
      <c r="CC1157" s="276"/>
      <c r="CD1157" s="276"/>
      <c r="CE1157" s="276"/>
      <c r="CF1157" s="276"/>
      <c r="CG1157" s="276"/>
      <c r="CH1157" s="276"/>
      <c r="CI1157" s="276"/>
      <c r="CJ1157" s="276"/>
      <c r="CK1157" s="276"/>
      <c r="CL1157" s="276"/>
    </row>
    <row r="1158" spans="2:152" ht="14.25" customHeight="1" x14ac:dyDescent="0.35">
      <c r="C1158" s="318" t="s">
        <v>606</v>
      </c>
      <c r="D1158" s="319"/>
      <c r="E1158" s="319"/>
      <c r="F1158" s="319"/>
      <c r="G1158" s="319"/>
      <c r="H1158" s="319"/>
      <c r="I1158" s="319"/>
      <c r="J1158" s="319"/>
      <c r="K1158" s="319"/>
      <c r="L1158" s="319"/>
      <c r="M1158" s="319"/>
      <c r="N1158" s="319"/>
      <c r="O1158" s="318" t="s">
        <v>607</v>
      </c>
      <c r="P1158" s="319"/>
      <c r="Q1158" s="319"/>
      <c r="R1158" s="319"/>
      <c r="S1158" s="319"/>
      <c r="T1158" s="319"/>
      <c r="U1158" s="319"/>
      <c r="V1158" s="319"/>
      <c r="W1158" s="319"/>
      <c r="X1158" s="319"/>
      <c r="Y1158" s="319"/>
      <c r="Z1158" s="320"/>
      <c r="AA1158" s="318" t="s">
        <v>608</v>
      </c>
      <c r="AB1158" s="319"/>
      <c r="AC1158" s="319"/>
      <c r="AD1158" s="319"/>
      <c r="AE1158" s="319"/>
      <c r="AF1158" s="319"/>
      <c r="AG1158" s="319"/>
      <c r="AH1158" s="319"/>
      <c r="AI1158" s="319"/>
      <c r="AJ1158" s="319"/>
      <c r="AK1158" s="319"/>
      <c r="AL1158" s="320"/>
      <c r="AM1158" s="318" t="s">
        <v>609</v>
      </c>
      <c r="AN1158" s="319"/>
      <c r="AO1158" s="319"/>
      <c r="AP1158" s="319"/>
      <c r="AQ1158" s="319"/>
      <c r="AR1158" s="319"/>
      <c r="AS1158" s="319"/>
      <c r="AT1158" s="319"/>
      <c r="AU1158" s="319"/>
      <c r="AV1158" s="319"/>
      <c r="AW1158" s="320"/>
      <c r="AX1158" s="318" t="s">
        <v>610</v>
      </c>
      <c r="AY1158" s="319"/>
      <c r="AZ1158" s="319"/>
      <c r="BA1158" s="319"/>
      <c r="BB1158" s="319"/>
      <c r="BC1158" s="319"/>
      <c r="BD1158" s="319"/>
      <c r="BE1158" s="319"/>
      <c r="BF1158" s="319"/>
      <c r="BG1158" s="319"/>
      <c r="BH1158" s="319"/>
      <c r="BI1158" s="319"/>
      <c r="BJ1158" s="319"/>
      <c r="BK1158" s="319"/>
      <c r="BL1158" s="319"/>
      <c r="BM1158" s="319"/>
      <c r="BN1158" s="492" t="s">
        <v>611</v>
      </c>
      <c r="BO1158" s="493"/>
      <c r="BP1158" s="493"/>
      <c r="BQ1158" s="493"/>
      <c r="BR1158" s="493"/>
      <c r="BS1158" s="493"/>
      <c r="BT1158" s="493"/>
      <c r="BU1158" s="493"/>
      <c r="BV1158" s="493"/>
      <c r="BW1158" s="493"/>
      <c r="BX1158" s="493"/>
      <c r="BY1158" s="494"/>
      <c r="BZ1158" s="317" t="s">
        <v>612</v>
      </c>
      <c r="CA1158" s="317"/>
      <c r="CB1158" s="317"/>
      <c r="CC1158" s="317"/>
      <c r="CD1158" s="317"/>
      <c r="CE1158" s="317"/>
      <c r="CF1158" s="317"/>
      <c r="CG1158" s="317"/>
      <c r="CH1158" s="317"/>
      <c r="CI1158" s="317"/>
      <c r="CJ1158" s="317"/>
      <c r="CK1158" s="317"/>
      <c r="CL1158" s="317"/>
    </row>
    <row r="1159" spans="2:152" ht="14.25" customHeight="1" x14ac:dyDescent="0.35">
      <c r="B1159" s="6"/>
      <c r="C1159" s="321"/>
      <c r="D1159" s="322"/>
      <c r="E1159" s="322"/>
      <c r="F1159" s="322"/>
      <c r="G1159" s="322"/>
      <c r="H1159" s="322"/>
      <c r="I1159" s="322"/>
      <c r="J1159" s="322"/>
      <c r="K1159" s="322"/>
      <c r="L1159" s="322"/>
      <c r="M1159" s="322"/>
      <c r="N1159" s="322"/>
      <c r="O1159" s="321"/>
      <c r="P1159" s="322"/>
      <c r="Q1159" s="322"/>
      <c r="R1159" s="322"/>
      <c r="S1159" s="322"/>
      <c r="T1159" s="322"/>
      <c r="U1159" s="322"/>
      <c r="V1159" s="322"/>
      <c r="W1159" s="322"/>
      <c r="X1159" s="322"/>
      <c r="Y1159" s="322"/>
      <c r="Z1159" s="323"/>
      <c r="AA1159" s="321"/>
      <c r="AB1159" s="322"/>
      <c r="AC1159" s="322"/>
      <c r="AD1159" s="322"/>
      <c r="AE1159" s="322"/>
      <c r="AF1159" s="322"/>
      <c r="AG1159" s="322"/>
      <c r="AH1159" s="322"/>
      <c r="AI1159" s="322"/>
      <c r="AJ1159" s="322"/>
      <c r="AK1159" s="322"/>
      <c r="AL1159" s="323"/>
      <c r="AM1159" s="321"/>
      <c r="AN1159" s="322"/>
      <c r="AO1159" s="322"/>
      <c r="AP1159" s="322"/>
      <c r="AQ1159" s="322"/>
      <c r="AR1159" s="322"/>
      <c r="AS1159" s="322"/>
      <c r="AT1159" s="322"/>
      <c r="AU1159" s="322"/>
      <c r="AV1159" s="322"/>
      <c r="AW1159" s="323"/>
      <c r="AX1159" s="321"/>
      <c r="AY1159" s="322"/>
      <c r="AZ1159" s="322"/>
      <c r="BA1159" s="322"/>
      <c r="BB1159" s="322"/>
      <c r="BC1159" s="322"/>
      <c r="BD1159" s="322"/>
      <c r="BE1159" s="322"/>
      <c r="BF1159" s="322"/>
      <c r="BG1159" s="322"/>
      <c r="BH1159" s="322"/>
      <c r="BI1159" s="322"/>
      <c r="BJ1159" s="322"/>
      <c r="BK1159" s="322"/>
      <c r="BL1159" s="322"/>
      <c r="BM1159" s="322"/>
      <c r="BN1159" s="495"/>
      <c r="BO1159" s="496"/>
      <c r="BP1159" s="496"/>
      <c r="BQ1159" s="496"/>
      <c r="BR1159" s="496"/>
      <c r="BS1159" s="496"/>
      <c r="BT1159" s="496"/>
      <c r="BU1159" s="496"/>
      <c r="BV1159" s="496"/>
      <c r="BW1159" s="496"/>
      <c r="BX1159" s="496"/>
      <c r="BY1159" s="497"/>
      <c r="BZ1159" s="317"/>
      <c r="CA1159" s="317"/>
      <c r="CB1159" s="317"/>
      <c r="CC1159" s="317"/>
      <c r="CD1159" s="317"/>
      <c r="CE1159" s="317"/>
      <c r="CF1159" s="317"/>
      <c r="CG1159" s="317"/>
      <c r="CH1159" s="317"/>
      <c r="CI1159" s="317"/>
      <c r="CJ1159" s="317"/>
      <c r="CK1159" s="317"/>
      <c r="CL1159" s="317"/>
      <c r="CM1159" s="6"/>
    </row>
    <row r="1160" spans="2:152" ht="14.25" customHeight="1" x14ac:dyDescent="0.35">
      <c r="B1160" s="6"/>
      <c r="C1160" s="292">
        <v>586439059</v>
      </c>
      <c r="D1160" s="292"/>
      <c r="E1160" s="292"/>
      <c r="F1160" s="292"/>
      <c r="G1160" s="292"/>
      <c r="H1160" s="292"/>
      <c r="I1160" s="292"/>
      <c r="J1160" s="292"/>
      <c r="K1160" s="292"/>
      <c r="L1160" s="292"/>
      <c r="M1160" s="292"/>
      <c r="N1160" s="292"/>
      <c r="O1160" s="300">
        <v>5250762962</v>
      </c>
      <c r="P1160" s="301"/>
      <c r="Q1160" s="301"/>
      <c r="R1160" s="301"/>
      <c r="S1160" s="301"/>
      <c r="T1160" s="301"/>
      <c r="U1160" s="301"/>
      <c r="V1160" s="301"/>
      <c r="W1160" s="301"/>
      <c r="X1160" s="301"/>
      <c r="Y1160" s="301"/>
      <c r="Z1160" s="302"/>
      <c r="AA1160" s="300">
        <v>10199231956</v>
      </c>
      <c r="AB1160" s="301"/>
      <c r="AC1160" s="301"/>
      <c r="AD1160" s="301"/>
      <c r="AE1160" s="301"/>
      <c r="AF1160" s="301"/>
      <c r="AG1160" s="301"/>
      <c r="AH1160" s="301"/>
      <c r="AI1160" s="301"/>
      <c r="AJ1160" s="301"/>
      <c r="AK1160" s="301"/>
      <c r="AL1160" s="302"/>
      <c r="AM1160" s="300">
        <v>280692789</v>
      </c>
      <c r="AN1160" s="301"/>
      <c r="AO1160" s="301"/>
      <c r="AP1160" s="301"/>
      <c r="AQ1160" s="301"/>
      <c r="AR1160" s="301"/>
      <c r="AS1160" s="301"/>
      <c r="AT1160" s="271"/>
      <c r="AU1160" s="271"/>
      <c r="AV1160" s="271"/>
      <c r="AW1160" s="272"/>
      <c r="AX1160" s="292" t="s">
        <v>1180</v>
      </c>
      <c r="AY1160" s="292"/>
      <c r="AZ1160" s="292"/>
      <c r="BA1160" s="292"/>
      <c r="BB1160" s="292"/>
      <c r="BC1160" s="292"/>
      <c r="BD1160" s="292"/>
      <c r="BE1160" s="292"/>
      <c r="BF1160" s="292"/>
      <c r="BG1160" s="292"/>
      <c r="BH1160" s="292"/>
      <c r="BI1160" s="292"/>
      <c r="BJ1160" s="292"/>
      <c r="BK1160" s="292"/>
      <c r="BL1160" s="292"/>
      <c r="BM1160" s="292"/>
      <c r="BN1160" s="311">
        <v>429830050</v>
      </c>
      <c r="BO1160" s="312"/>
      <c r="BP1160" s="312"/>
      <c r="BQ1160" s="312"/>
      <c r="BR1160" s="312"/>
      <c r="BS1160" s="312"/>
      <c r="BT1160" s="312"/>
      <c r="BU1160" s="312"/>
      <c r="BV1160" s="312"/>
      <c r="BW1160" s="312"/>
      <c r="BX1160" s="312"/>
      <c r="BY1160" s="313"/>
      <c r="BZ1160" s="310" t="s">
        <v>1181</v>
      </c>
      <c r="CA1160" s="310"/>
      <c r="CB1160" s="310"/>
      <c r="CC1160" s="310"/>
      <c r="CD1160" s="310"/>
      <c r="CE1160" s="310"/>
      <c r="CF1160" s="310"/>
      <c r="CG1160" s="310"/>
      <c r="CH1160" s="310"/>
      <c r="CI1160" s="310"/>
      <c r="CJ1160" s="310"/>
      <c r="CK1160" s="310"/>
      <c r="CL1160" s="310"/>
      <c r="CM1160" s="157"/>
    </row>
    <row r="1161" spans="2:152" ht="14.25" customHeight="1" x14ac:dyDescent="0.35">
      <c r="C1161" s="402" t="s">
        <v>896</v>
      </c>
      <c r="D1161" s="402"/>
      <c r="E1161" s="402"/>
      <c r="F1161" s="402"/>
      <c r="G1161" s="402"/>
      <c r="H1161" s="402"/>
      <c r="I1161" s="402"/>
      <c r="J1161" s="402"/>
      <c r="K1161" s="402"/>
      <c r="L1161" s="402"/>
      <c r="M1161" s="402"/>
      <c r="N1161" s="402"/>
      <c r="O1161" s="273"/>
      <c r="P1161" s="273"/>
      <c r="Q1161" s="273"/>
      <c r="R1161" s="273"/>
      <c r="S1161" s="273"/>
      <c r="T1161" s="273"/>
      <c r="U1161" s="273"/>
      <c r="V1161" s="273"/>
      <c r="W1161" s="273"/>
      <c r="X1161" s="273"/>
      <c r="Y1161" s="273"/>
      <c r="Z1161" s="273"/>
      <c r="AA1161" s="273"/>
      <c r="AB1161" s="273"/>
      <c r="AC1161" s="273"/>
      <c r="AD1161" s="273"/>
      <c r="AE1161" s="273"/>
      <c r="AF1161" s="273"/>
      <c r="AG1161" s="273"/>
      <c r="AH1161" s="273"/>
      <c r="AI1161" s="273"/>
      <c r="AJ1161" s="273"/>
      <c r="AK1161" s="273"/>
      <c r="AL1161" s="273"/>
      <c r="AM1161" s="273"/>
      <c r="AN1161" s="273"/>
      <c r="AO1161" s="273"/>
      <c r="AP1161" s="273"/>
      <c r="AQ1161" s="273"/>
      <c r="AR1161" s="273"/>
      <c r="AS1161" s="273"/>
      <c r="AT1161" s="275"/>
      <c r="AU1161" s="279"/>
      <c r="AV1161" s="279"/>
      <c r="AW1161" s="279"/>
      <c r="AX1161" s="279"/>
      <c r="AY1161" s="279"/>
      <c r="AZ1161" s="279"/>
      <c r="BA1161" s="279"/>
      <c r="BB1161" s="279"/>
      <c r="BC1161" s="279"/>
      <c r="BD1161" s="279"/>
      <c r="BE1161" s="279"/>
      <c r="BF1161" s="279"/>
      <c r="BG1161" s="279"/>
      <c r="BH1161" s="279"/>
      <c r="BI1161" s="279"/>
      <c r="BJ1161" s="279"/>
      <c r="BK1161" s="279"/>
      <c r="BL1161" s="279"/>
      <c r="BM1161" s="279"/>
      <c r="BN1161" s="279"/>
      <c r="BO1161" s="279"/>
      <c r="BP1161" s="279"/>
      <c r="BQ1161" s="279"/>
      <c r="BR1161" s="279"/>
      <c r="BS1161" s="279"/>
      <c r="BT1161" s="279"/>
      <c r="BU1161" s="279"/>
      <c r="BV1161" s="279"/>
      <c r="BW1161" s="279"/>
      <c r="BX1161" s="279"/>
      <c r="BY1161" s="279"/>
      <c r="BZ1161" s="279"/>
      <c r="CA1161" s="279"/>
      <c r="CB1161" s="279"/>
      <c r="CC1161" s="279"/>
      <c r="CD1161" s="279"/>
      <c r="CE1161" s="279"/>
      <c r="CF1161" s="279"/>
      <c r="CG1161" s="279"/>
      <c r="CH1161" s="279"/>
      <c r="CI1161" s="279"/>
      <c r="CJ1161" s="279"/>
      <c r="CK1161" s="279"/>
      <c r="CL1161" s="279"/>
      <c r="CM1161" s="91"/>
    </row>
    <row r="1162" spans="2:152" ht="14.25" customHeight="1" x14ac:dyDescent="0.35">
      <c r="C1162" s="162"/>
      <c r="D1162" s="162"/>
      <c r="E1162" s="162"/>
      <c r="F1162" s="162"/>
      <c r="G1162" s="162"/>
      <c r="H1162" s="162"/>
      <c r="I1162" s="162"/>
      <c r="J1162" s="162"/>
      <c r="K1162" s="162"/>
      <c r="L1162" s="162"/>
      <c r="M1162" s="162"/>
      <c r="N1162" s="162"/>
      <c r="O1162" s="157"/>
      <c r="P1162" s="157"/>
      <c r="Q1162" s="157"/>
      <c r="R1162" s="157"/>
      <c r="S1162" s="157"/>
      <c r="T1162" s="157"/>
      <c r="U1162" s="157"/>
      <c r="V1162" s="157"/>
      <c r="W1162" s="157"/>
      <c r="X1162" s="157"/>
      <c r="Y1162" s="157"/>
      <c r="Z1162" s="157"/>
      <c r="AA1162" s="157"/>
      <c r="AB1162" s="157"/>
      <c r="AC1162" s="157"/>
      <c r="AD1162" s="157"/>
      <c r="AE1162" s="157"/>
      <c r="AF1162" s="157"/>
      <c r="AG1162" s="157"/>
      <c r="AH1162" s="157"/>
      <c r="AI1162" s="157"/>
      <c r="AJ1162" s="157"/>
      <c r="AK1162" s="157"/>
      <c r="AL1162" s="157"/>
      <c r="AM1162" s="157"/>
      <c r="AN1162" s="157"/>
      <c r="AO1162" s="157"/>
      <c r="AP1162" s="157"/>
      <c r="AQ1162" s="157"/>
      <c r="AR1162" s="157"/>
      <c r="AS1162" s="157"/>
      <c r="AT1162" s="157"/>
      <c r="AU1162" s="91"/>
      <c r="AV1162" s="91"/>
      <c r="AW1162" s="91"/>
      <c r="AX1162" s="91"/>
      <c r="AY1162" s="91"/>
      <c r="AZ1162" s="91"/>
      <c r="BA1162" s="91"/>
      <c r="BB1162" s="91"/>
      <c r="BC1162" s="91"/>
      <c r="BD1162" s="91"/>
      <c r="BE1162" s="91"/>
      <c r="BF1162" s="91"/>
      <c r="BG1162" s="91"/>
      <c r="BH1162" s="91"/>
      <c r="BI1162" s="91"/>
      <c r="BJ1162" s="91"/>
      <c r="BK1162" s="91"/>
      <c r="BL1162" s="91"/>
      <c r="BM1162" s="91"/>
      <c r="BN1162" s="91"/>
      <c r="BO1162" s="91"/>
      <c r="BP1162" s="91"/>
      <c r="BQ1162" s="91"/>
      <c r="BR1162" s="91"/>
      <c r="BS1162" s="91"/>
      <c r="BT1162" s="91"/>
      <c r="BU1162" s="91"/>
      <c r="BV1162" s="91"/>
      <c r="BW1162" s="91"/>
      <c r="BX1162" s="91"/>
      <c r="BY1162" s="91"/>
      <c r="BZ1162" s="91"/>
      <c r="CA1162" s="91"/>
      <c r="CB1162" s="91"/>
      <c r="CC1162" s="91"/>
      <c r="CD1162" s="91"/>
      <c r="CE1162" s="91"/>
      <c r="CF1162" s="91"/>
      <c r="CG1162" s="91"/>
      <c r="CH1162" s="91"/>
      <c r="CI1162" s="91"/>
      <c r="CJ1162" s="91"/>
      <c r="CK1162" s="91"/>
      <c r="CL1162" s="91"/>
      <c r="CM1162" s="91"/>
    </row>
    <row r="1163" spans="2:152" ht="14.25" customHeight="1" x14ac:dyDescent="0.35">
      <c r="C1163" s="324" t="s">
        <v>926</v>
      </c>
      <c r="D1163" s="324"/>
      <c r="E1163" s="324"/>
      <c r="F1163" s="324"/>
      <c r="G1163" s="324"/>
      <c r="H1163" s="324"/>
      <c r="I1163" s="324"/>
      <c r="J1163" s="324"/>
      <c r="K1163" s="324"/>
      <c r="L1163" s="324"/>
      <c r="M1163" s="324"/>
      <c r="N1163" s="324"/>
      <c r="O1163" s="324"/>
      <c r="P1163" s="324"/>
      <c r="Q1163" s="324"/>
      <c r="R1163" s="324"/>
      <c r="S1163" s="324"/>
      <c r="T1163" s="324"/>
      <c r="U1163" s="324"/>
      <c r="V1163" s="324"/>
      <c r="W1163" s="324"/>
      <c r="X1163" s="324"/>
      <c r="Y1163" s="324"/>
      <c r="Z1163" s="324"/>
      <c r="AA1163" s="324"/>
      <c r="AB1163" s="324"/>
      <c r="AC1163" s="324"/>
      <c r="AD1163" s="324"/>
      <c r="AE1163" s="324"/>
      <c r="AF1163" s="324"/>
      <c r="AG1163" s="324"/>
      <c r="AH1163" s="324"/>
      <c r="AI1163" s="324"/>
      <c r="AJ1163" s="324"/>
      <c r="AK1163" s="324"/>
      <c r="AL1163" s="324"/>
      <c r="AM1163" s="324"/>
      <c r="AN1163" s="324"/>
      <c r="AO1163" s="324"/>
      <c r="AP1163" s="324"/>
      <c r="AQ1163" s="324"/>
      <c r="AR1163" s="324"/>
      <c r="AS1163" s="324"/>
      <c r="AT1163" s="324"/>
      <c r="AU1163" s="324"/>
      <c r="AV1163" s="324"/>
      <c r="AW1163" s="324"/>
      <c r="AX1163" s="324"/>
      <c r="AY1163" s="324"/>
      <c r="AZ1163" s="324"/>
      <c r="BA1163" s="324"/>
      <c r="BB1163" s="324"/>
      <c r="BC1163" s="324"/>
      <c r="BD1163" s="324"/>
      <c r="BE1163" s="324"/>
      <c r="BF1163" s="324"/>
      <c r="BG1163" s="324"/>
      <c r="BH1163" s="324"/>
      <c r="BI1163" s="324"/>
      <c r="BJ1163" s="324"/>
      <c r="BK1163" s="324"/>
      <c r="BL1163" s="324"/>
      <c r="BM1163" s="324"/>
      <c r="BN1163" s="324"/>
      <c r="BO1163" s="324"/>
      <c r="BP1163" s="324"/>
      <c r="BQ1163" s="324"/>
      <c r="BR1163" s="324"/>
      <c r="BS1163" s="324"/>
      <c r="BT1163" s="324"/>
      <c r="BU1163" s="324"/>
      <c r="BV1163" s="324"/>
      <c r="BW1163" s="324"/>
      <c r="BX1163" s="324"/>
      <c r="BY1163" s="324"/>
      <c r="BZ1163" s="324"/>
      <c r="CA1163" s="324"/>
      <c r="CB1163" s="324"/>
      <c r="CC1163" s="324"/>
      <c r="CD1163" s="324"/>
      <c r="CE1163" s="324"/>
      <c r="CF1163" s="324"/>
      <c r="CG1163" s="324"/>
      <c r="CH1163" s="324"/>
      <c r="CI1163" s="324"/>
      <c r="CJ1163" s="324"/>
      <c r="CK1163" s="324"/>
      <c r="CL1163" s="324"/>
      <c r="CM1163" s="324"/>
    </row>
    <row r="1164" spans="2:152" ht="14.25" customHeight="1" x14ac:dyDescent="0.35">
      <c r="C1164" s="324"/>
      <c r="D1164" s="324"/>
      <c r="E1164" s="324"/>
      <c r="F1164" s="324"/>
      <c r="G1164" s="324"/>
      <c r="H1164" s="324"/>
      <c r="I1164" s="324"/>
      <c r="J1164" s="324"/>
      <c r="K1164" s="324"/>
      <c r="L1164" s="324"/>
      <c r="M1164" s="324"/>
      <c r="N1164" s="324"/>
      <c r="O1164" s="324"/>
      <c r="P1164" s="324"/>
      <c r="Q1164" s="324"/>
      <c r="R1164" s="324"/>
      <c r="S1164" s="324"/>
      <c r="T1164" s="324"/>
      <c r="U1164" s="324"/>
      <c r="V1164" s="324"/>
      <c r="W1164" s="324"/>
      <c r="X1164" s="324"/>
      <c r="Y1164" s="324"/>
      <c r="Z1164" s="324"/>
      <c r="AA1164" s="324"/>
      <c r="AB1164" s="324"/>
      <c r="AC1164" s="324"/>
      <c r="AD1164" s="324"/>
      <c r="AE1164" s="324"/>
      <c r="AF1164" s="324"/>
      <c r="AG1164" s="324"/>
      <c r="AH1164" s="324"/>
      <c r="AI1164" s="324"/>
      <c r="AJ1164" s="324"/>
      <c r="AK1164" s="324"/>
      <c r="AL1164" s="324"/>
      <c r="AM1164" s="324"/>
      <c r="AN1164" s="324"/>
      <c r="AO1164" s="324"/>
      <c r="AP1164" s="324"/>
      <c r="AQ1164" s="324"/>
      <c r="AR1164" s="324"/>
      <c r="AS1164" s="324"/>
      <c r="AT1164" s="324"/>
      <c r="AU1164" s="324"/>
      <c r="AV1164" s="324"/>
      <c r="AW1164" s="324"/>
      <c r="AX1164" s="324"/>
      <c r="AY1164" s="324"/>
      <c r="AZ1164" s="324"/>
      <c r="BA1164" s="324"/>
      <c r="BB1164" s="324"/>
      <c r="BC1164" s="324"/>
      <c r="BD1164" s="324"/>
      <c r="BE1164" s="324"/>
      <c r="BF1164" s="324"/>
      <c r="BG1164" s="324"/>
      <c r="BH1164" s="324"/>
      <c r="BI1164" s="324"/>
      <c r="BJ1164" s="324"/>
      <c r="BK1164" s="324"/>
      <c r="BL1164" s="324"/>
      <c r="BM1164" s="324"/>
      <c r="BN1164" s="324"/>
      <c r="BO1164" s="324"/>
      <c r="BP1164" s="324"/>
      <c r="BQ1164" s="324"/>
      <c r="BR1164" s="324"/>
      <c r="BS1164" s="324"/>
      <c r="BT1164" s="324"/>
      <c r="BU1164" s="324"/>
      <c r="BV1164" s="324"/>
      <c r="BW1164" s="324"/>
      <c r="BX1164" s="324"/>
      <c r="BY1164" s="324"/>
      <c r="BZ1164" s="324"/>
      <c r="CA1164" s="324"/>
      <c r="CB1164" s="324"/>
      <c r="CC1164" s="324"/>
      <c r="CD1164" s="324"/>
      <c r="CE1164" s="324"/>
      <c r="CF1164" s="324"/>
      <c r="CG1164" s="324"/>
      <c r="CH1164" s="324"/>
      <c r="CI1164" s="324"/>
      <c r="CJ1164" s="324"/>
      <c r="CK1164" s="324"/>
      <c r="CL1164" s="324"/>
      <c r="CM1164" s="324"/>
    </row>
    <row r="1165" spans="2:152" ht="14.25" customHeight="1" x14ac:dyDescent="0.35">
      <c r="C1165" s="172"/>
      <c r="D1165" s="172"/>
      <c r="E1165" s="172"/>
      <c r="F1165" s="172"/>
      <c r="G1165" s="172"/>
      <c r="H1165" s="172"/>
      <c r="I1165" s="172"/>
      <c r="J1165" s="172"/>
      <c r="K1165" s="172"/>
      <c r="L1165" s="172"/>
      <c r="M1165" s="172"/>
      <c r="N1165" s="172"/>
      <c r="O1165" s="172"/>
      <c r="P1165" s="172"/>
      <c r="Q1165" s="172"/>
      <c r="R1165" s="172"/>
      <c r="S1165" s="172"/>
      <c r="T1165" s="172"/>
      <c r="U1165" s="172"/>
      <c r="V1165" s="172"/>
      <c r="W1165" s="172"/>
      <c r="X1165" s="172"/>
      <c r="Y1165" s="172"/>
      <c r="Z1165" s="172"/>
      <c r="AA1165" s="172"/>
      <c r="AB1165" s="172"/>
      <c r="AC1165" s="172"/>
      <c r="AD1165" s="172"/>
      <c r="AE1165" s="172"/>
      <c r="AF1165" s="172"/>
      <c r="AG1165" s="172"/>
      <c r="AH1165" s="172"/>
      <c r="AI1165" s="172"/>
      <c r="AJ1165" s="172"/>
      <c r="AK1165" s="172"/>
      <c r="AL1165" s="172"/>
      <c r="AM1165" s="172"/>
      <c r="AN1165" s="172"/>
      <c r="AO1165" s="172"/>
      <c r="AP1165" s="172"/>
      <c r="AQ1165" s="172"/>
      <c r="AR1165" s="172"/>
      <c r="AS1165" s="172"/>
      <c r="AT1165" s="172"/>
      <c r="AU1165" s="172"/>
      <c r="AV1165" s="172"/>
      <c r="AW1165" s="172"/>
      <c r="AX1165" s="172"/>
      <c r="AY1165" s="172"/>
      <c r="AZ1165" s="172"/>
      <c r="BA1165" s="172"/>
      <c r="BB1165" s="172"/>
      <c r="BC1165" s="172"/>
      <c r="BD1165" s="172"/>
      <c r="BE1165" s="172"/>
      <c r="BF1165" s="172"/>
      <c r="BG1165" s="172"/>
      <c r="BH1165" s="172"/>
      <c r="BI1165" s="172"/>
      <c r="BJ1165" s="172"/>
      <c r="BK1165" s="172"/>
      <c r="BL1165" s="172"/>
      <c r="BM1165" s="172"/>
      <c r="BN1165" s="172"/>
      <c r="BO1165" s="172"/>
      <c r="BP1165" s="172"/>
      <c r="BQ1165" s="172"/>
      <c r="BR1165" s="172"/>
      <c r="BS1165" s="172"/>
      <c r="BT1165" s="172"/>
      <c r="BU1165" s="172"/>
      <c r="BV1165" s="172"/>
      <c r="BW1165" s="172"/>
      <c r="BX1165" s="172"/>
      <c r="BY1165" s="172"/>
      <c r="BZ1165" s="172"/>
      <c r="CA1165" s="172"/>
      <c r="CB1165" s="172"/>
      <c r="CC1165" s="172"/>
      <c r="CD1165" s="172"/>
      <c r="CE1165" s="172"/>
      <c r="CF1165" s="172"/>
      <c r="CG1165" s="172"/>
      <c r="CH1165" s="172"/>
      <c r="CI1165" s="172"/>
      <c r="CJ1165" s="172"/>
      <c r="CK1165" s="172"/>
      <c r="CL1165" s="172"/>
      <c r="CM1165" s="172"/>
      <c r="EJ1165" s="307" t="s">
        <v>942</v>
      </c>
      <c r="EK1165" s="307"/>
      <c r="EL1165" s="307"/>
      <c r="EM1165" s="307"/>
      <c r="EN1165" s="307"/>
      <c r="EP1165" s="307" t="s">
        <v>960</v>
      </c>
      <c r="EQ1165" s="307"/>
      <c r="ER1165" s="307"/>
      <c r="ES1165" s="307"/>
      <c r="ET1165" s="307"/>
      <c r="EU1165" s="307"/>
      <c r="EV1165" s="307"/>
    </row>
    <row r="1166" spans="2:152" ht="14.25" customHeight="1" x14ac:dyDescent="0.35">
      <c r="C1166" s="308" t="s">
        <v>927</v>
      </c>
      <c r="D1166" s="308"/>
      <c r="E1166" s="308"/>
      <c r="F1166" s="308"/>
      <c r="G1166" s="308"/>
      <c r="H1166" s="308"/>
      <c r="I1166" s="308"/>
      <c r="J1166" s="308"/>
      <c r="K1166" s="308"/>
      <c r="L1166" s="308"/>
      <c r="M1166" s="308"/>
      <c r="N1166" s="308"/>
      <c r="O1166" s="308"/>
      <c r="P1166" s="308"/>
      <c r="Q1166" s="308"/>
      <c r="R1166" s="308"/>
      <c r="S1166" s="308"/>
      <c r="T1166" s="308"/>
      <c r="U1166" s="308"/>
      <c r="V1166" s="308"/>
      <c r="W1166" s="172"/>
      <c r="X1166" s="172"/>
      <c r="Y1166" s="172"/>
      <c r="Z1166" s="172"/>
      <c r="AA1166" s="172"/>
      <c r="AB1166" s="173"/>
      <c r="AC1166" s="173"/>
      <c r="AD1166" s="173"/>
      <c r="AE1166" s="173"/>
      <c r="AF1166" s="173"/>
      <c r="AG1166" s="173"/>
      <c r="AH1166" s="173"/>
      <c r="AI1166" s="173"/>
      <c r="AJ1166" s="173"/>
      <c r="AK1166" s="173"/>
      <c r="AL1166" s="173"/>
      <c r="AM1166" s="173"/>
      <c r="AN1166" s="173"/>
      <c r="AO1166" s="173"/>
      <c r="AP1166" s="173"/>
      <c r="AQ1166" s="173"/>
      <c r="AR1166" s="173"/>
      <c r="AS1166" s="173"/>
      <c r="AT1166" s="173"/>
      <c r="AU1166" s="173"/>
      <c r="AV1166" s="173"/>
      <c r="AW1166" s="173"/>
      <c r="AX1166" s="173"/>
      <c r="AY1166" s="173"/>
      <c r="AZ1166" s="172"/>
      <c r="BA1166" s="172"/>
      <c r="BY1166" s="173"/>
      <c r="BZ1166" s="173"/>
      <c r="CA1166" s="173"/>
      <c r="CB1166" s="173"/>
      <c r="CC1166" s="173"/>
      <c r="CD1166" s="173"/>
      <c r="CE1166" s="173"/>
      <c r="CF1166" s="173"/>
      <c r="CG1166" s="173"/>
      <c r="CH1166" s="173"/>
      <c r="CI1166" s="173"/>
      <c r="CJ1166" s="173"/>
      <c r="CK1166" s="173"/>
      <c r="CL1166" s="173"/>
      <c r="CM1166" s="173"/>
      <c r="CN1166" s="173"/>
      <c r="CO1166" s="173"/>
      <c r="EJ1166" s="175" t="s">
        <v>930</v>
      </c>
      <c r="EK1166" s="175" t="s">
        <v>931</v>
      </c>
      <c r="EL1166" s="175" t="s">
        <v>932</v>
      </c>
      <c r="EM1166" s="175" t="s">
        <v>933</v>
      </c>
      <c r="EN1166" s="175" t="s">
        <v>934</v>
      </c>
      <c r="EP1166" s="175" t="s">
        <v>935</v>
      </c>
      <c r="EQ1166" s="175" t="s">
        <v>936</v>
      </c>
      <c r="ER1166" s="175" t="s">
        <v>937</v>
      </c>
      <c r="ES1166" s="175" t="s">
        <v>938</v>
      </c>
      <c r="ET1166" s="175" t="s">
        <v>939</v>
      </c>
      <c r="EU1166" s="175" t="s">
        <v>940</v>
      </c>
      <c r="EV1166" s="176" t="s">
        <v>941</v>
      </c>
    </row>
    <row r="1167" spans="2:152" ht="14.25" customHeight="1" x14ac:dyDescent="0.35">
      <c r="C1167" s="308"/>
      <c r="D1167" s="308"/>
      <c r="E1167" s="308"/>
      <c r="F1167" s="308"/>
      <c r="G1167" s="308"/>
      <c r="H1167" s="308"/>
      <c r="I1167" s="308"/>
      <c r="J1167" s="308"/>
      <c r="K1167" s="308"/>
      <c r="L1167" s="308"/>
      <c r="M1167" s="308"/>
      <c r="N1167" s="308"/>
      <c r="O1167" s="308"/>
      <c r="P1167" s="308"/>
      <c r="Q1167" s="308"/>
      <c r="R1167" s="308"/>
      <c r="S1167" s="308"/>
      <c r="T1167" s="308"/>
      <c r="U1167" s="308"/>
      <c r="V1167" s="308"/>
      <c r="W1167" s="172"/>
      <c r="X1167" s="172"/>
      <c r="Y1167" s="172"/>
      <c r="Z1167" s="172"/>
      <c r="AA1167" s="172"/>
      <c r="AB1167" s="172"/>
      <c r="AC1167" s="172"/>
      <c r="AD1167" s="172"/>
      <c r="AE1167" s="172"/>
      <c r="AF1167" s="172"/>
      <c r="AG1167" s="172"/>
      <c r="AH1167" s="172"/>
      <c r="AI1167" s="172"/>
      <c r="AJ1167" s="172"/>
      <c r="AK1167" s="172"/>
      <c r="AL1167" s="172"/>
      <c r="AM1167" s="172"/>
      <c r="AN1167" s="172"/>
      <c r="AO1167" s="172"/>
      <c r="AP1167" s="172"/>
      <c r="AQ1167" s="172"/>
      <c r="AR1167" s="172"/>
      <c r="AS1167" s="172"/>
      <c r="AT1167" s="172"/>
      <c r="AU1167" s="172"/>
      <c r="AV1167" s="172"/>
      <c r="AW1167" s="172"/>
      <c r="AX1167" s="172"/>
      <c r="AY1167" s="172"/>
      <c r="AZ1167" s="172"/>
      <c r="BA1167" s="172"/>
      <c r="BB1167" s="172"/>
      <c r="BC1167" s="172"/>
      <c r="BD1167" s="172"/>
      <c r="BE1167" s="172"/>
      <c r="BF1167" s="172"/>
      <c r="BG1167" s="172"/>
      <c r="BH1167" s="172"/>
      <c r="BI1167" s="172"/>
      <c r="BJ1167" s="172"/>
      <c r="BK1167" s="172"/>
      <c r="BL1167" s="172"/>
      <c r="BM1167" s="172"/>
      <c r="BN1167" s="172"/>
      <c r="BO1167" s="172"/>
      <c r="BP1167" s="172"/>
      <c r="BQ1167" s="172"/>
      <c r="BR1167" s="172"/>
      <c r="BS1167" s="172"/>
      <c r="BT1167" s="172"/>
      <c r="BU1167" s="172"/>
      <c r="BV1167" s="172"/>
      <c r="BW1167" s="172"/>
      <c r="BX1167" s="172"/>
      <c r="BY1167" s="172"/>
      <c r="BZ1167" s="172"/>
      <c r="CA1167" s="172"/>
      <c r="CB1167" s="172"/>
      <c r="CC1167" s="172"/>
      <c r="CD1167" s="172"/>
      <c r="CE1167" s="172"/>
      <c r="CF1167" s="172"/>
      <c r="CG1167" s="172"/>
      <c r="CH1167" s="172"/>
      <c r="CI1167" s="172"/>
      <c r="CJ1167" s="172"/>
      <c r="CK1167" s="172"/>
      <c r="CL1167" s="172"/>
      <c r="CM1167" s="172"/>
      <c r="EJ1167" s="177">
        <v>18.5</v>
      </c>
      <c r="EK1167" s="177">
        <v>79.8</v>
      </c>
      <c r="EL1167" s="177">
        <v>36.5</v>
      </c>
      <c r="EM1167" s="177">
        <v>100</v>
      </c>
      <c r="EN1167" s="177">
        <v>58.7</v>
      </c>
      <c r="EP1167" s="177">
        <v>95.22</v>
      </c>
      <c r="EQ1167" s="177">
        <v>79.239999999999995</v>
      </c>
      <c r="ER1167" s="177">
        <v>97.35</v>
      </c>
      <c r="ES1167" s="177">
        <v>80.53</v>
      </c>
      <c r="ET1167" s="177">
        <v>65.680000000000007</v>
      </c>
      <c r="EU1167" s="177">
        <v>95.37</v>
      </c>
      <c r="EV1167" s="177">
        <v>88.09</v>
      </c>
    </row>
    <row r="1168" spans="2:152" ht="14.25" customHeight="1" x14ac:dyDescent="0.35">
      <c r="C1168" s="309" t="s">
        <v>942</v>
      </c>
      <c r="D1168" s="309"/>
      <c r="E1168" s="309"/>
      <c r="F1168" s="309"/>
      <c r="G1168" s="309"/>
      <c r="H1168" s="309"/>
      <c r="I1168" s="309"/>
      <c r="J1168" s="309"/>
      <c r="K1168" s="309"/>
      <c r="L1168" s="174"/>
      <c r="M1168" s="174"/>
      <c r="N1168" s="174"/>
      <c r="O1168" s="174"/>
      <c r="P1168" s="174"/>
      <c r="Q1168" s="174"/>
      <c r="R1168" s="174"/>
      <c r="S1168" s="174"/>
      <c r="T1168" s="174"/>
      <c r="U1168" s="174"/>
      <c r="V1168" s="174"/>
      <c r="W1168" s="172"/>
      <c r="X1168" s="172"/>
      <c r="Y1168" s="172"/>
      <c r="Z1168" s="172"/>
      <c r="AA1168" s="172"/>
      <c r="AB1168" s="172"/>
      <c r="AC1168" s="172"/>
      <c r="AD1168" s="172"/>
      <c r="AE1168" s="172"/>
      <c r="AF1168" s="172"/>
      <c r="AG1168" s="172"/>
      <c r="AH1168" s="178" t="s">
        <v>943</v>
      </c>
      <c r="AI1168" s="178"/>
      <c r="AJ1168" s="178"/>
      <c r="AK1168" s="178"/>
      <c r="AL1168" s="178"/>
      <c r="AM1168" s="178"/>
      <c r="AN1168" s="178"/>
      <c r="AO1168" s="178"/>
      <c r="AP1168" s="178"/>
      <c r="AQ1168" s="101"/>
      <c r="AR1168" s="172"/>
      <c r="AS1168" s="172"/>
      <c r="AT1168" s="172"/>
      <c r="AU1168" s="172"/>
      <c r="AV1168" s="172"/>
      <c r="AW1168" s="172"/>
      <c r="AX1168" s="172"/>
      <c r="AY1168" s="172"/>
      <c r="AZ1168" s="172"/>
      <c r="BA1168" s="172"/>
      <c r="BB1168" s="172"/>
      <c r="BC1168" s="172"/>
      <c r="BD1168" s="172"/>
      <c r="BE1168" s="172"/>
      <c r="BF1168" s="172"/>
      <c r="BG1168" s="172"/>
      <c r="BH1168" s="172"/>
      <c r="BI1168" s="172"/>
      <c r="BJ1168" s="172"/>
      <c r="BK1168" s="172"/>
      <c r="BL1168" s="172"/>
      <c r="BM1168" s="172"/>
      <c r="BN1168" s="172"/>
      <c r="BO1168" s="172"/>
      <c r="BP1168" s="309" t="s">
        <v>944</v>
      </c>
      <c r="BQ1168" s="309"/>
      <c r="BR1168" s="309"/>
      <c r="BS1168" s="309"/>
      <c r="BT1168" s="309"/>
      <c r="BU1168" s="309"/>
      <c r="BV1168" s="309"/>
      <c r="BW1168" s="309"/>
      <c r="BX1168" s="309"/>
      <c r="BY1168" s="172"/>
      <c r="BZ1168" s="172"/>
      <c r="CA1168" s="172"/>
      <c r="CB1168" s="172"/>
      <c r="CC1168" s="172"/>
      <c r="CD1168" s="172"/>
      <c r="CE1168" s="172"/>
      <c r="CF1168" s="172"/>
      <c r="CG1168" s="172"/>
      <c r="CH1168" s="172"/>
      <c r="CI1168" s="172"/>
      <c r="CJ1168" s="172"/>
      <c r="CK1168" s="172"/>
      <c r="CL1168" s="172"/>
      <c r="CM1168" s="172"/>
      <c r="EJ1168" s="179"/>
      <c r="EK1168" s="179"/>
      <c r="EL1168" s="179"/>
      <c r="EM1168" s="179"/>
      <c r="EN1168" s="179"/>
      <c r="EP1168" s="179"/>
      <c r="EQ1168" s="179"/>
      <c r="ER1168" s="179"/>
      <c r="ES1168" s="179"/>
      <c r="ET1168" s="179"/>
      <c r="EU1168" s="179"/>
      <c r="EV1168" s="179"/>
    </row>
    <row r="1169" spans="3:150" ht="14.25" customHeight="1" x14ac:dyDescent="0.35">
      <c r="C1169" s="172"/>
      <c r="D1169" s="172"/>
      <c r="E1169" s="172"/>
      <c r="F1169" s="172"/>
      <c r="G1169" s="172"/>
      <c r="H1169" s="172"/>
      <c r="I1169" s="172"/>
      <c r="J1169" s="172"/>
      <c r="K1169" s="172"/>
      <c r="L1169" s="172"/>
      <c r="M1169" s="172"/>
      <c r="N1169" s="172"/>
      <c r="O1169" s="172"/>
      <c r="P1169" s="172"/>
      <c r="Q1169" s="172"/>
      <c r="R1169" s="172"/>
      <c r="S1169" s="172"/>
      <c r="T1169" s="172"/>
      <c r="U1169" s="172"/>
      <c r="V1169" s="172"/>
      <c r="W1169" s="172"/>
      <c r="X1169" s="172"/>
      <c r="Y1169" s="172"/>
      <c r="Z1169" s="172"/>
      <c r="AA1169" s="172"/>
      <c r="AB1169" s="172"/>
      <c r="AC1169" s="172"/>
      <c r="AD1169" s="172"/>
      <c r="AE1169" s="172"/>
      <c r="AF1169" s="172"/>
      <c r="AG1169" s="172"/>
      <c r="AH1169" s="172"/>
      <c r="AI1169" s="172"/>
      <c r="AJ1169" s="172"/>
      <c r="AK1169" s="172"/>
      <c r="AL1169" s="172"/>
      <c r="AM1169" s="172"/>
      <c r="AN1169" s="172"/>
      <c r="AO1169" s="172"/>
      <c r="AP1169" s="172"/>
      <c r="AQ1169" s="172"/>
      <c r="AR1169" s="172"/>
      <c r="AS1169" s="172"/>
      <c r="AT1169" s="172"/>
      <c r="AU1169" s="172"/>
      <c r="AV1169" s="172"/>
      <c r="AW1169" s="172"/>
      <c r="AX1169" s="172"/>
      <c r="AY1169" s="172"/>
      <c r="AZ1169" s="172"/>
      <c r="BA1169" s="172"/>
      <c r="BB1169" s="172"/>
      <c r="BC1169" s="172"/>
      <c r="BD1169" s="172"/>
      <c r="BE1169" s="172"/>
      <c r="BF1169" s="172"/>
      <c r="BG1169" s="172"/>
      <c r="BH1169" s="172"/>
      <c r="BI1169" s="172"/>
      <c r="BJ1169" s="172"/>
      <c r="BK1169" s="172"/>
      <c r="BL1169" s="172"/>
      <c r="BM1169" s="172"/>
      <c r="BN1169" s="172"/>
      <c r="BO1169" s="172"/>
      <c r="BP1169" s="172"/>
      <c r="BQ1169" s="172"/>
      <c r="BR1169" s="172"/>
      <c r="BS1169" s="172"/>
      <c r="BT1169" s="172"/>
      <c r="BU1169" s="172"/>
      <c r="BV1169" s="172"/>
      <c r="BW1169" s="172"/>
      <c r="BX1169" s="172"/>
      <c r="BY1169" s="172"/>
      <c r="BZ1169" s="172"/>
      <c r="CA1169" s="172"/>
      <c r="CB1169" s="172"/>
      <c r="CC1169" s="172"/>
      <c r="CD1169" s="172"/>
      <c r="CE1169" s="172"/>
      <c r="CF1169" s="172"/>
      <c r="CG1169" s="172"/>
      <c r="CH1169" s="172"/>
      <c r="CI1169" s="172"/>
      <c r="CJ1169" s="172"/>
      <c r="CK1169" s="172"/>
      <c r="CL1169" s="172"/>
      <c r="CM1169" s="172"/>
      <c r="EJ1169" s="179"/>
      <c r="EK1169" s="179"/>
      <c r="EL1169" s="179"/>
      <c r="EM1169" s="179"/>
      <c r="EN1169" s="179"/>
      <c r="EP1169" s="179"/>
      <c r="EQ1169" s="179"/>
      <c r="ER1169" s="179"/>
      <c r="ES1169" s="179"/>
      <c r="ET1169" s="179"/>
    </row>
    <row r="1170" spans="3:150" ht="14.25" customHeight="1" x14ac:dyDescent="0.35">
      <c r="C1170" s="172"/>
      <c r="D1170" s="172"/>
      <c r="E1170" s="172"/>
      <c r="F1170" s="172"/>
      <c r="G1170" s="172"/>
      <c r="H1170" s="172"/>
      <c r="I1170" s="172"/>
      <c r="J1170" s="172"/>
      <c r="K1170" s="172"/>
      <c r="L1170" s="172"/>
      <c r="M1170" s="172"/>
      <c r="N1170" s="172"/>
      <c r="O1170" s="172"/>
      <c r="P1170" s="172"/>
      <c r="Q1170" s="172"/>
      <c r="R1170" s="172"/>
      <c r="S1170" s="172"/>
      <c r="T1170" s="172"/>
      <c r="U1170" s="172"/>
      <c r="V1170" s="172"/>
      <c r="W1170" s="172"/>
      <c r="X1170" s="172"/>
      <c r="Y1170" s="172"/>
      <c r="Z1170" s="172"/>
      <c r="AA1170" s="172"/>
      <c r="AB1170" s="172"/>
      <c r="AC1170" s="172"/>
      <c r="AD1170" s="172"/>
      <c r="AE1170" s="172"/>
      <c r="AF1170" s="172"/>
      <c r="AG1170" s="172"/>
      <c r="AH1170" s="172"/>
      <c r="AI1170" s="172"/>
      <c r="AJ1170" s="172"/>
      <c r="AK1170" s="172"/>
      <c r="AL1170" s="172"/>
      <c r="AM1170" s="172"/>
      <c r="AN1170" s="172"/>
      <c r="AO1170" s="172"/>
      <c r="AP1170" s="172"/>
      <c r="AQ1170" s="172"/>
      <c r="AR1170" s="172"/>
      <c r="AS1170" s="172"/>
      <c r="AT1170" s="172"/>
      <c r="AU1170" s="172"/>
      <c r="AV1170" s="172"/>
      <c r="AW1170" s="172"/>
      <c r="AX1170" s="172"/>
      <c r="AY1170" s="172"/>
      <c r="AZ1170" s="172"/>
      <c r="BA1170" s="172"/>
      <c r="BB1170" s="172"/>
      <c r="BC1170" s="172"/>
      <c r="BD1170" s="172"/>
      <c r="BE1170" s="172"/>
      <c r="BF1170" s="172"/>
      <c r="BG1170" s="172"/>
      <c r="BH1170" s="172"/>
      <c r="BI1170" s="172"/>
      <c r="BJ1170" s="172"/>
      <c r="BK1170" s="172"/>
      <c r="BL1170" s="172"/>
      <c r="BM1170" s="172"/>
      <c r="BN1170" s="172"/>
      <c r="BO1170" s="172"/>
      <c r="BP1170" s="172"/>
      <c r="BQ1170" s="172"/>
      <c r="BR1170" s="172"/>
      <c r="BS1170" s="172"/>
      <c r="BT1170" s="172"/>
      <c r="BU1170" s="172"/>
      <c r="BV1170" s="172"/>
      <c r="BW1170" s="172"/>
      <c r="BX1170" s="172"/>
      <c r="BY1170" s="172"/>
      <c r="BZ1170" s="172"/>
      <c r="CA1170" s="172"/>
      <c r="CB1170" s="172"/>
      <c r="CC1170" s="172"/>
      <c r="CD1170" s="172"/>
      <c r="CE1170" s="172"/>
      <c r="CF1170" s="172"/>
      <c r="CG1170" s="172"/>
      <c r="CH1170" s="172"/>
      <c r="CI1170" s="172"/>
      <c r="CJ1170" s="172"/>
      <c r="CK1170" s="172"/>
      <c r="CL1170" s="172"/>
      <c r="CM1170" s="172"/>
      <c r="EJ1170" s="179"/>
      <c r="EK1170" s="179"/>
      <c r="EL1170" s="179"/>
      <c r="EM1170" s="179"/>
      <c r="EN1170" s="179"/>
      <c r="EP1170" s="179"/>
      <c r="EQ1170" s="179"/>
      <c r="ER1170" s="179"/>
      <c r="ES1170" s="179"/>
      <c r="ET1170" s="179"/>
    </row>
    <row r="1171" spans="3:150" ht="14.25" customHeight="1" x14ac:dyDescent="0.35">
      <c r="C1171" s="172"/>
      <c r="D1171" s="172"/>
      <c r="E1171" s="172"/>
      <c r="F1171" s="172"/>
      <c r="G1171" s="172"/>
      <c r="H1171" s="172"/>
      <c r="I1171" s="172"/>
      <c r="J1171" s="172"/>
      <c r="K1171" s="172"/>
      <c r="L1171" s="172"/>
      <c r="M1171" s="172"/>
      <c r="N1171" s="172"/>
      <c r="O1171" s="172"/>
      <c r="P1171" s="172"/>
      <c r="Q1171" s="172"/>
      <c r="R1171" s="172"/>
      <c r="S1171" s="172"/>
      <c r="T1171" s="172"/>
      <c r="U1171" s="172"/>
      <c r="V1171" s="172"/>
      <c r="W1171" s="172"/>
      <c r="X1171" s="172"/>
      <c r="Y1171" s="172"/>
      <c r="Z1171" s="172"/>
      <c r="AA1171" s="172"/>
      <c r="AB1171" s="172"/>
      <c r="AC1171" s="172"/>
      <c r="AD1171" s="172"/>
      <c r="AE1171" s="172"/>
      <c r="AF1171" s="172"/>
      <c r="AG1171" s="172"/>
      <c r="AH1171" s="172"/>
      <c r="AI1171" s="172"/>
      <c r="AJ1171" s="172"/>
      <c r="AK1171" s="172"/>
      <c r="AL1171" s="172"/>
      <c r="AM1171" s="172"/>
      <c r="AN1171" s="172"/>
      <c r="AO1171" s="172"/>
      <c r="AP1171" s="172"/>
      <c r="AQ1171" s="172"/>
      <c r="AR1171" s="172"/>
      <c r="AS1171" s="172"/>
      <c r="AT1171" s="172"/>
      <c r="AU1171" s="172"/>
      <c r="AV1171" s="172"/>
      <c r="AW1171" s="172"/>
      <c r="AX1171" s="172"/>
      <c r="AY1171" s="172"/>
      <c r="AZ1171" s="172"/>
      <c r="BA1171" s="172"/>
      <c r="BB1171" s="172"/>
      <c r="BC1171" s="172"/>
      <c r="BD1171" s="172"/>
      <c r="BE1171" s="172"/>
      <c r="BF1171" s="172"/>
      <c r="BG1171" s="172"/>
      <c r="BH1171" s="172"/>
      <c r="BI1171" s="172"/>
      <c r="BJ1171" s="172"/>
      <c r="BK1171" s="172"/>
      <c r="BL1171" s="172"/>
      <c r="BM1171" s="172"/>
      <c r="BN1171" s="172"/>
      <c r="BO1171" s="172"/>
      <c r="BP1171" s="172"/>
      <c r="BQ1171" s="172"/>
      <c r="BR1171" s="172"/>
      <c r="BS1171" s="172"/>
      <c r="BT1171" s="172"/>
      <c r="BU1171" s="172"/>
      <c r="BV1171" s="172"/>
      <c r="BW1171" s="172"/>
      <c r="BX1171" s="172"/>
      <c r="BY1171" s="172"/>
      <c r="BZ1171" s="172"/>
      <c r="CA1171" s="172"/>
      <c r="CB1171" s="172"/>
      <c r="CC1171" s="172"/>
      <c r="CD1171" s="172"/>
      <c r="CE1171" s="172"/>
      <c r="CF1171" s="172"/>
      <c r="CG1171" s="172"/>
      <c r="CH1171" s="172"/>
      <c r="CI1171" s="172"/>
      <c r="CJ1171" s="172"/>
      <c r="CK1171" s="172"/>
      <c r="CL1171" s="172"/>
      <c r="CM1171" s="172"/>
      <c r="EJ1171" s="179"/>
      <c r="EK1171" s="179"/>
      <c r="EL1171" s="179"/>
      <c r="EM1171" s="179"/>
      <c r="EN1171" s="179"/>
      <c r="EP1171" s="179"/>
      <c r="EQ1171" s="179"/>
      <c r="ER1171" s="179"/>
      <c r="ES1171" s="179"/>
      <c r="ET1171" s="179"/>
    </row>
    <row r="1172" spans="3:150" ht="14.25" customHeight="1" x14ac:dyDescent="0.35">
      <c r="C1172" s="172"/>
      <c r="D1172" s="172"/>
      <c r="E1172" s="172"/>
      <c r="F1172" s="172"/>
      <c r="G1172" s="172"/>
      <c r="H1172" s="172"/>
      <c r="I1172" s="172"/>
      <c r="J1172" s="172"/>
      <c r="K1172" s="172"/>
      <c r="L1172" s="172"/>
      <c r="M1172" s="172"/>
      <c r="N1172" s="172"/>
      <c r="O1172" s="172"/>
      <c r="P1172" s="172"/>
      <c r="Q1172" s="172"/>
      <c r="R1172" s="172"/>
      <c r="S1172" s="172"/>
      <c r="T1172" s="172"/>
      <c r="U1172" s="172"/>
      <c r="V1172" s="172"/>
      <c r="W1172" s="172"/>
      <c r="X1172" s="172"/>
      <c r="Y1172" s="172"/>
      <c r="Z1172" s="172"/>
      <c r="AA1172" s="172"/>
      <c r="AB1172" s="172"/>
      <c r="AC1172" s="172"/>
      <c r="AD1172" s="172"/>
      <c r="AE1172" s="172"/>
      <c r="AF1172" s="172"/>
      <c r="AG1172" s="172"/>
      <c r="AH1172" s="172"/>
      <c r="AI1172" s="172"/>
      <c r="AJ1172" s="172"/>
      <c r="AK1172" s="172"/>
      <c r="AL1172" s="172"/>
      <c r="AM1172" s="172"/>
      <c r="AN1172" s="172"/>
      <c r="AO1172" s="172"/>
      <c r="AP1172" s="172"/>
      <c r="AQ1172" s="172"/>
      <c r="AR1172" s="172"/>
      <c r="AS1172" s="172"/>
      <c r="AT1172" s="172"/>
      <c r="AU1172" s="172"/>
      <c r="AV1172" s="172"/>
      <c r="AW1172" s="172"/>
      <c r="AX1172" s="172"/>
      <c r="AY1172" s="172"/>
      <c r="AZ1172" s="172"/>
      <c r="BA1172" s="172"/>
      <c r="BB1172" s="172"/>
      <c r="BC1172" s="172"/>
      <c r="BD1172" s="172"/>
      <c r="BE1172" s="172"/>
      <c r="BF1172" s="172"/>
      <c r="BG1172" s="172"/>
      <c r="BH1172" s="172"/>
      <c r="BI1172" s="172"/>
      <c r="BJ1172" s="172"/>
      <c r="BK1172" s="172"/>
      <c r="BL1172" s="172"/>
      <c r="BM1172" s="172"/>
      <c r="BN1172" s="172"/>
      <c r="BO1172" s="172"/>
      <c r="BP1172" s="172"/>
      <c r="BQ1172" s="172"/>
      <c r="BR1172" s="172"/>
      <c r="BS1172" s="172"/>
      <c r="BT1172" s="172"/>
      <c r="BU1172" s="172"/>
      <c r="BV1172" s="172"/>
      <c r="BW1172" s="172"/>
      <c r="BX1172" s="172"/>
      <c r="BY1172" s="172"/>
      <c r="BZ1172" s="172"/>
      <c r="CA1172" s="172"/>
      <c r="CB1172" s="172"/>
      <c r="CC1172" s="172"/>
      <c r="CD1172" s="172"/>
      <c r="CE1172" s="172"/>
      <c r="CF1172" s="172"/>
      <c r="CG1172" s="172"/>
      <c r="CH1172" s="172"/>
      <c r="CI1172" s="172"/>
      <c r="CJ1172" s="172"/>
      <c r="CK1172" s="172"/>
      <c r="CL1172" s="172"/>
      <c r="CM1172" s="172"/>
      <c r="EJ1172" s="179"/>
      <c r="EK1172" s="179"/>
      <c r="EL1172" s="179"/>
      <c r="EM1172" s="179"/>
      <c r="EN1172" s="179"/>
      <c r="EP1172" s="179"/>
      <c r="EQ1172" s="179"/>
      <c r="ER1172" s="179"/>
      <c r="ES1172" s="179"/>
      <c r="ET1172" s="179"/>
    </row>
    <row r="1173" spans="3:150" ht="14.25" customHeight="1" x14ac:dyDescent="0.35">
      <c r="C1173" s="172"/>
      <c r="D1173" s="172"/>
      <c r="E1173" s="172"/>
      <c r="F1173" s="172"/>
      <c r="G1173" s="172"/>
      <c r="H1173" s="172"/>
      <c r="I1173" s="172"/>
      <c r="J1173" s="172"/>
      <c r="K1173" s="172"/>
      <c r="L1173" s="172"/>
      <c r="M1173" s="172"/>
      <c r="N1173" s="172"/>
      <c r="O1173" s="172"/>
      <c r="P1173" s="172"/>
      <c r="Q1173" s="172"/>
      <c r="R1173" s="172"/>
      <c r="S1173" s="172"/>
      <c r="T1173" s="172"/>
      <c r="U1173" s="172"/>
      <c r="V1173" s="172"/>
      <c r="W1173" s="172"/>
      <c r="X1173" s="172"/>
      <c r="Y1173" s="172"/>
      <c r="Z1173" s="172"/>
      <c r="AA1173" s="172"/>
      <c r="AB1173" s="172"/>
      <c r="AC1173" s="172"/>
      <c r="AD1173" s="172"/>
      <c r="AE1173" s="172"/>
      <c r="AF1173" s="172"/>
      <c r="AG1173" s="172"/>
      <c r="AH1173" s="172"/>
      <c r="AI1173" s="172"/>
      <c r="AJ1173" s="172"/>
      <c r="AK1173" s="172"/>
      <c r="AL1173" s="172"/>
      <c r="AM1173" s="172"/>
      <c r="AN1173" s="172"/>
      <c r="AO1173" s="172"/>
      <c r="AP1173" s="172"/>
      <c r="AQ1173" s="172"/>
      <c r="AR1173" s="172"/>
      <c r="AS1173" s="172"/>
      <c r="AT1173" s="172"/>
      <c r="AU1173" s="172"/>
      <c r="AV1173" s="172"/>
      <c r="AW1173" s="172"/>
      <c r="AX1173" s="172"/>
      <c r="AY1173" s="172"/>
      <c r="AZ1173" s="172"/>
      <c r="BA1173" s="172"/>
      <c r="BB1173" s="172"/>
      <c r="BC1173" s="172"/>
      <c r="BD1173" s="172"/>
      <c r="BE1173" s="172"/>
      <c r="BF1173" s="172"/>
      <c r="BG1173" s="172"/>
      <c r="BH1173" s="172"/>
      <c r="BI1173" s="172"/>
      <c r="BJ1173" s="172"/>
      <c r="BK1173" s="172"/>
      <c r="BL1173" s="172"/>
      <c r="BM1173" s="172"/>
      <c r="BN1173" s="172"/>
      <c r="BO1173" s="172"/>
      <c r="BP1173" s="172"/>
      <c r="BQ1173" s="172"/>
      <c r="BR1173" s="172"/>
      <c r="BS1173" s="172"/>
      <c r="BT1173" s="172"/>
      <c r="BU1173" s="172"/>
      <c r="BV1173" s="172"/>
      <c r="BW1173" s="172"/>
      <c r="BX1173" s="172"/>
      <c r="BY1173" s="172"/>
      <c r="BZ1173" s="172"/>
      <c r="CA1173" s="172"/>
      <c r="CB1173" s="172"/>
      <c r="CC1173" s="172"/>
      <c r="CD1173" s="172"/>
      <c r="CE1173" s="172"/>
      <c r="CF1173" s="172"/>
      <c r="CG1173" s="172"/>
      <c r="CH1173" s="172"/>
      <c r="CI1173" s="172"/>
      <c r="CJ1173" s="172"/>
      <c r="CK1173" s="172"/>
      <c r="CL1173" s="172"/>
      <c r="CM1173" s="172"/>
      <c r="EJ1173" s="179"/>
      <c r="EK1173" s="179"/>
      <c r="EL1173" s="179"/>
      <c r="EM1173" s="179"/>
      <c r="EN1173" s="179"/>
      <c r="EP1173" s="179"/>
      <c r="EQ1173" s="179"/>
      <c r="ER1173" s="179"/>
      <c r="ES1173" s="179"/>
      <c r="ET1173" s="179"/>
    </row>
    <row r="1174" spans="3:150" ht="14.25" customHeight="1" x14ac:dyDescent="0.35">
      <c r="C1174" s="172"/>
      <c r="D1174" s="172"/>
      <c r="E1174" s="172"/>
      <c r="F1174" s="172"/>
      <c r="G1174" s="172"/>
      <c r="H1174" s="172"/>
      <c r="I1174" s="172"/>
      <c r="J1174" s="172"/>
      <c r="K1174" s="172"/>
      <c r="L1174" s="172"/>
      <c r="M1174" s="172"/>
      <c r="N1174" s="172"/>
      <c r="O1174" s="172"/>
      <c r="P1174" s="172"/>
      <c r="Q1174" s="172"/>
      <c r="R1174" s="172"/>
      <c r="S1174" s="172"/>
      <c r="T1174" s="172"/>
      <c r="U1174" s="172"/>
      <c r="V1174" s="172"/>
      <c r="W1174" s="172"/>
      <c r="X1174" s="172"/>
      <c r="Y1174" s="172"/>
      <c r="Z1174" s="172"/>
      <c r="AA1174" s="172"/>
      <c r="AB1174" s="172"/>
      <c r="AC1174" s="172"/>
      <c r="AD1174" s="172"/>
      <c r="AE1174" s="172"/>
      <c r="AF1174" s="172"/>
      <c r="AG1174" s="172"/>
      <c r="AH1174" s="172"/>
      <c r="AI1174" s="172"/>
      <c r="AJ1174" s="172"/>
      <c r="AK1174" s="172"/>
      <c r="AL1174" s="172"/>
      <c r="AM1174" s="172"/>
      <c r="AN1174" s="172"/>
      <c r="AO1174" s="172"/>
      <c r="AP1174" s="172"/>
      <c r="AQ1174" s="172"/>
      <c r="AR1174" s="172"/>
      <c r="AS1174" s="172"/>
      <c r="AT1174" s="172"/>
      <c r="AU1174" s="172"/>
      <c r="AV1174" s="172"/>
      <c r="AW1174" s="172"/>
      <c r="AX1174" s="172"/>
      <c r="AY1174" s="172"/>
      <c r="AZ1174" s="172"/>
      <c r="BA1174" s="172"/>
      <c r="BB1174" s="172"/>
      <c r="BC1174" s="172"/>
      <c r="BD1174" s="172"/>
      <c r="BE1174" s="172"/>
      <c r="BF1174" s="172"/>
      <c r="BG1174" s="172"/>
      <c r="BH1174" s="172"/>
      <c r="BI1174" s="172"/>
      <c r="BJ1174" s="172"/>
      <c r="BK1174" s="172"/>
      <c r="BL1174" s="172"/>
      <c r="BM1174" s="172"/>
      <c r="BN1174" s="172"/>
      <c r="BO1174" s="172"/>
      <c r="BP1174" s="172"/>
      <c r="BQ1174" s="172"/>
      <c r="BR1174" s="172"/>
      <c r="BS1174" s="172"/>
      <c r="BT1174" s="172"/>
      <c r="BU1174" s="172"/>
      <c r="BV1174" s="172"/>
      <c r="BW1174" s="172"/>
      <c r="BX1174" s="172"/>
      <c r="BY1174" s="172"/>
      <c r="BZ1174" s="172"/>
      <c r="CA1174" s="172"/>
      <c r="CB1174" s="172"/>
      <c r="CC1174" s="172"/>
      <c r="CD1174" s="172"/>
      <c r="CE1174" s="172"/>
      <c r="CF1174" s="172"/>
      <c r="CG1174" s="172"/>
      <c r="CH1174" s="172"/>
      <c r="CI1174" s="172"/>
      <c r="CJ1174" s="172"/>
      <c r="CK1174" s="172"/>
      <c r="CL1174" s="172"/>
      <c r="CM1174" s="172"/>
      <c r="EJ1174" s="179"/>
      <c r="EK1174" s="179"/>
      <c r="EL1174" s="179"/>
      <c r="EM1174" s="179"/>
      <c r="EN1174" s="179"/>
      <c r="EP1174" s="179"/>
      <c r="EQ1174" s="179"/>
      <c r="ER1174" s="179"/>
      <c r="ES1174" s="179"/>
      <c r="ET1174" s="179"/>
    </row>
    <row r="1175" spans="3:150" ht="14.25" customHeight="1" x14ac:dyDescent="0.35">
      <c r="C1175" s="172"/>
      <c r="D1175" s="172"/>
      <c r="E1175" s="172"/>
      <c r="F1175" s="172"/>
      <c r="G1175" s="172"/>
      <c r="H1175" s="172"/>
      <c r="I1175" s="172"/>
      <c r="J1175" s="172"/>
      <c r="K1175" s="172"/>
      <c r="L1175" s="172"/>
      <c r="M1175" s="172"/>
      <c r="N1175" s="172"/>
      <c r="O1175" s="172"/>
      <c r="P1175" s="172"/>
      <c r="Q1175" s="172"/>
      <c r="R1175" s="172"/>
      <c r="S1175" s="172"/>
      <c r="T1175" s="172"/>
      <c r="U1175" s="172"/>
      <c r="V1175" s="172"/>
      <c r="W1175" s="172"/>
      <c r="X1175" s="172"/>
      <c r="Y1175" s="172"/>
      <c r="Z1175" s="172"/>
      <c r="AA1175" s="172"/>
      <c r="AB1175" s="172"/>
      <c r="AC1175" s="172"/>
      <c r="AD1175" s="172"/>
      <c r="AE1175" s="172"/>
      <c r="AF1175" s="172"/>
      <c r="AG1175" s="172"/>
      <c r="AH1175" s="172"/>
      <c r="AI1175" s="172"/>
      <c r="AJ1175" s="172"/>
      <c r="AK1175" s="172"/>
      <c r="AL1175" s="172"/>
      <c r="AM1175" s="172"/>
      <c r="AN1175" s="172"/>
      <c r="AO1175" s="172"/>
      <c r="AP1175" s="172"/>
      <c r="AQ1175" s="172"/>
      <c r="AR1175" s="172"/>
      <c r="AS1175" s="172"/>
      <c r="AT1175" s="172"/>
      <c r="AU1175" s="172"/>
      <c r="AV1175" s="172"/>
      <c r="AW1175" s="172"/>
      <c r="AX1175" s="172"/>
      <c r="AY1175" s="172"/>
      <c r="AZ1175" s="172"/>
      <c r="BA1175" s="172"/>
      <c r="BB1175" s="172"/>
      <c r="BC1175" s="172"/>
      <c r="BD1175" s="172"/>
      <c r="BE1175" s="172"/>
      <c r="BF1175" s="172"/>
      <c r="BG1175" s="172"/>
      <c r="BH1175" s="172"/>
      <c r="BI1175" s="172"/>
      <c r="BJ1175" s="172"/>
      <c r="BK1175" s="172"/>
      <c r="BL1175" s="172"/>
      <c r="BM1175" s="172"/>
      <c r="BN1175" s="172"/>
      <c r="BO1175" s="172"/>
      <c r="BP1175" s="172"/>
      <c r="BQ1175" s="172"/>
      <c r="BR1175" s="172"/>
      <c r="BS1175" s="172"/>
      <c r="BT1175" s="172"/>
      <c r="BU1175" s="172"/>
      <c r="BV1175" s="172"/>
      <c r="BW1175" s="172"/>
      <c r="BX1175" s="172"/>
      <c r="BY1175" s="172"/>
      <c r="BZ1175" s="172"/>
      <c r="CA1175" s="172"/>
      <c r="CB1175" s="172"/>
      <c r="CC1175" s="172"/>
      <c r="CD1175" s="172"/>
      <c r="CE1175" s="172"/>
      <c r="CF1175" s="172"/>
      <c r="CG1175" s="172"/>
      <c r="CH1175" s="172"/>
      <c r="CI1175" s="172"/>
      <c r="CJ1175" s="172"/>
      <c r="CK1175" s="172"/>
      <c r="CL1175" s="172"/>
      <c r="CM1175" s="172"/>
      <c r="EJ1175" s="179"/>
      <c r="EK1175" s="179"/>
      <c r="EL1175" s="179"/>
      <c r="EM1175" s="179"/>
      <c r="EN1175" s="179"/>
      <c r="EP1175" s="179"/>
      <c r="EQ1175" s="179"/>
      <c r="ER1175" s="179"/>
      <c r="ES1175" s="179"/>
      <c r="ET1175" s="179"/>
    </row>
    <row r="1176" spans="3:150" ht="14.25" customHeight="1" x14ac:dyDescent="0.35">
      <c r="C1176" s="172"/>
      <c r="D1176" s="172"/>
      <c r="E1176" s="172"/>
      <c r="F1176" s="172"/>
      <c r="G1176" s="172"/>
      <c r="H1176" s="172"/>
      <c r="I1176" s="172"/>
      <c r="J1176" s="172"/>
      <c r="K1176" s="172"/>
      <c r="L1176" s="172"/>
      <c r="M1176" s="172"/>
      <c r="N1176" s="172"/>
      <c r="O1176" s="172"/>
      <c r="P1176" s="172"/>
      <c r="Q1176" s="172"/>
      <c r="R1176" s="172"/>
      <c r="S1176" s="172"/>
      <c r="T1176" s="172"/>
      <c r="U1176" s="172"/>
      <c r="V1176" s="172"/>
      <c r="W1176" s="172"/>
      <c r="X1176" s="172"/>
      <c r="Y1176" s="172"/>
      <c r="Z1176" s="172"/>
      <c r="AA1176" s="172"/>
      <c r="AB1176" s="172"/>
      <c r="AC1176" s="172"/>
      <c r="AD1176" s="172"/>
      <c r="AE1176" s="172"/>
      <c r="AF1176" s="172"/>
      <c r="AG1176" s="172"/>
      <c r="AH1176" s="172"/>
      <c r="AI1176" s="172"/>
      <c r="AJ1176" s="172"/>
      <c r="AK1176" s="172"/>
      <c r="AL1176" s="172"/>
      <c r="AM1176" s="172"/>
      <c r="AN1176" s="172"/>
      <c r="AO1176" s="172"/>
      <c r="AP1176" s="172"/>
      <c r="AQ1176" s="172"/>
      <c r="AR1176" s="172"/>
      <c r="AS1176" s="172"/>
      <c r="AT1176" s="172"/>
      <c r="AU1176" s="172"/>
      <c r="AV1176" s="172"/>
      <c r="AW1176" s="172"/>
      <c r="AX1176" s="172"/>
      <c r="AY1176" s="172"/>
      <c r="AZ1176" s="172"/>
      <c r="BA1176" s="172"/>
      <c r="BB1176" s="172"/>
      <c r="BC1176" s="172"/>
      <c r="BD1176" s="172"/>
      <c r="BE1176" s="172"/>
      <c r="BF1176" s="172"/>
      <c r="BG1176" s="172"/>
      <c r="BH1176" s="172"/>
      <c r="BI1176" s="172"/>
      <c r="BJ1176" s="172"/>
      <c r="BK1176" s="172"/>
      <c r="BL1176" s="172"/>
      <c r="BM1176" s="172"/>
      <c r="BN1176" s="172"/>
      <c r="BO1176" s="172"/>
      <c r="BP1176" s="172"/>
      <c r="BQ1176" s="172"/>
      <c r="BR1176" s="172"/>
      <c r="BS1176" s="172"/>
      <c r="BT1176" s="172"/>
      <c r="BU1176" s="172"/>
      <c r="BV1176" s="172"/>
      <c r="BW1176" s="172"/>
      <c r="BX1176" s="172"/>
      <c r="BY1176" s="172"/>
      <c r="BZ1176" s="172"/>
      <c r="CA1176" s="172"/>
      <c r="CB1176" s="172"/>
      <c r="CC1176" s="172"/>
      <c r="CD1176" s="172"/>
      <c r="CE1176" s="172"/>
      <c r="CF1176" s="172"/>
      <c r="CG1176" s="172"/>
      <c r="CH1176" s="172"/>
      <c r="CI1176" s="172"/>
      <c r="CJ1176" s="172"/>
      <c r="CK1176" s="172"/>
      <c r="CL1176" s="172"/>
      <c r="CM1176" s="172"/>
      <c r="EJ1176" s="179"/>
      <c r="EK1176" s="179"/>
      <c r="EL1176" s="179"/>
      <c r="EM1176" s="179"/>
      <c r="EN1176" s="179"/>
      <c r="EP1176" s="179"/>
      <c r="EQ1176" s="179"/>
      <c r="ER1176" s="179"/>
      <c r="ES1176" s="179"/>
      <c r="ET1176" s="179"/>
    </row>
    <row r="1177" spans="3:150" ht="14.25" customHeight="1" x14ac:dyDescent="0.35">
      <c r="C1177" s="172"/>
      <c r="D1177" s="172"/>
      <c r="E1177" s="172"/>
      <c r="F1177" s="172"/>
      <c r="G1177" s="172"/>
      <c r="H1177" s="172"/>
      <c r="I1177" s="172"/>
      <c r="J1177" s="172"/>
      <c r="K1177" s="172"/>
      <c r="L1177" s="172"/>
      <c r="M1177" s="172"/>
      <c r="N1177" s="172"/>
      <c r="O1177" s="172"/>
      <c r="P1177" s="172"/>
      <c r="Q1177" s="172"/>
      <c r="R1177" s="172"/>
      <c r="S1177" s="172"/>
      <c r="T1177" s="172"/>
      <c r="U1177" s="172"/>
      <c r="V1177" s="172"/>
      <c r="W1177" s="172"/>
      <c r="X1177" s="172"/>
      <c r="Y1177" s="172"/>
      <c r="Z1177" s="172"/>
      <c r="AA1177" s="172"/>
      <c r="AB1177" s="172"/>
      <c r="AC1177" s="172"/>
      <c r="AD1177" s="172"/>
      <c r="AE1177" s="172"/>
      <c r="AF1177" s="172"/>
      <c r="AG1177" s="172"/>
      <c r="AH1177" s="172"/>
      <c r="AI1177" s="172"/>
      <c r="AJ1177" s="172"/>
      <c r="AK1177" s="172"/>
      <c r="AL1177" s="172"/>
      <c r="AM1177" s="172"/>
      <c r="AN1177" s="172"/>
      <c r="AO1177" s="172"/>
      <c r="AP1177" s="172"/>
      <c r="AQ1177" s="172"/>
      <c r="AR1177" s="172"/>
      <c r="AS1177" s="172"/>
      <c r="AT1177" s="172"/>
      <c r="AU1177" s="172"/>
      <c r="AV1177" s="172"/>
      <c r="AW1177" s="172"/>
      <c r="AX1177" s="172"/>
      <c r="AY1177" s="172"/>
      <c r="AZ1177" s="172"/>
      <c r="BA1177" s="172"/>
      <c r="BB1177" s="172"/>
      <c r="BC1177" s="172"/>
      <c r="BD1177" s="172"/>
      <c r="BE1177" s="172"/>
      <c r="BF1177" s="172"/>
      <c r="BG1177" s="172"/>
      <c r="BH1177" s="172"/>
      <c r="BI1177" s="172"/>
      <c r="BJ1177" s="172"/>
      <c r="BK1177" s="172"/>
      <c r="BL1177" s="172"/>
      <c r="BM1177" s="172"/>
      <c r="BN1177" s="172"/>
      <c r="BO1177" s="172"/>
      <c r="BP1177" s="172"/>
      <c r="BQ1177" s="172"/>
      <c r="BR1177" s="172"/>
      <c r="BS1177" s="172"/>
      <c r="BT1177" s="172"/>
      <c r="BU1177" s="172"/>
      <c r="BV1177" s="172"/>
      <c r="BW1177" s="172"/>
      <c r="BX1177" s="172"/>
      <c r="BY1177" s="172"/>
      <c r="BZ1177" s="172"/>
      <c r="CA1177" s="172"/>
      <c r="CB1177" s="172"/>
      <c r="CC1177" s="172"/>
      <c r="CD1177" s="172"/>
      <c r="CE1177" s="172"/>
      <c r="CF1177" s="172"/>
      <c r="CG1177" s="172"/>
      <c r="CH1177" s="172"/>
      <c r="CI1177" s="172"/>
      <c r="CJ1177" s="172"/>
      <c r="CK1177" s="172"/>
      <c r="CL1177" s="172"/>
      <c r="CM1177" s="172"/>
      <c r="EJ1177" s="179"/>
      <c r="EK1177" s="179"/>
      <c r="EL1177" s="179"/>
      <c r="EM1177" s="179"/>
      <c r="EN1177" s="179"/>
      <c r="EP1177" s="179"/>
      <c r="EQ1177" s="179"/>
      <c r="ER1177" s="179"/>
      <c r="ES1177" s="179"/>
      <c r="ET1177" s="179"/>
    </row>
    <row r="1178" spans="3:150" ht="14.25" customHeight="1" x14ac:dyDescent="0.35">
      <c r="C1178" s="172"/>
      <c r="D1178" s="172"/>
      <c r="E1178" s="172"/>
      <c r="F1178" s="172"/>
      <c r="G1178" s="172"/>
      <c r="H1178" s="172"/>
      <c r="I1178" s="172"/>
      <c r="J1178" s="172"/>
      <c r="K1178" s="172"/>
      <c r="L1178" s="172"/>
      <c r="M1178" s="172"/>
      <c r="N1178" s="172"/>
      <c r="O1178" s="172"/>
      <c r="P1178" s="172"/>
      <c r="Q1178" s="172"/>
      <c r="R1178" s="172"/>
      <c r="S1178" s="172"/>
      <c r="T1178" s="172"/>
      <c r="U1178" s="172"/>
      <c r="V1178" s="172"/>
      <c r="W1178" s="172"/>
      <c r="X1178" s="172"/>
      <c r="Y1178" s="172"/>
      <c r="Z1178" s="172"/>
      <c r="AA1178" s="172"/>
      <c r="AB1178" s="172"/>
      <c r="AC1178" s="172"/>
      <c r="AD1178" s="172"/>
      <c r="AE1178" s="172"/>
      <c r="AF1178" s="172"/>
      <c r="AG1178" s="172"/>
      <c r="AH1178" s="172"/>
      <c r="AI1178" s="172"/>
      <c r="AJ1178" s="172"/>
      <c r="AK1178" s="172"/>
      <c r="AL1178" s="172"/>
      <c r="AM1178" s="172"/>
      <c r="AN1178" s="172"/>
      <c r="AO1178" s="172"/>
      <c r="AP1178" s="172"/>
      <c r="AQ1178" s="172"/>
      <c r="AR1178" s="172"/>
      <c r="AS1178" s="172"/>
      <c r="AT1178" s="172"/>
      <c r="AU1178" s="172"/>
      <c r="AV1178" s="172"/>
      <c r="AW1178" s="172"/>
      <c r="AX1178" s="172"/>
      <c r="AY1178" s="172"/>
      <c r="AZ1178" s="172"/>
      <c r="BA1178" s="172"/>
      <c r="BB1178" s="172"/>
      <c r="BC1178" s="172"/>
      <c r="BD1178" s="172"/>
      <c r="BE1178" s="172"/>
      <c r="BF1178" s="172"/>
      <c r="BG1178" s="172"/>
      <c r="BH1178" s="172"/>
      <c r="BI1178" s="172"/>
      <c r="BJ1178" s="172"/>
      <c r="BK1178" s="172"/>
      <c r="BL1178" s="172"/>
      <c r="BM1178" s="172"/>
      <c r="BN1178" s="172"/>
      <c r="BO1178" s="172"/>
      <c r="BP1178" s="172"/>
      <c r="BQ1178" s="172"/>
      <c r="BR1178" s="172"/>
      <c r="BS1178" s="172"/>
      <c r="BT1178" s="172"/>
      <c r="BU1178" s="172"/>
      <c r="BV1178" s="172"/>
      <c r="BW1178" s="172"/>
      <c r="BX1178" s="172"/>
      <c r="BY1178" s="172"/>
      <c r="BZ1178" s="172"/>
      <c r="CA1178" s="172"/>
      <c r="CB1178" s="172"/>
      <c r="CC1178" s="172"/>
      <c r="CD1178" s="172"/>
      <c r="CE1178" s="172"/>
      <c r="CF1178" s="172"/>
      <c r="CG1178" s="172"/>
      <c r="CH1178" s="172"/>
      <c r="CI1178" s="172"/>
      <c r="CJ1178" s="172"/>
      <c r="CK1178" s="172"/>
      <c r="CL1178" s="172"/>
      <c r="CM1178" s="172"/>
      <c r="EJ1178" s="179"/>
      <c r="EK1178" s="179"/>
      <c r="EL1178" s="179"/>
      <c r="EM1178" s="179"/>
      <c r="EN1178" s="179"/>
      <c r="EP1178" s="179"/>
      <c r="EQ1178" s="179"/>
      <c r="ER1178" s="179"/>
      <c r="ES1178" s="179"/>
      <c r="ET1178" s="179"/>
    </row>
    <row r="1179" spans="3:150" ht="14.25" customHeight="1" x14ac:dyDescent="0.35">
      <c r="C1179" s="172"/>
      <c r="D1179" s="172"/>
      <c r="E1179" s="172"/>
      <c r="F1179" s="172"/>
      <c r="G1179" s="172"/>
      <c r="H1179" s="172"/>
      <c r="I1179" s="172"/>
      <c r="J1179" s="172"/>
      <c r="K1179" s="172"/>
      <c r="L1179" s="172"/>
      <c r="M1179" s="172"/>
      <c r="N1179" s="172"/>
      <c r="O1179" s="172"/>
      <c r="P1179" s="172"/>
      <c r="Q1179" s="172"/>
      <c r="R1179" s="172"/>
      <c r="S1179" s="172"/>
      <c r="T1179" s="172"/>
      <c r="U1179" s="172"/>
      <c r="V1179" s="172"/>
      <c r="W1179" s="172"/>
      <c r="X1179" s="172"/>
      <c r="Y1179" s="172"/>
      <c r="Z1179" s="172"/>
      <c r="AA1179" s="172"/>
      <c r="AB1179" s="172"/>
      <c r="AC1179" s="172"/>
      <c r="AD1179" s="172"/>
      <c r="AE1179" s="172"/>
      <c r="AF1179" s="172"/>
      <c r="AG1179" s="172"/>
      <c r="AH1179" s="172"/>
      <c r="AI1179" s="172"/>
      <c r="AJ1179" s="172"/>
      <c r="AK1179" s="172"/>
      <c r="AL1179" s="172"/>
      <c r="AM1179" s="172"/>
      <c r="AN1179" s="172"/>
      <c r="AO1179" s="172"/>
      <c r="AP1179" s="172"/>
      <c r="AQ1179" s="172"/>
      <c r="AR1179" s="172"/>
      <c r="AS1179" s="172"/>
      <c r="AT1179" s="172"/>
      <c r="AU1179" s="172"/>
      <c r="AV1179" s="172"/>
      <c r="AW1179" s="172"/>
      <c r="AX1179" s="172"/>
      <c r="AY1179" s="172"/>
      <c r="AZ1179" s="172"/>
      <c r="BA1179" s="172"/>
      <c r="BB1179" s="172"/>
      <c r="BC1179" s="172"/>
      <c r="BD1179" s="172"/>
      <c r="BE1179" s="172"/>
      <c r="BF1179" s="172"/>
      <c r="BG1179" s="172"/>
      <c r="BH1179" s="172"/>
      <c r="BI1179" s="172"/>
      <c r="BJ1179" s="172"/>
      <c r="BK1179" s="172"/>
      <c r="BL1179" s="172"/>
      <c r="BM1179" s="172"/>
      <c r="BN1179" s="172"/>
      <c r="BO1179" s="172"/>
      <c r="BP1179" s="172"/>
      <c r="BQ1179" s="172"/>
      <c r="BR1179" s="172"/>
      <c r="BS1179" s="172"/>
      <c r="BT1179" s="172"/>
      <c r="BU1179" s="172"/>
      <c r="BV1179" s="172"/>
      <c r="BW1179" s="172"/>
      <c r="BX1179" s="172"/>
      <c r="BY1179" s="172"/>
      <c r="BZ1179" s="172"/>
      <c r="CA1179" s="172"/>
      <c r="CB1179" s="172"/>
      <c r="CC1179" s="172"/>
      <c r="CD1179" s="172"/>
      <c r="CE1179" s="172"/>
      <c r="CF1179" s="172"/>
      <c r="CG1179" s="172"/>
      <c r="CH1179" s="172"/>
      <c r="CI1179" s="172"/>
      <c r="CJ1179" s="172"/>
      <c r="CK1179" s="172"/>
      <c r="CL1179" s="172"/>
      <c r="CM1179" s="172"/>
      <c r="EJ1179" s="179"/>
      <c r="EK1179" s="179"/>
      <c r="EL1179" s="179"/>
      <c r="EM1179" s="179"/>
      <c r="EN1179" s="179"/>
      <c r="EP1179" s="179"/>
      <c r="EQ1179" s="179"/>
      <c r="ER1179" s="179"/>
      <c r="ES1179" s="179"/>
      <c r="ET1179" s="179"/>
    </row>
    <row r="1180" spans="3:150" ht="14.25" customHeight="1" x14ac:dyDescent="0.35">
      <c r="C1180" s="172"/>
      <c r="D1180" s="172"/>
      <c r="E1180" s="172"/>
      <c r="F1180" s="172"/>
      <c r="G1180" s="172"/>
      <c r="H1180" s="172"/>
      <c r="I1180" s="172"/>
      <c r="J1180" s="172"/>
      <c r="K1180" s="172"/>
      <c r="L1180" s="172"/>
      <c r="M1180" s="172"/>
      <c r="N1180" s="172"/>
      <c r="O1180" s="172"/>
      <c r="P1180" s="172"/>
      <c r="Q1180" s="172"/>
      <c r="R1180" s="172"/>
      <c r="S1180" s="172"/>
      <c r="T1180" s="172"/>
      <c r="U1180" s="172"/>
      <c r="V1180" s="172"/>
      <c r="W1180" s="172"/>
      <c r="X1180" s="172"/>
      <c r="Y1180" s="172"/>
      <c r="Z1180" s="172"/>
      <c r="AA1180" s="172"/>
      <c r="AB1180" s="172"/>
      <c r="AC1180" s="172"/>
      <c r="AD1180" s="172"/>
      <c r="AE1180" s="172"/>
      <c r="AF1180" s="172"/>
      <c r="AG1180" s="172"/>
      <c r="AH1180" s="172"/>
      <c r="AI1180" s="172"/>
      <c r="AJ1180" s="172"/>
      <c r="AK1180" s="172"/>
      <c r="AL1180" s="172"/>
      <c r="AM1180" s="172"/>
      <c r="AN1180" s="172"/>
      <c r="AO1180" s="172"/>
      <c r="AP1180" s="172"/>
      <c r="AQ1180" s="172"/>
      <c r="AR1180" s="172"/>
      <c r="AS1180" s="172"/>
      <c r="AT1180" s="172"/>
      <c r="AU1180" s="172"/>
      <c r="AV1180" s="172"/>
      <c r="AW1180" s="172"/>
      <c r="AX1180" s="172"/>
      <c r="AY1180" s="172"/>
      <c r="AZ1180" s="172"/>
      <c r="BA1180" s="172"/>
      <c r="BB1180" s="172"/>
      <c r="BC1180" s="172"/>
      <c r="BD1180" s="172"/>
      <c r="BE1180" s="172"/>
      <c r="BF1180" s="172"/>
      <c r="BG1180" s="172"/>
      <c r="BH1180" s="172"/>
      <c r="BI1180" s="172"/>
      <c r="BJ1180" s="172"/>
      <c r="BK1180" s="172"/>
      <c r="BL1180" s="172"/>
      <c r="BM1180" s="172"/>
      <c r="BN1180" s="172"/>
      <c r="BO1180" s="172"/>
      <c r="BP1180" s="172"/>
      <c r="BQ1180" s="172"/>
      <c r="BR1180" s="172"/>
      <c r="BS1180" s="172"/>
      <c r="BT1180" s="172"/>
      <c r="BU1180" s="172"/>
      <c r="BV1180" s="172"/>
      <c r="BW1180" s="172"/>
      <c r="BX1180" s="172"/>
      <c r="BY1180" s="172"/>
      <c r="BZ1180" s="172"/>
      <c r="CA1180" s="172"/>
      <c r="CB1180" s="172"/>
      <c r="CC1180" s="172"/>
      <c r="CD1180" s="172"/>
      <c r="CE1180" s="172"/>
      <c r="CF1180" s="172"/>
      <c r="CG1180" s="172"/>
      <c r="CH1180" s="172"/>
      <c r="CI1180" s="172"/>
      <c r="CJ1180" s="172"/>
      <c r="CK1180" s="172"/>
      <c r="CL1180" s="172"/>
      <c r="CM1180" s="172"/>
      <c r="EJ1180" s="179"/>
      <c r="EK1180" s="179"/>
      <c r="EL1180" s="179"/>
      <c r="EM1180" s="179"/>
      <c r="EN1180" s="179"/>
      <c r="EP1180" s="179"/>
      <c r="EQ1180" s="179"/>
      <c r="ER1180" s="179"/>
      <c r="ES1180" s="179"/>
      <c r="ET1180" s="179"/>
    </row>
    <row r="1181" spans="3:150" ht="14.25" customHeight="1" x14ac:dyDescent="0.35">
      <c r="C1181" s="172"/>
      <c r="D1181" s="172"/>
      <c r="E1181" s="172"/>
      <c r="F1181" s="172"/>
      <c r="G1181" s="172"/>
      <c r="H1181" s="172"/>
      <c r="I1181" s="172"/>
      <c r="J1181" s="172"/>
      <c r="K1181" s="172"/>
      <c r="L1181" s="172"/>
      <c r="M1181" s="172"/>
      <c r="N1181" s="172"/>
      <c r="O1181" s="172"/>
      <c r="P1181" s="172"/>
      <c r="Q1181" s="172"/>
      <c r="R1181" s="172"/>
      <c r="S1181" s="172"/>
      <c r="T1181" s="172"/>
      <c r="U1181" s="172"/>
      <c r="V1181" s="172"/>
      <c r="W1181" s="172"/>
      <c r="X1181" s="172"/>
      <c r="Y1181" s="172"/>
      <c r="Z1181" s="172"/>
      <c r="AA1181" s="172"/>
      <c r="AB1181" s="172"/>
      <c r="AC1181" s="172"/>
      <c r="AD1181" s="172"/>
      <c r="AE1181" s="172"/>
      <c r="AF1181" s="172"/>
      <c r="AG1181" s="172"/>
      <c r="AH1181" s="172"/>
      <c r="AI1181" s="172"/>
      <c r="AJ1181" s="172"/>
      <c r="AK1181" s="172"/>
      <c r="AL1181" s="172"/>
      <c r="AM1181" s="172"/>
      <c r="AN1181" s="172"/>
      <c r="AO1181" s="172"/>
      <c r="AP1181" s="172"/>
      <c r="AQ1181" s="172"/>
      <c r="AR1181" s="172"/>
      <c r="AS1181" s="172"/>
      <c r="AT1181" s="172"/>
      <c r="AU1181" s="172"/>
      <c r="AV1181" s="172"/>
      <c r="AW1181" s="172"/>
      <c r="AX1181" s="172"/>
      <c r="AY1181" s="172"/>
      <c r="AZ1181" s="172"/>
      <c r="BA1181" s="172"/>
      <c r="BB1181" s="172"/>
      <c r="BC1181" s="172"/>
      <c r="BD1181" s="172"/>
      <c r="BE1181" s="172"/>
      <c r="BF1181" s="172"/>
      <c r="BG1181" s="172"/>
      <c r="BH1181" s="172"/>
      <c r="BI1181" s="172"/>
      <c r="BJ1181" s="172"/>
      <c r="BK1181" s="172"/>
      <c r="BL1181" s="172"/>
      <c r="BM1181" s="172"/>
      <c r="BN1181" s="172"/>
      <c r="BO1181" s="172"/>
      <c r="BP1181" s="172"/>
      <c r="BQ1181" s="172"/>
      <c r="BR1181" s="172"/>
      <c r="BS1181" s="172"/>
      <c r="BT1181" s="172"/>
      <c r="BU1181" s="172"/>
      <c r="BV1181" s="172"/>
      <c r="BW1181" s="172"/>
      <c r="BX1181" s="172"/>
      <c r="BY1181" s="172"/>
      <c r="BZ1181" s="172"/>
      <c r="CA1181" s="172"/>
      <c r="CB1181" s="172"/>
      <c r="CC1181" s="172"/>
      <c r="CD1181" s="172"/>
      <c r="CE1181" s="172"/>
      <c r="CF1181" s="172"/>
      <c r="CG1181" s="172"/>
      <c r="CH1181" s="172"/>
      <c r="CI1181" s="172"/>
      <c r="CJ1181" s="172"/>
      <c r="CK1181" s="172"/>
      <c r="CL1181" s="172"/>
      <c r="CM1181" s="172"/>
      <c r="EJ1181" s="179"/>
      <c r="EK1181" s="179"/>
      <c r="EL1181" s="179"/>
      <c r="EM1181" s="179"/>
      <c r="EN1181" s="179"/>
      <c r="EP1181" s="179"/>
      <c r="EQ1181" s="179"/>
      <c r="ER1181" s="179"/>
      <c r="ES1181" s="179"/>
      <c r="ET1181" s="179"/>
    </row>
    <row r="1182" spans="3:150" ht="14.25" customHeight="1" x14ac:dyDescent="0.35">
      <c r="C1182" s="172"/>
      <c r="D1182" s="172"/>
      <c r="E1182" s="172"/>
      <c r="F1182" s="172"/>
      <c r="G1182" s="172"/>
      <c r="H1182" s="172"/>
      <c r="I1182" s="172"/>
      <c r="J1182" s="172"/>
      <c r="K1182" s="172"/>
      <c r="L1182" s="172"/>
      <c r="M1182" s="172"/>
      <c r="N1182" s="172"/>
      <c r="O1182" s="172"/>
      <c r="P1182" s="172"/>
      <c r="Q1182" s="172"/>
      <c r="R1182" s="172"/>
      <c r="S1182" s="172"/>
      <c r="T1182" s="172"/>
      <c r="U1182" s="172"/>
      <c r="V1182" s="172"/>
      <c r="W1182" s="172"/>
      <c r="X1182" s="172"/>
      <c r="Y1182" s="172"/>
      <c r="Z1182" s="172"/>
      <c r="AA1182" s="172"/>
      <c r="AB1182" s="172"/>
      <c r="AC1182" s="172"/>
      <c r="AD1182" s="172"/>
      <c r="AE1182" s="172"/>
      <c r="AF1182" s="172"/>
      <c r="AG1182" s="172"/>
      <c r="AH1182" s="172"/>
      <c r="AI1182" s="172"/>
      <c r="AJ1182" s="172"/>
      <c r="AK1182" s="172"/>
      <c r="AL1182" s="172"/>
      <c r="AM1182" s="172"/>
      <c r="AN1182" s="172"/>
      <c r="AO1182" s="172"/>
      <c r="AP1182" s="172"/>
      <c r="AQ1182" s="172"/>
      <c r="AR1182" s="172"/>
      <c r="AS1182" s="172"/>
      <c r="AT1182" s="172"/>
      <c r="AU1182" s="172"/>
      <c r="AV1182" s="172"/>
      <c r="AW1182" s="172"/>
      <c r="AX1182" s="172"/>
      <c r="AY1182" s="172"/>
      <c r="AZ1182" s="172"/>
      <c r="BA1182" s="172"/>
      <c r="BB1182" s="172"/>
      <c r="BC1182" s="172"/>
      <c r="BD1182" s="172"/>
      <c r="BE1182" s="172"/>
      <c r="BF1182" s="172"/>
      <c r="BG1182" s="172"/>
      <c r="BH1182" s="172"/>
      <c r="BI1182" s="172"/>
      <c r="BJ1182" s="172"/>
      <c r="BK1182" s="172"/>
      <c r="BL1182" s="172"/>
      <c r="BM1182" s="172"/>
      <c r="BN1182" s="172"/>
      <c r="BO1182" s="172"/>
      <c r="BP1182" s="172"/>
      <c r="BQ1182" s="172"/>
      <c r="BR1182" s="172"/>
      <c r="BS1182" s="172"/>
      <c r="BT1182" s="172"/>
      <c r="BU1182" s="172"/>
      <c r="BV1182" s="172"/>
      <c r="BW1182" s="172"/>
      <c r="BX1182" s="172"/>
      <c r="BY1182" s="172"/>
      <c r="BZ1182" s="172"/>
      <c r="CA1182" s="172"/>
      <c r="CB1182" s="172"/>
      <c r="CC1182" s="172"/>
      <c r="CD1182" s="172"/>
      <c r="CE1182" s="172"/>
      <c r="CF1182" s="172"/>
      <c r="CG1182" s="172"/>
      <c r="CH1182" s="172"/>
      <c r="CI1182" s="172"/>
      <c r="CJ1182" s="172"/>
      <c r="CK1182" s="172"/>
      <c r="CL1182" s="172"/>
      <c r="CM1182" s="172"/>
      <c r="EJ1182" s="179"/>
      <c r="EK1182" s="179"/>
      <c r="EL1182" s="179"/>
      <c r="EM1182" s="179"/>
      <c r="EN1182" s="179"/>
      <c r="EP1182" s="179"/>
      <c r="EQ1182" s="179"/>
      <c r="ER1182" s="179"/>
      <c r="ES1182" s="179"/>
      <c r="ET1182" s="179"/>
    </row>
    <row r="1183" spans="3:150" ht="14.25" customHeight="1" x14ac:dyDescent="0.35">
      <c r="C1183" s="172"/>
      <c r="D1183" s="172"/>
      <c r="E1183" s="172"/>
      <c r="F1183" s="172"/>
      <c r="G1183" s="172"/>
      <c r="H1183" s="172"/>
      <c r="I1183" s="172"/>
      <c r="J1183" s="172"/>
      <c r="K1183" s="172"/>
      <c r="L1183" s="172"/>
      <c r="M1183" s="172"/>
      <c r="N1183" s="172"/>
      <c r="O1183" s="172"/>
      <c r="P1183" s="172"/>
      <c r="Q1183" s="172"/>
      <c r="R1183" s="172"/>
      <c r="S1183" s="172"/>
      <c r="T1183" s="172"/>
      <c r="U1183" s="172"/>
      <c r="V1183" s="172"/>
      <c r="W1183" s="172"/>
      <c r="X1183" s="172"/>
      <c r="Y1183" s="172"/>
      <c r="Z1183" s="172"/>
      <c r="AA1183" s="172"/>
      <c r="AB1183" s="172"/>
      <c r="AC1183" s="172"/>
      <c r="AD1183" s="172"/>
      <c r="AE1183" s="172"/>
      <c r="AF1183" s="172"/>
      <c r="AG1183" s="172"/>
      <c r="AH1183" s="172"/>
      <c r="AI1183" s="172"/>
      <c r="AJ1183" s="172"/>
      <c r="AK1183" s="172"/>
      <c r="AL1183" s="172"/>
      <c r="AM1183" s="172"/>
      <c r="AN1183" s="172"/>
      <c r="AO1183" s="172"/>
      <c r="AP1183" s="172"/>
      <c r="AQ1183" s="172"/>
      <c r="AR1183" s="172"/>
      <c r="AS1183" s="172"/>
      <c r="AT1183" s="172"/>
      <c r="AU1183" s="172"/>
      <c r="AV1183" s="172"/>
      <c r="AW1183" s="172"/>
      <c r="AX1183" s="172"/>
      <c r="AY1183" s="172"/>
      <c r="AZ1183" s="172"/>
      <c r="BA1183" s="172"/>
      <c r="BB1183" s="172"/>
      <c r="BC1183" s="172"/>
      <c r="BD1183" s="172"/>
      <c r="BE1183" s="172"/>
      <c r="BF1183" s="172"/>
      <c r="BG1183" s="172"/>
      <c r="BH1183" s="172"/>
      <c r="BI1183" s="172"/>
      <c r="BJ1183" s="172"/>
      <c r="BK1183" s="172"/>
      <c r="BL1183" s="172"/>
      <c r="BM1183" s="172"/>
      <c r="BN1183" s="172"/>
      <c r="BO1183" s="172"/>
      <c r="BP1183" s="172"/>
      <c r="BQ1183" s="172"/>
      <c r="BR1183" s="172"/>
      <c r="BS1183" s="172"/>
      <c r="BT1183" s="172"/>
      <c r="BU1183" s="172"/>
      <c r="BV1183" s="172"/>
      <c r="BW1183" s="172"/>
      <c r="BX1183" s="172"/>
      <c r="BY1183" s="172"/>
      <c r="BZ1183" s="172"/>
      <c r="CA1183" s="172"/>
      <c r="CB1183" s="172"/>
      <c r="CC1183" s="172"/>
      <c r="CD1183" s="172"/>
      <c r="CE1183" s="172"/>
      <c r="CF1183" s="172"/>
      <c r="CG1183" s="172"/>
      <c r="CH1183" s="172"/>
      <c r="CI1183" s="172"/>
      <c r="CJ1183" s="172"/>
      <c r="CK1183" s="172"/>
      <c r="CL1183" s="172"/>
      <c r="CM1183" s="172"/>
      <c r="EJ1183" s="179"/>
      <c r="EK1183" s="179"/>
      <c r="EL1183" s="179"/>
      <c r="EM1183" s="179"/>
      <c r="EN1183" s="179"/>
      <c r="EP1183" s="179"/>
      <c r="EQ1183" s="179"/>
      <c r="ER1183" s="179"/>
      <c r="ES1183" s="179"/>
      <c r="ET1183" s="179"/>
    </row>
    <row r="1184" spans="3:150" ht="14.25" customHeight="1" x14ac:dyDescent="0.35">
      <c r="C1184" s="172"/>
      <c r="D1184" s="172"/>
      <c r="E1184" s="172"/>
      <c r="F1184" s="172"/>
      <c r="G1184" s="172"/>
      <c r="H1184" s="172"/>
      <c r="I1184" s="172"/>
      <c r="J1184" s="172"/>
      <c r="K1184" s="172"/>
      <c r="L1184" s="172"/>
      <c r="M1184" s="172"/>
      <c r="N1184" s="172"/>
      <c r="O1184" s="172"/>
      <c r="P1184" s="172"/>
      <c r="Q1184" s="172"/>
      <c r="R1184" s="172"/>
      <c r="S1184" s="172"/>
      <c r="T1184" s="172"/>
      <c r="U1184" s="172"/>
      <c r="V1184" s="172"/>
      <c r="W1184" s="172"/>
      <c r="X1184" s="172"/>
      <c r="Y1184" s="172"/>
      <c r="Z1184" s="172"/>
      <c r="AA1184" s="172"/>
      <c r="AB1184" s="172"/>
      <c r="AC1184" s="172"/>
      <c r="AD1184" s="172"/>
      <c r="AE1184" s="172"/>
      <c r="AF1184" s="172"/>
      <c r="AG1184" s="172"/>
      <c r="AH1184" s="172"/>
      <c r="AI1184" s="172"/>
      <c r="AJ1184" s="172"/>
      <c r="AK1184" s="172"/>
      <c r="AL1184" s="172"/>
      <c r="AM1184" s="172"/>
      <c r="AN1184" s="172"/>
      <c r="AO1184" s="172"/>
      <c r="AP1184" s="172"/>
      <c r="AQ1184" s="172"/>
      <c r="AR1184" s="172"/>
      <c r="AS1184" s="172"/>
      <c r="AT1184" s="172"/>
      <c r="AU1184" s="172"/>
      <c r="AV1184" s="172"/>
      <c r="AW1184" s="172"/>
      <c r="AX1184" s="172"/>
      <c r="AY1184" s="172"/>
      <c r="AZ1184" s="172"/>
      <c r="BA1184" s="172"/>
      <c r="BB1184" s="172"/>
      <c r="BC1184" s="172"/>
      <c r="BD1184" s="172"/>
      <c r="BE1184" s="172"/>
      <c r="BF1184" s="172"/>
      <c r="BG1184" s="172"/>
      <c r="BH1184" s="172"/>
      <c r="BI1184" s="172"/>
      <c r="BJ1184" s="172"/>
      <c r="BK1184" s="172"/>
      <c r="BL1184" s="172"/>
      <c r="BM1184" s="172"/>
      <c r="BN1184" s="172"/>
      <c r="BO1184" s="172"/>
      <c r="BP1184" s="172"/>
      <c r="BQ1184" s="172"/>
      <c r="BR1184" s="172"/>
      <c r="BS1184" s="172"/>
      <c r="BT1184" s="172"/>
      <c r="BU1184" s="172"/>
      <c r="BV1184" s="172"/>
      <c r="BW1184" s="172"/>
      <c r="BX1184" s="172"/>
      <c r="BY1184" s="172"/>
      <c r="BZ1184" s="172"/>
      <c r="CA1184" s="172"/>
      <c r="CB1184" s="172"/>
      <c r="CC1184" s="172"/>
      <c r="CD1184" s="172"/>
      <c r="CE1184" s="172"/>
      <c r="CF1184" s="172"/>
      <c r="CG1184" s="172"/>
      <c r="CH1184" s="172"/>
      <c r="CI1184" s="172"/>
      <c r="CJ1184" s="172"/>
      <c r="CK1184" s="172"/>
      <c r="CL1184" s="172"/>
      <c r="CM1184" s="172"/>
      <c r="EJ1184" s="179"/>
      <c r="EK1184" s="179"/>
      <c r="EL1184" s="179"/>
      <c r="EM1184" s="179"/>
      <c r="EN1184" s="179"/>
      <c r="EP1184" s="179"/>
      <c r="EQ1184" s="179"/>
      <c r="ER1184" s="179"/>
      <c r="ES1184" s="179"/>
      <c r="ET1184" s="179"/>
    </row>
    <row r="1185" spans="3:150" ht="14.25" customHeight="1" x14ac:dyDescent="0.35">
      <c r="C1185" s="733" t="s">
        <v>1192</v>
      </c>
      <c r="D1185" s="733"/>
      <c r="E1185" s="733"/>
      <c r="F1185" s="733"/>
      <c r="G1185" s="733"/>
      <c r="H1185" s="733"/>
      <c r="I1185" s="733"/>
      <c r="J1185" s="733"/>
      <c r="K1185" s="733"/>
      <c r="L1185" s="733"/>
      <c r="M1185" s="733"/>
      <c r="N1185" s="733"/>
      <c r="O1185" s="733"/>
      <c r="P1185" s="733"/>
      <c r="Q1185" s="733"/>
      <c r="R1185" s="733"/>
      <c r="S1185" s="733"/>
      <c r="T1185" s="733"/>
      <c r="U1185" s="172"/>
      <c r="V1185" s="172"/>
      <c r="W1185" s="172"/>
      <c r="X1185" s="172"/>
      <c r="Y1185" s="172"/>
      <c r="Z1185" s="172"/>
      <c r="AA1185" s="172"/>
      <c r="AB1185" s="172"/>
      <c r="AC1185" s="172"/>
      <c r="AD1185" s="172"/>
      <c r="AE1185" s="172"/>
      <c r="AF1185" s="172"/>
      <c r="AG1185" s="172"/>
      <c r="AH1185" s="733" t="s">
        <v>1192</v>
      </c>
      <c r="AI1185" s="733"/>
      <c r="AJ1185" s="733"/>
      <c r="AK1185" s="733"/>
      <c r="AL1185" s="733"/>
      <c r="AM1185" s="733"/>
      <c r="AN1185" s="733"/>
      <c r="AO1185" s="733"/>
      <c r="AP1185" s="733"/>
      <c r="AQ1185" s="733"/>
      <c r="AR1185" s="733"/>
      <c r="AS1185" s="733"/>
      <c r="AT1185" s="733"/>
      <c r="AU1185" s="733"/>
      <c r="AV1185" s="733"/>
      <c r="AW1185" s="733"/>
      <c r="AX1185" s="733"/>
      <c r="AY1185" s="733"/>
      <c r="AZ1185" s="172"/>
      <c r="BA1185" s="172"/>
      <c r="BB1185" s="172"/>
      <c r="BC1185" s="172"/>
      <c r="BD1185" s="172"/>
      <c r="BE1185" s="172"/>
      <c r="BF1185" s="172"/>
      <c r="BG1185" s="172"/>
      <c r="BH1185" s="172"/>
      <c r="BI1185" s="172"/>
      <c r="BJ1185" s="172"/>
      <c r="BK1185" s="172"/>
      <c r="BL1185" s="172"/>
      <c r="BM1185" s="172"/>
      <c r="BN1185" s="172"/>
      <c r="BO1185" s="733" t="s">
        <v>1192</v>
      </c>
      <c r="BP1185" s="733"/>
      <c r="BQ1185" s="733"/>
      <c r="BR1185" s="733"/>
      <c r="BS1185" s="733"/>
      <c r="BT1185" s="733"/>
      <c r="BU1185" s="733"/>
      <c r="BV1185" s="733"/>
      <c r="BW1185" s="733"/>
      <c r="BX1185" s="733"/>
      <c r="BY1185" s="733"/>
      <c r="BZ1185" s="733"/>
      <c r="CA1185" s="733"/>
      <c r="CB1185" s="733"/>
      <c r="CC1185" s="733"/>
      <c r="CD1185" s="733"/>
      <c r="CE1185" s="733"/>
      <c r="CF1185" s="733"/>
      <c r="CG1185" s="172"/>
      <c r="CH1185" s="172"/>
      <c r="CI1185" s="172"/>
      <c r="CJ1185" s="172"/>
      <c r="CK1185" s="172"/>
      <c r="CL1185" s="172"/>
      <c r="CM1185" s="172"/>
      <c r="EJ1185" s="179"/>
      <c r="EK1185" s="179"/>
      <c r="EL1185" s="179"/>
      <c r="EM1185" s="179"/>
      <c r="EN1185" s="179"/>
      <c r="EP1185" s="179"/>
      <c r="EQ1185" s="179"/>
      <c r="ER1185" s="179"/>
      <c r="ES1185" s="179"/>
      <c r="ET1185" s="179"/>
    </row>
    <row r="1186" spans="3:150" ht="14.25" customHeight="1" x14ac:dyDescent="0.35">
      <c r="C1186" s="172"/>
      <c r="D1186" s="172"/>
      <c r="E1186" s="172"/>
      <c r="F1186" s="172"/>
      <c r="G1186" s="172"/>
      <c r="H1186" s="172"/>
      <c r="I1186" s="172"/>
      <c r="J1186" s="172"/>
      <c r="K1186" s="172"/>
      <c r="L1186" s="172"/>
      <c r="M1186" s="172"/>
      <c r="N1186" s="172"/>
      <c r="O1186" s="172"/>
      <c r="P1186" s="172"/>
      <c r="Q1186" s="172"/>
      <c r="R1186" s="172"/>
      <c r="S1186" s="172"/>
      <c r="T1186" s="172"/>
      <c r="U1186" s="172"/>
      <c r="V1186" s="172"/>
      <c r="W1186" s="172"/>
      <c r="X1186" s="172"/>
      <c r="Y1186" s="172"/>
      <c r="Z1186" s="172"/>
      <c r="AA1186" s="172"/>
      <c r="AB1186" s="172"/>
      <c r="AC1186" s="172"/>
      <c r="AD1186" s="172"/>
      <c r="AE1186" s="172"/>
      <c r="AF1186" s="172"/>
      <c r="AG1186" s="172"/>
      <c r="AH1186" s="172"/>
      <c r="AI1186" s="172"/>
      <c r="AJ1186" s="172"/>
      <c r="AK1186" s="172"/>
      <c r="AL1186" s="172"/>
      <c r="AM1186" s="172"/>
      <c r="AN1186" s="172"/>
      <c r="AO1186" s="172"/>
      <c r="AP1186" s="172"/>
      <c r="AQ1186" s="172"/>
      <c r="AR1186" s="172"/>
      <c r="AS1186" s="172"/>
      <c r="AT1186" s="172"/>
      <c r="AU1186" s="172"/>
      <c r="AV1186" s="172"/>
      <c r="AW1186" s="172"/>
      <c r="AX1186" s="172"/>
      <c r="AY1186" s="172"/>
      <c r="AZ1186" s="172"/>
      <c r="BA1186" s="172"/>
      <c r="BB1186" s="172"/>
      <c r="BC1186" s="172"/>
      <c r="BD1186" s="172"/>
      <c r="BE1186" s="172"/>
      <c r="BF1186" s="172"/>
      <c r="BG1186" s="172"/>
      <c r="BH1186" s="172"/>
      <c r="BI1186" s="172"/>
      <c r="BJ1186" s="172"/>
      <c r="BK1186" s="172"/>
      <c r="BL1186" s="172"/>
      <c r="BM1186" s="172"/>
      <c r="BN1186" s="172"/>
      <c r="BO1186" s="172"/>
      <c r="BP1186" s="172"/>
      <c r="BQ1186" s="172"/>
      <c r="BR1186" s="172"/>
      <c r="BS1186" s="172"/>
      <c r="BT1186" s="172"/>
      <c r="BU1186" s="172"/>
      <c r="BV1186" s="172"/>
      <c r="BW1186" s="172"/>
      <c r="BX1186" s="172"/>
      <c r="BY1186" s="172"/>
      <c r="BZ1186" s="172"/>
      <c r="CA1186" s="172"/>
      <c r="CB1186" s="172"/>
      <c r="CC1186" s="172"/>
      <c r="CD1186" s="172"/>
      <c r="CE1186" s="172"/>
      <c r="CF1186" s="172"/>
      <c r="CG1186" s="172"/>
      <c r="CH1186" s="172"/>
      <c r="CI1186" s="172"/>
      <c r="CJ1186" s="172"/>
      <c r="CK1186" s="172"/>
      <c r="CL1186" s="172"/>
      <c r="CM1186" s="172"/>
      <c r="EJ1186" s="179"/>
      <c r="EK1186" s="179"/>
      <c r="EL1186" s="179"/>
      <c r="EM1186" s="179"/>
      <c r="EN1186" s="179"/>
      <c r="EP1186" s="179"/>
      <c r="EQ1186" s="179"/>
      <c r="ER1186" s="179"/>
      <c r="ES1186" s="179"/>
      <c r="ET1186" s="179"/>
    </row>
    <row r="1187" spans="3:150" ht="14.25" customHeight="1" x14ac:dyDescent="0.35">
      <c r="C1187" s="308" t="s">
        <v>928</v>
      </c>
      <c r="D1187" s="308"/>
      <c r="E1187" s="308"/>
      <c r="F1187" s="308"/>
      <c r="G1187" s="308"/>
      <c r="H1187" s="308"/>
      <c r="I1187" s="308"/>
      <c r="J1187" s="308"/>
      <c r="K1187" s="308"/>
      <c r="L1187" s="308"/>
      <c r="M1187" s="308"/>
      <c r="N1187" s="308"/>
      <c r="O1187" s="308"/>
      <c r="P1187" s="308"/>
      <c r="Q1187" s="308"/>
      <c r="R1187" s="308"/>
      <c r="S1187" s="308"/>
      <c r="T1187" s="308"/>
      <c r="U1187" s="308"/>
      <c r="V1187" s="308"/>
      <c r="W1187" s="308"/>
      <c r="X1187" s="308"/>
      <c r="Y1187" s="308"/>
      <c r="Z1187" s="308"/>
      <c r="AA1187" s="172"/>
      <c r="AB1187" s="172"/>
      <c r="AC1187" s="172"/>
      <c r="AD1187" s="172"/>
      <c r="AE1187" s="172"/>
      <c r="AF1187" s="172"/>
      <c r="AG1187" s="172"/>
      <c r="AH1187" s="172"/>
      <c r="AI1187" s="172"/>
      <c r="AJ1187" s="172"/>
      <c r="AK1187" s="172"/>
      <c r="AL1187" s="172"/>
      <c r="AM1187" s="172"/>
      <c r="AN1187" s="172"/>
      <c r="AO1187" s="172"/>
      <c r="AP1187" s="172"/>
      <c r="AQ1187" s="172"/>
      <c r="AR1187" s="172"/>
      <c r="AS1187" s="172"/>
      <c r="AT1187" s="172"/>
      <c r="AU1187" s="172"/>
      <c r="AV1187" s="172"/>
      <c r="AW1187" s="308" t="s">
        <v>929</v>
      </c>
      <c r="AX1187" s="308"/>
      <c r="AY1187" s="308"/>
      <c r="AZ1187" s="308"/>
      <c r="BA1187" s="308"/>
      <c r="BB1187" s="308"/>
      <c r="BC1187" s="308"/>
      <c r="BD1187" s="308"/>
      <c r="BE1187" s="308"/>
      <c r="BF1187" s="308"/>
      <c r="BG1187" s="308"/>
      <c r="BH1187" s="308"/>
      <c r="BI1187" s="308"/>
      <c r="BJ1187" s="308"/>
      <c r="BK1187" s="308"/>
      <c r="BL1187" s="308"/>
      <c r="BM1187" s="308"/>
      <c r="BN1187" s="308"/>
      <c r="BO1187" s="308"/>
      <c r="BP1187" s="308"/>
      <c r="BQ1187" s="308"/>
      <c r="BR1187" s="308"/>
      <c r="BS1187" s="308"/>
      <c r="BT1187" s="308"/>
      <c r="BU1187" s="308"/>
      <c r="BV1187" s="308"/>
      <c r="BW1187" s="308"/>
      <c r="BX1187" s="173"/>
      <c r="BY1187" s="172"/>
      <c r="BZ1187" s="172"/>
      <c r="CA1187" s="172"/>
      <c r="CB1187" s="172"/>
      <c r="CC1187" s="172"/>
      <c r="CD1187" s="172"/>
      <c r="CE1187" s="172"/>
      <c r="CF1187" s="172"/>
      <c r="CG1187" s="172"/>
      <c r="CH1187" s="172"/>
      <c r="CI1187" s="172"/>
      <c r="CJ1187" s="172"/>
      <c r="CK1187" s="172"/>
      <c r="CL1187" s="172"/>
      <c r="CM1187" s="172"/>
      <c r="EJ1187" s="179"/>
      <c r="EK1187" s="179"/>
      <c r="EL1187" s="179"/>
      <c r="EM1187" s="179"/>
      <c r="EN1187" s="179"/>
      <c r="EP1187" s="179"/>
      <c r="EQ1187" s="179"/>
      <c r="ER1187" s="179"/>
      <c r="ES1187" s="179"/>
      <c r="ET1187" s="179"/>
    </row>
    <row r="1188" spans="3:150" ht="14.25" customHeight="1" x14ac:dyDescent="0.35">
      <c r="C1188" s="172"/>
      <c r="D1188" s="172"/>
      <c r="E1188" s="172"/>
      <c r="F1188" s="172"/>
      <c r="G1188" s="172"/>
      <c r="H1188" s="172"/>
      <c r="I1188" s="172"/>
      <c r="J1188" s="172"/>
      <c r="K1188" s="172"/>
      <c r="L1188" s="172"/>
      <c r="M1188" s="172"/>
      <c r="N1188" s="172"/>
      <c r="O1188" s="172"/>
      <c r="P1188" s="172"/>
      <c r="Q1188" s="172"/>
      <c r="R1188" s="172"/>
      <c r="S1188" s="172"/>
      <c r="T1188" s="172"/>
      <c r="U1188" s="172"/>
      <c r="V1188" s="172"/>
      <c r="W1188" s="172"/>
      <c r="X1188" s="172"/>
      <c r="Y1188" s="172"/>
      <c r="Z1188" s="172"/>
      <c r="AA1188" s="172"/>
      <c r="AB1188" s="172"/>
      <c r="AC1188" s="172"/>
      <c r="AD1188" s="172"/>
      <c r="AE1188" s="172"/>
      <c r="AF1188" s="172"/>
      <c r="AG1188" s="172"/>
      <c r="AH1188" s="172"/>
      <c r="AI1188" s="172"/>
      <c r="AJ1188" s="172"/>
      <c r="AK1188" s="172"/>
      <c r="AL1188" s="172"/>
      <c r="AM1188" s="172"/>
      <c r="AN1188" s="172"/>
      <c r="AO1188" s="172"/>
      <c r="AP1188" s="172"/>
      <c r="AQ1188" s="172"/>
      <c r="AR1188" s="172"/>
      <c r="AS1188" s="172"/>
      <c r="AT1188" s="172"/>
      <c r="AU1188" s="172"/>
      <c r="AV1188" s="172"/>
      <c r="AW1188" s="172"/>
      <c r="AX1188" s="172"/>
      <c r="AY1188" s="172"/>
      <c r="AZ1188" s="172"/>
      <c r="BA1188" s="172"/>
      <c r="BB1188" s="172"/>
      <c r="BC1188" s="172"/>
      <c r="BD1188" s="172"/>
      <c r="BE1188" s="172"/>
      <c r="BF1188" s="172"/>
      <c r="BG1188" s="172"/>
      <c r="BH1188" s="172"/>
      <c r="BI1188" s="172"/>
      <c r="BJ1188" s="172"/>
      <c r="BK1188" s="172"/>
      <c r="BL1188" s="172"/>
      <c r="BM1188" s="172"/>
      <c r="BN1188" s="172"/>
      <c r="BO1188" s="172"/>
      <c r="BP1188" s="172"/>
      <c r="BQ1188" s="172"/>
      <c r="BR1188" s="172"/>
      <c r="BS1188" s="172"/>
      <c r="BT1188" s="172"/>
      <c r="BU1188" s="172"/>
      <c r="BV1188" s="172"/>
      <c r="BW1188" s="172"/>
      <c r="BX1188" s="172"/>
      <c r="BY1188" s="172"/>
      <c r="BZ1188" s="172"/>
      <c r="CA1188" s="172"/>
      <c r="CB1188" s="172"/>
      <c r="CC1188" s="172"/>
      <c r="CD1188" s="172"/>
      <c r="CE1188" s="172"/>
      <c r="CF1188" s="172"/>
      <c r="CG1188" s="172"/>
      <c r="CH1188" s="172"/>
      <c r="CI1188" s="172"/>
      <c r="CJ1188" s="172"/>
      <c r="CK1188" s="172"/>
      <c r="CL1188" s="172"/>
      <c r="CM1188" s="172"/>
      <c r="EJ1188" s="179"/>
      <c r="EK1188" s="179"/>
      <c r="EL1188" s="179"/>
      <c r="EM1188" s="179"/>
      <c r="EN1188" s="179"/>
      <c r="EP1188" s="179"/>
      <c r="EQ1188" s="179"/>
      <c r="ER1188" s="179"/>
      <c r="ES1188" s="179"/>
      <c r="ET1188" s="179"/>
    </row>
    <row r="1189" spans="3:150" ht="14.25" customHeight="1" x14ac:dyDescent="0.35">
      <c r="C1189" s="172"/>
      <c r="D1189" s="172"/>
      <c r="E1189" s="172"/>
      <c r="F1189" s="172"/>
      <c r="G1189" s="172"/>
      <c r="H1189" s="172"/>
      <c r="I1189" s="172"/>
      <c r="J1189" s="172"/>
      <c r="K1189" s="172"/>
      <c r="L1189" s="172"/>
      <c r="M1189" s="172"/>
      <c r="N1189" s="172"/>
      <c r="O1189" s="172"/>
      <c r="P1189" s="172"/>
      <c r="Q1189" s="172"/>
      <c r="R1189" s="172"/>
      <c r="S1189" s="172"/>
      <c r="T1189" s="172"/>
      <c r="U1189" s="172"/>
      <c r="V1189" s="172"/>
      <c r="W1189" s="172"/>
      <c r="X1189" s="172"/>
      <c r="Y1189" s="172"/>
      <c r="Z1189" s="172"/>
      <c r="AA1189" s="172"/>
      <c r="AB1189" s="172"/>
      <c r="AC1189" s="172"/>
      <c r="AD1189" s="172"/>
      <c r="AE1189" s="172"/>
      <c r="AF1189" s="172"/>
      <c r="AG1189" s="172"/>
      <c r="AH1189" s="172"/>
      <c r="AI1189" s="172"/>
      <c r="AJ1189" s="172"/>
      <c r="AK1189" s="172"/>
      <c r="AL1189" s="172"/>
      <c r="AM1189" s="172"/>
      <c r="AN1189" s="172"/>
      <c r="AO1189" s="172"/>
      <c r="AP1189" s="172"/>
      <c r="AQ1189" s="172"/>
      <c r="AR1189" s="172"/>
      <c r="AS1189" s="172"/>
      <c r="AT1189" s="172"/>
      <c r="AU1189" s="172"/>
      <c r="AV1189" s="172"/>
      <c r="AW1189" s="172"/>
      <c r="AX1189" s="172"/>
      <c r="AY1189" s="172"/>
      <c r="AZ1189" s="172"/>
      <c r="BA1189" s="172"/>
      <c r="BB1189" s="172"/>
      <c r="BC1189" s="172"/>
      <c r="BD1189" s="172"/>
      <c r="BE1189" s="172"/>
      <c r="BF1189" s="172"/>
      <c r="BG1189" s="172"/>
      <c r="BH1189" s="172"/>
      <c r="BI1189" s="172"/>
      <c r="BJ1189" s="172"/>
      <c r="BK1189" s="172"/>
      <c r="BL1189" s="172"/>
      <c r="BM1189" s="172"/>
      <c r="BN1189" s="172"/>
      <c r="BO1189" s="172"/>
      <c r="BP1189" s="172"/>
      <c r="BQ1189" s="172"/>
      <c r="BR1189" s="172"/>
      <c r="BS1189" s="172"/>
      <c r="BT1189" s="172"/>
      <c r="BU1189" s="172"/>
      <c r="BV1189" s="172"/>
      <c r="BW1189" s="172"/>
      <c r="BX1189" s="172"/>
      <c r="BY1189" s="172"/>
      <c r="BZ1189" s="172"/>
      <c r="CA1189" s="172"/>
      <c r="CB1189" s="172"/>
      <c r="CC1189" s="172"/>
      <c r="CD1189" s="172"/>
      <c r="CE1189" s="172"/>
      <c r="CF1189" s="172"/>
      <c r="CG1189" s="172"/>
      <c r="CH1189" s="172"/>
      <c r="CI1189" s="172"/>
      <c r="CJ1189" s="172"/>
      <c r="CK1189" s="172"/>
      <c r="CL1189" s="172"/>
      <c r="CM1189" s="172"/>
      <c r="EJ1189" s="179"/>
      <c r="EK1189" s="179"/>
      <c r="EL1189" s="179"/>
      <c r="EM1189" s="179"/>
      <c r="EN1189" s="179"/>
      <c r="EP1189" s="179"/>
      <c r="EQ1189" s="179"/>
      <c r="ER1189" s="179"/>
      <c r="ES1189" s="179"/>
      <c r="ET1189" s="179"/>
    </row>
    <row r="1190" spans="3:150" ht="14.25" customHeight="1" x14ac:dyDescent="0.35">
      <c r="C1190" s="172"/>
      <c r="D1190" s="172"/>
      <c r="E1190" s="172"/>
      <c r="F1190" s="172"/>
      <c r="G1190" s="172"/>
      <c r="H1190" s="172"/>
      <c r="I1190" s="172"/>
      <c r="J1190" s="172"/>
      <c r="K1190" s="172"/>
      <c r="L1190" s="172"/>
      <c r="M1190" s="172"/>
      <c r="N1190" s="172"/>
      <c r="O1190" s="172"/>
      <c r="P1190" s="172"/>
      <c r="Q1190" s="172"/>
      <c r="R1190" s="172"/>
      <c r="S1190" s="172"/>
      <c r="T1190" s="172"/>
      <c r="U1190" s="172"/>
      <c r="V1190" s="172"/>
      <c r="W1190" s="172"/>
      <c r="X1190" s="172"/>
      <c r="Y1190" s="172"/>
      <c r="Z1190" s="172"/>
      <c r="AA1190" s="172"/>
      <c r="AB1190" s="172"/>
      <c r="AC1190" s="172"/>
      <c r="AD1190" s="172"/>
      <c r="AE1190" s="172"/>
      <c r="AF1190" s="172"/>
      <c r="AG1190" s="172"/>
      <c r="AH1190" s="172"/>
      <c r="AI1190" s="172"/>
      <c r="AJ1190" s="172"/>
      <c r="AK1190" s="172"/>
      <c r="AL1190" s="172"/>
      <c r="AM1190" s="172"/>
      <c r="AN1190" s="172"/>
      <c r="AO1190" s="172"/>
      <c r="AP1190" s="172"/>
      <c r="AQ1190" s="172"/>
      <c r="AR1190" s="172"/>
      <c r="AS1190" s="172"/>
      <c r="AT1190" s="172"/>
      <c r="AU1190" s="172"/>
      <c r="AV1190" s="172"/>
      <c r="AW1190" s="172"/>
      <c r="AX1190" s="172"/>
      <c r="AY1190" s="172"/>
      <c r="AZ1190" s="172"/>
      <c r="BA1190" s="172"/>
      <c r="BB1190" s="172"/>
      <c r="BC1190" s="172"/>
      <c r="BD1190" s="172"/>
      <c r="BE1190" s="172"/>
      <c r="BF1190" s="172"/>
      <c r="BG1190" s="172"/>
      <c r="BH1190" s="172"/>
      <c r="BI1190" s="172"/>
      <c r="BJ1190" s="172"/>
      <c r="BK1190" s="172"/>
      <c r="BL1190" s="172"/>
      <c r="BM1190" s="172"/>
      <c r="BN1190" s="172"/>
      <c r="BO1190" s="172"/>
      <c r="BP1190" s="172"/>
      <c r="BQ1190" s="172"/>
      <c r="BR1190" s="172"/>
      <c r="BS1190" s="172"/>
      <c r="BT1190" s="172"/>
      <c r="BU1190" s="172"/>
      <c r="BV1190" s="172"/>
      <c r="BW1190" s="172"/>
      <c r="BX1190" s="172"/>
      <c r="BY1190" s="172"/>
      <c r="BZ1190" s="172"/>
      <c r="CA1190" s="172"/>
      <c r="CB1190" s="172"/>
      <c r="CC1190" s="172"/>
      <c r="CD1190" s="172"/>
      <c r="CE1190" s="172"/>
      <c r="CF1190" s="172"/>
      <c r="CG1190" s="172"/>
      <c r="CH1190" s="172"/>
      <c r="CI1190" s="172"/>
      <c r="CJ1190" s="172"/>
      <c r="CK1190" s="172"/>
      <c r="CL1190" s="172"/>
      <c r="CM1190" s="172"/>
      <c r="EJ1190" s="179"/>
      <c r="EK1190" s="179"/>
      <c r="EL1190" s="179"/>
      <c r="EM1190" s="179"/>
      <c r="EN1190" s="179"/>
      <c r="EP1190" s="179"/>
      <c r="EQ1190" s="179"/>
      <c r="ER1190" s="179"/>
      <c r="ES1190" s="179"/>
      <c r="ET1190" s="179"/>
    </row>
    <row r="1191" spans="3:150" ht="14.25" customHeight="1" x14ac:dyDescent="0.35">
      <c r="C1191" s="172"/>
      <c r="D1191" s="172"/>
      <c r="E1191" s="172"/>
      <c r="F1191" s="172"/>
      <c r="G1191" s="172"/>
      <c r="H1191" s="172"/>
      <c r="I1191" s="172"/>
      <c r="J1191" s="172"/>
      <c r="K1191" s="172"/>
      <c r="L1191" s="172"/>
      <c r="M1191" s="172"/>
      <c r="N1191" s="172"/>
      <c r="O1191" s="172"/>
      <c r="P1191" s="172"/>
      <c r="Q1191" s="172"/>
      <c r="R1191" s="172"/>
      <c r="S1191" s="172"/>
      <c r="T1191" s="172"/>
      <c r="U1191" s="172"/>
      <c r="V1191" s="172"/>
      <c r="W1191" s="172"/>
      <c r="X1191" s="172"/>
      <c r="Y1191" s="172"/>
      <c r="Z1191" s="172"/>
      <c r="AA1191" s="172"/>
      <c r="AB1191" s="172"/>
      <c r="AC1191" s="172"/>
      <c r="AD1191" s="172"/>
      <c r="AE1191" s="172"/>
      <c r="AF1191" s="172"/>
      <c r="AG1191" s="172"/>
      <c r="AH1191" s="172"/>
      <c r="AI1191" s="172"/>
      <c r="AJ1191" s="172"/>
      <c r="AK1191" s="172"/>
      <c r="AL1191" s="172"/>
      <c r="AM1191" s="172"/>
      <c r="AN1191" s="172"/>
      <c r="AO1191" s="172"/>
      <c r="AP1191" s="172"/>
      <c r="AQ1191" s="172"/>
      <c r="AR1191" s="172"/>
      <c r="AS1191" s="172"/>
      <c r="AT1191" s="172"/>
      <c r="AU1191" s="172"/>
      <c r="AV1191" s="172"/>
      <c r="AW1191" s="172"/>
      <c r="AX1191" s="172"/>
      <c r="AY1191" s="172"/>
      <c r="AZ1191" s="172"/>
      <c r="BA1191" s="172"/>
      <c r="BB1191" s="172"/>
      <c r="BC1191" s="172"/>
      <c r="BD1191" s="172"/>
      <c r="BE1191" s="172"/>
      <c r="BF1191" s="172"/>
      <c r="BG1191" s="172"/>
      <c r="BH1191" s="172"/>
      <c r="BI1191" s="172"/>
      <c r="BJ1191" s="172"/>
      <c r="BK1191" s="172"/>
      <c r="BL1191" s="172"/>
      <c r="BM1191" s="172"/>
      <c r="BN1191" s="172"/>
      <c r="BO1191" s="172"/>
      <c r="BP1191" s="172"/>
      <c r="BQ1191" s="172"/>
      <c r="BR1191" s="172"/>
      <c r="BS1191" s="172"/>
      <c r="BT1191" s="172"/>
      <c r="BU1191" s="172"/>
      <c r="BV1191" s="172"/>
      <c r="BW1191" s="172"/>
      <c r="BX1191" s="172"/>
      <c r="BY1191" s="172"/>
      <c r="BZ1191" s="172"/>
      <c r="CA1191" s="172"/>
      <c r="CB1191" s="172"/>
      <c r="CC1191" s="172"/>
      <c r="CD1191" s="172"/>
      <c r="CE1191" s="172"/>
      <c r="CF1191" s="172"/>
      <c r="CG1191" s="172"/>
      <c r="CH1191" s="172"/>
      <c r="CI1191" s="172"/>
      <c r="CJ1191" s="172"/>
      <c r="CK1191" s="172"/>
      <c r="CL1191" s="172"/>
      <c r="CM1191" s="172"/>
      <c r="EJ1191" s="179"/>
      <c r="EK1191" s="179"/>
      <c r="EL1191" s="179"/>
      <c r="EM1191" s="179"/>
      <c r="EN1191" s="179"/>
      <c r="EP1191" s="179"/>
      <c r="EQ1191" s="179"/>
      <c r="ER1191" s="179"/>
      <c r="ES1191" s="179"/>
      <c r="ET1191" s="179"/>
    </row>
    <row r="1192" spans="3:150" ht="14.25" customHeight="1" x14ac:dyDescent="0.35">
      <c r="C1192" s="172"/>
      <c r="D1192" s="172"/>
      <c r="E1192" s="172"/>
      <c r="F1192" s="172"/>
      <c r="G1192" s="172"/>
      <c r="H1192" s="172"/>
      <c r="I1192" s="172"/>
      <c r="J1192" s="172"/>
      <c r="K1192" s="172"/>
      <c r="L1192" s="172"/>
      <c r="M1192" s="172"/>
      <c r="N1192" s="172"/>
      <c r="O1192" s="172"/>
      <c r="P1192" s="172"/>
      <c r="Q1192" s="172"/>
      <c r="R1192" s="172"/>
      <c r="S1192" s="172"/>
      <c r="T1192" s="172"/>
      <c r="U1192" s="172"/>
      <c r="V1192" s="172"/>
      <c r="W1192" s="172"/>
      <c r="X1192" s="172"/>
      <c r="Y1192" s="172"/>
      <c r="Z1192" s="172"/>
      <c r="AA1192" s="172"/>
      <c r="AB1192" s="172"/>
      <c r="AC1192" s="172"/>
      <c r="AD1192" s="172"/>
      <c r="AE1192" s="172"/>
      <c r="AF1192" s="172"/>
      <c r="AG1192" s="172"/>
      <c r="AH1192" s="172"/>
      <c r="AI1192" s="172"/>
      <c r="AJ1192" s="172"/>
      <c r="AK1192" s="172"/>
      <c r="AL1192" s="172"/>
      <c r="AM1192" s="172"/>
      <c r="AN1192" s="172"/>
      <c r="AO1192" s="172"/>
      <c r="AP1192" s="172"/>
      <c r="AQ1192" s="172"/>
      <c r="AR1192" s="172"/>
      <c r="AS1192" s="172"/>
      <c r="AT1192" s="172"/>
      <c r="AU1192" s="172"/>
      <c r="AV1192" s="172"/>
      <c r="AW1192" s="172"/>
      <c r="AX1192" s="172"/>
      <c r="AY1192" s="172"/>
      <c r="AZ1192" s="172"/>
      <c r="BA1192" s="172"/>
      <c r="BB1192" s="172"/>
      <c r="BC1192" s="172"/>
      <c r="BD1192" s="172"/>
      <c r="BE1192" s="172"/>
      <c r="BF1192" s="172"/>
      <c r="BG1192" s="172"/>
      <c r="BH1192" s="172"/>
      <c r="BI1192" s="172"/>
      <c r="BJ1192" s="172"/>
      <c r="BK1192" s="172"/>
      <c r="BL1192" s="172"/>
      <c r="BM1192" s="172"/>
      <c r="BN1192" s="172"/>
      <c r="BO1192" s="172"/>
      <c r="BP1192" s="172"/>
      <c r="BQ1192" s="172"/>
      <c r="BR1192" s="172"/>
      <c r="BS1192" s="172"/>
      <c r="BT1192" s="172"/>
      <c r="BU1192" s="172"/>
      <c r="BV1192" s="172"/>
      <c r="BW1192" s="172"/>
      <c r="BX1192" s="172"/>
      <c r="BY1192" s="172"/>
      <c r="BZ1192" s="172"/>
      <c r="CA1192" s="172"/>
      <c r="CB1192" s="172"/>
      <c r="CC1192" s="172"/>
      <c r="CD1192" s="172"/>
      <c r="CE1192" s="172"/>
      <c r="CF1192" s="172"/>
      <c r="CG1192" s="172"/>
      <c r="CH1192" s="172"/>
      <c r="CI1192" s="172"/>
      <c r="CJ1192" s="172"/>
      <c r="CK1192" s="172"/>
      <c r="CL1192" s="172"/>
      <c r="CM1192" s="172"/>
      <c r="EJ1192" s="179"/>
      <c r="EK1192" s="179"/>
      <c r="EL1192" s="179"/>
      <c r="EM1192" s="179"/>
      <c r="EN1192" s="179"/>
      <c r="EP1192" s="179"/>
      <c r="EQ1192" s="179"/>
      <c r="ER1192" s="179"/>
      <c r="ES1192" s="179"/>
      <c r="ET1192" s="179"/>
    </row>
    <row r="1193" spans="3:150" ht="14.25" customHeight="1" x14ac:dyDescent="0.35">
      <c r="C1193" s="172"/>
      <c r="D1193" s="172"/>
      <c r="E1193" s="172"/>
      <c r="F1193" s="172"/>
      <c r="G1193" s="172"/>
      <c r="H1193" s="172"/>
      <c r="I1193" s="172"/>
      <c r="J1193" s="172"/>
      <c r="K1193" s="172"/>
      <c r="L1193" s="172"/>
      <c r="M1193" s="172"/>
      <c r="N1193" s="172"/>
      <c r="O1193" s="172"/>
      <c r="P1193" s="172"/>
      <c r="Q1193" s="172"/>
      <c r="R1193" s="172"/>
      <c r="S1193" s="172"/>
      <c r="T1193" s="172"/>
      <c r="U1193" s="172"/>
      <c r="V1193" s="172"/>
      <c r="W1193" s="172"/>
      <c r="X1193" s="172"/>
      <c r="Y1193" s="172"/>
      <c r="Z1193" s="172"/>
      <c r="AA1193" s="172"/>
      <c r="AB1193" s="172"/>
      <c r="AC1193" s="172"/>
      <c r="AD1193" s="172"/>
      <c r="AE1193" s="172"/>
      <c r="AF1193" s="172"/>
      <c r="AG1193" s="172"/>
      <c r="AH1193" s="172"/>
      <c r="AI1193" s="172"/>
      <c r="AJ1193" s="172"/>
      <c r="AK1193" s="172"/>
      <c r="AL1193" s="172"/>
      <c r="AM1193" s="172"/>
      <c r="AN1193" s="172"/>
      <c r="AO1193" s="172"/>
      <c r="AP1193" s="172"/>
      <c r="AQ1193" s="172"/>
      <c r="AR1193" s="172"/>
      <c r="AS1193" s="172"/>
      <c r="AT1193" s="172"/>
      <c r="AU1193" s="172"/>
      <c r="AV1193" s="172"/>
      <c r="AW1193" s="172"/>
      <c r="AX1193" s="172"/>
      <c r="AY1193" s="172"/>
      <c r="AZ1193" s="172"/>
      <c r="BA1193" s="172"/>
      <c r="BB1193" s="172"/>
      <c r="BC1193" s="172"/>
      <c r="BD1193" s="172"/>
      <c r="BE1193" s="172"/>
      <c r="BF1193" s="172"/>
      <c r="BG1193" s="172"/>
      <c r="BH1193" s="172"/>
      <c r="BI1193" s="172"/>
      <c r="BJ1193" s="172"/>
      <c r="BK1193" s="172"/>
      <c r="BL1193" s="172"/>
      <c r="BM1193" s="172"/>
      <c r="BN1193" s="172"/>
      <c r="BO1193" s="172"/>
      <c r="BP1193" s="172"/>
      <c r="BQ1193" s="172"/>
      <c r="BR1193" s="172"/>
      <c r="BS1193" s="172"/>
      <c r="BT1193" s="172"/>
      <c r="BU1193" s="172"/>
      <c r="BV1193" s="172"/>
      <c r="BW1193" s="172"/>
      <c r="BX1193" s="172"/>
      <c r="BY1193" s="172"/>
      <c r="BZ1193" s="172"/>
      <c r="CA1193" s="172"/>
      <c r="CB1193" s="172"/>
      <c r="CC1193" s="172"/>
      <c r="CD1193" s="172"/>
      <c r="CE1193" s="172"/>
      <c r="CF1193" s="172"/>
      <c r="CG1193" s="172"/>
      <c r="CH1193" s="172"/>
      <c r="CI1193" s="172"/>
      <c r="CJ1193" s="172"/>
      <c r="CK1193" s="172"/>
      <c r="CL1193" s="172"/>
      <c r="CM1193" s="172"/>
      <c r="EJ1193" s="179"/>
      <c r="EK1193" s="179"/>
      <c r="EL1193" s="179"/>
      <c r="EM1193" s="179"/>
      <c r="EN1193" s="179"/>
      <c r="EP1193" s="179"/>
      <c r="EQ1193" s="179"/>
      <c r="ER1193" s="179"/>
      <c r="ES1193" s="179"/>
      <c r="ET1193" s="179"/>
    </row>
    <row r="1194" spans="3:150" ht="14.25" customHeight="1" x14ac:dyDescent="0.35">
      <c r="C1194" s="172"/>
      <c r="D1194" s="172"/>
      <c r="E1194" s="172"/>
      <c r="F1194" s="172"/>
      <c r="G1194" s="172"/>
      <c r="H1194" s="172"/>
      <c r="I1194" s="172"/>
      <c r="J1194" s="172"/>
      <c r="K1194" s="172"/>
      <c r="L1194" s="172"/>
      <c r="M1194" s="172"/>
      <c r="N1194" s="172"/>
      <c r="O1194" s="172"/>
      <c r="P1194" s="172"/>
      <c r="Q1194" s="172"/>
      <c r="R1194" s="172"/>
      <c r="S1194" s="172"/>
      <c r="T1194" s="172"/>
      <c r="U1194" s="172"/>
      <c r="V1194" s="172"/>
      <c r="W1194" s="172"/>
      <c r="X1194" s="172"/>
      <c r="Y1194" s="172"/>
      <c r="Z1194" s="172"/>
      <c r="AA1194" s="172"/>
      <c r="AB1194" s="172"/>
      <c r="AC1194" s="172"/>
      <c r="AD1194" s="172"/>
      <c r="AE1194" s="172"/>
      <c r="AF1194" s="172"/>
      <c r="AG1194" s="172"/>
      <c r="AH1194" s="172"/>
      <c r="AI1194" s="172"/>
      <c r="AJ1194" s="172"/>
      <c r="AK1194" s="172"/>
      <c r="AL1194" s="172"/>
      <c r="AM1194" s="172"/>
      <c r="AN1194" s="172"/>
      <c r="AO1194" s="172"/>
      <c r="AP1194" s="172"/>
      <c r="AQ1194" s="172"/>
      <c r="AR1194" s="172"/>
      <c r="AS1194" s="172"/>
      <c r="AT1194" s="172"/>
      <c r="AU1194" s="172"/>
      <c r="AV1194" s="172"/>
      <c r="AW1194" s="172"/>
      <c r="AX1194" s="172"/>
      <c r="AY1194" s="172"/>
      <c r="AZ1194" s="172"/>
      <c r="BA1194" s="172"/>
      <c r="BB1194" s="172"/>
      <c r="BC1194" s="172"/>
      <c r="BD1194" s="172"/>
      <c r="BE1194" s="172"/>
      <c r="BF1194" s="172"/>
      <c r="BG1194" s="172"/>
      <c r="BH1194" s="172"/>
      <c r="BI1194" s="172"/>
      <c r="BJ1194" s="172"/>
      <c r="BK1194" s="172"/>
      <c r="BL1194" s="172"/>
      <c r="BM1194" s="172"/>
      <c r="BN1194" s="172"/>
      <c r="BO1194" s="172"/>
      <c r="BP1194" s="172"/>
      <c r="BQ1194" s="172"/>
      <c r="BR1194" s="172"/>
      <c r="BS1194" s="172"/>
      <c r="BT1194" s="172"/>
      <c r="BU1194" s="172"/>
      <c r="BV1194" s="172"/>
      <c r="BW1194" s="172"/>
      <c r="BX1194" s="172"/>
      <c r="BY1194" s="172"/>
      <c r="BZ1194" s="172"/>
      <c r="CA1194" s="172"/>
      <c r="CB1194" s="172"/>
      <c r="CC1194" s="172"/>
      <c r="CD1194" s="172"/>
      <c r="CE1194" s="172"/>
      <c r="CF1194" s="172"/>
      <c r="CG1194" s="172"/>
      <c r="CH1194" s="172"/>
      <c r="CI1194" s="172"/>
      <c r="CJ1194" s="172"/>
      <c r="CK1194" s="172"/>
      <c r="CL1194" s="172"/>
      <c r="CM1194" s="172"/>
      <c r="EJ1194" s="179"/>
      <c r="EK1194" s="179"/>
      <c r="EL1194" s="179"/>
      <c r="EM1194" s="179"/>
      <c r="EN1194" s="179"/>
      <c r="EP1194" s="179"/>
      <c r="EQ1194" s="179"/>
      <c r="ER1194" s="179"/>
      <c r="ES1194" s="179"/>
      <c r="ET1194" s="179"/>
    </row>
    <row r="1195" spans="3:150" ht="14.25" customHeight="1" x14ac:dyDescent="0.35">
      <c r="C1195" s="172"/>
      <c r="D1195" s="172"/>
      <c r="E1195" s="172"/>
      <c r="F1195" s="172"/>
      <c r="G1195" s="172"/>
      <c r="H1195" s="172"/>
      <c r="I1195" s="172"/>
      <c r="J1195" s="172"/>
      <c r="K1195" s="172"/>
      <c r="L1195" s="172"/>
      <c r="M1195" s="172"/>
      <c r="N1195" s="172"/>
      <c r="O1195" s="172"/>
      <c r="P1195" s="172"/>
      <c r="Q1195" s="172"/>
      <c r="R1195" s="172"/>
      <c r="S1195" s="172"/>
      <c r="T1195" s="172"/>
      <c r="U1195" s="172"/>
      <c r="V1195" s="172"/>
      <c r="W1195" s="172"/>
      <c r="X1195" s="172"/>
      <c r="Y1195" s="172"/>
      <c r="Z1195" s="172"/>
      <c r="AA1195" s="172"/>
      <c r="AB1195" s="172"/>
      <c r="AC1195" s="172"/>
      <c r="AD1195" s="172"/>
      <c r="AE1195" s="172"/>
      <c r="AF1195" s="172"/>
      <c r="AG1195" s="172"/>
      <c r="AH1195" s="172"/>
      <c r="AI1195" s="172"/>
      <c r="AJ1195" s="172"/>
      <c r="AK1195" s="172"/>
      <c r="AL1195" s="172"/>
      <c r="AM1195" s="172"/>
      <c r="AN1195" s="172"/>
      <c r="AO1195" s="172"/>
      <c r="AP1195" s="172"/>
      <c r="AQ1195" s="172"/>
      <c r="AR1195" s="172"/>
      <c r="AS1195" s="172"/>
      <c r="AT1195" s="172"/>
      <c r="AU1195" s="172"/>
      <c r="AV1195" s="172"/>
      <c r="AW1195" s="172"/>
      <c r="AX1195" s="172"/>
      <c r="AY1195" s="172"/>
      <c r="AZ1195" s="172"/>
      <c r="BA1195" s="172"/>
      <c r="BB1195" s="172"/>
      <c r="BC1195" s="172"/>
      <c r="BD1195" s="172"/>
      <c r="BE1195" s="172"/>
      <c r="BF1195" s="172"/>
      <c r="BG1195" s="172"/>
      <c r="BH1195" s="172"/>
      <c r="BI1195" s="172"/>
      <c r="BJ1195" s="172"/>
      <c r="BK1195" s="172"/>
      <c r="BL1195" s="172"/>
      <c r="BM1195" s="172"/>
      <c r="BN1195" s="172"/>
      <c r="BO1195" s="172"/>
      <c r="BP1195" s="172"/>
      <c r="BQ1195" s="172"/>
      <c r="BR1195" s="172"/>
      <c r="BS1195" s="172"/>
      <c r="BT1195" s="172"/>
      <c r="BU1195" s="172"/>
      <c r="BV1195" s="172"/>
      <c r="BW1195" s="172"/>
      <c r="BX1195" s="172"/>
      <c r="BY1195" s="172"/>
      <c r="BZ1195" s="172"/>
      <c r="CA1195" s="172"/>
      <c r="CB1195" s="172"/>
      <c r="CC1195" s="172"/>
      <c r="CD1195" s="172"/>
      <c r="CE1195" s="172"/>
      <c r="CF1195" s="172"/>
      <c r="CG1195" s="172"/>
      <c r="CH1195" s="172"/>
      <c r="CI1195" s="172"/>
      <c r="CJ1195" s="172"/>
      <c r="CK1195" s="172"/>
      <c r="CL1195" s="172"/>
      <c r="CM1195" s="172"/>
    </row>
    <row r="1196" spans="3:150" ht="14.25" customHeight="1" x14ac:dyDescent="0.35">
      <c r="C1196" s="172"/>
      <c r="D1196" s="172"/>
      <c r="E1196" s="172"/>
      <c r="F1196" s="172"/>
      <c r="G1196" s="172"/>
      <c r="H1196" s="172"/>
      <c r="I1196" s="172"/>
      <c r="J1196" s="172"/>
      <c r="K1196" s="172"/>
      <c r="L1196" s="172"/>
      <c r="M1196" s="172"/>
      <c r="N1196" s="172"/>
      <c r="O1196" s="172"/>
      <c r="P1196" s="172"/>
      <c r="Q1196" s="172"/>
      <c r="R1196" s="172"/>
      <c r="S1196" s="172"/>
      <c r="T1196" s="172"/>
      <c r="U1196" s="172"/>
      <c r="V1196" s="172"/>
      <c r="W1196" s="172"/>
      <c r="X1196" s="172"/>
      <c r="Y1196" s="172"/>
      <c r="Z1196" s="172"/>
      <c r="AA1196" s="172"/>
      <c r="AB1196" s="172"/>
      <c r="AC1196" s="172"/>
      <c r="AD1196" s="172"/>
      <c r="AE1196" s="172"/>
      <c r="AF1196" s="172"/>
      <c r="AG1196" s="172"/>
      <c r="AH1196" s="172"/>
      <c r="AI1196" s="172"/>
      <c r="AJ1196" s="172"/>
      <c r="AK1196" s="172"/>
      <c r="AL1196" s="172"/>
      <c r="AM1196" s="172"/>
      <c r="AN1196" s="172"/>
      <c r="AO1196" s="172"/>
      <c r="AP1196" s="172"/>
      <c r="AQ1196" s="172"/>
      <c r="AR1196" s="172"/>
      <c r="AS1196" s="172"/>
      <c r="AT1196" s="172"/>
      <c r="AU1196" s="172"/>
      <c r="AV1196" s="172"/>
      <c r="AW1196" s="172"/>
      <c r="AX1196" s="172"/>
      <c r="AY1196" s="172"/>
      <c r="AZ1196" s="172"/>
      <c r="BA1196" s="172"/>
      <c r="BB1196" s="172"/>
      <c r="BC1196" s="172"/>
      <c r="BD1196" s="172"/>
      <c r="BE1196" s="172"/>
      <c r="BF1196" s="172"/>
      <c r="BG1196" s="172"/>
      <c r="BH1196" s="172"/>
      <c r="BI1196" s="172"/>
      <c r="BJ1196" s="172"/>
      <c r="BK1196" s="172"/>
      <c r="BL1196" s="172"/>
      <c r="BM1196" s="172"/>
      <c r="BN1196" s="172"/>
      <c r="BO1196" s="172"/>
      <c r="BP1196" s="172"/>
      <c r="BQ1196" s="172"/>
      <c r="BR1196" s="172"/>
      <c r="BS1196" s="172"/>
      <c r="BT1196" s="172"/>
      <c r="BU1196" s="172"/>
      <c r="BV1196" s="172"/>
      <c r="BW1196" s="172"/>
      <c r="BX1196" s="172"/>
      <c r="BY1196" s="172"/>
      <c r="BZ1196" s="172"/>
      <c r="CA1196" s="172"/>
      <c r="CB1196" s="172"/>
      <c r="CC1196" s="172"/>
      <c r="CD1196" s="172"/>
      <c r="CE1196" s="172"/>
      <c r="CF1196" s="172"/>
      <c r="CG1196" s="172"/>
      <c r="CH1196" s="172"/>
      <c r="CI1196" s="172"/>
      <c r="CJ1196" s="172"/>
      <c r="CK1196" s="172"/>
      <c r="CL1196" s="172"/>
      <c r="CM1196" s="172"/>
      <c r="EJ1196" s="307" t="s">
        <v>943</v>
      </c>
      <c r="EK1196" s="307"/>
      <c r="EL1196" s="307"/>
      <c r="EM1196" s="307"/>
      <c r="EN1196" s="307"/>
      <c r="EP1196" s="307" t="s">
        <v>939</v>
      </c>
      <c r="EQ1196" s="307"/>
      <c r="ER1196" s="307"/>
      <c r="ES1196" s="307"/>
      <c r="ET1196" s="307"/>
    </row>
    <row r="1197" spans="3:150" ht="14.25" customHeight="1" x14ac:dyDescent="0.35">
      <c r="C1197" s="172"/>
      <c r="D1197" s="172"/>
      <c r="E1197" s="172"/>
      <c r="F1197" s="172"/>
      <c r="G1197" s="172"/>
      <c r="H1197" s="172"/>
      <c r="I1197" s="172"/>
      <c r="J1197" s="172"/>
      <c r="K1197" s="172"/>
      <c r="L1197" s="172"/>
      <c r="M1197" s="172"/>
      <c r="N1197" s="172"/>
      <c r="O1197" s="172"/>
      <c r="P1197" s="172"/>
      <c r="Q1197" s="172"/>
      <c r="R1197" s="172"/>
      <c r="S1197" s="172"/>
      <c r="T1197" s="172"/>
      <c r="U1197" s="172"/>
      <c r="V1197" s="172"/>
      <c r="W1197" s="172"/>
      <c r="X1197" s="172"/>
      <c r="Y1197" s="172"/>
      <c r="Z1197" s="172"/>
      <c r="AA1197" s="172"/>
      <c r="AB1197" s="172"/>
      <c r="AC1197" s="172"/>
      <c r="AD1197" s="172"/>
      <c r="AE1197" s="172"/>
      <c r="AF1197" s="172"/>
      <c r="AG1197" s="172"/>
      <c r="AH1197" s="172"/>
      <c r="AI1197" s="172"/>
      <c r="AJ1197" s="172"/>
      <c r="AK1197" s="172"/>
      <c r="AL1197" s="172"/>
      <c r="AM1197" s="172"/>
      <c r="AN1197" s="172"/>
      <c r="AO1197" s="172"/>
      <c r="AP1197" s="172"/>
      <c r="AQ1197" s="172"/>
      <c r="AR1197" s="172"/>
      <c r="AS1197" s="172"/>
      <c r="AT1197" s="172"/>
      <c r="AU1197" s="172"/>
      <c r="AV1197" s="172"/>
      <c r="AW1197" s="172"/>
      <c r="AX1197" s="172"/>
      <c r="AY1197" s="172"/>
      <c r="AZ1197" s="172"/>
      <c r="BA1197" s="172"/>
      <c r="BB1197" s="172"/>
      <c r="BC1197" s="172"/>
      <c r="BD1197" s="172"/>
      <c r="BE1197" s="172"/>
      <c r="BF1197" s="172"/>
      <c r="BG1197" s="172"/>
      <c r="BH1197" s="172"/>
      <c r="BI1197" s="172"/>
      <c r="BJ1197" s="172"/>
      <c r="BK1197" s="172"/>
      <c r="BL1197" s="172"/>
      <c r="BM1197" s="172"/>
      <c r="BN1197" s="172"/>
      <c r="BO1197" s="172"/>
      <c r="BP1197" s="172"/>
      <c r="BQ1197" s="172"/>
      <c r="BR1197" s="172"/>
      <c r="BS1197" s="172"/>
      <c r="BT1197" s="172"/>
      <c r="BU1197" s="172"/>
      <c r="BV1197" s="172"/>
      <c r="BW1197" s="172"/>
      <c r="BX1197" s="172"/>
      <c r="BY1197" s="172"/>
      <c r="BZ1197" s="172"/>
      <c r="CA1197" s="172"/>
      <c r="CB1197" s="172"/>
      <c r="CC1197" s="172"/>
      <c r="CD1197" s="172"/>
      <c r="CE1197" s="172"/>
      <c r="CF1197" s="172"/>
      <c r="CG1197" s="172"/>
      <c r="CH1197" s="172"/>
      <c r="CI1197" s="172"/>
      <c r="CJ1197" s="172"/>
      <c r="CK1197" s="172"/>
      <c r="CL1197" s="172"/>
      <c r="CM1197" s="172"/>
      <c r="EJ1197" s="180" t="s">
        <v>894</v>
      </c>
      <c r="EK1197" s="180" t="s">
        <v>945</v>
      </c>
      <c r="EL1197" s="180" t="s">
        <v>246</v>
      </c>
      <c r="EM1197" s="180" t="s">
        <v>946</v>
      </c>
      <c r="EN1197" s="180" t="s">
        <v>934</v>
      </c>
      <c r="EP1197" s="175" t="s">
        <v>947</v>
      </c>
      <c r="EQ1197" s="175" t="s">
        <v>948</v>
      </c>
      <c r="ER1197" s="175" t="s">
        <v>949</v>
      </c>
      <c r="ES1197" s="175" t="s">
        <v>950</v>
      </c>
      <c r="ET1197" s="176" t="s">
        <v>951</v>
      </c>
    </row>
    <row r="1198" spans="3:150" ht="14.25" customHeight="1" x14ac:dyDescent="0.35">
      <c r="C1198" s="172"/>
      <c r="D1198" s="172"/>
      <c r="E1198" s="172"/>
      <c r="F1198" s="172"/>
      <c r="G1198" s="172"/>
      <c r="H1198" s="172"/>
      <c r="I1198" s="172"/>
      <c r="J1198" s="172"/>
      <c r="K1198" s="172"/>
      <c r="L1198" s="172"/>
      <c r="M1198" s="172"/>
      <c r="N1198" s="172"/>
      <c r="O1198" s="172"/>
      <c r="P1198" s="172"/>
      <c r="Q1198" s="172"/>
      <c r="R1198" s="172"/>
      <c r="S1198" s="172"/>
      <c r="T1198" s="172"/>
      <c r="U1198" s="172"/>
      <c r="V1198" s="172"/>
      <c r="W1198" s="172"/>
      <c r="X1198" s="172"/>
      <c r="Y1198" s="172"/>
      <c r="Z1198" s="172"/>
      <c r="AA1198" s="172"/>
      <c r="AB1198" s="172"/>
      <c r="AC1198" s="172"/>
      <c r="AD1198" s="172"/>
      <c r="AE1198" s="172"/>
      <c r="AF1198" s="172"/>
      <c r="AG1198" s="172"/>
      <c r="AH1198" s="172"/>
      <c r="AI1198" s="172"/>
      <c r="AJ1198" s="172"/>
      <c r="AK1198" s="172"/>
      <c r="AL1198" s="172"/>
      <c r="AM1198" s="172"/>
      <c r="AN1198" s="172"/>
      <c r="AO1198" s="172"/>
      <c r="AP1198" s="172"/>
      <c r="AQ1198" s="172"/>
      <c r="AR1198" s="172"/>
      <c r="AS1198" s="172"/>
      <c r="AT1198" s="172"/>
      <c r="AU1198" s="172"/>
      <c r="AV1198" s="172"/>
      <c r="AW1198" s="172"/>
      <c r="AX1198" s="172"/>
      <c r="AY1198" s="172"/>
      <c r="AZ1198" s="172"/>
      <c r="BA1198" s="172"/>
      <c r="BB1198" s="172"/>
      <c r="BC1198" s="172"/>
      <c r="BD1198" s="172"/>
      <c r="BE1198" s="172"/>
      <c r="BF1198" s="172"/>
      <c r="BG1198" s="172"/>
      <c r="BH1198" s="172"/>
      <c r="BI1198" s="172"/>
      <c r="BJ1198" s="172"/>
      <c r="BK1198" s="172"/>
      <c r="BL1198" s="172"/>
      <c r="BM1198" s="172"/>
      <c r="BN1198" s="172"/>
      <c r="BO1198" s="172"/>
      <c r="BP1198" s="172"/>
      <c r="BQ1198" s="172"/>
      <c r="BR1198" s="172"/>
      <c r="BS1198" s="172"/>
      <c r="BT1198" s="172"/>
      <c r="BU1198" s="172"/>
      <c r="BV1198" s="172"/>
      <c r="BW1198" s="172"/>
      <c r="BX1198" s="172"/>
      <c r="BY1198" s="172"/>
      <c r="BZ1198" s="172"/>
      <c r="CA1198" s="172"/>
      <c r="CB1198" s="172"/>
      <c r="CC1198" s="172"/>
      <c r="CD1198" s="172"/>
      <c r="CE1198" s="172"/>
      <c r="CF1198" s="172"/>
      <c r="CG1198" s="172"/>
      <c r="CH1198" s="172"/>
      <c r="CI1198" s="172"/>
      <c r="CJ1198" s="172"/>
      <c r="CK1198" s="172"/>
      <c r="CL1198" s="172"/>
      <c r="CM1198" s="172"/>
      <c r="EJ1198" s="177">
        <v>49.8</v>
      </c>
      <c r="EK1198" s="177">
        <v>92.7</v>
      </c>
      <c r="EL1198" s="177">
        <v>50.8</v>
      </c>
      <c r="EM1198" s="177">
        <v>80.599999999999994</v>
      </c>
      <c r="EN1198" s="177">
        <v>67.7</v>
      </c>
      <c r="EP1198" s="177">
        <v>54.1</v>
      </c>
      <c r="EQ1198" s="177">
        <v>84.74</v>
      </c>
      <c r="ER1198" s="177">
        <v>31.36</v>
      </c>
      <c r="ES1198" s="177">
        <v>65.680000000000007</v>
      </c>
      <c r="ET1198" s="181">
        <v>696</v>
      </c>
    </row>
    <row r="1199" spans="3:150" ht="14.25" customHeight="1" x14ac:dyDescent="0.35">
      <c r="C1199" s="172"/>
      <c r="D1199" s="172"/>
      <c r="E1199" s="172"/>
      <c r="F1199" s="172"/>
      <c r="G1199" s="172"/>
      <c r="H1199" s="172"/>
      <c r="I1199" s="172"/>
      <c r="J1199" s="172"/>
      <c r="K1199" s="172"/>
      <c r="L1199" s="172"/>
      <c r="M1199" s="172"/>
      <c r="N1199" s="172"/>
      <c r="O1199" s="172"/>
      <c r="P1199" s="172"/>
      <c r="Q1199" s="172"/>
      <c r="R1199" s="172"/>
      <c r="S1199" s="172"/>
      <c r="T1199" s="172"/>
      <c r="U1199" s="172"/>
      <c r="V1199" s="172"/>
      <c r="W1199" s="172"/>
      <c r="X1199" s="172"/>
      <c r="Y1199" s="172"/>
      <c r="Z1199" s="172"/>
      <c r="AA1199" s="172"/>
      <c r="AB1199" s="172"/>
      <c r="AC1199" s="172"/>
      <c r="AD1199" s="172"/>
      <c r="AE1199" s="172"/>
      <c r="AF1199" s="172"/>
      <c r="AG1199" s="172"/>
      <c r="AH1199" s="172"/>
      <c r="AI1199" s="172"/>
      <c r="AJ1199" s="172"/>
      <c r="AK1199" s="172"/>
      <c r="AL1199" s="172"/>
      <c r="AM1199" s="172"/>
      <c r="AN1199" s="172"/>
      <c r="AO1199" s="172"/>
      <c r="AP1199" s="172"/>
      <c r="AQ1199" s="172"/>
      <c r="AR1199" s="172"/>
      <c r="AS1199" s="172"/>
      <c r="AT1199" s="172"/>
      <c r="AU1199" s="172"/>
      <c r="AV1199" s="172"/>
      <c r="AW1199" s="172"/>
      <c r="AX1199" s="172"/>
      <c r="AY1199" s="172"/>
      <c r="AZ1199" s="172"/>
      <c r="BA1199" s="172"/>
      <c r="BB1199" s="172"/>
      <c r="BC1199" s="172"/>
      <c r="BD1199" s="172"/>
      <c r="BE1199" s="172"/>
      <c r="BF1199" s="172"/>
      <c r="BG1199" s="172"/>
      <c r="BH1199" s="172"/>
      <c r="BI1199" s="172"/>
      <c r="BJ1199" s="172"/>
      <c r="BK1199" s="172"/>
      <c r="BL1199" s="172"/>
      <c r="BM1199" s="172"/>
      <c r="BN1199" s="172"/>
      <c r="BO1199" s="172"/>
      <c r="BP1199" s="172"/>
      <c r="BQ1199" s="172"/>
      <c r="BR1199" s="172"/>
      <c r="BS1199" s="172"/>
      <c r="BT1199" s="172"/>
      <c r="BU1199" s="172"/>
      <c r="BV1199" s="172"/>
      <c r="BW1199" s="172"/>
      <c r="BX1199" s="172"/>
      <c r="BY1199" s="172"/>
      <c r="BZ1199" s="172"/>
      <c r="CA1199" s="172"/>
      <c r="CB1199" s="172"/>
      <c r="CC1199" s="172"/>
      <c r="CD1199" s="172"/>
      <c r="CE1199" s="172"/>
      <c r="CF1199" s="172"/>
      <c r="CG1199" s="172"/>
      <c r="CH1199" s="172"/>
      <c r="CI1199" s="172"/>
      <c r="CJ1199" s="172"/>
      <c r="CK1199" s="172"/>
      <c r="CL1199" s="172"/>
      <c r="CM1199" s="172"/>
    </row>
    <row r="1200" spans="3:150" ht="14.25" customHeight="1" x14ac:dyDescent="0.35">
      <c r="C1200" s="172"/>
      <c r="D1200" s="172"/>
      <c r="E1200" s="172"/>
      <c r="F1200" s="172"/>
      <c r="G1200" s="172"/>
      <c r="H1200" s="172"/>
      <c r="I1200" s="172"/>
      <c r="J1200" s="172"/>
      <c r="K1200" s="172"/>
      <c r="L1200" s="172"/>
      <c r="M1200" s="172"/>
      <c r="N1200" s="172"/>
      <c r="O1200" s="172"/>
      <c r="P1200" s="172"/>
      <c r="Q1200" s="172"/>
      <c r="R1200" s="172"/>
      <c r="S1200" s="172"/>
      <c r="T1200" s="172"/>
      <c r="U1200" s="172"/>
      <c r="V1200" s="172"/>
      <c r="W1200" s="172"/>
      <c r="X1200" s="172"/>
      <c r="Y1200" s="172"/>
      <c r="Z1200" s="172"/>
      <c r="AA1200" s="172"/>
      <c r="AB1200" s="172"/>
      <c r="AC1200" s="172"/>
      <c r="AD1200" s="172"/>
      <c r="AE1200" s="172"/>
      <c r="AF1200" s="172"/>
      <c r="AG1200" s="172"/>
      <c r="AH1200" s="172"/>
      <c r="AI1200" s="172"/>
      <c r="AJ1200" s="172"/>
      <c r="AK1200" s="172"/>
      <c r="AL1200" s="172"/>
      <c r="AM1200" s="172"/>
      <c r="AN1200" s="172"/>
      <c r="AO1200" s="172"/>
      <c r="AP1200" s="172"/>
      <c r="AQ1200" s="172"/>
      <c r="AR1200" s="172"/>
      <c r="AS1200" s="172"/>
      <c r="AT1200" s="172"/>
      <c r="AU1200" s="172"/>
      <c r="AV1200" s="172"/>
      <c r="AW1200" s="172"/>
      <c r="AX1200" s="172"/>
      <c r="AY1200" s="172"/>
      <c r="AZ1200" s="172"/>
      <c r="BA1200" s="172"/>
      <c r="BB1200" s="172"/>
      <c r="BC1200" s="172"/>
      <c r="BD1200" s="172"/>
      <c r="BE1200" s="172"/>
      <c r="BF1200" s="172"/>
      <c r="BG1200" s="172"/>
      <c r="BH1200" s="172"/>
      <c r="BI1200" s="172"/>
      <c r="BJ1200" s="172"/>
      <c r="BK1200" s="172"/>
      <c r="BL1200" s="172"/>
      <c r="BM1200" s="172"/>
      <c r="BN1200" s="172"/>
      <c r="BO1200" s="172"/>
      <c r="BP1200" s="172"/>
      <c r="BQ1200" s="172"/>
      <c r="BR1200" s="172"/>
      <c r="BS1200" s="172"/>
      <c r="BT1200" s="172"/>
      <c r="BU1200" s="172"/>
      <c r="BV1200" s="172"/>
      <c r="BW1200" s="172"/>
      <c r="BX1200" s="172"/>
      <c r="BY1200" s="172"/>
      <c r="BZ1200" s="172"/>
      <c r="CA1200" s="172"/>
      <c r="CB1200" s="172"/>
      <c r="CC1200" s="172"/>
      <c r="CD1200" s="172"/>
      <c r="CE1200" s="172"/>
      <c r="CF1200" s="172"/>
      <c r="CG1200" s="172"/>
      <c r="CH1200" s="172"/>
      <c r="CI1200" s="172"/>
      <c r="CJ1200" s="172"/>
      <c r="CK1200" s="172"/>
      <c r="CL1200" s="172"/>
      <c r="CM1200" s="172"/>
      <c r="EJ1200" s="307" t="s">
        <v>944</v>
      </c>
      <c r="EK1200" s="307"/>
    </row>
    <row r="1201" spans="3:152" ht="14.25" customHeight="1" x14ac:dyDescent="0.35">
      <c r="C1201" s="172"/>
      <c r="D1201" s="172"/>
      <c r="E1201" s="172"/>
      <c r="F1201" s="172"/>
      <c r="G1201" s="172"/>
      <c r="H1201" s="172"/>
      <c r="I1201" s="172"/>
      <c r="J1201" s="172"/>
      <c r="K1201" s="172"/>
      <c r="L1201" s="172"/>
      <c r="M1201" s="172"/>
      <c r="N1201" s="172"/>
      <c r="O1201" s="172"/>
      <c r="P1201" s="172"/>
      <c r="Q1201" s="172"/>
      <c r="R1201" s="172"/>
      <c r="S1201" s="172"/>
      <c r="T1201" s="172"/>
      <c r="U1201" s="172"/>
      <c r="V1201" s="172"/>
      <c r="W1201" s="172"/>
      <c r="X1201" s="172"/>
      <c r="Y1201" s="172"/>
      <c r="Z1201" s="172"/>
      <c r="AA1201" s="172"/>
      <c r="AB1201" s="172"/>
      <c r="AC1201" s="172"/>
      <c r="AD1201" s="172"/>
      <c r="AE1201" s="172"/>
      <c r="AF1201" s="172"/>
      <c r="AG1201" s="172"/>
      <c r="AH1201" s="172"/>
      <c r="AI1201" s="172"/>
      <c r="AJ1201" s="172"/>
      <c r="AK1201" s="172"/>
      <c r="AL1201" s="172"/>
      <c r="AM1201" s="172"/>
      <c r="AN1201" s="172"/>
      <c r="AO1201" s="172"/>
      <c r="AP1201" s="172"/>
      <c r="AQ1201" s="172"/>
      <c r="AR1201" s="172"/>
      <c r="AS1201" s="172"/>
      <c r="AT1201" s="172"/>
      <c r="AU1201" s="172"/>
      <c r="AV1201" s="172"/>
      <c r="AW1201" s="172"/>
      <c r="AX1201" s="172"/>
      <c r="AY1201" s="172"/>
      <c r="AZ1201" s="172"/>
      <c r="BA1201" s="172"/>
      <c r="BB1201" s="172"/>
      <c r="BC1201" s="172"/>
      <c r="BD1201" s="172"/>
      <c r="BE1201" s="172"/>
      <c r="BF1201" s="172"/>
      <c r="BG1201" s="172"/>
      <c r="BH1201" s="172"/>
      <c r="BI1201" s="172"/>
      <c r="BJ1201" s="172"/>
      <c r="BK1201" s="172"/>
      <c r="BL1201" s="172"/>
      <c r="BM1201" s="172"/>
      <c r="BN1201" s="172"/>
      <c r="BO1201" s="172"/>
      <c r="BP1201" s="172"/>
      <c r="BQ1201" s="172"/>
      <c r="BR1201" s="172"/>
      <c r="BS1201" s="172"/>
      <c r="BT1201" s="172"/>
      <c r="BU1201" s="172"/>
      <c r="BV1201" s="172"/>
      <c r="BW1201" s="172"/>
      <c r="BX1201" s="172"/>
      <c r="BY1201" s="172"/>
      <c r="BZ1201" s="172"/>
      <c r="CA1201" s="172"/>
      <c r="CB1201" s="172"/>
      <c r="CC1201" s="172"/>
      <c r="CD1201" s="172"/>
      <c r="CE1201" s="172"/>
      <c r="CF1201" s="172"/>
      <c r="CG1201" s="172"/>
      <c r="CH1201" s="172"/>
      <c r="CI1201" s="172"/>
      <c r="CJ1201" s="172"/>
      <c r="CK1201" s="172"/>
      <c r="CL1201" s="172"/>
      <c r="CM1201" s="172"/>
      <c r="EJ1201" s="175" t="s">
        <v>952</v>
      </c>
      <c r="EK1201" s="175" t="s">
        <v>953</v>
      </c>
    </row>
    <row r="1202" spans="3:152" ht="14.25" customHeight="1" x14ac:dyDescent="0.35">
      <c r="C1202" s="172"/>
      <c r="D1202" s="172"/>
      <c r="E1202" s="172"/>
      <c r="F1202" s="172"/>
      <c r="G1202" s="172"/>
      <c r="H1202" s="172"/>
      <c r="I1202" s="172"/>
      <c r="J1202" s="172"/>
      <c r="K1202" s="172"/>
      <c r="L1202" s="172"/>
      <c r="M1202" s="172"/>
      <c r="N1202" s="172"/>
      <c r="O1202" s="172"/>
      <c r="P1202" s="172"/>
      <c r="Q1202" s="172"/>
      <c r="R1202" s="172"/>
      <c r="S1202" s="172"/>
      <c r="T1202" s="172"/>
      <c r="U1202" s="172"/>
      <c r="V1202" s="172"/>
      <c r="W1202" s="172"/>
      <c r="X1202" s="172"/>
      <c r="Y1202" s="172"/>
      <c r="Z1202" s="172"/>
      <c r="AA1202" s="172"/>
      <c r="AB1202" s="172"/>
      <c r="AC1202" s="172"/>
      <c r="AD1202" s="172"/>
      <c r="AE1202" s="172"/>
      <c r="AF1202" s="172"/>
      <c r="AG1202" s="172"/>
      <c r="AH1202" s="172"/>
      <c r="AI1202" s="172"/>
      <c r="AJ1202" s="172"/>
      <c r="AK1202" s="172"/>
      <c r="AL1202" s="172"/>
      <c r="AM1202" s="172"/>
      <c r="AN1202" s="172"/>
      <c r="AO1202" s="172"/>
      <c r="AP1202" s="172"/>
      <c r="AQ1202" s="172"/>
      <c r="AR1202" s="172"/>
      <c r="AS1202" s="172"/>
      <c r="AT1202" s="172"/>
      <c r="AU1202" s="172"/>
      <c r="AV1202" s="172"/>
      <c r="AW1202" s="172"/>
      <c r="AX1202" s="172"/>
      <c r="AY1202" s="172"/>
      <c r="AZ1202" s="172"/>
      <c r="BA1202" s="172"/>
      <c r="BB1202" s="172"/>
      <c r="BC1202" s="172"/>
      <c r="BD1202" s="172"/>
      <c r="BE1202" s="172"/>
      <c r="BF1202" s="172"/>
      <c r="BG1202" s="172"/>
      <c r="BH1202" s="172"/>
      <c r="BI1202" s="172"/>
      <c r="BJ1202" s="172"/>
      <c r="BK1202" s="172"/>
      <c r="BL1202" s="172"/>
      <c r="BM1202" s="172"/>
      <c r="BN1202" s="172"/>
      <c r="BO1202" s="172"/>
      <c r="BP1202" s="172"/>
      <c r="BQ1202" s="172"/>
      <c r="BR1202" s="172"/>
      <c r="BS1202" s="172"/>
      <c r="BT1202" s="172"/>
      <c r="BU1202" s="172"/>
      <c r="BV1202" s="172"/>
      <c r="BW1202" s="172"/>
      <c r="BX1202" s="172"/>
      <c r="BY1202" s="172"/>
      <c r="BZ1202" s="172"/>
      <c r="CA1202" s="172"/>
      <c r="CB1202" s="172"/>
      <c r="CC1202" s="172"/>
      <c r="CD1202" s="172"/>
      <c r="CE1202" s="172"/>
      <c r="CF1202" s="172"/>
      <c r="CG1202" s="172"/>
      <c r="CH1202" s="172"/>
      <c r="CI1202" s="172"/>
      <c r="CJ1202" s="172"/>
      <c r="CK1202" s="172"/>
      <c r="CL1202" s="172"/>
      <c r="CM1202" s="172"/>
      <c r="EJ1202" s="177">
        <v>58.9</v>
      </c>
      <c r="EK1202" s="181">
        <v>5</v>
      </c>
    </row>
    <row r="1203" spans="3:152" ht="14.25" customHeight="1" x14ac:dyDescent="0.35">
      <c r="C1203" s="172"/>
      <c r="D1203" s="172"/>
      <c r="E1203" s="172"/>
      <c r="F1203" s="172"/>
      <c r="G1203" s="172"/>
      <c r="H1203" s="172"/>
      <c r="I1203" s="172"/>
      <c r="J1203" s="172"/>
      <c r="K1203" s="172"/>
      <c r="L1203" s="172"/>
      <c r="M1203" s="172"/>
      <c r="N1203" s="172"/>
      <c r="O1203" s="172"/>
      <c r="P1203" s="172"/>
      <c r="Q1203" s="172"/>
      <c r="R1203" s="172"/>
      <c r="S1203" s="172"/>
      <c r="T1203" s="172"/>
      <c r="U1203" s="172"/>
      <c r="V1203" s="172"/>
      <c r="W1203" s="172"/>
      <c r="X1203" s="172"/>
      <c r="Y1203" s="172"/>
      <c r="Z1203" s="172"/>
      <c r="AA1203" s="172"/>
      <c r="AB1203" s="172"/>
      <c r="AC1203" s="172"/>
      <c r="AD1203" s="172"/>
      <c r="AE1203" s="172"/>
      <c r="AF1203" s="172"/>
      <c r="AG1203" s="172"/>
      <c r="AH1203" s="172"/>
      <c r="AI1203" s="172"/>
      <c r="AJ1203" s="172"/>
      <c r="AK1203" s="172"/>
      <c r="AL1203" s="172"/>
      <c r="AM1203" s="172"/>
      <c r="AN1203" s="172"/>
      <c r="AO1203" s="172"/>
      <c r="AP1203" s="172"/>
      <c r="AQ1203" s="172"/>
      <c r="AR1203" s="172"/>
      <c r="AS1203" s="172"/>
      <c r="AT1203" s="172"/>
      <c r="AU1203" s="172"/>
      <c r="AV1203" s="172"/>
      <c r="AW1203" s="172"/>
      <c r="AX1203" s="172"/>
      <c r="AY1203" s="172"/>
      <c r="AZ1203" s="172"/>
      <c r="BA1203" s="172"/>
      <c r="BB1203" s="172"/>
      <c r="BC1203" s="172"/>
      <c r="BD1203" s="172"/>
      <c r="BE1203" s="172"/>
      <c r="BF1203" s="172"/>
      <c r="BG1203" s="172"/>
      <c r="BH1203" s="172"/>
      <c r="BI1203" s="172"/>
      <c r="BJ1203" s="172"/>
      <c r="BK1203" s="172"/>
      <c r="BL1203" s="172"/>
      <c r="BM1203" s="172"/>
      <c r="BN1203" s="172"/>
      <c r="BO1203" s="172"/>
      <c r="BP1203" s="172"/>
      <c r="BQ1203" s="172"/>
      <c r="BR1203" s="172"/>
      <c r="BS1203" s="172"/>
      <c r="BT1203" s="172"/>
      <c r="BU1203" s="172"/>
      <c r="BV1203" s="172"/>
      <c r="BW1203" s="172"/>
      <c r="BX1203" s="172"/>
      <c r="BY1203" s="172"/>
      <c r="BZ1203" s="172"/>
      <c r="CA1203" s="172"/>
      <c r="CB1203" s="172"/>
      <c r="CC1203" s="172"/>
      <c r="CD1203" s="172"/>
      <c r="CE1203" s="172"/>
      <c r="CF1203" s="172"/>
      <c r="CG1203" s="172"/>
      <c r="CH1203" s="172"/>
      <c r="CI1203" s="172"/>
      <c r="CJ1203" s="172"/>
      <c r="CK1203" s="172"/>
      <c r="CL1203" s="172"/>
      <c r="CM1203" s="172"/>
    </row>
    <row r="1204" spans="3:152" ht="14.25" customHeight="1" x14ac:dyDescent="0.35">
      <c r="C1204" s="733" t="s">
        <v>1192</v>
      </c>
      <c r="D1204" s="733"/>
      <c r="E1204" s="733"/>
      <c r="F1204" s="733"/>
      <c r="G1204" s="733"/>
      <c r="H1204" s="733"/>
      <c r="I1204" s="733"/>
      <c r="J1204" s="733"/>
      <c r="K1204" s="733"/>
      <c r="L1204" s="733"/>
      <c r="M1204" s="733"/>
      <c r="N1204" s="733"/>
      <c r="O1204" s="733"/>
      <c r="P1204" s="733"/>
      <c r="Q1204" s="733"/>
      <c r="R1204" s="733"/>
      <c r="S1204" s="733"/>
      <c r="T1204" s="733"/>
      <c r="U1204" s="172"/>
      <c r="V1204" s="172"/>
      <c r="W1204" s="172"/>
      <c r="X1204" s="172"/>
      <c r="Y1204" s="172"/>
      <c r="Z1204" s="172"/>
      <c r="AA1204" s="172"/>
      <c r="AB1204" s="172"/>
      <c r="AC1204" s="172"/>
      <c r="AD1204" s="172"/>
      <c r="AE1204" s="172"/>
      <c r="AF1204" s="172"/>
      <c r="AG1204" s="172"/>
      <c r="AH1204" s="172"/>
      <c r="AI1204" s="172"/>
      <c r="AJ1204" s="172"/>
      <c r="AK1204" s="172"/>
      <c r="AL1204" s="172"/>
      <c r="AM1204" s="172"/>
      <c r="AN1204" s="172"/>
      <c r="AO1204" s="172"/>
      <c r="AP1204" s="172"/>
      <c r="AQ1204" s="172"/>
      <c r="AR1204" s="172"/>
      <c r="AS1204" s="172"/>
      <c r="AT1204" s="172"/>
      <c r="AU1204" s="172"/>
      <c r="AV1204" s="172"/>
      <c r="AW1204" s="733" t="s">
        <v>1192</v>
      </c>
      <c r="AX1204" s="733"/>
      <c r="AY1204" s="733"/>
      <c r="AZ1204" s="733"/>
      <c r="BA1204" s="733"/>
      <c r="BB1204" s="733"/>
      <c r="BC1204" s="733"/>
      <c r="BD1204" s="733"/>
      <c r="BE1204" s="733"/>
      <c r="BF1204" s="733"/>
      <c r="BG1204" s="733"/>
      <c r="BH1204" s="733"/>
      <c r="BI1204" s="733"/>
      <c r="BJ1204" s="733"/>
      <c r="BK1204" s="733"/>
      <c r="BL1204" s="733"/>
      <c r="BM1204" s="733"/>
      <c r="BN1204" s="733"/>
      <c r="BO1204" s="172"/>
      <c r="BP1204" s="172"/>
      <c r="BQ1204" s="172"/>
      <c r="BR1204" s="172"/>
      <c r="BS1204" s="172"/>
      <c r="BT1204" s="172"/>
      <c r="BU1204" s="172"/>
      <c r="BV1204" s="172"/>
      <c r="BW1204" s="172"/>
      <c r="BX1204" s="172"/>
      <c r="BY1204" s="172"/>
      <c r="BZ1204" s="172"/>
      <c r="CA1204" s="172"/>
      <c r="CB1204" s="172"/>
      <c r="CC1204" s="172"/>
      <c r="CD1204" s="172"/>
      <c r="CE1204" s="172"/>
      <c r="CF1204" s="172"/>
      <c r="CG1204" s="172"/>
      <c r="CH1204" s="172"/>
      <c r="CI1204" s="172"/>
      <c r="CJ1204" s="172"/>
      <c r="CK1204" s="172"/>
      <c r="CL1204" s="172"/>
      <c r="CM1204" s="172"/>
    </row>
    <row r="1205" spans="3:152" ht="14.25" customHeight="1" x14ac:dyDescent="0.35">
      <c r="C1205" s="172"/>
      <c r="D1205" s="172"/>
      <c r="E1205" s="172"/>
      <c r="F1205" s="172"/>
      <c r="G1205" s="172"/>
      <c r="H1205" s="172"/>
      <c r="I1205" s="172"/>
      <c r="J1205" s="172"/>
      <c r="K1205" s="172"/>
      <c r="L1205" s="172"/>
      <c r="M1205" s="172"/>
      <c r="N1205" s="172"/>
      <c r="O1205" s="172"/>
      <c r="P1205" s="172"/>
      <c r="Q1205" s="172"/>
      <c r="R1205" s="172"/>
      <c r="S1205" s="172"/>
      <c r="T1205" s="172"/>
      <c r="U1205" s="172"/>
      <c r="V1205" s="172"/>
      <c r="W1205" s="172"/>
      <c r="X1205" s="172"/>
      <c r="Y1205" s="172"/>
      <c r="Z1205" s="172"/>
      <c r="AA1205" s="172"/>
      <c r="AB1205" s="172"/>
      <c r="AC1205" s="172"/>
      <c r="AD1205" s="172"/>
      <c r="AE1205" s="172"/>
      <c r="AF1205" s="172"/>
      <c r="AG1205" s="172"/>
      <c r="AH1205" s="172"/>
      <c r="AI1205" s="172"/>
      <c r="AJ1205" s="172"/>
      <c r="AK1205" s="172"/>
      <c r="AL1205" s="172"/>
      <c r="AM1205" s="172"/>
      <c r="AN1205" s="172"/>
      <c r="AO1205" s="172"/>
      <c r="AP1205" s="172"/>
      <c r="AQ1205" s="172"/>
      <c r="AR1205" s="172"/>
      <c r="AS1205" s="172"/>
      <c r="AT1205" s="172"/>
      <c r="AU1205" s="172"/>
      <c r="AV1205" s="172"/>
      <c r="AW1205" s="172"/>
      <c r="AX1205" s="172"/>
      <c r="AY1205" s="172"/>
      <c r="AZ1205" s="172"/>
      <c r="BA1205" s="172"/>
      <c r="BB1205" s="172"/>
      <c r="BC1205" s="172"/>
      <c r="BD1205" s="172"/>
      <c r="BE1205" s="172"/>
      <c r="BF1205" s="172"/>
      <c r="BG1205" s="172"/>
      <c r="BH1205" s="172"/>
      <c r="BI1205" s="172"/>
      <c r="BJ1205" s="172"/>
      <c r="BK1205" s="172"/>
      <c r="BL1205" s="172"/>
      <c r="BM1205" s="172"/>
      <c r="BN1205" s="172"/>
      <c r="BO1205" s="172"/>
      <c r="BP1205" s="172"/>
      <c r="BQ1205" s="172"/>
      <c r="BR1205" s="172"/>
      <c r="BS1205" s="172"/>
      <c r="BT1205" s="172"/>
      <c r="BU1205" s="172"/>
      <c r="BV1205" s="172"/>
      <c r="BW1205" s="172"/>
      <c r="BX1205" s="172"/>
      <c r="BY1205" s="172"/>
      <c r="BZ1205" s="172"/>
      <c r="CA1205" s="172"/>
      <c r="CB1205" s="172"/>
      <c r="CC1205" s="172"/>
      <c r="CD1205" s="172"/>
      <c r="CE1205" s="172"/>
      <c r="CF1205" s="172"/>
      <c r="CG1205" s="172"/>
      <c r="CH1205" s="172"/>
      <c r="CI1205" s="172"/>
      <c r="CJ1205" s="172"/>
      <c r="CK1205" s="172"/>
      <c r="CL1205" s="172"/>
      <c r="CM1205" s="172"/>
      <c r="EP1205" s="307" t="s">
        <v>957</v>
      </c>
      <c r="EQ1205" s="307"/>
      <c r="ER1205" s="307"/>
      <c r="ES1205" s="307"/>
      <c r="ET1205" s="307"/>
      <c r="EU1205" s="307"/>
      <c r="EV1205" s="307"/>
    </row>
    <row r="1206" spans="3:152" ht="14.25" customHeight="1" x14ac:dyDescent="0.35">
      <c r="C1206" s="308" t="s">
        <v>954</v>
      </c>
      <c r="D1206" s="308"/>
      <c r="E1206" s="308"/>
      <c r="F1206" s="308"/>
      <c r="G1206" s="308"/>
      <c r="H1206" s="308"/>
      <c r="I1206" s="308"/>
      <c r="J1206" s="308"/>
      <c r="K1206" s="308"/>
      <c r="L1206" s="308"/>
      <c r="M1206" s="308"/>
      <c r="N1206" s="308"/>
      <c r="O1206" s="308"/>
      <c r="P1206" s="308"/>
      <c r="Q1206" s="308"/>
      <c r="R1206" s="308"/>
      <c r="S1206" s="308"/>
      <c r="T1206" s="308"/>
      <c r="U1206" s="308"/>
      <c r="V1206" s="308"/>
      <c r="W1206" s="308"/>
      <c r="X1206" s="308"/>
      <c r="Y1206" s="308"/>
      <c r="Z1206" s="308"/>
      <c r="AA1206" s="308"/>
      <c r="AB1206" s="308"/>
      <c r="AC1206" s="308"/>
      <c r="AD1206" s="308"/>
      <c r="AE1206" s="308"/>
      <c r="AF1206" s="308"/>
      <c r="AG1206" s="308"/>
      <c r="AH1206" s="308"/>
      <c r="AI1206" s="308"/>
      <c r="AJ1206" s="308"/>
      <c r="AK1206" s="308"/>
      <c r="AL1206" s="308"/>
      <c r="AM1206" s="308"/>
      <c r="AN1206" s="308"/>
      <c r="AO1206" s="308"/>
      <c r="AP1206" s="308"/>
      <c r="AQ1206" s="308"/>
      <c r="AR1206" s="308"/>
      <c r="AS1206" s="172"/>
      <c r="AT1206" s="172"/>
      <c r="AU1206" s="172"/>
      <c r="AV1206" s="172"/>
      <c r="AW1206" s="308" t="s">
        <v>955</v>
      </c>
      <c r="AX1206" s="308"/>
      <c r="AY1206" s="308"/>
      <c r="AZ1206" s="308"/>
      <c r="BA1206" s="308"/>
      <c r="BB1206" s="308"/>
      <c r="BC1206" s="308"/>
      <c r="BD1206" s="308"/>
      <c r="BE1206" s="308"/>
      <c r="BF1206" s="308"/>
      <c r="BG1206" s="308"/>
      <c r="BH1206" s="308"/>
      <c r="BI1206" s="308"/>
      <c r="BJ1206" s="308"/>
      <c r="BK1206" s="308"/>
      <c r="BL1206" s="308"/>
      <c r="BM1206" s="308"/>
      <c r="BN1206" s="308"/>
      <c r="BO1206" s="308"/>
      <c r="BP1206" s="308"/>
      <c r="BQ1206" s="308"/>
      <c r="BR1206" s="308"/>
      <c r="BS1206" s="308"/>
      <c r="BT1206" s="308"/>
      <c r="BU1206" s="308"/>
      <c r="BV1206" s="308"/>
      <c r="BW1206" s="308"/>
      <c r="BX1206" s="308"/>
      <c r="BY1206" s="308"/>
      <c r="BZ1206" s="308"/>
      <c r="CA1206" s="308"/>
      <c r="CB1206" s="308"/>
      <c r="CC1206" s="308"/>
      <c r="CD1206" s="308"/>
      <c r="CE1206" s="308"/>
      <c r="CF1206" s="308"/>
      <c r="CG1206" s="308"/>
      <c r="CH1206" s="308"/>
      <c r="CI1206" s="308"/>
      <c r="CJ1206" s="308"/>
      <c r="CK1206" s="308"/>
      <c r="CL1206" s="308"/>
      <c r="CM1206" s="172"/>
      <c r="EP1206" s="175">
        <v>2012</v>
      </c>
      <c r="EQ1206" s="175">
        <v>2013</v>
      </c>
      <c r="ER1206" s="175">
        <v>2014</v>
      </c>
      <c r="ES1206" s="175">
        <v>2015</v>
      </c>
      <c r="ET1206" s="175">
        <v>2016</v>
      </c>
      <c r="EU1206" s="175">
        <v>2017</v>
      </c>
      <c r="EV1206" s="176">
        <v>2018</v>
      </c>
    </row>
    <row r="1207" spans="3:152" ht="14.25" customHeight="1" x14ac:dyDescent="0.35">
      <c r="C1207" s="172"/>
      <c r="D1207" s="172"/>
      <c r="E1207" s="172"/>
      <c r="F1207" s="172"/>
      <c r="G1207" s="172"/>
      <c r="H1207" s="172"/>
      <c r="I1207" s="172"/>
      <c r="J1207" s="172"/>
      <c r="K1207" s="172"/>
      <c r="L1207" s="172"/>
      <c r="M1207" s="172"/>
      <c r="N1207" s="172"/>
      <c r="O1207" s="172"/>
      <c r="P1207" s="172"/>
      <c r="Q1207" s="172"/>
      <c r="R1207" s="172"/>
      <c r="S1207" s="172"/>
      <c r="T1207" s="172"/>
      <c r="U1207" s="172"/>
      <c r="V1207" s="172"/>
      <c r="W1207" s="172"/>
      <c r="X1207" s="172"/>
      <c r="Y1207" s="172"/>
      <c r="Z1207" s="172"/>
      <c r="AA1207" s="172"/>
      <c r="AB1207" s="172"/>
      <c r="AC1207" s="172"/>
      <c r="AD1207" s="172"/>
      <c r="AE1207" s="172"/>
      <c r="AF1207" s="172"/>
      <c r="AG1207" s="172"/>
      <c r="AH1207" s="172"/>
      <c r="AI1207" s="172"/>
      <c r="AJ1207" s="172"/>
      <c r="AK1207" s="172"/>
      <c r="AL1207" s="172"/>
      <c r="AM1207" s="172"/>
      <c r="AN1207" s="172"/>
      <c r="AO1207" s="172"/>
      <c r="AP1207" s="172"/>
      <c r="AQ1207" s="172"/>
      <c r="AR1207" s="172"/>
      <c r="AS1207" s="172"/>
      <c r="AT1207" s="172"/>
      <c r="AU1207" s="172"/>
      <c r="AV1207" s="172"/>
      <c r="AW1207" s="172"/>
      <c r="AX1207" s="172"/>
      <c r="AY1207" s="172"/>
      <c r="AZ1207" s="172"/>
      <c r="BA1207" s="172"/>
      <c r="BB1207" s="172"/>
      <c r="BC1207" s="172"/>
      <c r="BD1207" s="172"/>
      <c r="BE1207" s="172"/>
      <c r="BF1207" s="172"/>
      <c r="BG1207" s="172"/>
      <c r="BH1207" s="172"/>
      <c r="BI1207" s="172"/>
      <c r="BJ1207" s="172"/>
      <c r="BK1207" s="172"/>
      <c r="BL1207" s="172"/>
      <c r="BM1207" s="172"/>
      <c r="BN1207" s="172"/>
      <c r="BO1207" s="172"/>
      <c r="BP1207" s="172"/>
      <c r="BQ1207" s="172"/>
      <c r="BR1207" s="172"/>
      <c r="BS1207" s="172"/>
      <c r="BT1207" s="172"/>
      <c r="BU1207" s="172"/>
      <c r="BV1207" s="172"/>
      <c r="BW1207" s="172"/>
      <c r="BX1207" s="172"/>
      <c r="BY1207" s="172"/>
      <c r="BZ1207" s="172"/>
      <c r="CA1207" s="172"/>
      <c r="CB1207" s="172"/>
      <c r="CC1207" s="172"/>
      <c r="CD1207" s="172"/>
      <c r="CE1207" s="172"/>
      <c r="CF1207" s="172"/>
      <c r="CG1207" s="172"/>
      <c r="CH1207" s="172"/>
      <c r="CI1207" s="172"/>
      <c r="CJ1207" s="172"/>
      <c r="CK1207" s="172"/>
      <c r="CL1207" s="172"/>
      <c r="CM1207" s="172"/>
      <c r="EP1207" s="177">
        <v>79.5</v>
      </c>
      <c r="EQ1207" s="177">
        <v>78.099999999999994</v>
      </c>
      <c r="ER1207" s="177">
        <v>78.5</v>
      </c>
      <c r="ES1207" s="177">
        <v>76.53</v>
      </c>
      <c r="ET1207" s="177">
        <v>86.7</v>
      </c>
      <c r="EU1207" s="177">
        <v>88.09</v>
      </c>
      <c r="EV1207" s="177"/>
    </row>
    <row r="1208" spans="3:152" ht="14.25" customHeight="1" x14ac:dyDescent="0.35">
      <c r="C1208" s="172"/>
      <c r="D1208" s="172"/>
      <c r="E1208" s="172"/>
      <c r="F1208" s="172"/>
      <c r="G1208" s="172"/>
      <c r="H1208" s="172"/>
      <c r="I1208" s="172"/>
      <c r="J1208" s="172"/>
      <c r="K1208" s="172"/>
      <c r="L1208" s="172"/>
      <c r="M1208" s="172"/>
      <c r="N1208" s="172"/>
      <c r="O1208" s="172"/>
      <c r="P1208" s="172"/>
      <c r="Q1208" s="172"/>
      <c r="R1208" s="172"/>
      <c r="S1208" s="172"/>
      <c r="T1208" s="172"/>
      <c r="U1208" s="172"/>
      <c r="V1208" s="172"/>
      <c r="W1208" s="172"/>
      <c r="X1208" s="172"/>
      <c r="Y1208" s="172"/>
      <c r="Z1208" s="172"/>
      <c r="AA1208" s="172"/>
      <c r="AB1208" s="172"/>
      <c r="AC1208" s="172"/>
      <c r="AD1208" s="172"/>
      <c r="AE1208" s="172"/>
      <c r="AF1208" s="172"/>
      <c r="AG1208" s="172"/>
      <c r="AH1208" s="172"/>
      <c r="AI1208" s="172"/>
      <c r="AJ1208" s="172"/>
      <c r="AK1208" s="172"/>
      <c r="AL1208" s="172"/>
      <c r="AM1208" s="172"/>
      <c r="AN1208" s="172"/>
      <c r="AO1208" s="172"/>
      <c r="AP1208" s="172"/>
      <c r="AQ1208" s="172"/>
      <c r="AR1208" s="172"/>
      <c r="AS1208" s="172"/>
      <c r="AT1208" s="172"/>
      <c r="AU1208" s="172"/>
      <c r="AV1208" s="172"/>
      <c r="AW1208" s="172"/>
      <c r="AX1208" s="172"/>
      <c r="AY1208" s="172"/>
      <c r="AZ1208" s="172"/>
      <c r="BA1208" s="172"/>
      <c r="BB1208" s="172"/>
      <c r="BC1208" s="172"/>
      <c r="BD1208" s="172"/>
      <c r="BE1208" s="172"/>
      <c r="BF1208" s="172"/>
      <c r="BG1208" s="172"/>
      <c r="BH1208" s="172"/>
      <c r="BI1208" s="172"/>
      <c r="BJ1208" s="172"/>
      <c r="BK1208" s="172"/>
      <c r="BL1208" s="172"/>
      <c r="BM1208" s="172"/>
      <c r="BN1208" s="172"/>
      <c r="BO1208" s="172"/>
      <c r="BP1208" s="172"/>
      <c r="BQ1208" s="172"/>
      <c r="BR1208" s="172"/>
      <c r="BS1208" s="172"/>
      <c r="BT1208" s="172"/>
      <c r="BU1208" s="172"/>
      <c r="BV1208" s="172"/>
      <c r="BW1208" s="172"/>
      <c r="BX1208" s="172"/>
      <c r="BY1208" s="172"/>
      <c r="BZ1208" s="172"/>
      <c r="CA1208" s="172"/>
      <c r="CB1208" s="172"/>
      <c r="CC1208" s="172"/>
      <c r="CD1208" s="172"/>
      <c r="CE1208" s="172"/>
      <c r="CF1208" s="172"/>
      <c r="CG1208" s="172"/>
      <c r="CH1208" s="172"/>
      <c r="CI1208" s="172"/>
      <c r="CJ1208" s="172"/>
      <c r="CK1208" s="172"/>
      <c r="CL1208" s="172"/>
      <c r="CM1208" s="172"/>
    </row>
    <row r="1209" spans="3:152" ht="14.25" customHeight="1" x14ac:dyDescent="0.35">
      <c r="C1209" s="172"/>
      <c r="D1209" s="172"/>
      <c r="E1209" s="172"/>
      <c r="F1209" s="172"/>
      <c r="G1209" s="172"/>
      <c r="H1209" s="172"/>
      <c r="I1209" s="172"/>
      <c r="J1209" s="172"/>
      <c r="K1209" s="172"/>
      <c r="L1209" s="172"/>
      <c r="M1209" s="172"/>
      <c r="N1209" s="172"/>
      <c r="O1209" s="172"/>
      <c r="P1209" s="172"/>
      <c r="Q1209" s="172"/>
      <c r="R1209" s="172"/>
      <c r="S1209" s="172"/>
      <c r="T1209" s="172"/>
      <c r="U1209" s="172"/>
      <c r="V1209" s="172"/>
      <c r="W1209" s="172"/>
      <c r="X1209" s="172"/>
      <c r="Y1209" s="172"/>
      <c r="Z1209" s="172"/>
      <c r="AA1209" s="172"/>
      <c r="AB1209" s="172"/>
      <c r="AC1209" s="172"/>
      <c r="AD1209" s="172"/>
      <c r="AE1209" s="172"/>
      <c r="AF1209" s="172"/>
      <c r="AG1209" s="172"/>
      <c r="AH1209" s="172"/>
      <c r="AI1209" s="172"/>
      <c r="AJ1209" s="172"/>
      <c r="AK1209" s="172"/>
      <c r="AL1209" s="172"/>
      <c r="AM1209" s="172"/>
      <c r="AN1209" s="172"/>
      <c r="AO1209" s="172"/>
      <c r="AP1209" s="172"/>
      <c r="AQ1209" s="172"/>
      <c r="AR1209" s="172"/>
      <c r="AS1209" s="172"/>
      <c r="AT1209" s="172"/>
      <c r="AU1209" s="172"/>
      <c r="AV1209" s="172"/>
      <c r="AW1209" s="172"/>
      <c r="AX1209" s="172"/>
      <c r="AY1209" s="172"/>
      <c r="AZ1209" s="172"/>
      <c r="BA1209" s="172"/>
      <c r="BB1209" s="172"/>
      <c r="BC1209" s="172"/>
      <c r="BD1209" s="172"/>
      <c r="BE1209" s="172"/>
      <c r="BF1209" s="172"/>
      <c r="BG1209" s="172"/>
      <c r="BH1209" s="172"/>
      <c r="BI1209" s="172"/>
      <c r="BJ1209" s="172"/>
      <c r="BK1209" s="172"/>
      <c r="BL1209" s="172"/>
      <c r="BM1209" s="172"/>
      <c r="BN1209" s="172"/>
      <c r="BO1209" s="172"/>
      <c r="BP1209" s="172"/>
      <c r="BQ1209" s="172"/>
      <c r="BR1209" s="172"/>
      <c r="BS1209" s="172"/>
      <c r="BT1209" s="172"/>
      <c r="BU1209" s="172"/>
      <c r="BV1209" s="172"/>
      <c r="BW1209" s="172"/>
      <c r="BX1209" s="172"/>
      <c r="BY1209" s="172"/>
      <c r="BZ1209" s="172"/>
      <c r="CA1209" s="172"/>
      <c r="CB1209" s="172"/>
      <c r="CC1209" s="172"/>
      <c r="CD1209" s="172"/>
      <c r="CE1209" s="172"/>
      <c r="CF1209" s="172"/>
      <c r="CG1209" s="172"/>
      <c r="CH1209" s="172"/>
      <c r="CI1209" s="172"/>
      <c r="CJ1209" s="172"/>
      <c r="CK1209" s="172"/>
      <c r="CL1209" s="172"/>
      <c r="CM1209" s="172"/>
    </row>
    <row r="1210" spans="3:152" ht="14.25" customHeight="1" x14ac:dyDescent="0.35">
      <c r="C1210" s="172"/>
      <c r="D1210" s="172"/>
      <c r="E1210" s="172"/>
      <c r="F1210" s="172"/>
      <c r="G1210" s="172"/>
      <c r="H1210" s="172"/>
      <c r="I1210" s="172"/>
      <c r="J1210" s="172"/>
      <c r="K1210" s="172"/>
      <c r="L1210" s="172"/>
      <c r="M1210" s="172"/>
      <c r="N1210" s="172"/>
      <c r="O1210" s="172"/>
      <c r="P1210" s="172"/>
      <c r="Q1210" s="172"/>
      <c r="R1210" s="172"/>
      <c r="S1210" s="172"/>
      <c r="T1210" s="172"/>
      <c r="U1210" s="172"/>
      <c r="V1210" s="172"/>
      <c r="W1210" s="172"/>
      <c r="X1210" s="172"/>
      <c r="Y1210" s="172"/>
      <c r="Z1210" s="172"/>
      <c r="AA1210" s="172"/>
      <c r="AB1210" s="172"/>
      <c r="AC1210" s="172"/>
      <c r="AD1210" s="172"/>
      <c r="AE1210" s="172"/>
      <c r="AF1210" s="172"/>
      <c r="AG1210" s="172"/>
      <c r="AH1210" s="172"/>
      <c r="AI1210" s="172"/>
      <c r="AJ1210" s="172"/>
      <c r="AK1210" s="172"/>
      <c r="AL1210" s="172"/>
      <c r="AM1210" s="172"/>
      <c r="AN1210" s="172"/>
      <c r="AO1210" s="172"/>
      <c r="AP1210" s="172"/>
      <c r="AQ1210" s="172"/>
      <c r="AR1210" s="172"/>
      <c r="AS1210" s="172"/>
      <c r="AT1210" s="172"/>
      <c r="AU1210" s="172"/>
      <c r="AV1210" s="172"/>
      <c r="AW1210" s="172"/>
      <c r="AX1210" s="172"/>
      <c r="AY1210" s="172"/>
      <c r="AZ1210" s="172"/>
      <c r="BA1210" s="172"/>
      <c r="BB1210" s="172"/>
      <c r="BC1210" s="172"/>
      <c r="BD1210" s="172"/>
      <c r="BE1210" s="172"/>
      <c r="BF1210" s="172"/>
      <c r="BG1210" s="172"/>
      <c r="BH1210" s="172"/>
      <c r="BI1210" s="172"/>
      <c r="BJ1210" s="172"/>
      <c r="BK1210" s="172"/>
      <c r="BL1210" s="172"/>
      <c r="BM1210" s="172"/>
      <c r="BN1210" s="172"/>
      <c r="BO1210" s="172"/>
      <c r="BP1210" s="172"/>
      <c r="BQ1210" s="172"/>
      <c r="BR1210" s="172"/>
      <c r="BS1210" s="172"/>
      <c r="BT1210" s="172"/>
      <c r="BU1210" s="172"/>
      <c r="BV1210" s="172"/>
      <c r="BW1210" s="172"/>
      <c r="BX1210" s="172"/>
      <c r="BY1210" s="172"/>
      <c r="BZ1210" s="172"/>
      <c r="CA1210" s="172"/>
      <c r="CB1210" s="172"/>
      <c r="CC1210" s="172"/>
      <c r="CD1210" s="172"/>
      <c r="CE1210" s="172"/>
      <c r="CF1210" s="172"/>
      <c r="CG1210" s="172"/>
      <c r="CH1210" s="172"/>
      <c r="CI1210" s="172"/>
      <c r="CJ1210" s="172"/>
      <c r="CK1210" s="172"/>
      <c r="CL1210" s="172"/>
      <c r="CM1210" s="172"/>
      <c r="EP1210" s="307" t="s">
        <v>956</v>
      </c>
      <c r="EQ1210" s="307"/>
      <c r="ER1210" s="307"/>
      <c r="ES1210" s="307"/>
      <c r="ET1210" s="307"/>
      <c r="EU1210" s="307"/>
      <c r="EV1210" s="307"/>
    </row>
    <row r="1211" spans="3:152" ht="14.25" customHeight="1" x14ac:dyDescent="0.35">
      <c r="C1211" s="172"/>
      <c r="D1211" s="172"/>
      <c r="E1211" s="172"/>
      <c r="F1211" s="172"/>
      <c r="G1211" s="172"/>
      <c r="H1211" s="172"/>
      <c r="I1211" s="172"/>
      <c r="J1211" s="172"/>
      <c r="K1211" s="172"/>
      <c r="L1211" s="172"/>
      <c r="M1211" s="172"/>
      <c r="N1211" s="172"/>
      <c r="O1211" s="172"/>
      <c r="P1211" s="172"/>
      <c r="Q1211" s="172"/>
      <c r="R1211" s="172"/>
      <c r="S1211" s="172"/>
      <c r="T1211" s="172"/>
      <c r="U1211" s="172"/>
      <c r="V1211" s="172"/>
      <c r="W1211" s="172"/>
      <c r="X1211" s="172"/>
      <c r="Y1211" s="172"/>
      <c r="Z1211" s="172"/>
      <c r="AA1211" s="172"/>
      <c r="AB1211" s="172"/>
      <c r="AC1211" s="172"/>
      <c r="AD1211" s="172"/>
      <c r="AE1211" s="172"/>
      <c r="AF1211" s="172"/>
      <c r="AG1211" s="172"/>
      <c r="AH1211" s="172"/>
      <c r="AI1211" s="172"/>
      <c r="AJ1211" s="172"/>
      <c r="AK1211" s="172"/>
      <c r="AL1211" s="172"/>
      <c r="AM1211" s="172"/>
      <c r="AN1211" s="172"/>
      <c r="AO1211" s="172"/>
      <c r="AP1211" s="172"/>
      <c r="AQ1211" s="172"/>
      <c r="AR1211" s="172"/>
      <c r="AS1211" s="172"/>
      <c r="AT1211" s="172"/>
      <c r="AU1211" s="172"/>
      <c r="AV1211" s="172"/>
      <c r="AW1211" s="172"/>
      <c r="AX1211" s="172"/>
      <c r="AY1211" s="172"/>
      <c r="AZ1211" s="172"/>
      <c r="BA1211" s="172"/>
      <c r="BB1211" s="172"/>
      <c r="BC1211" s="172"/>
      <c r="BD1211" s="172"/>
      <c r="BE1211" s="172"/>
      <c r="BF1211" s="172"/>
      <c r="BG1211" s="172"/>
      <c r="BH1211" s="172"/>
      <c r="BI1211" s="172"/>
      <c r="BJ1211" s="172"/>
      <c r="BK1211" s="172"/>
      <c r="BL1211" s="172"/>
      <c r="BM1211" s="172"/>
      <c r="BN1211" s="172"/>
      <c r="BO1211" s="172"/>
      <c r="BP1211" s="172"/>
      <c r="BQ1211" s="172"/>
      <c r="BR1211" s="172"/>
      <c r="BS1211" s="172"/>
      <c r="BT1211" s="172"/>
      <c r="BU1211" s="172"/>
      <c r="BV1211" s="172"/>
      <c r="BW1211" s="172"/>
      <c r="BX1211" s="172"/>
      <c r="BY1211" s="172"/>
      <c r="BZ1211" s="172"/>
      <c r="CA1211" s="172"/>
      <c r="CB1211" s="172"/>
      <c r="CC1211" s="172"/>
      <c r="CD1211" s="172"/>
      <c r="CE1211" s="172"/>
      <c r="CF1211" s="172"/>
      <c r="CG1211" s="172"/>
      <c r="CH1211" s="172"/>
      <c r="CI1211" s="172"/>
      <c r="CJ1211" s="172"/>
      <c r="CK1211" s="172"/>
      <c r="CL1211" s="172"/>
      <c r="CM1211" s="172"/>
      <c r="EP1211" s="175">
        <v>2012</v>
      </c>
      <c r="EQ1211" s="175">
        <v>2013</v>
      </c>
      <c r="ER1211" s="175">
        <v>2014</v>
      </c>
      <c r="ES1211" s="175">
        <v>2015</v>
      </c>
      <c r="ET1211" s="175">
        <v>2016</v>
      </c>
      <c r="EU1211" s="175">
        <v>2017</v>
      </c>
      <c r="EV1211" s="176">
        <v>2018</v>
      </c>
    </row>
    <row r="1212" spans="3:152" ht="14.25" customHeight="1" x14ac:dyDescent="0.35">
      <c r="C1212" s="172"/>
      <c r="D1212" s="172"/>
      <c r="E1212" s="172"/>
      <c r="F1212" s="172"/>
      <c r="G1212" s="172"/>
      <c r="H1212" s="172"/>
      <c r="I1212" s="172"/>
      <c r="J1212" s="172"/>
      <c r="K1212" s="172"/>
      <c r="L1212" s="172"/>
      <c r="M1212" s="172"/>
      <c r="N1212" s="172"/>
      <c r="O1212" s="172"/>
      <c r="P1212" s="172"/>
      <c r="Q1212" s="172"/>
      <c r="R1212" s="172"/>
      <c r="S1212" s="172"/>
      <c r="T1212" s="172"/>
      <c r="U1212" s="172"/>
      <c r="V1212" s="172"/>
      <c r="W1212" s="172"/>
      <c r="X1212" s="172"/>
      <c r="Y1212" s="172"/>
      <c r="Z1212" s="172"/>
      <c r="AA1212" s="172"/>
      <c r="AB1212" s="172"/>
      <c r="AC1212" s="172"/>
      <c r="AD1212" s="172"/>
      <c r="AE1212" s="172"/>
      <c r="AF1212" s="172"/>
      <c r="AG1212" s="172"/>
      <c r="AH1212" s="172"/>
      <c r="AI1212" s="172"/>
      <c r="AJ1212" s="172"/>
      <c r="AK1212" s="172"/>
      <c r="AL1212" s="172"/>
      <c r="AM1212" s="172"/>
      <c r="AN1212" s="172"/>
      <c r="AO1212" s="172"/>
      <c r="AP1212" s="172"/>
      <c r="AQ1212" s="172"/>
      <c r="AR1212" s="172"/>
      <c r="AS1212" s="172"/>
      <c r="AT1212" s="172"/>
      <c r="AU1212" s="172"/>
      <c r="AV1212" s="172"/>
      <c r="AW1212" s="172"/>
      <c r="AX1212" s="172"/>
      <c r="AY1212" s="172"/>
      <c r="AZ1212" s="172"/>
      <c r="BA1212" s="172"/>
      <c r="BB1212" s="172"/>
      <c r="BC1212" s="172"/>
      <c r="BD1212" s="172"/>
      <c r="BE1212" s="172"/>
      <c r="BF1212" s="172"/>
      <c r="BG1212" s="172"/>
      <c r="BH1212" s="172"/>
      <c r="BI1212" s="172"/>
      <c r="BJ1212" s="172"/>
      <c r="BK1212" s="172"/>
      <c r="BL1212" s="172"/>
      <c r="BM1212" s="172"/>
      <c r="BN1212" s="172"/>
      <c r="BO1212" s="172"/>
      <c r="BP1212" s="172"/>
      <c r="BQ1212" s="172"/>
      <c r="BR1212" s="172"/>
      <c r="BS1212" s="172"/>
      <c r="BT1212" s="172"/>
      <c r="BU1212" s="172"/>
      <c r="BV1212" s="172"/>
      <c r="BW1212" s="172"/>
      <c r="BX1212" s="172"/>
      <c r="BY1212" s="172"/>
      <c r="BZ1212" s="172"/>
      <c r="CA1212" s="172"/>
      <c r="CB1212" s="172"/>
      <c r="CC1212" s="172"/>
      <c r="CD1212" s="172"/>
      <c r="CE1212" s="172"/>
      <c r="CF1212" s="172"/>
      <c r="CG1212" s="172"/>
      <c r="CH1212" s="172"/>
      <c r="CI1212" s="172"/>
      <c r="CJ1212" s="172"/>
      <c r="CK1212" s="172"/>
      <c r="CL1212" s="172"/>
      <c r="CM1212" s="172"/>
      <c r="EP1212" s="177">
        <v>69.83</v>
      </c>
      <c r="EQ1212" s="177">
        <v>63.08</v>
      </c>
      <c r="ER1212" s="177">
        <v>65.040000000000006</v>
      </c>
      <c r="ES1212" s="177">
        <v>69.239999999999995</v>
      </c>
      <c r="ET1212" s="177">
        <v>65.47</v>
      </c>
      <c r="EU1212" s="177">
        <v>65.680000000000007</v>
      </c>
      <c r="EV1212" s="177"/>
    </row>
    <row r="1213" spans="3:152" ht="14.25" customHeight="1" x14ac:dyDescent="0.35">
      <c r="C1213" s="172"/>
      <c r="D1213" s="172"/>
      <c r="E1213" s="172"/>
      <c r="F1213" s="172"/>
      <c r="G1213" s="172"/>
      <c r="H1213" s="172"/>
      <c r="I1213" s="172"/>
      <c r="J1213" s="172"/>
      <c r="K1213" s="172"/>
      <c r="L1213" s="172"/>
      <c r="M1213" s="172"/>
      <c r="N1213" s="172"/>
      <c r="O1213" s="172"/>
      <c r="P1213" s="172"/>
      <c r="Q1213" s="172"/>
      <c r="R1213" s="172"/>
      <c r="S1213" s="172"/>
      <c r="T1213" s="172"/>
      <c r="U1213" s="172"/>
      <c r="V1213" s="172"/>
      <c r="W1213" s="172"/>
      <c r="X1213" s="172"/>
      <c r="Y1213" s="172"/>
      <c r="Z1213" s="172"/>
      <c r="AA1213" s="172"/>
      <c r="AB1213" s="172"/>
      <c r="AC1213" s="172"/>
      <c r="AD1213" s="172"/>
      <c r="AE1213" s="172"/>
      <c r="AF1213" s="172"/>
      <c r="AG1213" s="172"/>
      <c r="AH1213" s="172"/>
      <c r="AI1213" s="172"/>
      <c r="AJ1213" s="172"/>
      <c r="AK1213" s="172"/>
      <c r="AL1213" s="172"/>
      <c r="AM1213" s="172"/>
      <c r="AN1213" s="172"/>
      <c r="AO1213" s="172"/>
      <c r="AP1213" s="172"/>
      <c r="AQ1213" s="172"/>
      <c r="AR1213" s="172"/>
      <c r="AS1213" s="172"/>
      <c r="AT1213" s="172"/>
      <c r="AU1213" s="172"/>
      <c r="AV1213" s="172"/>
      <c r="AW1213" s="172"/>
      <c r="AX1213" s="172"/>
      <c r="AY1213" s="172"/>
      <c r="AZ1213" s="172"/>
      <c r="BA1213" s="172"/>
      <c r="BB1213" s="172"/>
      <c r="BC1213" s="172"/>
      <c r="BD1213" s="172"/>
      <c r="BE1213" s="172"/>
      <c r="BF1213" s="172"/>
      <c r="BG1213" s="172"/>
      <c r="BH1213" s="172"/>
      <c r="BI1213" s="172"/>
      <c r="BJ1213" s="172"/>
      <c r="BK1213" s="172"/>
      <c r="BL1213" s="172"/>
      <c r="BM1213" s="172"/>
      <c r="BN1213" s="172"/>
      <c r="BO1213" s="172"/>
      <c r="BP1213" s="172"/>
      <c r="BQ1213" s="172"/>
      <c r="BR1213" s="172"/>
      <c r="BS1213" s="172"/>
      <c r="BT1213" s="172"/>
      <c r="BU1213" s="172"/>
      <c r="BV1213" s="172"/>
      <c r="BW1213" s="172"/>
      <c r="BX1213" s="172"/>
      <c r="BY1213" s="172"/>
      <c r="BZ1213" s="172"/>
      <c r="CA1213" s="172"/>
      <c r="CB1213" s="172"/>
      <c r="CC1213" s="172"/>
      <c r="CD1213" s="172"/>
      <c r="CE1213" s="172"/>
      <c r="CF1213" s="172"/>
      <c r="CG1213" s="172"/>
      <c r="CH1213" s="172"/>
      <c r="CI1213" s="172"/>
      <c r="CJ1213" s="172"/>
      <c r="CK1213" s="172"/>
      <c r="CL1213" s="172"/>
      <c r="CM1213" s="172"/>
    </row>
    <row r="1214" spans="3:152" ht="14.25" customHeight="1" x14ac:dyDescent="0.35">
      <c r="C1214" s="172"/>
      <c r="D1214" s="172"/>
      <c r="E1214" s="172"/>
      <c r="F1214" s="172"/>
      <c r="G1214" s="172"/>
      <c r="H1214" s="172"/>
      <c r="I1214" s="172"/>
      <c r="J1214" s="172"/>
      <c r="K1214" s="172"/>
      <c r="L1214" s="172"/>
      <c r="M1214" s="172"/>
      <c r="N1214" s="172"/>
      <c r="O1214" s="172"/>
      <c r="P1214" s="172"/>
      <c r="Q1214" s="172"/>
      <c r="R1214" s="172"/>
      <c r="S1214" s="172"/>
      <c r="T1214" s="172"/>
      <c r="U1214" s="172"/>
      <c r="V1214" s="172"/>
      <c r="W1214" s="172"/>
      <c r="X1214" s="172"/>
      <c r="Y1214" s="172"/>
      <c r="Z1214" s="172"/>
      <c r="AA1214" s="172"/>
      <c r="AB1214" s="172"/>
      <c r="AC1214" s="172"/>
      <c r="AD1214" s="172"/>
      <c r="AE1214" s="172"/>
      <c r="AF1214" s="172"/>
      <c r="AG1214" s="172"/>
      <c r="AH1214" s="172"/>
      <c r="AI1214" s="172"/>
      <c r="AJ1214" s="172"/>
      <c r="AK1214" s="172"/>
      <c r="AL1214" s="172"/>
      <c r="AM1214" s="172"/>
      <c r="AN1214" s="172"/>
      <c r="AO1214" s="172"/>
      <c r="AP1214" s="172"/>
      <c r="AQ1214" s="172"/>
      <c r="AR1214" s="172"/>
      <c r="AS1214" s="172"/>
      <c r="AT1214" s="172"/>
      <c r="AU1214" s="172"/>
      <c r="AV1214" s="172"/>
      <c r="AW1214" s="172"/>
      <c r="AX1214" s="172"/>
      <c r="AY1214" s="172"/>
      <c r="AZ1214" s="172"/>
      <c r="BA1214" s="172"/>
      <c r="BB1214" s="172"/>
      <c r="BC1214" s="172"/>
      <c r="BD1214" s="172"/>
      <c r="BE1214" s="172"/>
      <c r="BF1214" s="172"/>
      <c r="BG1214" s="172"/>
      <c r="BH1214" s="172"/>
      <c r="BI1214" s="172"/>
      <c r="BJ1214" s="172"/>
      <c r="BK1214" s="172"/>
      <c r="BL1214" s="172"/>
      <c r="BM1214" s="172"/>
      <c r="BN1214" s="172"/>
      <c r="BO1214" s="172"/>
      <c r="BP1214" s="172"/>
      <c r="BQ1214" s="172"/>
      <c r="BR1214" s="172"/>
      <c r="BS1214" s="172"/>
      <c r="BT1214" s="172"/>
      <c r="BU1214" s="172"/>
      <c r="BV1214" s="172"/>
      <c r="BW1214" s="172"/>
      <c r="BX1214" s="172"/>
      <c r="BY1214" s="172"/>
      <c r="BZ1214" s="172"/>
      <c r="CA1214" s="172"/>
      <c r="CB1214" s="172"/>
      <c r="CC1214" s="172"/>
      <c r="CD1214" s="172"/>
      <c r="CE1214" s="172"/>
      <c r="CF1214" s="172"/>
      <c r="CG1214" s="172"/>
      <c r="CH1214" s="172"/>
      <c r="CI1214" s="172"/>
      <c r="CJ1214" s="172"/>
      <c r="CK1214" s="172"/>
      <c r="CL1214" s="172"/>
      <c r="CM1214" s="172"/>
    </row>
    <row r="1215" spans="3:152" ht="14.25" customHeight="1" x14ac:dyDescent="0.35">
      <c r="C1215" s="172"/>
      <c r="D1215" s="172"/>
      <c r="E1215" s="172"/>
      <c r="F1215" s="172"/>
      <c r="G1215" s="172"/>
      <c r="H1215" s="172"/>
      <c r="I1215" s="172"/>
      <c r="J1215" s="172"/>
      <c r="K1215" s="172"/>
      <c r="L1215" s="172"/>
      <c r="M1215" s="172"/>
      <c r="N1215" s="172"/>
      <c r="O1215" s="172"/>
      <c r="P1215" s="172"/>
      <c r="Q1215" s="172"/>
      <c r="R1215" s="172"/>
      <c r="S1215" s="172"/>
      <c r="T1215" s="172"/>
      <c r="U1215" s="172"/>
      <c r="V1215" s="172"/>
      <c r="W1215" s="172"/>
      <c r="X1215" s="172"/>
      <c r="Y1215" s="172"/>
      <c r="Z1215" s="172"/>
      <c r="AA1215" s="172"/>
      <c r="AB1215" s="172"/>
      <c r="AC1215" s="172"/>
      <c r="AD1215" s="172"/>
      <c r="AE1215" s="172"/>
      <c r="AF1215" s="172"/>
      <c r="AG1215" s="172"/>
      <c r="AH1215" s="172"/>
      <c r="AI1215" s="172"/>
      <c r="AJ1215" s="172"/>
      <c r="AK1215" s="172"/>
      <c r="AL1215" s="172"/>
      <c r="AM1215" s="172"/>
      <c r="AN1215" s="172"/>
      <c r="AO1215" s="172"/>
      <c r="AP1215" s="172"/>
      <c r="AQ1215" s="172"/>
      <c r="AR1215" s="172"/>
      <c r="AS1215" s="172"/>
      <c r="AT1215" s="172"/>
      <c r="AU1215" s="172"/>
      <c r="AV1215" s="172"/>
      <c r="AW1215" s="172"/>
      <c r="AX1215" s="172"/>
      <c r="AY1215" s="172"/>
      <c r="AZ1215" s="172"/>
      <c r="BA1215" s="172"/>
      <c r="BB1215" s="172"/>
      <c r="BC1215" s="172"/>
      <c r="BD1215" s="172"/>
      <c r="BE1215" s="172"/>
      <c r="BF1215" s="172"/>
      <c r="BG1215" s="172"/>
      <c r="BH1215" s="172"/>
      <c r="BI1215" s="172"/>
      <c r="BJ1215" s="172"/>
      <c r="BK1215" s="172"/>
      <c r="BL1215" s="172"/>
      <c r="BM1215" s="172"/>
      <c r="BN1215" s="172"/>
      <c r="BO1215" s="172"/>
      <c r="BP1215" s="172"/>
      <c r="BQ1215" s="172"/>
      <c r="BR1215" s="172"/>
      <c r="BS1215" s="172"/>
      <c r="BT1215" s="172"/>
      <c r="BU1215" s="172"/>
      <c r="BV1215" s="172"/>
      <c r="BW1215" s="172"/>
      <c r="BX1215" s="172"/>
      <c r="BY1215" s="172"/>
      <c r="BZ1215" s="172"/>
      <c r="CA1215" s="172"/>
      <c r="CB1215" s="172"/>
      <c r="CC1215" s="172"/>
      <c r="CD1215" s="172"/>
      <c r="CE1215" s="172"/>
      <c r="CF1215" s="172"/>
      <c r="CG1215" s="172"/>
      <c r="CH1215" s="172"/>
      <c r="CI1215" s="172"/>
      <c r="CJ1215" s="172"/>
      <c r="CK1215" s="172"/>
      <c r="CL1215" s="172"/>
      <c r="CM1215" s="172"/>
    </row>
    <row r="1216" spans="3:152" ht="14.25" customHeight="1" x14ac:dyDescent="0.35">
      <c r="C1216" s="172"/>
      <c r="D1216" s="172"/>
      <c r="E1216" s="172"/>
      <c r="F1216" s="172"/>
      <c r="G1216" s="172"/>
      <c r="H1216" s="172"/>
      <c r="I1216" s="172"/>
      <c r="J1216" s="172"/>
      <c r="K1216" s="172"/>
      <c r="L1216" s="172"/>
      <c r="M1216" s="172"/>
      <c r="N1216" s="172"/>
      <c r="O1216" s="172"/>
      <c r="P1216" s="172"/>
      <c r="Q1216" s="172"/>
      <c r="R1216" s="172"/>
      <c r="S1216" s="172"/>
      <c r="T1216" s="172"/>
      <c r="U1216" s="172"/>
      <c r="V1216" s="172"/>
      <c r="W1216" s="172"/>
      <c r="X1216" s="172"/>
      <c r="Y1216" s="172"/>
      <c r="Z1216" s="172"/>
      <c r="AA1216" s="172"/>
      <c r="AB1216" s="172"/>
      <c r="AC1216" s="172"/>
      <c r="AD1216" s="172"/>
      <c r="AE1216" s="172"/>
      <c r="AF1216" s="172"/>
      <c r="AG1216" s="172"/>
      <c r="AH1216" s="172"/>
      <c r="AI1216" s="172"/>
      <c r="AJ1216" s="172"/>
      <c r="AK1216" s="172"/>
      <c r="AL1216" s="172"/>
      <c r="AM1216" s="172"/>
      <c r="AN1216" s="172"/>
      <c r="AO1216" s="172"/>
      <c r="AP1216" s="172"/>
      <c r="AQ1216" s="172"/>
      <c r="AR1216" s="172"/>
      <c r="AS1216" s="172"/>
      <c r="AT1216" s="172"/>
      <c r="AU1216" s="172"/>
      <c r="AV1216" s="172"/>
      <c r="AW1216" s="172"/>
      <c r="AX1216" s="172"/>
      <c r="AY1216" s="172"/>
      <c r="AZ1216" s="172"/>
      <c r="BA1216" s="172"/>
      <c r="BB1216" s="172"/>
      <c r="BC1216" s="172"/>
      <c r="BD1216" s="172"/>
      <c r="BE1216" s="172"/>
      <c r="BF1216" s="172"/>
      <c r="BG1216" s="172"/>
      <c r="BH1216" s="172"/>
      <c r="BI1216" s="172"/>
      <c r="BJ1216" s="172"/>
      <c r="BK1216" s="172"/>
      <c r="BL1216" s="172"/>
      <c r="BM1216" s="172"/>
      <c r="BN1216" s="172"/>
      <c r="BO1216" s="172"/>
      <c r="BP1216" s="172"/>
      <c r="BQ1216" s="172"/>
      <c r="BR1216" s="172"/>
      <c r="BS1216" s="172"/>
      <c r="BT1216" s="172"/>
      <c r="BU1216" s="172"/>
      <c r="BV1216" s="172"/>
      <c r="BW1216" s="172"/>
      <c r="BX1216" s="172"/>
      <c r="BY1216" s="172"/>
      <c r="BZ1216" s="172"/>
      <c r="CA1216" s="172"/>
      <c r="CB1216" s="172"/>
      <c r="CC1216" s="172"/>
      <c r="CD1216" s="172"/>
      <c r="CE1216" s="172"/>
      <c r="CF1216" s="172"/>
      <c r="CG1216" s="172"/>
      <c r="CH1216" s="172"/>
      <c r="CI1216" s="172"/>
      <c r="CJ1216" s="172"/>
      <c r="CK1216" s="172"/>
      <c r="CL1216" s="172"/>
      <c r="CM1216" s="172"/>
    </row>
    <row r="1217" spans="3:91" ht="14.25" customHeight="1" x14ac:dyDescent="0.35">
      <c r="C1217" s="172"/>
      <c r="D1217" s="172"/>
      <c r="E1217" s="172"/>
      <c r="F1217" s="172"/>
      <c r="G1217" s="172"/>
      <c r="H1217" s="172"/>
      <c r="I1217" s="172"/>
      <c r="J1217" s="172"/>
      <c r="K1217" s="172"/>
      <c r="L1217" s="172"/>
      <c r="M1217" s="172"/>
      <c r="N1217" s="172"/>
      <c r="O1217" s="172"/>
      <c r="P1217" s="172"/>
      <c r="Q1217" s="172"/>
      <c r="R1217" s="172"/>
      <c r="S1217" s="172"/>
      <c r="T1217" s="172"/>
      <c r="U1217" s="172"/>
      <c r="V1217" s="172"/>
      <c r="W1217" s="172"/>
      <c r="X1217" s="172"/>
      <c r="Y1217" s="172"/>
      <c r="Z1217" s="172"/>
      <c r="AA1217" s="172"/>
      <c r="AB1217" s="172"/>
      <c r="AC1217" s="172"/>
      <c r="AD1217" s="172"/>
      <c r="AE1217" s="172"/>
      <c r="AF1217" s="172"/>
      <c r="AG1217" s="172"/>
      <c r="AH1217" s="172"/>
      <c r="AI1217" s="172"/>
      <c r="AJ1217" s="172"/>
      <c r="AK1217" s="172"/>
      <c r="AL1217" s="172"/>
      <c r="AM1217" s="172"/>
      <c r="AN1217" s="172"/>
      <c r="AO1217" s="172"/>
      <c r="AP1217" s="172"/>
      <c r="AQ1217" s="172"/>
      <c r="AR1217" s="172"/>
      <c r="AS1217" s="172"/>
      <c r="AT1217" s="172"/>
      <c r="AU1217" s="172"/>
      <c r="AV1217" s="172"/>
      <c r="AW1217" s="172"/>
      <c r="AX1217" s="172"/>
      <c r="AY1217" s="172"/>
      <c r="AZ1217" s="172"/>
      <c r="BA1217" s="172"/>
      <c r="BB1217" s="172"/>
      <c r="BC1217" s="172"/>
      <c r="BD1217" s="172"/>
      <c r="BE1217" s="172"/>
      <c r="BF1217" s="172"/>
      <c r="BG1217" s="172"/>
      <c r="BH1217" s="172"/>
      <c r="BI1217" s="172"/>
      <c r="BJ1217" s="172"/>
      <c r="BK1217" s="172"/>
      <c r="BL1217" s="172"/>
      <c r="BM1217" s="172"/>
      <c r="BN1217" s="172"/>
      <c r="BO1217" s="172"/>
      <c r="BP1217" s="172"/>
      <c r="BQ1217" s="172"/>
      <c r="BR1217" s="172"/>
      <c r="BS1217" s="172"/>
      <c r="BT1217" s="172"/>
      <c r="BU1217" s="172"/>
      <c r="BV1217" s="172"/>
      <c r="BW1217" s="172"/>
      <c r="BX1217" s="172"/>
      <c r="BY1217" s="172"/>
      <c r="BZ1217" s="172"/>
      <c r="CA1217" s="172"/>
      <c r="CB1217" s="172"/>
      <c r="CC1217" s="172"/>
      <c r="CD1217" s="172"/>
      <c r="CE1217" s="172"/>
      <c r="CF1217" s="172"/>
      <c r="CG1217" s="172"/>
      <c r="CH1217" s="172"/>
      <c r="CI1217" s="172"/>
      <c r="CJ1217" s="172"/>
      <c r="CK1217" s="172"/>
      <c r="CL1217" s="172"/>
      <c r="CM1217" s="172"/>
    </row>
    <row r="1218" spans="3:91" ht="14.25" customHeight="1" x14ac:dyDescent="0.35">
      <c r="C1218" s="172"/>
      <c r="D1218" s="172"/>
      <c r="E1218" s="172"/>
      <c r="F1218" s="172"/>
      <c r="G1218" s="172"/>
      <c r="H1218" s="172"/>
      <c r="I1218" s="172"/>
      <c r="J1218" s="172"/>
      <c r="K1218" s="172"/>
      <c r="L1218" s="172"/>
      <c r="M1218" s="172"/>
      <c r="N1218" s="172"/>
      <c r="O1218" s="172"/>
      <c r="P1218" s="172"/>
      <c r="Q1218" s="172"/>
      <c r="R1218" s="172"/>
      <c r="S1218" s="172"/>
      <c r="T1218" s="172"/>
      <c r="U1218" s="172"/>
      <c r="V1218" s="172"/>
      <c r="W1218" s="172"/>
      <c r="X1218" s="172"/>
      <c r="Y1218" s="172"/>
      <c r="Z1218" s="172"/>
      <c r="AA1218" s="172"/>
      <c r="AB1218" s="172"/>
      <c r="AC1218" s="172"/>
      <c r="AD1218" s="172"/>
      <c r="AE1218" s="172"/>
      <c r="AF1218" s="172"/>
      <c r="AG1218" s="172"/>
      <c r="AH1218" s="172"/>
      <c r="AI1218" s="172"/>
      <c r="AJ1218" s="172"/>
      <c r="AK1218" s="172"/>
      <c r="AL1218" s="172"/>
      <c r="AM1218" s="172"/>
      <c r="AN1218" s="172"/>
      <c r="AO1218" s="172"/>
      <c r="AP1218" s="172"/>
      <c r="AQ1218" s="172"/>
      <c r="AR1218" s="172"/>
      <c r="AS1218" s="172"/>
      <c r="AT1218" s="172"/>
      <c r="AU1218" s="172"/>
      <c r="AV1218" s="172"/>
      <c r="AW1218" s="172"/>
      <c r="AX1218" s="172"/>
      <c r="AY1218" s="172"/>
      <c r="AZ1218" s="172"/>
      <c r="BA1218" s="172"/>
      <c r="BB1218" s="172"/>
      <c r="BC1218" s="172"/>
      <c r="BD1218" s="172"/>
      <c r="BE1218" s="172"/>
      <c r="BF1218" s="172"/>
      <c r="BG1218" s="172"/>
      <c r="BH1218" s="172"/>
      <c r="BI1218" s="172"/>
      <c r="BJ1218" s="172"/>
      <c r="BK1218" s="172"/>
      <c r="BL1218" s="172"/>
      <c r="BM1218" s="172"/>
      <c r="BN1218" s="172"/>
      <c r="BO1218" s="172"/>
      <c r="BP1218" s="172"/>
      <c r="BQ1218" s="172"/>
      <c r="BR1218" s="172"/>
      <c r="BS1218" s="172"/>
      <c r="BT1218" s="172"/>
      <c r="BU1218" s="172"/>
      <c r="BV1218" s="172"/>
      <c r="BW1218" s="172"/>
      <c r="BX1218" s="172"/>
      <c r="BY1218" s="172"/>
      <c r="BZ1218" s="172"/>
      <c r="CA1218" s="172"/>
      <c r="CB1218" s="172"/>
      <c r="CC1218" s="172"/>
      <c r="CD1218" s="172"/>
      <c r="CE1218" s="172"/>
      <c r="CF1218" s="172"/>
      <c r="CG1218" s="172"/>
      <c r="CH1218" s="172"/>
      <c r="CI1218" s="172"/>
      <c r="CJ1218" s="172"/>
      <c r="CK1218" s="172"/>
      <c r="CL1218" s="172"/>
      <c r="CM1218" s="172"/>
    </row>
    <row r="1219" spans="3:91" ht="14.25" customHeight="1" x14ac:dyDescent="0.35">
      <c r="C1219" s="172"/>
      <c r="D1219" s="172"/>
      <c r="E1219" s="172"/>
      <c r="F1219" s="172"/>
      <c r="G1219" s="172"/>
      <c r="H1219" s="172"/>
      <c r="I1219" s="172"/>
      <c r="J1219" s="172"/>
      <c r="K1219" s="172"/>
      <c r="L1219" s="172"/>
      <c r="M1219" s="172"/>
      <c r="N1219" s="172"/>
      <c r="O1219" s="172"/>
      <c r="P1219" s="172"/>
      <c r="Q1219" s="172"/>
      <c r="R1219" s="172"/>
      <c r="S1219" s="172"/>
      <c r="T1219" s="172"/>
      <c r="U1219" s="172"/>
      <c r="V1219" s="172"/>
      <c r="W1219" s="172"/>
      <c r="X1219" s="172"/>
      <c r="Y1219" s="172"/>
      <c r="Z1219" s="172"/>
      <c r="AA1219" s="172"/>
      <c r="AB1219" s="172"/>
      <c r="AC1219" s="172"/>
      <c r="AD1219" s="172"/>
      <c r="AE1219" s="172"/>
      <c r="AF1219" s="172"/>
      <c r="AG1219" s="172"/>
      <c r="AH1219" s="172"/>
      <c r="AI1219" s="172"/>
      <c r="AJ1219" s="172"/>
      <c r="AK1219" s="172"/>
      <c r="AL1219" s="172"/>
      <c r="AM1219" s="172"/>
      <c r="AN1219" s="172"/>
      <c r="AO1219" s="172"/>
      <c r="AP1219" s="172"/>
      <c r="AQ1219" s="172"/>
      <c r="AR1219" s="172"/>
      <c r="AS1219" s="172"/>
      <c r="AT1219" s="172"/>
      <c r="AU1219" s="172"/>
      <c r="AV1219" s="172"/>
      <c r="AW1219" s="172"/>
      <c r="AX1219" s="172"/>
      <c r="AY1219" s="172"/>
      <c r="AZ1219" s="172"/>
      <c r="BA1219" s="172"/>
      <c r="BB1219" s="172"/>
      <c r="BC1219" s="172"/>
      <c r="BD1219" s="172"/>
      <c r="BE1219" s="172"/>
      <c r="BF1219" s="172"/>
      <c r="BG1219" s="172"/>
      <c r="BH1219" s="172"/>
      <c r="BI1219" s="172"/>
      <c r="BJ1219" s="172"/>
      <c r="BK1219" s="172"/>
      <c r="BL1219" s="172"/>
      <c r="BM1219" s="172"/>
      <c r="BN1219" s="172"/>
      <c r="BO1219" s="172"/>
      <c r="BP1219" s="172"/>
      <c r="BQ1219" s="172"/>
      <c r="BR1219" s="172"/>
      <c r="BS1219" s="172"/>
      <c r="BT1219" s="172"/>
      <c r="BU1219" s="172"/>
      <c r="BV1219" s="172"/>
      <c r="BW1219" s="172"/>
      <c r="BX1219" s="172"/>
      <c r="BY1219" s="172"/>
      <c r="BZ1219" s="172"/>
      <c r="CA1219" s="172"/>
      <c r="CB1219" s="172"/>
      <c r="CC1219" s="172"/>
      <c r="CD1219" s="172"/>
      <c r="CE1219" s="172"/>
      <c r="CF1219" s="172"/>
      <c r="CG1219" s="172"/>
      <c r="CH1219" s="172"/>
      <c r="CI1219" s="172"/>
      <c r="CJ1219" s="172"/>
      <c r="CK1219" s="172"/>
      <c r="CL1219" s="172"/>
      <c r="CM1219" s="172"/>
    </row>
    <row r="1220" spans="3:91" ht="14.25" customHeight="1" x14ac:dyDescent="0.35">
      <c r="C1220" s="172"/>
      <c r="D1220" s="172"/>
      <c r="E1220" s="172"/>
      <c r="F1220" s="172"/>
      <c r="G1220" s="172"/>
      <c r="H1220" s="172"/>
      <c r="I1220" s="172"/>
      <c r="J1220" s="172"/>
      <c r="K1220" s="172"/>
      <c r="L1220" s="172"/>
      <c r="M1220" s="172"/>
      <c r="N1220" s="172"/>
      <c r="O1220" s="172"/>
      <c r="P1220" s="172"/>
      <c r="Q1220" s="172"/>
      <c r="R1220" s="172"/>
      <c r="S1220" s="172"/>
      <c r="T1220" s="172"/>
      <c r="U1220" s="172"/>
      <c r="V1220" s="172"/>
      <c r="W1220" s="172"/>
      <c r="X1220" s="172"/>
      <c r="Y1220" s="172"/>
      <c r="Z1220" s="172"/>
      <c r="AA1220" s="172"/>
      <c r="AB1220" s="172"/>
      <c r="AC1220" s="172"/>
      <c r="AD1220" s="172"/>
      <c r="AE1220" s="172"/>
      <c r="AF1220" s="172"/>
      <c r="AG1220" s="172"/>
      <c r="AH1220" s="172"/>
      <c r="AI1220" s="172"/>
      <c r="AJ1220" s="172"/>
      <c r="AK1220" s="172"/>
      <c r="AL1220" s="172"/>
      <c r="AM1220" s="172"/>
      <c r="AN1220" s="172"/>
      <c r="AO1220" s="172"/>
      <c r="AP1220" s="172"/>
      <c r="AQ1220" s="172"/>
      <c r="AR1220" s="172"/>
      <c r="AS1220" s="172"/>
      <c r="AT1220" s="172"/>
      <c r="AU1220" s="172"/>
      <c r="AV1220" s="172"/>
      <c r="AW1220" s="172"/>
      <c r="AX1220" s="172"/>
      <c r="AY1220" s="172"/>
      <c r="AZ1220" s="172"/>
      <c r="BA1220" s="172"/>
      <c r="BB1220" s="172"/>
      <c r="BC1220" s="172"/>
      <c r="BD1220" s="172"/>
      <c r="BE1220" s="172"/>
      <c r="BF1220" s="172"/>
      <c r="BG1220" s="172"/>
      <c r="BH1220" s="172"/>
      <c r="BI1220" s="172"/>
      <c r="BJ1220" s="172"/>
      <c r="BK1220" s="172"/>
      <c r="BL1220" s="172"/>
      <c r="BM1220" s="172"/>
      <c r="BN1220" s="172"/>
      <c r="BO1220" s="172"/>
      <c r="BP1220" s="172"/>
      <c r="BQ1220" s="172"/>
      <c r="BR1220" s="172"/>
      <c r="BS1220" s="172"/>
      <c r="BT1220" s="172"/>
      <c r="BU1220" s="172"/>
      <c r="BV1220" s="172"/>
      <c r="BW1220" s="172"/>
      <c r="BX1220" s="172"/>
      <c r="BY1220" s="172"/>
      <c r="BZ1220" s="172"/>
      <c r="CA1220" s="172"/>
      <c r="CB1220" s="172"/>
      <c r="CC1220" s="172"/>
      <c r="CD1220" s="172"/>
      <c r="CE1220" s="172"/>
      <c r="CF1220" s="172"/>
      <c r="CG1220" s="172"/>
      <c r="CH1220" s="172"/>
      <c r="CI1220" s="172"/>
      <c r="CJ1220" s="172"/>
      <c r="CK1220" s="172"/>
      <c r="CL1220" s="172"/>
      <c r="CM1220" s="172"/>
    </row>
    <row r="1221" spans="3:91" ht="14.25" customHeight="1" x14ac:dyDescent="0.35">
      <c r="C1221" s="172"/>
      <c r="D1221" s="172"/>
      <c r="E1221" s="172"/>
      <c r="F1221" s="172"/>
      <c r="G1221" s="172"/>
      <c r="H1221" s="172"/>
      <c r="I1221" s="172"/>
      <c r="J1221" s="172"/>
      <c r="K1221" s="172"/>
      <c r="L1221" s="172"/>
      <c r="M1221" s="172"/>
      <c r="N1221" s="172"/>
      <c r="O1221" s="172"/>
      <c r="P1221" s="172"/>
      <c r="Q1221" s="172"/>
      <c r="R1221" s="172"/>
      <c r="S1221" s="172"/>
      <c r="T1221" s="172"/>
      <c r="U1221" s="172"/>
      <c r="V1221" s="172"/>
      <c r="W1221" s="172"/>
      <c r="X1221" s="172"/>
      <c r="Y1221" s="172"/>
      <c r="Z1221" s="172"/>
      <c r="AA1221" s="172"/>
      <c r="AB1221" s="172"/>
      <c r="AC1221" s="172"/>
      <c r="AD1221" s="172"/>
      <c r="AE1221" s="172"/>
      <c r="AF1221" s="172"/>
      <c r="AG1221" s="172"/>
      <c r="AH1221" s="172"/>
      <c r="AI1221" s="172"/>
      <c r="AJ1221" s="172"/>
      <c r="AK1221" s="172"/>
      <c r="AL1221" s="172"/>
      <c r="AM1221" s="172"/>
      <c r="AN1221" s="172"/>
      <c r="AO1221" s="172"/>
      <c r="AP1221" s="172"/>
      <c r="AQ1221" s="172"/>
      <c r="AR1221" s="172"/>
      <c r="AS1221" s="172"/>
      <c r="AT1221" s="172"/>
      <c r="AU1221" s="172"/>
      <c r="AV1221" s="172"/>
      <c r="AW1221" s="172"/>
      <c r="AX1221" s="172"/>
      <c r="AY1221" s="172"/>
      <c r="AZ1221" s="172"/>
      <c r="BA1221" s="172"/>
      <c r="BB1221" s="172"/>
      <c r="BC1221" s="172"/>
      <c r="BD1221" s="172"/>
      <c r="BE1221" s="172"/>
      <c r="BF1221" s="172"/>
      <c r="BG1221" s="172"/>
      <c r="BH1221" s="172"/>
      <c r="BI1221" s="172"/>
      <c r="BJ1221" s="172"/>
      <c r="BK1221" s="172"/>
      <c r="BL1221" s="172"/>
      <c r="BM1221" s="172"/>
      <c r="BN1221" s="172"/>
      <c r="BO1221" s="172"/>
      <c r="BP1221" s="172"/>
      <c r="BQ1221" s="172"/>
      <c r="BR1221" s="172"/>
      <c r="BS1221" s="172"/>
      <c r="BT1221" s="172"/>
      <c r="BU1221" s="172"/>
      <c r="BV1221" s="172"/>
      <c r="BW1221" s="172"/>
      <c r="BX1221" s="172"/>
      <c r="BY1221" s="172"/>
      <c r="BZ1221" s="172"/>
      <c r="CA1221" s="172"/>
      <c r="CB1221" s="172"/>
      <c r="CC1221" s="172"/>
      <c r="CD1221" s="172"/>
      <c r="CE1221" s="172"/>
      <c r="CF1221" s="172"/>
      <c r="CG1221" s="172"/>
      <c r="CH1221" s="172"/>
      <c r="CI1221" s="172"/>
      <c r="CJ1221" s="172"/>
      <c r="CK1221" s="172"/>
      <c r="CL1221" s="172"/>
      <c r="CM1221" s="172"/>
    </row>
    <row r="1222" spans="3:91" ht="14.25" customHeight="1" x14ac:dyDescent="0.35">
      <c r="C1222" s="172"/>
      <c r="D1222" s="172"/>
      <c r="E1222" s="172"/>
      <c r="F1222" s="172"/>
      <c r="G1222" s="172"/>
      <c r="H1222" s="172"/>
      <c r="I1222" s="172"/>
      <c r="J1222" s="172"/>
      <c r="K1222" s="172"/>
      <c r="L1222" s="172"/>
      <c r="M1222" s="172"/>
      <c r="N1222" s="172"/>
      <c r="O1222" s="172"/>
      <c r="P1222" s="172"/>
      <c r="Q1222" s="172"/>
      <c r="R1222" s="172"/>
      <c r="S1222" s="172"/>
      <c r="T1222" s="172"/>
      <c r="U1222" s="172"/>
      <c r="V1222" s="172"/>
      <c r="W1222" s="172"/>
      <c r="X1222" s="172"/>
      <c r="Y1222" s="172"/>
      <c r="Z1222" s="172"/>
      <c r="AA1222" s="172"/>
      <c r="AB1222" s="172"/>
      <c r="AC1222" s="172"/>
      <c r="AD1222" s="172"/>
      <c r="AE1222" s="172"/>
      <c r="AF1222" s="172"/>
      <c r="AG1222" s="172"/>
      <c r="AH1222" s="172"/>
      <c r="AI1222" s="172"/>
      <c r="AJ1222" s="172"/>
      <c r="AK1222" s="172"/>
      <c r="AL1222" s="172"/>
      <c r="AM1222" s="172"/>
      <c r="AN1222" s="172"/>
      <c r="AO1222" s="172"/>
      <c r="AP1222" s="172"/>
      <c r="AQ1222" s="172"/>
      <c r="AR1222" s="172"/>
      <c r="AS1222" s="172"/>
      <c r="AT1222" s="172"/>
      <c r="AU1222" s="172"/>
      <c r="AV1222" s="172"/>
      <c r="AW1222" s="172"/>
      <c r="AX1222" s="172"/>
      <c r="AY1222" s="172"/>
      <c r="AZ1222" s="172"/>
      <c r="BA1222" s="172"/>
      <c r="BB1222" s="172"/>
      <c r="BC1222" s="172"/>
      <c r="BD1222" s="172"/>
      <c r="BE1222" s="172"/>
      <c r="BF1222" s="172"/>
      <c r="BG1222" s="172"/>
      <c r="BH1222" s="172"/>
      <c r="BI1222" s="172"/>
      <c r="BJ1222" s="172"/>
      <c r="BK1222" s="172"/>
      <c r="BL1222" s="172"/>
      <c r="BM1222" s="172"/>
      <c r="BN1222" s="172"/>
      <c r="BO1222" s="172"/>
      <c r="BP1222" s="172"/>
      <c r="BQ1222" s="172"/>
      <c r="BR1222" s="172"/>
      <c r="BS1222" s="172"/>
      <c r="BT1222" s="172"/>
      <c r="BU1222" s="172"/>
      <c r="BV1222" s="172"/>
      <c r="BW1222" s="172"/>
      <c r="BX1222" s="172"/>
      <c r="BY1222" s="172"/>
      <c r="BZ1222" s="172"/>
      <c r="CA1222" s="172"/>
      <c r="CB1222" s="172"/>
      <c r="CC1222" s="172"/>
      <c r="CD1222" s="172"/>
      <c r="CE1222" s="172"/>
      <c r="CF1222" s="172"/>
      <c r="CG1222" s="172"/>
      <c r="CH1222" s="172"/>
      <c r="CI1222" s="172"/>
      <c r="CJ1222" s="172"/>
      <c r="CK1222" s="172"/>
      <c r="CL1222" s="172"/>
      <c r="CM1222" s="172"/>
    </row>
    <row r="1223" spans="3:91" ht="14.25" customHeight="1" x14ac:dyDescent="0.35">
      <c r="C1223" s="733" t="s">
        <v>1192</v>
      </c>
      <c r="D1223" s="733"/>
      <c r="E1223" s="733"/>
      <c r="F1223" s="733"/>
      <c r="G1223" s="733"/>
      <c r="H1223" s="733"/>
      <c r="I1223" s="733"/>
      <c r="J1223" s="733"/>
      <c r="K1223" s="733"/>
      <c r="L1223" s="733"/>
      <c r="M1223" s="733"/>
      <c r="N1223" s="733"/>
      <c r="O1223" s="733"/>
      <c r="P1223" s="733"/>
      <c r="Q1223" s="733"/>
      <c r="R1223" s="733"/>
      <c r="S1223" s="733"/>
      <c r="T1223" s="733"/>
      <c r="U1223" s="172"/>
      <c r="V1223" s="172"/>
      <c r="W1223" s="172"/>
      <c r="X1223" s="172"/>
      <c r="Y1223" s="172"/>
      <c r="Z1223" s="172"/>
      <c r="AA1223" s="172"/>
      <c r="AB1223" s="172"/>
      <c r="AC1223" s="172"/>
      <c r="AD1223" s="172"/>
      <c r="AE1223" s="172"/>
      <c r="AF1223" s="172"/>
      <c r="AG1223" s="172"/>
      <c r="AH1223" s="172"/>
      <c r="AI1223" s="172"/>
      <c r="AJ1223" s="172"/>
      <c r="AK1223" s="172"/>
      <c r="AL1223" s="172"/>
      <c r="AM1223" s="172"/>
      <c r="AN1223" s="172"/>
      <c r="AO1223" s="172"/>
      <c r="AP1223" s="172"/>
      <c r="AQ1223" s="172"/>
      <c r="AR1223" s="172"/>
      <c r="AS1223" s="172"/>
      <c r="AT1223" s="172"/>
      <c r="AU1223" s="172"/>
      <c r="AV1223" s="172"/>
      <c r="AW1223" s="733" t="s">
        <v>1192</v>
      </c>
      <c r="AX1223" s="733"/>
      <c r="AY1223" s="733"/>
      <c r="AZ1223" s="733"/>
      <c r="BA1223" s="733"/>
      <c r="BB1223" s="733"/>
      <c r="BC1223" s="733"/>
      <c r="BD1223" s="733"/>
      <c r="BE1223" s="733"/>
      <c r="BF1223" s="733"/>
      <c r="BG1223" s="733"/>
      <c r="BH1223" s="733"/>
      <c r="BI1223" s="733"/>
      <c r="BJ1223" s="733"/>
      <c r="BK1223" s="733"/>
      <c r="BL1223" s="733"/>
      <c r="BM1223" s="733"/>
      <c r="BN1223" s="733"/>
      <c r="BO1223" s="172"/>
      <c r="BP1223" s="172"/>
      <c r="BQ1223" s="172"/>
      <c r="BR1223" s="172"/>
      <c r="BS1223" s="172"/>
      <c r="BT1223" s="172"/>
      <c r="BU1223" s="172"/>
      <c r="BV1223" s="172"/>
      <c r="BW1223" s="172"/>
      <c r="BX1223" s="172"/>
      <c r="BY1223" s="172"/>
      <c r="BZ1223" s="172"/>
      <c r="CA1223" s="172"/>
      <c r="CB1223" s="172"/>
      <c r="CC1223" s="172"/>
      <c r="CD1223" s="172"/>
      <c r="CE1223" s="172"/>
      <c r="CF1223" s="172"/>
      <c r="CG1223" s="172"/>
      <c r="CH1223" s="172"/>
      <c r="CI1223" s="172"/>
      <c r="CJ1223" s="172"/>
      <c r="CK1223" s="172"/>
      <c r="CL1223" s="172"/>
      <c r="CM1223" s="172"/>
    </row>
    <row r="1224" spans="3:91" ht="14.25" customHeight="1" x14ac:dyDescent="0.35">
      <c r="C1224" s="172"/>
      <c r="D1224" s="172"/>
      <c r="E1224" s="172"/>
      <c r="F1224" s="172"/>
      <c r="G1224" s="172"/>
      <c r="H1224" s="172"/>
      <c r="I1224" s="172"/>
      <c r="J1224" s="172"/>
      <c r="K1224" s="172"/>
      <c r="L1224" s="172"/>
      <c r="M1224" s="172"/>
      <c r="N1224" s="172"/>
      <c r="O1224" s="172"/>
      <c r="P1224" s="172"/>
      <c r="Q1224" s="172"/>
      <c r="R1224" s="172"/>
      <c r="S1224" s="172"/>
      <c r="T1224" s="172"/>
      <c r="U1224" s="172"/>
      <c r="V1224" s="172"/>
      <c r="W1224" s="172"/>
      <c r="X1224" s="172"/>
      <c r="Y1224" s="172"/>
      <c r="Z1224" s="172"/>
      <c r="AA1224" s="172"/>
      <c r="AB1224" s="172"/>
      <c r="AC1224" s="172"/>
      <c r="AD1224" s="172"/>
      <c r="AE1224" s="172"/>
      <c r="AF1224" s="172"/>
      <c r="AG1224" s="172"/>
      <c r="AH1224" s="172"/>
      <c r="AI1224" s="172"/>
      <c r="AJ1224" s="172"/>
      <c r="AK1224" s="172"/>
      <c r="AL1224" s="172"/>
      <c r="AM1224" s="172"/>
      <c r="AN1224" s="172"/>
      <c r="AO1224" s="172"/>
      <c r="AP1224" s="172"/>
      <c r="AQ1224" s="172"/>
      <c r="AR1224" s="172"/>
      <c r="AS1224" s="172"/>
      <c r="AT1224" s="172"/>
      <c r="AU1224" s="172"/>
      <c r="AV1224" s="172"/>
      <c r="AW1224" s="172"/>
      <c r="AX1224" s="172"/>
      <c r="AY1224" s="172"/>
      <c r="AZ1224" s="172"/>
      <c r="BA1224" s="172"/>
      <c r="BB1224" s="172"/>
      <c r="BC1224" s="172"/>
      <c r="BD1224" s="172"/>
      <c r="BE1224" s="172"/>
      <c r="BF1224" s="172"/>
      <c r="BG1224" s="172"/>
      <c r="BH1224" s="172"/>
      <c r="BI1224" s="172"/>
      <c r="BJ1224" s="172"/>
      <c r="BK1224" s="172"/>
      <c r="BL1224" s="172"/>
      <c r="BM1224" s="172"/>
      <c r="BN1224" s="172"/>
      <c r="BO1224" s="172"/>
      <c r="BP1224" s="172"/>
      <c r="BQ1224" s="172"/>
      <c r="BR1224" s="172"/>
      <c r="BS1224" s="172"/>
      <c r="BT1224" s="172"/>
      <c r="BU1224" s="172"/>
      <c r="BV1224" s="172"/>
      <c r="BW1224" s="172"/>
      <c r="BX1224" s="172"/>
      <c r="BY1224" s="172"/>
      <c r="BZ1224" s="172"/>
      <c r="CA1224" s="172"/>
      <c r="CB1224" s="172"/>
      <c r="CC1224" s="172"/>
      <c r="CD1224" s="172"/>
      <c r="CE1224" s="172"/>
      <c r="CF1224" s="172"/>
      <c r="CG1224" s="172"/>
      <c r="CH1224" s="172"/>
      <c r="CI1224" s="172"/>
      <c r="CJ1224" s="172"/>
      <c r="CK1224" s="172"/>
      <c r="CL1224" s="172"/>
      <c r="CM1224" s="172"/>
    </row>
    <row r="1225" spans="3:91" ht="14.25" customHeight="1" x14ac:dyDescent="0.35">
      <c r="C1225" s="162"/>
      <c r="D1225" s="162"/>
      <c r="E1225" s="162"/>
      <c r="F1225" s="162"/>
      <c r="G1225" s="162"/>
      <c r="H1225" s="162"/>
      <c r="I1225" s="162"/>
      <c r="J1225" s="162"/>
      <c r="K1225" s="162"/>
      <c r="L1225" s="162"/>
      <c r="M1225" s="162"/>
      <c r="N1225" s="162"/>
      <c r="O1225" s="157"/>
      <c r="P1225" s="157"/>
      <c r="Q1225" s="157"/>
      <c r="R1225" s="157"/>
      <c r="S1225" s="157"/>
      <c r="T1225" s="157"/>
      <c r="U1225" s="157"/>
      <c r="V1225" s="157"/>
      <c r="W1225" s="157"/>
      <c r="X1225" s="157"/>
      <c r="Y1225" s="157"/>
      <c r="Z1225" s="157"/>
      <c r="AA1225" s="157"/>
      <c r="AB1225" s="157"/>
      <c r="AC1225" s="157"/>
      <c r="AD1225" s="157"/>
      <c r="AE1225" s="157"/>
      <c r="AF1225" s="157"/>
      <c r="AG1225" s="157"/>
      <c r="AH1225" s="157"/>
      <c r="AI1225" s="157"/>
      <c r="AJ1225" s="157"/>
      <c r="AK1225" s="157"/>
      <c r="AL1225" s="157"/>
      <c r="AM1225" s="157"/>
      <c r="AN1225" s="157"/>
      <c r="AO1225" s="157"/>
      <c r="AP1225" s="157"/>
      <c r="AQ1225" s="157"/>
      <c r="AR1225" s="157"/>
      <c r="AS1225" s="157"/>
      <c r="AT1225" s="157"/>
      <c r="AU1225" s="91"/>
      <c r="AV1225" s="91"/>
      <c r="AW1225" s="91"/>
      <c r="AX1225" s="91"/>
      <c r="AY1225" s="91"/>
      <c r="AZ1225" s="91"/>
      <c r="BA1225" s="91"/>
      <c r="BB1225" s="91"/>
      <c r="BC1225" s="91"/>
      <c r="BD1225" s="91"/>
      <c r="BE1225" s="91"/>
      <c r="BF1225" s="91"/>
      <c r="BG1225" s="91"/>
      <c r="BH1225" s="91"/>
      <c r="BI1225" s="91"/>
      <c r="BJ1225" s="91"/>
      <c r="BK1225" s="91"/>
      <c r="BL1225" s="91"/>
      <c r="BM1225" s="91"/>
      <c r="BN1225" s="91"/>
      <c r="BO1225" s="91"/>
      <c r="BP1225" s="91"/>
      <c r="BQ1225" s="91"/>
      <c r="BR1225" s="91"/>
      <c r="BS1225" s="91"/>
      <c r="BT1225" s="91"/>
      <c r="BU1225" s="91"/>
      <c r="BV1225" s="91"/>
      <c r="BW1225" s="91"/>
      <c r="BX1225" s="91"/>
      <c r="BY1225" s="91"/>
      <c r="BZ1225" s="91"/>
      <c r="CA1225" s="91"/>
      <c r="CB1225" s="91"/>
      <c r="CC1225" s="91"/>
      <c r="CD1225" s="91"/>
      <c r="CE1225" s="91"/>
      <c r="CF1225" s="91"/>
      <c r="CG1225" s="91"/>
      <c r="CH1225" s="91"/>
      <c r="CI1225" s="91"/>
      <c r="CJ1225" s="91"/>
      <c r="CK1225" s="91"/>
      <c r="CL1225" s="91"/>
      <c r="CM1225" s="91"/>
    </row>
    <row r="1226" spans="3:91" ht="14.25" customHeight="1" x14ac:dyDescent="0.35">
      <c r="C1226" s="120" t="s">
        <v>625</v>
      </c>
      <c r="D1226" s="120"/>
      <c r="E1226" s="120"/>
      <c r="F1226" s="120"/>
      <c r="G1226" s="120"/>
      <c r="H1226" s="120"/>
      <c r="I1226" s="120"/>
      <c r="J1226" s="120"/>
      <c r="K1226" s="120"/>
      <c r="L1226" s="120"/>
      <c r="M1226" s="120"/>
      <c r="N1226" s="120"/>
      <c r="O1226" s="120"/>
      <c r="P1226" s="120"/>
      <c r="Q1226" s="120"/>
      <c r="R1226" s="120"/>
      <c r="S1226" s="120"/>
      <c r="T1226" s="120"/>
      <c r="U1226" s="120"/>
      <c r="V1226" s="120"/>
      <c r="W1226" s="120"/>
      <c r="X1226" s="120"/>
      <c r="Y1226" s="120"/>
      <c r="Z1226" s="120"/>
      <c r="AA1226" s="120"/>
      <c r="AB1226" s="120"/>
      <c r="AC1226" s="120"/>
      <c r="AD1226" s="120"/>
      <c r="AE1226" s="120"/>
      <c r="AF1226" s="120"/>
      <c r="AG1226" s="120"/>
      <c r="AH1226" s="120"/>
      <c r="AI1226" s="120"/>
      <c r="AJ1226" s="120"/>
      <c r="AK1226" s="120"/>
      <c r="AL1226" s="120"/>
      <c r="AM1226" s="120"/>
      <c r="AN1226" s="120"/>
      <c r="AO1226" s="120"/>
      <c r="AP1226" s="120"/>
      <c r="AQ1226" s="120"/>
      <c r="AR1226" s="120"/>
      <c r="AS1226" s="120"/>
      <c r="AT1226" s="155"/>
      <c r="AU1226" s="143"/>
      <c r="AV1226" s="143"/>
      <c r="AW1226" s="143"/>
      <c r="AX1226" s="143"/>
      <c r="AY1226" s="143"/>
      <c r="AZ1226" s="143"/>
      <c r="BA1226" s="143"/>
      <c r="BB1226" s="143"/>
      <c r="BC1226" s="143"/>
      <c r="BD1226" s="143"/>
      <c r="BE1226" s="143"/>
      <c r="BF1226" s="143"/>
      <c r="BG1226" s="143"/>
      <c r="BH1226" s="143"/>
      <c r="BI1226" s="143"/>
      <c r="BJ1226" s="143"/>
      <c r="BK1226" s="143"/>
      <c r="BL1226" s="143"/>
      <c r="BM1226" s="143"/>
      <c r="BN1226" s="143"/>
      <c r="BO1226" s="143"/>
      <c r="BP1226" s="143"/>
      <c r="BQ1226" s="143"/>
      <c r="BR1226" s="143"/>
      <c r="BS1226" s="143"/>
      <c r="BT1226" s="143"/>
      <c r="BU1226" s="143"/>
      <c r="BV1226" s="143"/>
      <c r="BW1226" s="143"/>
      <c r="BX1226" s="143"/>
      <c r="BY1226" s="143"/>
      <c r="BZ1226" s="143"/>
      <c r="CA1226" s="143"/>
      <c r="CB1226" s="143"/>
      <c r="CC1226" s="143"/>
      <c r="CD1226" s="143"/>
      <c r="CE1226" s="143"/>
      <c r="CF1226" s="143"/>
      <c r="CG1226" s="143"/>
      <c r="CH1226" s="143"/>
      <c r="CI1226" s="143"/>
      <c r="CJ1226" s="143"/>
      <c r="CK1226" s="143"/>
      <c r="CL1226" s="143"/>
      <c r="CM1226" s="143"/>
    </row>
    <row r="1227" spans="3:91" ht="14.25" customHeight="1" x14ac:dyDescent="0.35">
      <c r="C1227" s="120"/>
      <c r="D1227" s="120"/>
      <c r="E1227" s="120"/>
      <c r="F1227" s="120"/>
      <c r="G1227" s="120"/>
      <c r="H1227" s="120"/>
      <c r="I1227" s="120"/>
      <c r="J1227" s="120"/>
      <c r="K1227" s="120"/>
      <c r="L1227" s="120"/>
      <c r="M1227" s="120"/>
      <c r="N1227" s="120"/>
      <c r="O1227" s="120"/>
      <c r="P1227" s="120"/>
      <c r="Q1227" s="120"/>
      <c r="R1227" s="120"/>
      <c r="S1227" s="120"/>
      <c r="T1227" s="120"/>
      <c r="U1227" s="120"/>
      <c r="V1227" s="120"/>
      <c r="W1227" s="120"/>
      <c r="X1227" s="120"/>
      <c r="Y1227" s="120"/>
      <c r="Z1227" s="120"/>
      <c r="AA1227" s="120"/>
      <c r="AB1227" s="120"/>
      <c r="AC1227" s="120"/>
      <c r="AD1227" s="120"/>
      <c r="AE1227" s="120"/>
      <c r="AF1227" s="120"/>
      <c r="AG1227" s="120"/>
      <c r="AH1227" s="120"/>
      <c r="AI1227" s="120"/>
      <c r="AJ1227" s="120"/>
      <c r="AK1227" s="120"/>
      <c r="AL1227" s="120"/>
      <c r="AM1227" s="120"/>
      <c r="AN1227" s="120"/>
      <c r="AO1227" s="120"/>
      <c r="AP1227" s="120"/>
      <c r="AQ1227" s="120"/>
      <c r="AR1227" s="120"/>
      <c r="AS1227" s="120"/>
      <c r="AT1227" s="153"/>
      <c r="AU1227" s="152"/>
      <c r="AV1227" s="152"/>
      <c r="AW1227" s="152"/>
      <c r="AX1227" s="152"/>
      <c r="AY1227" s="152"/>
      <c r="AZ1227" s="152"/>
      <c r="BA1227" s="152"/>
      <c r="BB1227" s="152"/>
      <c r="BC1227" s="152"/>
      <c r="BD1227" s="152"/>
      <c r="BE1227" s="152"/>
      <c r="BF1227" s="152"/>
      <c r="BG1227" s="152"/>
      <c r="BH1227" s="152"/>
      <c r="BI1227" s="152"/>
      <c r="BJ1227" s="152"/>
      <c r="BK1227" s="152"/>
      <c r="BL1227" s="152"/>
      <c r="BM1227" s="152"/>
      <c r="BN1227" s="152"/>
      <c r="BO1227" s="152"/>
      <c r="BP1227" s="152"/>
      <c r="BQ1227" s="152"/>
      <c r="BR1227" s="152"/>
      <c r="BS1227" s="152"/>
      <c r="BT1227" s="152"/>
      <c r="BU1227" s="152"/>
      <c r="BV1227" s="152"/>
      <c r="BW1227" s="152"/>
      <c r="BX1227" s="152"/>
      <c r="BY1227" s="152"/>
      <c r="BZ1227" s="152"/>
      <c r="CA1227" s="152"/>
      <c r="CB1227" s="152"/>
      <c r="CC1227" s="152"/>
      <c r="CD1227" s="152"/>
      <c r="CE1227" s="152"/>
      <c r="CF1227" s="152"/>
      <c r="CG1227" s="152"/>
      <c r="CH1227" s="152"/>
      <c r="CI1227" s="152"/>
      <c r="CJ1227" s="152"/>
      <c r="CK1227" s="152"/>
      <c r="CL1227" s="152"/>
      <c r="CM1227" s="152"/>
    </row>
    <row r="1228" spans="3:91" ht="14.25" customHeight="1" x14ac:dyDescent="0.35">
      <c r="AT1228" s="154"/>
    </row>
    <row r="1229" spans="3:91" ht="14.25" customHeight="1" x14ac:dyDescent="0.35">
      <c r="C1229" s="308" t="s">
        <v>624</v>
      </c>
      <c r="D1229" s="308"/>
      <c r="E1229" s="308"/>
      <c r="F1229" s="308"/>
      <c r="G1229" s="308"/>
      <c r="H1229" s="308"/>
      <c r="I1229" s="308"/>
      <c r="J1229" s="308"/>
      <c r="K1229" s="308"/>
      <c r="L1229" s="308"/>
      <c r="M1229" s="308"/>
      <c r="N1229" s="308"/>
      <c r="O1229" s="308"/>
      <c r="P1229" s="308"/>
      <c r="Q1229" s="308"/>
      <c r="R1229" s="308"/>
      <c r="S1229" s="308"/>
      <c r="T1229" s="308"/>
      <c r="U1229" s="308"/>
      <c r="V1229" s="308"/>
      <c r="W1229" s="308"/>
      <c r="X1229" s="308"/>
      <c r="Y1229" s="308"/>
      <c r="Z1229" s="308"/>
      <c r="AA1229" s="308"/>
      <c r="AB1229" s="308"/>
      <c r="AC1229" s="308"/>
      <c r="AD1229" s="308"/>
      <c r="AE1229" s="308"/>
      <c r="AF1229" s="308"/>
      <c r="AG1229" s="308"/>
      <c r="AH1229" s="308"/>
      <c r="AI1229" s="308"/>
      <c r="AJ1229" s="308"/>
      <c r="AK1229" s="308"/>
      <c r="AL1229" s="308"/>
      <c r="AM1229" s="308"/>
      <c r="AN1229" s="308"/>
      <c r="AO1229" s="308"/>
      <c r="AP1229" s="308"/>
      <c r="AQ1229" s="308"/>
      <c r="AR1229" s="308"/>
      <c r="AS1229" s="131"/>
      <c r="AT1229" s="91"/>
      <c r="AU1229" s="308" t="s">
        <v>619</v>
      </c>
      <c r="AV1229" s="308"/>
      <c r="AW1229" s="308"/>
      <c r="AX1229" s="308"/>
      <c r="AY1229" s="308"/>
      <c r="AZ1229" s="308"/>
      <c r="BA1229" s="308"/>
      <c r="BB1229" s="308"/>
      <c r="BC1229" s="308"/>
      <c r="BD1229" s="308"/>
      <c r="BE1229" s="308"/>
      <c r="BF1229" s="308"/>
      <c r="BG1229" s="308"/>
      <c r="BH1229" s="308"/>
      <c r="BI1229" s="308"/>
      <c r="BJ1229" s="308"/>
      <c r="BK1229" s="308"/>
      <c r="BL1229" s="308"/>
      <c r="BM1229" s="308"/>
      <c r="BN1229" s="308"/>
      <c r="BO1229" s="308"/>
      <c r="BP1229" s="308"/>
      <c r="BQ1229" s="308"/>
      <c r="BR1229" s="308"/>
      <c r="BS1229" s="308"/>
      <c r="BT1229" s="308"/>
      <c r="BU1229" s="308"/>
      <c r="BV1229" s="308"/>
      <c r="BW1229" s="308"/>
      <c r="BX1229" s="308"/>
      <c r="BY1229" s="308"/>
      <c r="BZ1229" s="308"/>
      <c r="CA1229" s="308"/>
      <c r="CB1229" s="308"/>
      <c r="CC1229" s="308"/>
      <c r="CD1229" s="308"/>
      <c r="CE1229" s="308"/>
      <c r="CF1229" s="308"/>
      <c r="CG1229" s="308"/>
      <c r="CH1229" s="308"/>
      <c r="CI1229" s="308"/>
      <c r="CJ1229" s="308"/>
      <c r="CK1229" s="308"/>
      <c r="CL1229" s="308"/>
      <c r="CM1229" s="308"/>
    </row>
    <row r="1230" spans="3:91" ht="14.25" customHeight="1" x14ac:dyDescent="0.35">
      <c r="C1230" s="308"/>
      <c r="D1230" s="308"/>
      <c r="E1230" s="308"/>
      <c r="F1230" s="308"/>
      <c r="G1230" s="308"/>
      <c r="H1230" s="308"/>
      <c r="I1230" s="308"/>
      <c r="J1230" s="308"/>
      <c r="K1230" s="308"/>
      <c r="L1230" s="308"/>
      <c r="M1230" s="308"/>
      <c r="N1230" s="308"/>
      <c r="O1230" s="308"/>
      <c r="P1230" s="308"/>
      <c r="Q1230" s="308"/>
      <c r="R1230" s="308"/>
      <c r="S1230" s="308"/>
      <c r="T1230" s="308"/>
      <c r="U1230" s="308"/>
      <c r="V1230" s="308"/>
      <c r="W1230" s="308"/>
      <c r="X1230" s="308"/>
      <c r="Y1230" s="308"/>
      <c r="Z1230" s="308"/>
      <c r="AA1230" s="308"/>
      <c r="AB1230" s="308"/>
      <c r="AC1230" s="308"/>
      <c r="AD1230" s="308"/>
      <c r="AE1230" s="308"/>
      <c r="AF1230" s="308"/>
      <c r="AG1230" s="308"/>
      <c r="AH1230" s="308"/>
      <c r="AI1230" s="308"/>
      <c r="AJ1230" s="308"/>
      <c r="AK1230" s="308"/>
      <c r="AL1230" s="308"/>
      <c r="AM1230" s="308"/>
      <c r="AN1230" s="308"/>
      <c r="AO1230" s="308"/>
      <c r="AP1230" s="308"/>
      <c r="AQ1230" s="308"/>
      <c r="AR1230" s="308"/>
      <c r="AS1230" s="131"/>
      <c r="AT1230" s="136"/>
      <c r="AU1230" s="308"/>
      <c r="AV1230" s="308"/>
      <c r="AW1230" s="308"/>
      <c r="AX1230" s="308"/>
      <c r="AY1230" s="308"/>
      <c r="AZ1230" s="308"/>
      <c r="BA1230" s="308"/>
      <c r="BB1230" s="308"/>
      <c r="BC1230" s="308"/>
      <c r="BD1230" s="308"/>
      <c r="BE1230" s="308"/>
      <c r="BF1230" s="308"/>
      <c r="BG1230" s="308"/>
      <c r="BH1230" s="308"/>
      <c r="BI1230" s="308"/>
      <c r="BJ1230" s="308"/>
      <c r="BK1230" s="308"/>
      <c r="BL1230" s="308"/>
      <c r="BM1230" s="308"/>
      <c r="BN1230" s="308"/>
      <c r="BO1230" s="308"/>
      <c r="BP1230" s="308"/>
      <c r="BQ1230" s="308"/>
      <c r="BR1230" s="308"/>
      <c r="BS1230" s="308"/>
      <c r="BT1230" s="308"/>
      <c r="BU1230" s="308"/>
      <c r="BV1230" s="308"/>
      <c r="BW1230" s="308"/>
      <c r="BX1230" s="308"/>
      <c r="BY1230" s="308"/>
      <c r="BZ1230" s="308"/>
      <c r="CA1230" s="308"/>
      <c r="CB1230" s="308"/>
      <c r="CC1230" s="308"/>
      <c r="CD1230" s="308"/>
      <c r="CE1230" s="308"/>
      <c r="CF1230" s="308"/>
      <c r="CG1230" s="308"/>
      <c r="CH1230" s="308"/>
      <c r="CI1230" s="308"/>
      <c r="CJ1230" s="308"/>
      <c r="CK1230" s="308"/>
      <c r="CL1230" s="308"/>
      <c r="CM1230" s="308"/>
    </row>
    <row r="1231" spans="3:91" ht="14.25" customHeight="1" x14ac:dyDescent="0.35">
      <c r="C1231" s="131"/>
      <c r="D1231" s="131"/>
      <c r="E1231" s="131"/>
      <c r="F1231" s="131"/>
      <c r="G1231" s="131"/>
      <c r="H1231" s="131"/>
      <c r="I1231" s="131"/>
      <c r="J1231" s="131"/>
      <c r="K1231" s="131"/>
      <c r="L1231" s="131"/>
      <c r="M1231" s="131"/>
      <c r="N1231" s="131"/>
      <c r="O1231" s="131"/>
      <c r="P1231" s="131"/>
      <c r="Q1231" s="131"/>
      <c r="R1231" s="131"/>
      <c r="S1231" s="131"/>
      <c r="T1231" s="131"/>
      <c r="U1231" s="131"/>
      <c r="V1231" s="131"/>
      <c r="W1231" s="131"/>
      <c r="X1231" s="131"/>
      <c r="Y1231" s="131"/>
      <c r="Z1231" s="131"/>
      <c r="AA1231" s="131"/>
      <c r="AB1231" s="131"/>
      <c r="AC1231" s="131"/>
      <c r="AD1231" s="131"/>
      <c r="AE1231" s="131"/>
      <c r="AF1231" s="131"/>
      <c r="AG1231" s="131"/>
      <c r="AH1231" s="131"/>
      <c r="AI1231" s="131"/>
      <c r="AJ1231" s="131"/>
      <c r="AK1231" s="131"/>
      <c r="AL1231" s="131"/>
      <c r="AM1231" s="131"/>
      <c r="AN1231" s="131"/>
      <c r="AO1231" s="131"/>
      <c r="AP1231" s="131"/>
      <c r="AQ1231" s="131"/>
      <c r="AR1231" s="131"/>
      <c r="AS1231" s="131"/>
      <c r="AT1231" s="136"/>
      <c r="AU1231" s="491"/>
      <c r="AV1231" s="491"/>
      <c r="AW1231" s="491"/>
      <c r="AX1231" s="491"/>
      <c r="AY1231" s="491"/>
      <c r="AZ1231" s="491"/>
      <c r="BA1231" s="491"/>
      <c r="BB1231" s="491"/>
      <c r="BC1231" s="491"/>
      <c r="BD1231" s="491"/>
      <c r="BE1231" s="491"/>
      <c r="BF1231" s="491"/>
      <c r="BG1231" s="491"/>
      <c r="BH1231" s="491"/>
      <c r="BI1231" s="491"/>
      <c r="BJ1231" s="491"/>
      <c r="BK1231" s="491"/>
      <c r="BL1231" s="491"/>
      <c r="BM1231" s="491"/>
      <c r="BN1231" s="491"/>
      <c r="BO1231" s="491"/>
      <c r="BP1231" s="491"/>
      <c r="BQ1231" s="491"/>
      <c r="BR1231" s="491"/>
      <c r="BS1231" s="491"/>
      <c r="BT1231" s="491"/>
      <c r="BU1231" s="491"/>
      <c r="BV1231" s="491"/>
      <c r="BW1231" s="491"/>
      <c r="BX1231" s="491"/>
      <c r="BY1231" s="491"/>
      <c r="BZ1231" s="491"/>
      <c r="CA1231" s="491"/>
      <c r="CB1231" s="491"/>
      <c r="CC1231" s="491"/>
      <c r="CD1231" s="491"/>
      <c r="CE1231" s="491"/>
      <c r="CF1231" s="491"/>
      <c r="CG1231" s="491"/>
      <c r="CH1231" s="491"/>
      <c r="CI1231" s="491"/>
      <c r="CJ1231" s="491"/>
      <c r="CK1231" s="491"/>
      <c r="CL1231" s="491"/>
      <c r="CM1231" s="491"/>
    </row>
    <row r="1232" spans="3:91" ht="14.25" customHeight="1" x14ac:dyDescent="0.35">
      <c r="C1232" s="426" t="s">
        <v>613</v>
      </c>
      <c r="D1232" s="427"/>
      <c r="E1232" s="427"/>
      <c r="F1232" s="427"/>
      <c r="G1232" s="427"/>
      <c r="H1232" s="427"/>
      <c r="I1232" s="427"/>
      <c r="J1232" s="427"/>
      <c r="K1232" s="427"/>
      <c r="L1232" s="427"/>
      <c r="M1232" s="427"/>
      <c r="N1232" s="427"/>
      <c r="O1232" s="427"/>
      <c r="P1232" s="427"/>
      <c r="Q1232" s="426" t="s">
        <v>614</v>
      </c>
      <c r="R1232" s="427"/>
      <c r="S1232" s="427"/>
      <c r="T1232" s="427"/>
      <c r="U1232" s="427"/>
      <c r="V1232" s="427"/>
      <c r="W1232" s="427"/>
      <c r="X1232" s="427"/>
      <c r="Y1232" s="427"/>
      <c r="Z1232" s="427"/>
      <c r="AA1232" s="427"/>
      <c r="AB1232" s="427"/>
      <c r="AC1232" s="427"/>
      <c r="AD1232" s="486"/>
      <c r="AE1232" s="373" t="s">
        <v>615</v>
      </c>
      <c r="AF1232" s="373"/>
      <c r="AG1232" s="373"/>
      <c r="AH1232" s="373"/>
      <c r="AI1232" s="373"/>
      <c r="AJ1232" s="373"/>
      <c r="AK1232" s="373"/>
      <c r="AL1232" s="373"/>
      <c r="AM1232" s="373"/>
      <c r="AN1232" s="373"/>
      <c r="AO1232" s="373"/>
      <c r="AP1232" s="373"/>
      <c r="AQ1232" s="373"/>
      <c r="AR1232" s="373"/>
      <c r="AS1232" s="373"/>
      <c r="AT1232" s="135"/>
      <c r="AU1232" s="373" t="s">
        <v>613</v>
      </c>
      <c r="AV1232" s="373"/>
      <c r="AW1232" s="373"/>
      <c r="AX1232" s="373"/>
      <c r="AY1232" s="373"/>
      <c r="AZ1232" s="373"/>
      <c r="BA1232" s="373"/>
      <c r="BB1232" s="373"/>
      <c r="BC1232" s="373"/>
      <c r="BD1232" s="373"/>
      <c r="BE1232" s="373"/>
      <c r="BF1232" s="373"/>
      <c r="BG1232" s="373"/>
      <c r="BH1232" s="373"/>
      <c r="BI1232" s="426" t="s">
        <v>614</v>
      </c>
      <c r="BJ1232" s="427"/>
      <c r="BK1232" s="427"/>
      <c r="BL1232" s="427"/>
      <c r="BM1232" s="427"/>
      <c r="BN1232" s="427"/>
      <c r="BO1232" s="427"/>
      <c r="BP1232" s="427"/>
      <c r="BQ1232" s="427"/>
      <c r="BR1232" s="427"/>
      <c r="BS1232" s="427"/>
      <c r="BT1232" s="427"/>
      <c r="BU1232" s="427"/>
      <c r="BV1232" s="486"/>
      <c r="BW1232" s="373" t="s">
        <v>615</v>
      </c>
      <c r="BX1232" s="373"/>
      <c r="BY1232" s="373"/>
      <c r="BZ1232" s="373"/>
      <c r="CA1232" s="373"/>
      <c r="CB1232" s="373"/>
      <c r="CC1232" s="373"/>
      <c r="CD1232" s="373"/>
      <c r="CE1232" s="373"/>
      <c r="CF1232" s="373"/>
      <c r="CG1232" s="373"/>
      <c r="CH1232" s="373"/>
      <c r="CI1232" s="373"/>
      <c r="CJ1232" s="373"/>
      <c r="CK1232" s="373"/>
      <c r="CL1232" s="373"/>
      <c r="CM1232" s="373"/>
    </row>
    <row r="1233" spans="3:146" ht="14.25" customHeight="1" x14ac:dyDescent="0.35">
      <c r="C1233" s="430"/>
      <c r="D1233" s="431"/>
      <c r="E1233" s="431"/>
      <c r="F1233" s="431"/>
      <c r="G1233" s="431"/>
      <c r="H1233" s="431"/>
      <c r="I1233" s="431"/>
      <c r="J1233" s="431"/>
      <c r="K1233" s="431"/>
      <c r="L1233" s="431"/>
      <c r="M1233" s="431"/>
      <c r="N1233" s="431"/>
      <c r="O1233" s="431"/>
      <c r="P1233" s="431"/>
      <c r="Q1233" s="430"/>
      <c r="R1233" s="431"/>
      <c r="S1233" s="431"/>
      <c r="T1233" s="431"/>
      <c r="U1233" s="431"/>
      <c r="V1233" s="431"/>
      <c r="W1233" s="431"/>
      <c r="X1233" s="431"/>
      <c r="Y1233" s="431"/>
      <c r="Z1233" s="431"/>
      <c r="AA1233" s="431"/>
      <c r="AB1233" s="431"/>
      <c r="AC1233" s="431"/>
      <c r="AD1233" s="487"/>
      <c r="AE1233" s="373"/>
      <c r="AF1233" s="373"/>
      <c r="AG1233" s="373"/>
      <c r="AH1233" s="373"/>
      <c r="AI1233" s="373"/>
      <c r="AJ1233" s="373"/>
      <c r="AK1233" s="373"/>
      <c r="AL1233" s="373"/>
      <c r="AM1233" s="373"/>
      <c r="AN1233" s="373"/>
      <c r="AO1233" s="373"/>
      <c r="AP1233" s="373"/>
      <c r="AQ1233" s="373"/>
      <c r="AR1233" s="373"/>
      <c r="AS1233" s="373"/>
      <c r="AT1233" s="135"/>
      <c r="AU1233" s="373"/>
      <c r="AV1233" s="373"/>
      <c r="AW1233" s="373"/>
      <c r="AX1233" s="373"/>
      <c r="AY1233" s="373"/>
      <c r="AZ1233" s="373"/>
      <c r="BA1233" s="373"/>
      <c r="BB1233" s="373"/>
      <c r="BC1233" s="373"/>
      <c r="BD1233" s="373"/>
      <c r="BE1233" s="373"/>
      <c r="BF1233" s="373"/>
      <c r="BG1233" s="373"/>
      <c r="BH1233" s="373"/>
      <c r="BI1233" s="430"/>
      <c r="BJ1233" s="431"/>
      <c r="BK1233" s="431"/>
      <c r="BL1233" s="431"/>
      <c r="BM1233" s="431"/>
      <c r="BN1233" s="431"/>
      <c r="BO1233" s="431"/>
      <c r="BP1233" s="431"/>
      <c r="BQ1233" s="431"/>
      <c r="BR1233" s="431"/>
      <c r="BS1233" s="431"/>
      <c r="BT1233" s="431"/>
      <c r="BU1233" s="431"/>
      <c r="BV1233" s="487"/>
      <c r="BW1233" s="373"/>
      <c r="BX1233" s="373"/>
      <c r="BY1233" s="373"/>
      <c r="BZ1233" s="373"/>
      <c r="CA1233" s="373"/>
      <c r="CB1233" s="373"/>
      <c r="CC1233" s="373"/>
      <c r="CD1233" s="373"/>
      <c r="CE1233" s="373"/>
      <c r="CF1233" s="373"/>
      <c r="CG1233" s="373"/>
      <c r="CH1233" s="373"/>
      <c r="CI1233" s="373"/>
      <c r="CJ1233" s="373"/>
      <c r="CK1233" s="373"/>
      <c r="CL1233" s="373"/>
      <c r="CM1233" s="373"/>
    </row>
    <row r="1234" spans="3:146" ht="14.25" customHeight="1" x14ac:dyDescent="0.35">
      <c r="C1234" s="329" t="s">
        <v>113</v>
      </c>
      <c r="D1234" s="329"/>
      <c r="E1234" s="329"/>
      <c r="F1234" s="329"/>
      <c r="G1234" s="329"/>
      <c r="H1234" s="329"/>
      <c r="I1234" s="329"/>
      <c r="J1234" s="329"/>
      <c r="K1234" s="329"/>
      <c r="L1234" s="329"/>
      <c r="M1234" s="329"/>
      <c r="N1234" s="329"/>
      <c r="O1234" s="329"/>
      <c r="P1234" s="329"/>
      <c r="Q1234" s="330">
        <v>5633</v>
      </c>
      <c r="R1234" s="331"/>
      <c r="S1234" s="331"/>
      <c r="T1234" s="331"/>
      <c r="U1234" s="331"/>
      <c r="V1234" s="331"/>
      <c r="W1234" s="331"/>
      <c r="X1234" s="331"/>
      <c r="Y1234" s="331"/>
      <c r="Z1234" s="331"/>
      <c r="AA1234" s="331"/>
      <c r="AB1234" s="331"/>
      <c r="AC1234" s="331"/>
      <c r="AD1234" s="332"/>
      <c r="AE1234" s="464">
        <v>771282235</v>
      </c>
      <c r="AF1234" s="464"/>
      <c r="AG1234" s="464"/>
      <c r="AH1234" s="464"/>
      <c r="AI1234" s="464"/>
      <c r="AJ1234" s="464"/>
      <c r="AK1234" s="464"/>
      <c r="AL1234" s="464"/>
      <c r="AM1234" s="464"/>
      <c r="AN1234" s="464"/>
      <c r="AO1234" s="464"/>
      <c r="AP1234" s="464"/>
      <c r="AQ1234" s="464"/>
      <c r="AR1234" s="464"/>
      <c r="AS1234" s="464"/>
      <c r="AT1234" s="138"/>
      <c r="AU1234" s="329" t="s">
        <v>113</v>
      </c>
      <c r="AV1234" s="329"/>
      <c r="AW1234" s="329"/>
      <c r="AX1234" s="329"/>
      <c r="AY1234" s="329"/>
      <c r="AZ1234" s="329"/>
      <c r="BA1234" s="329"/>
      <c r="BB1234" s="329"/>
      <c r="BC1234" s="329"/>
      <c r="BD1234" s="329"/>
      <c r="BE1234" s="329"/>
      <c r="BF1234" s="329"/>
      <c r="BG1234" s="329"/>
      <c r="BH1234" s="329"/>
      <c r="BI1234" s="330">
        <v>3903</v>
      </c>
      <c r="BJ1234" s="331"/>
      <c r="BK1234" s="331"/>
      <c r="BL1234" s="331"/>
      <c r="BM1234" s="331"/>
      <c r="BN1234" s="331"/>
      <c r="BO1234" s="331"/>
      <c r="BP1234" s="331"/>
      <c r="BQ1234" s="331"/>
      <c r="BR1234" s="331"/>
      <c r="BS1234" s="331"/>
      <c r="BT1234" s="331"/>
      <c r="BU1234" s="331"/>
      <c r="BV1234" s="332"/>
      <c r="BW1234" s="464">
        <v>472472336</v>
      </c>
      <c r="BX1234" s="464"/>
      <c r="BY1234" s="464"/>
      <c r="BZ1234" s="464"/>
      <c r="CA1234" s="464"/>
      <c r="CB1234" s="464"/>
      <c r="CC1234" s="464"/>
      <c r="CD1234" s="464"/>
      <c r="CE1234" s="464"/>
      <c r="CF1234" s="464"/>
      <c r="CG1234" s="464"/>
      <c r="CH1234" s="464"/>
      <c r="CI1234" s="464"/>
      <c r="CJ1234" s="464"/>
      <c r="CK1234" s="464"/>
      <c r="CL1234" s="464"/>
      <c r="CM1234" s="464"/>
    </row>
    <row r="1235" spans="3:146" ht="14.25" customHeight="1" x14ac:dyDescent="0.35">
      <c r="C1235" s="329" t="s">
        <v>616</v>
      </c>
      <c r="D1235" s="329"/>
      <c r="E1235" s="329"/>
      <c r="F1235" s="329"/>
      <c r="G1235" s="329"/>
      <c r="H1235" s="329"/>
      <c r="I1235" s="329"/>
      <c r="J1235" s="329"/>
      <c r="K1235" s="329"/>
      <c r="L1235" s="329"/>
      <c r="M1235" s="329"/>
      <c r="N1235" s="329"/>
      <c r="O1235" s="329"/>
      <c r="P1235" s="329"/>
      <c r="Q1235" s="330">
        <v>6547</v>
      </c>
      <c r="R1235" s="331"/>
      <c r="S1235" s="331"/>
      <c r="T1235" s="331"/>
      <c r="U1235" s="331"/>
      <c r="V1235" s="331"/>
      <c r="W1235" s="331"/>
      <c r="X1235" s="331"/>
      <c r="Y1235" s="331"/>
      <c r="Z1235" s="331"/>
      <c r="AA1235" s="331"/>
      <c r="AB1235" s="331"/>
      <c r="AC1235" s="331"/>
      <c r="AD1235" s="332"/>
      <c r="AE1235" s="464">
        <v>877305911</v>
      </c>
      <c r="AF1235" s="464"/>
      <c r="AG1235" s="464"/>
      <c r="AH1235" s="464"/>
      <c r="AI1235" s="464"/>
      <c r="AJ1235" s="464"/>
      <c r="AK1235" s="464"/>
      <c r="AL1235" s="464"/>
      <c r="AM1235" s="464"/>
      <c r="AN1235" s="464"/>
      <c r="AO1235" s="464"/>
      <c r="AP1235" s="464"/>
      <c r="AQ1235" s="464"/>
      <c r="AR1235" s="464"/>
      <c r="AS1235" s="464"/>
      <c r="AT1235" s="91"/>
      <c r="AU1235" s="329" t="s">
        <v>616</v>
      </c>
      <c r="AV1235" s="329"/>
      <c r="AW1235" s="329"/>
      <c r="AX1235" s="329"/>
      <c r="AY1235" s="329"/>
      <c r="AZ1235" s="329"/>
      <c r="BA1235" s="329"/>
      <c r="BB1235" s="329"/>
      <c r="BC1235" s="329"/>
      <c r="BD1235" s="329"/>
      <c r="BE1235" s="329"/>
      <c r="BF1235" s="329"/>
      <c r="BG1235" s="329"/>
      <c r="BH1235" s="329"/>
      <c r="BI1235" s="330">
        <v>7326</v>
      </c>
      <c r="BJ1235" s="331"/>
      <c r="BK1235" s="331"/>
      <c r="BL1235" s="331"/>
      <c r="BM1235" s="331"/>
      <c r="BN1235" s="331"/>
      <c r="BO1235" s="331"/>
      <c r="BP1235" s="331"/>
      <c r="BQ1235" s="331"/>
      <c r="BR1235" s="331"/>
      <c r="BS1235" s="331"/>
      <c r="BT1235" s="331"/>
      <c r="BU1235" s="331"/>
      <c r="BV1235" s="332"/>
      <c r="BW1235" s="464">
        <v>956471870</v>
      </c>
      <c r="BX1235" s="464"/>
      <c r="BY1235" s="464"/>
      <c r="BZ1235" s="464"/>
      <c r="CA1235" s="464"/>
      <c r="CB1235" s="464"/>
      <c r="CC1235" s="464"/>
      <c r="CD1235" s="464"/>
      <c r="CE1235" s="464"/>
      <c r="CF1235" s="464"/>
      <c r="CG1235" s="464"/>
      <c r="CH1235" s="464"/>
      <c r="CI1235" s="464"/>
      <c r="CJ1235" s="464"/>
      <c r="CK1235" s="464"/>
      <c r="CL1235" s="464"/>
      <c r="CM1235" s="464"/>
    </row>
    <row r="1236" spans="3:146" ht="14.25" customHeight="1" x14ac:dyDescent="0.35">
      <c r="C1236" s="329" t="s">
        <v>617</v>
      </c>
      <c r="D1236" s="329"/>
      <c r="E1236" s="329"/>
      <c r="F1236" s="329"/>
      <c r="G1236" s="329"/>
      <c r="H1236" s="329"/>
      <c r="I1236" s="329"/>
      <c r="J1236" s="329"/>
      <c r="K1236" s="329"/>
      <c r="L1236" s="329"/>
      <c r="M1236" s="329"/>
      <c r="N1236" s="329"/>
      <c r="O1236" s="329"/>
      <c r="P1236" s="329"/>
      <c r="Q1236" s="330">
        <v>6523</v>
      </c>
      <c r="R1236" s="331"/>
      <c r="S1236" s="331"/>
      <c r="T1236" s="331"/>
      <c r="U1236" s="331"/>
      <c r="V1236" s="331"/>
      <c r="W1236" s="331"/>
      <c r="X1236" s="331"/>
      <c r="Y1236" s="331"/>
      <c r="Z1236" s="331"/>
      <c r="AA1236" s="331"/>
      <c r="AB1236" s="331"/>
      <c r="AC1236" s="331"/>
      <c r="AD1236" s="332"/>
      <c r="AE1236" s="464">
        <v>885117664</v>
      </c>
      <c r="AF1236" s="464"/>
      <c r="AG1236" s="464"/>
      <c r="AH1236" s="464"/>
      <c r="AI1236" s="464"/>
      <c r="AJ1236" s="464"/>
      <c r="AK1236" s="464"/>
      <c r="AL1236" s="464"/>
      <c r="AM1236" s="464"/>
      <c r="AN1236" s="464"/>
      <c r="AO1236" s="464"/>
      <c r="AP1236" s="464"/>
      <c r="AQ1236" s="464"/>
      <c r="AR1236" s="464"/>
      <c r="AS1236" s="464"/>
      <c r="AT1236" s="91"/>
      <c r="AU1236" s="329" t="s">
        <v>617</v>
      </c>
      <c r="AV1236" s="329"/>
      <c r="AW1236" s="329"/>
      <c r="AX1236" s="329"/>
      <c r="AY1236" s="329"/>
      <c r="AZ1236" s="329"/>
      <c r="BA1236" s="329"/>
      <c r="BB1236" s="329"/>
      <c r="BC1236" s="329"/>
      <c r="BD1236" s="329"/>
      <c r="BE1236" s="329"/>
      <c r="BF1236" s="329"/>
      <c r="BG1236" s="329"/>
      <c r="BH1236" s="329"/>
      <c r="BI1236" s="330">
        <v>4088</v>
      </c>
      <c r="BJ1236" s="331"/>
      <c r="BK1236" s="331"/>
      <c r="BL1236" s="331"/>
      <c r="BM1236" s="331"/>
      <c r="BN1236" s="331"/>
      <c r="BO1236" s="331"/>
      <c r="BP1236" s="331"/>
      <c r="BQ1236" s="331"/>
      <c r="BR1236" s="331"/>
      <c r="BS1236" s="331"/>
      <c r="BT1236" s="331"/>
      <c r="BU1236" s="331"/>
      <c r="BV1236" s="332"/>
      <c r="BW1236" s="464">
        <v>502299205</v>
      </c>
      <c r="BX1236" s="464"/>
      <c r="BY1236" s="464"/>
      <c r="BZ1236" s="464"/>
      <c r="CA1236" s="464"/>
      <c r="CB1236" s="464"/>
      <c r="CC1236" s="464"/>
      <c r="CD1236" s="464"/>
      <c r="CE1236" s="464"/>
      <c r="CF1236" s="464"/>
      <c r="CG1236" s="464"/>
      <c r="CH1236" s="464"/>
      <c r="CI1236" s="464"/>
      <c r="CJ1236" s="464"/>
      <c r="CK1236" s="464"/>
      <c r="CL1236" s="464"/>
      <c r="CM1236" s="464"/>
    </row>
    <row r="1237" spans="3:146" ht="14.25" customHeight="1" x14ac:dyDescent="0.35">
      <c r="C1237" s="329" t="s">
        <v>618</v>
      </c>
      <c r="D1237" s="329"/>
      <c r="E1237" s="329"/>
      <c r="F1237" s="329"/>
      <c r="G1237" s="329"/>
      <c r="H1237" s="329"/>
      <c r="I1237" s="329"/>
      <c r="J1237" s="329"/>
      <c r="K1237" s="329"/>
      <c r="L1237" s="329"/>
      <c r="M1237" s="329"/>
      <c r="N1237" s="329"/>
      <c r="O1237" s="329"/>
      <c r="P1237" s="329"/>
      <c r="Q1237" s="330">
        <v>6628</v>
      </c>
      <c r="R1237" s="331"/>
      <c r="S1237" s="331"/>
      <c r="T1237" s="331"/>
      <c r="U1237" s="331"/>
      <c r="V1237" s="331"/>
      <c r="W1237" s="331"/>
      <c r="X1237" s="331"/>
      <c r="Y1237" s="331"/>
      <c r="Z1237" s="331"/>
      <c r="AA1237" s="331"/>
      <c r="AB1237" s="331"/>
      <c r="AC1237" s="331"/>
      <c r="AD1237" s="332"/>
      <c r="AE1237" s="464">
        <v>985411614</v>
      </c>
      <c r="AF1237" s="464"/>
      <c r="AG1237" s="464"/>
      <c r="AH1237" s="464"/>
      <c r="AI1237" s="464"/>
      <c r="AJ1237" s="464"/>
      <c r="AK1237" s="464"/>
      <c r="AL1237" s="464"/>
      <c r="AM1237" s="464"/>
      <c r="AN1237" s="464"/>
      <c r="AO1237" s="464"/>
      <c r="AP1237" s="464"/>
      <c r="AQ1237" s="464"/>
      <c r="AR1237" s="464"/>
      <c r="AS1237" s="464"/>
      <c r="AT1237" s="156"/>
      <c r="AU1237" s="329" t="s">
        <v>618</v>
      </c>
      <c r="AV1237" s="329"/>
      <c r="AW1237" s="329"/>
      <c r="AX1237" s="329"/>
      <c r="AY1237" s="329"/>
      <c r="AZ1237" s="329"/>
      <c r="BA1237" s="329"/>
      <c r="BB1237" s="329"/>
      <c r="BC1237" s="329"/>
      <c r="BD1237" s="329"/>
      <c r="BE1237" s="329"/>
      <c r="BF1237" s="329"/>
      <c r="BG1237" s="329"/>
      <c r="BH1237" s="329"/>
      <c r="BI1237" s="330">
        <v>3810</v>
      </c>
      <c r="BJ1237" s="331"/>
      <c r="BK1237" s="331"/>
      <c r="BL1237" s="331"/>
      <c r="BM1237" s="331"/>
      <c r="BN1237" s="331"/>
      <c r="BO1237" s="331"/>
      <c r="BP1237" s="331"/>
      <c r="BQ1237" s="331"/>
      <c r="BR1237" s="331"/>
      <c r="BS1237" s="331"/>
      <c r="BT1237" s="331"/>
      <c r="BU1237" s="331"/>
      <c r="BV1237" s="332"/>
      <c r="BW1237" s="464">
        <v>476605223</v>
      </c>
      <c r="BX1237" s="464"/>
      <c r="BY1237" s="464"/>
      <c r="BZ1237" s="464"/>
      <c r="CA1237" s="464"/>
      <c r="CB1237" s="464"/>
      <c r="CC1237" s="464"/>
      <c r="CD1237" s="464"/>
      <c r="CE1237" s="464"/>
      <c r="CF1237" s="464"/>
      <c r="CG1237" s="464"/>
      <c r="CH1237" s="464"/>
      <c r="CI1237" s="464"/>
      <c r="CJ1237" s="464"/>
      <c r="CK1237" s="464"/>
      <c r="CL1237" s="464"/>
      <c r="CM1237" s="464"/>
    </row>
    <row r="1238" spans="3:146" ht="14.25" customHeight="1" x14ac:dyDescent="0.35">
      <c r="C1238" s="133" t="s">
        <v>622</v>
      </c>
      <c r="D1238" s="133"/>
      <c r="E1238" s="133"/>
      <c r="F1238" s="133"/>
      <c r="G1238" s="133"/>
      <c r="H1238" s="133"/>
      <c r="I1238" s="133"/>
      <c r="J1238" s="133"/>
      <c r="K1238" s="133"/>
      <c r="L1238" s="133"/>
      <c r="M1238" s="133"/>
      <c r="N1238" s="133"/>
      <c r="O1238" s="133"/>
      <c r="P1238" s="133"/>
      <c r="Q1238" s="133"/>
      <c r="R1238" s="133"/>
      <c r="S1238" s="133"/>
      <c r="T1238" s="133"/>
      <c r="U1238" s="133"/>
      <c r="V1238" s="133"/>
      <c r="W1238" s="133"/>
      <c r="X1238" s="133"/>
      <c r="Y1238" s="133"/>
      <c r="Z1238" s="133"/>
      <c r="AA1238" s="133"/>
      <c r="AB1238" s="133"/>
      <c r="AC1238" s="133"/>
      <c r="AD1238" s="133"/>
      <c r="AE1238" s="133"/>
      <c r="AF1238" s="133"/>
      <c r="AG1238" s="133"/>
      <c r="AH1238" s="133"/>
      <c r="AI1238" s="133"/>
      <c r="AJ1238" s="133"/>
      <c r="AK1238" s="133"/>
      <c r="AL1238" s="133"/>
      <c r="AM1238" s="133"/>
      <c r="AN1238" s="133"/>
      <c r="AO1238" s="133"/>
      <c r="AP1238" s="133"/>
      <c r="AQ1238" s="133"/>
      <c r="AR1238" s="133"/>
      <c r="AS1238" s="133"/>
      <c r="AT1238" s="156"/>
      <c r="AU1238" s="728" t="s">
        <v>622</v>
      </c>
      <c r="AV1238" s="728"/>
      <c r="AW1238" s="728"/>
      <c r="AX1238" s="728"/>
      <c r="AY1238" s="728"/>
      <c r="AZ1238" s="728"/>
      <c r="BA1238" s="728"/>
      <c r="BB1238" s="728"/>
      <c r="BC1238" s="728"/>
      <c r="BD1238" s="728"/>
      <c r="BE1238" s="728"/>
      <c r="BF1238" s="728"/>
      <c r="BG1238" s="728"/>
      <c r="BH1238" s="728"/>
      <c r="BI1238" s="728"/>
      <c r="BJ1238" s="728"/>
      <c r="BK1238" s="728"/>
      <c r="BL1238" s="728"/>
      <c r="BM1238" s="728"/>
      <c r="BN1238" s="728"/>
      <c r="BO1238" s="728"/>
      <c r="BP1238" s="728"/>
      <c r="BQ1238" s="728"/>
      <c r="BR1238" s="728"/>
      <c r="BS1238" s="728"/>
      <c r="BT1238" s="728"/>
      <c r="BU1238" s="728"/>
      <c r="BV1238" s="728"/>
      <c r="BW1238" s="728"/>
      <c r="BX1238" s="728"/>
      <c r="BY1238" s="728"/>
      <c r="BZ1238" s="728"/>
      <c r="CA1238" s="728"/>
      <c r="CB1238" s="728"/>
      <c r="CC1238" s="728"/>
      <c r="CD1238" s="728"/>
      <c r="CE1238" s="728"/>
      <c r="CF1238" s="728"/>
      <c r="CG1238" s="728"/>
      <c r="CH1238" s="728"/>
      <c r="CI1238" s="728"/>
      <c r="CJ1238" s="728"/>
      <c r="CK1238" s="728"/>
      <c r="CL1238" s="728"/>
      <c r="CM1238" s="728"/>
    </row>
    <row r="1239" spans="3:146" ht="14.25" customHeight="1" x14ac:dyDescent="0.35"/>
    <row r="1240" spans="3:146" ht="14.25" customHeight="1" x14ac:dyDescent="0.35">
      <c r="EL1240" s="144" t="s">
        <v>113</v>
      </c>
      <c r="EM1240" s="114">
        <f>AE1234</f>
        <v>771282235</v>
      </c>
      <c r="EN1240" s="114"/>
      <c r="EO1240" s="144" t="s">
        <v>113</v>
      </c>
      <c r="EP1240" s="114">
        <f>BW1234</f>
        <v>472472336</v>
      </c>
    </row>
    <row r="1241" spans="3:146" ht="14.25" customHeight="1" x14ac:dyDescent="0.35">
      <c r="EL1241" s="144" t="s">
        <v>616</v>
      </c>
      <c r="EM1241" s="114">
        <f>AE1235</f>
        <v>877305911</v>
      </c>
      <c r="EN1241" s="114"/>
      <c r="EO1241" s="144" t="s">
        <v>616</v>
      </c>
      <c r="EP1241" s="114">
        <f>BW1235</f>
        <v>956471870</v>
      </c>
    </row>
    <row r="1242" spans="3:146" ht="14.25" customHeight="1" x14ac:dyDescent="0.35">
      <c r="EL1242" s="144" t="s">
        <v>617</v>
      </c>
      <c r="EM1242" s="114">
        <f>AE1236</f>
        <v>885117664</v>
      </c>
      <c r="EN1242" s="114"/>
      <c r="EO1242" s="144" t="s">
        <v>617</v>
      </c>
      <c r="EP1242" s="114">
        <f>BW1236</f>
        <v>502299205</v>
      </c>
    </row>
    <row r="1243" spans="3:146" ht="14.25" customHeight="1" x14ac:dyDescent="0.35">
      <c r="EL1243" s="144" t="s">
        <v>618</v>
      </c>
      <c r="EM1243" s="114">
        <f>AE1237</f>
        <v>985411614</v>
      </c>
      <c r="EN1243" s="114"/>
      <c r="EO1243" s="144" t="s">
        <v>618</v>
      </c>
      <c r="EP1243" s="114">
        <f>BW1237</f>
        <v>476605223</v>
      </c>
    </row>
    <row r="1244" spans="3:146" ht="14.25" customHeight="1" x14ac:dyDescent="0.35"/>
    <row r="1245" spans="3:146" ht="14.25" customHeight="1" x14ac:dyDescent="0.35">
      <c r="AU1245" s="459" t="s">
        <v>622</v>
      </c>
      <c r="AV1245" s="459"/>
      <c r="AW1245" s="459"/>
      <c r="AX1245" s="459"/>
      <c r="AY1245" s="459"/>
      <c r="AZ1245" s="459"/>
      <c r="BA1245" s="459"/>
      <c r="BB1245" s="459"/>
      <c r="BC1245" s="459"/>
      <c r="BD1245" s="459"/>
      <c r="BE1245" s="459"/>
      <c r="BF1245" s="459"/>
      <c r="BG1245" s="459"/>
      <c r="BH1245" s="459"/>
      <c r="BI1245" s="459"/>
      <c r="BJ1245" s="459"/>
      <c r="BK1245" s="459"/>
      <c r="BL1245" s="459"/>
      <c r="BM1245" s="459"/>
      <c r="BN1245" s="459"/>
      <c r="BO1245" s="459"/>
      <c r="BP1245" s="459"/>
      <c r="BQ1245" s="459"/>
      <c r="BR1245" s="459"/>
      <c r="BS1245" s="459"/>
      <c r="BT1245" s="459"/>
      <c r="BU1245" s="459"/>
      <c r="BV1245" s="459"/>
      <c r="BW1245" s="459"/>
      <c r="BX1245" s="459"/>
      <c r="BY1245" s="459"/>
      <c r="BZ1245" s="459"/>
      <c r="CA1245" s="459"/>
      <c r="CB1245" s="459"/>
      <c r="CC1245" s="459"/>
      <c r="CD1245" s="459"/>
      <c r="CE1245" s="459"/>
      <c r="CF1245" s="459"/>
      <c r="CG1245" s="459"/>
      <c r="CH1245" s="459"/>
      <c r="CI1245" s="459"/>
      <c r="CJ1245" s="459"/>
      <c r="CK1245" s="459"/>
      <c r="CL1245" s="459"/>
      <c r="CM1245" s="459"/>
    </row>
    <row r="1246" spans="3:146" ht="14.25" customHeight="1" x14ac:dyDescent="0.35">
      <c r="C1246" s="133" t="s">
        <v>622</v>
      </c>
      <c r="D1246" s="133"/>
      <c r="E1246" s="133"/>
      <c r="F1246" s="133"/>
      <c r="G1246" s="133"/>
      <c r="H1246" s="133"/>
      <c r="I1246" s="133"/>
      <c r="J1246" s="133"/>
      <c r="K1246" s="133"/>
      <c r="L1246" s="133"/>
      <c r="M1246" s="133"/>
      <c r="N1246" s="133"/>
      <c r="O1246" s="133"/>
      <c r="P1246" s="133"/>
      <c r="Q1246" s="133"/>
      <c r="R1246" s="133"/>
      <c r="S1246" s="133"/>
      <c r="T1246" s="133"/>
      <c r="U1246" s="133"/>
      <c r="V1246" s="133"/>
      <c r="W1246" s="133"/>
      <c r="X1246" s="133"/>
      <c r="Y1246" s="133"/>
      <c r="Z1246" s="133"/>
      <c r="AA1246" s="133"/>
      <c r="AB1246" s="133"/>
      <c r="AC1246" s="133"/>
      <c r="AD1246" s="133"/>
      <c r="AE1246" s="133"/>
      <c r="AF1246" s="133"/>
      <c r="AG1246" s="133"/>
      <c r="AH1246" s="133"/>
      <c r="AI1246" s="133"/>
      <c r="AJ1246" s="133"/>
      <c r="AK1246" s="133"/>
      <c r="AL1246" s="133"/>
      <c r="AM1246" s="133"/>
      <c r="AN1246" s="133"/>
      <c r="AO1246" s="133"/>
      <c r="AP1246" s="133"/>
      <c r="AQ1246" s="133"/>
      <c r="AR1246" s="133"/>
      <c r="AS1246" s="133"/>
    </row>
    <row r="1247" spans="3:146" ht="14.25" customHeight="1" x14ac:dyDescent="0.35"/>
    <row r="1248" spans="3:146"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row r="3522" ht="14.25" customHeight="1" x14ac:dyDescent="0.35"/>
    <row r="3523" ht="14.25" customHeight="1" x14ac:dyDescent="0.35"/>
    <row r="3524" ht="14.25" customHeight="1" x14ac:dyDescent="0.35"/>
    <row r="3525" ht="14.25" customHeight="1" x14ac:dyDescent="0.35"/>
    <row r="3526" ht="14.25" customHeight="1" x14ac:dyDescent="0.35"/>
    <row r="3527" ht="14.25" customHeight="1" x14ac:dyDescent="0.35"/>
    <row r="3528" ht="14.25" customHeight="1" x14ac:dyDescent="0.35"/>
    <row r="3529" ht="14.25" customHeight="1" x14ac:dyDescent="0.35"/>
  </sheetData>
  <sheetProtection selectLockedCells="1"/>
  <mergeCells count="4935">
    <mergeCell ref="BO1185:CF1185"/>
    <mergeCell ref="C1204:T1204"/>
    <mergeCell ref="AW1204:BN1204"/>
    <mergeCell ref="C1223:T1223"/>
    <mergeCell ref="AW1223:BN1223"/>
    <mergeCell ref="AU1061:CM1061"/>
    <mergeCell ref="BI1106:CC1106"/>
    <mergeCell ref="BI1107:CC1107"/>
    <mergeCell ref="BI1108:CC1108"/>
    <mergeCell ref="BI1109:CC1109"/>
    <mergeCell ref="BI1110:CC1110"/>
    <mergeCell ref="BI1111:CC1111"/>
    <mergeCell ref="BI1113:CC1113"/>
    <mergeCell ref="BI1112:CC1112"/>
    <mergeCell ref="CD1106:CM1106"/>
    <mergeCell ref="CD1107:CM1107"/>
    <mergeCell ref="CD1108:CM1108"/>
    <mergeCell ref="CD1109:CM1109"/>
    <mergeCell ref="CD1110:CM1110"/>
    <mergeCell ref="CD1111:CM1111"/>
    <mergeCell ref="AJ1090:AS1090"/>
    <mergeCell ref="CD1096:CM1096"/>
    <mergeCell ref="CA1075:CM1075"/>
    <mergeCell ref="AU1076:BB1076"/>
    <mergeCell ref="BC1076:BJ1076"/>
    <mergeCell ref="BK1076:BR1076"/>
    <mergeCell ref="BS1076:BZ1076"/>
    <mergeCell ref="CA1076:CM1076"/>
    <mergeCell ref="C1101:AM1101"/>
    <mergeCell ref="AN1102:BH1102"/>
    <mergeCell ref="AN1103:BH1103"/>
    <mergeCell ref="CD1112:CM1112"/>
    <mergeCell ref="CD1113:CM1113"/>
    <mergeCell ref="U1070:X1070"/>
    <mergeCell ref="AN1105:BH1105"/>
    <mergeCell ref="AN1106:BH1106"/>
    <mergeCell ref="AN1107:BH1107"/>
    <mergeCell ref="AU1065:CM1067"/>
    <mergeCell ref="U1068:X1069"/>
    <mergeCell ref="C1112:AM1112"/>
    <mergeCell ref="C1113:AM1113"/>
    <mergeCell ref="CA1079:CM1079"/>
    <mergeCell ref="CA1080:CM1080"/>
    <mergeCell ref="BK1068:BZ1069"/>
    <mergeCell ref="BK1071:BR1071"/>
    <mergeCell ref="BS1071:BZ1071"/>
    <mergeCell ref="U1080:X1080"/>
    <mergeCell ref="U1081:X1081"/>
    <mergeCell ref="U1082:X1082"/>
    <mergeCell ref="AU1238:CM1238"/>
    <mergeCell ref="BI1102:CC1102"/>
    <mergeCell ref="BI1101:CC1101"/>
    <mergeCell ref="AN1101:BH1101"/>
    <mergeCell ref="AN1100:BH1100"/>
    <mergeCell ref="AU1086:CM1086"/>
    <mergeCell ref="CD1114:CM1114"/>
    <mergeCell ref="C1122:AB1122"/>
    <mergeCell ref="AC1122:AS1122"/>
    <mergeCell ref="BS1080:BZ1080"/>
    <mergeCell ref="BC1071:BJ1071"/>
    <mergeCell ref="CA1071:CM1071"/>
    <mergeCell ref="AN1111:BH1111"/>
    <mergeCell ref="AN1112:BH1112"/>
    <mergeCell ref="AN1113:BH1113"/>
    <mergeCell ref="AN1114:BH1114"/>
    <mergeCell ref="AN1115:BH1115"/>
    <mergeCell ref="C1088:T1088"/>
    <mergeCell ref="C1089:T1089"/>
    <mergeCell ref="C1076:T1076"/>
    <mergeCell ref="Q1237:AD1237"/>
    <mergeCell ref="AE1236:AS1236"/>
    <mergeCell ref="AE1237:AS1237"/>
    <mergeCell ref="C1123:AB1123"/>
    <mergeCell ref="AC1123:AL1123"/>
    <mergeCell ref="C1124:AB1124"/>
    <mergeCell ref="C1125:AB1125"/>
    <mergeCell ref="C1126:AB1126"/>
    <mergeCell ref="C1127:AB1127"/>
    <mergeCell ref="C1128:AB1128"/>
    <mergeCell ref="C1129:AB1129"/>
    <mergeCell ref="C1130:AB1130"/>
    <mergeCell ref="C1131:AB1131"/>
    <mergeCell ref="C1132:AB1132"/>
    <mergeCell ref="C1133:AB1133"/>
    <mergeCell ref="C1134:AB1134"/>
    <mergeCell ref="C1008:AB1009"/>
    <mergeCell ref="C1077:T1077"/>
    <mergeCell ref="C1078:T1078"/>
    <mergeCell ref="C1080:T1080"/>
    <mergeCell ref="C1079:T1079"/>
    <mergeCell ref="C1081:T1081"/>
    <mergeCell ref="C1082:T1082"/>
    <mergeCell ref="U1084:X1084"/>
    <mergeCell ref="U1083:X1083"/>
    <mergeCell ref="U1085:X1085"/>
    <mergeCell ref="C1185:T1185"/>
    <mergeCell ref="AH1185:AY1185"/>
    <mergeCell ref="AJ1070:AS1070"/>
    <mergeCell ref="AU1072:BB1072"/>
    <mergeCell ref="BC1072:BJ1072"/>
    <mergeCell ref="AU1068:BJ1069"/>
    <mergeCell ref="AU1071:BB1071"/>
    <mergeCell ref="Y1070:AI1070"/>
    <mergeCell ref="AJ1076:AS1076"/>
    <mergeCell ref="BS1072:BZ1072"/>
    <mergeCell ref="BK1070:BR1070"/>
    <mergeCell ref="BS1070:BZ1070"/>
    <mergeCell ref="Y1086:AI1086"/>
    <mergeCell ref="AJ1072:AS1072"/>
    <mergeCell ref="BS1078:BZ1078"/>
    <mergeCell ref="BS1079:BZ1079"/>
    <mergeCell ref="C1097:AM1097"/>
    <mergeCell ref="BI1096:CC1096"/>
    <mergeCell ref="AU1070:BB1070"/>
    <mergeCell ref="BC1070:BJ1070"/>
    <mergeCell ref="AJ1073:AS1073"/>
    <mergeCell ref="AJ1074:AS1074"/>
    <mergeCell ref="CA1068:CM1070"/>
    <mergeCell ref="BK1075:BR1075"/>
    <mergeCell ref="Y1071:AI1071"/>
    <mergeCell ref="AJ1077:AS1077"/>
    <mergeCell ref="AU1085:BB1085"/>
    <mergeCell ref="BC1085:BJ1085"/>
    <mergeCell ref="BK1085:BR1085"/>
    <mergeCell ref="BS1085:BZ1085"/>
    <mergeCell ref="CA1085:CM1085"/>
    <mergeCell ref="BS1075:BZ1075"/>
    <mergeCell ref="AV118:CM118"/>
    <mergeCell ref="D119:F119"/>
    <mergeCell ref="G119:AU119"/>
    <mergeCell ref="AV119:CM119"/>
    <mergeCell ref="D120:F120"/>
    <mergeCell ref="AV120:CM120"/>
    <mergeCell ref="D121:F121"/>
    <mergeCell ref="G121:AU121"/>
    <mergeCell ref="CA1072:CM1072"/>
    <mergeCell ref="AJ1084:AS1084"/>
    <mergeCell ref="AJ1085:AS1085"/>
    <mergeCell ref="AJ1078:AS1078"/>
    <mergeCell ref="AU1073:BB1073"/>
    <mergeCell ref="BC1073:BJ1073"/>
    <mergeCell ref="BK1073:BR1073"/>
    <mergeCell ref="BS1073:BZ1073"/>
    <mergeCell ref="CA1073:CM1073"/>
    <mergeCell ref="Y1073:AI1073"/>
    <mergeCell ref="C1070:T1070"/>
    <mergeCell ref="C1071:T1071"/>
    <mergeCell ref="C1072:T1072"/>
    <mergeCell ref="C1073:T1073"/>
    <mergeCell ref="C1074:T1074"/>
    <mergeCell ref="C1075:T1075"/>
    <mergeCell ref="Y1085:AI1085"/>
    <mergeCell ref="AJ1075:AS1075"/>
    <mergeCell ref="Y1080:AI1080"/>
    <mergeCell ref="BC1080:BJ1080"/>
    <mergeCell ref="BK1078:BR1078"/>
    <mergeCell ref="BK1079:BR1079"/>
    <mergeCell ref="BK1080:BR1080"/>
    <mergeCell ref="Y1074:AI1074"/>
    <mergeCell ref="AV121:CM121"/>
    <mergeCell ref="BS559:CM559"/>
    <mergeCell ref="BV472:CD473"/>
    <mergeCell ref="CE472:CM473"/>
    <mergeCell ref="V476:Z476"/>
    <mergeCell ref="BU443:BZ443"/>
    <mergeCell ref="BU444:BZ444"/>
    <mergeCell ref="AO447:AS447"/>
    <mergeCell ref="AJ445:AN445"/>
    <mergeCell ref="CA446:CD446"/>
    <mergeCell ref="CA447:CD447"/>
    <mergeCell ref="C442:M444"/>
    <mergeCell ref="N442:R444"/>
    <mergeCell ref="S442:W444"/>
    <mergeCell ref="X442:AA444"/>
    <mergeCell ref="AB442:AE444"/>
    <mergeCell ref="AN499:AS499"/>
    <mergeCell ref="L500:Q500"/>
    <mergeCell ref="V497:Y497"/>
    <mergeCell ref="AU481:BU481"/>
    <mergeCell ref="C506:K506"/>
    <mergeCell ref="Z433:AE433"/>
    <mergeCell ref="C974:AS974"/>
    <mergeCell ref="AD1012:AS1012"/>
    <mergeCell ref="C950:AS951"/>
    <mergeCell ref="C952:Y953"/>
    <mergeCell ref="Z952:AS953"/>
    <mergeCell ref="C939:AS941"/>
    <mergeCell ref="C942:Y943"/>
    <mergeCell ref="Z942:AS943"/>
    <mergeCell ref="C944:Y944"/>
    <mergeCell ref="C945:Y945"/>
    <mergeCell ref="C946:Y946"/>
    <mergeCell ref="C947:Y947"/>
    <mergeCell ref="AM992:AS992"/>
    <mergeCell ref="Z944:AS944"/>
    <mergeCell ref="C703:AF704"/>
    <mergeCell ref="C723:AS723"/>
    <mergeCell ref="C725:AE726"/>
    <mergeCell ref="AN915:BJ915"/>
    <mergeCell ref="AN916:BJ916"/>
    <mergeCell ref="C910:AD910"/>
    <mergeCell ref="Y992:AD992"/>
    <mergeCell ref="AM989:AS989"/>
    <mergeCell ref="Q489:AD490"/>
    <mergeCell ref="AU496:BT501"/>
    <mergeCell ref="L496:AS496"/>
    <mergeCell ref="AE489:AS490"/>
    <mergeCell ref="BH490:BP490"/>
    <mergeCell ref="AN497:AS497"/>
    <mergeCell ref="AN498:AS498"/>
    <mergeCell ref="W1042:AC1042"/>
    <mergeCell ref="C1029:W1029"/>
    <mergeCell ref="AD1041:AS1042"/>
    <mergeCell ref="C1043:O1043"/>
    <mergeCell ref="P1043:V1043"/>
    <mergeCell ref="W1043:AC1043"/>
    <mergeCell ref="AD1043:AS1043"/>
    <mergeCell ref="AU1017:CM1018"/>
    <mergeCell ref="AU1019:BI1020"/>
    <mergeCell ref="BJ1019:BP1020"/>
    <mergeCell ref="BQ1019:BW1020"/>
    <mergeCell ref="BX1019:CM1019"/>
    <mergeCell ref="C1021:M1021"/>
    <mergeCell ref="N1021:U1021"/>
    <mergeCell ref="V1021:AC1021"/>
    <mergeCell ref="BE559:BK559"/>
    <mergeCell ref="C1014:M1014"/>
    <mergeCell ref="BL559:BR559"/>
    <mergeCell ref="C1010:AS1011"/>
    <mergeCell ref="N1012:U1013"/>
    <mergeCell ref="V1012:AC1013"/>
    <mergeCell ref="C1012:M1013"/>
    <mergeCell ref="C966:AS968"/>
    <mergeCell ref="C969:Y970"/>
    <mergeCell ref="Z969:AS970"/>
    <mergeCell ref="AJ479:AS479"/>
    <mergeCell ref="C470:AS471"/>
    <mergeCell ref="C461:Q461"/>
    <mergeCell ref="C462:Q462"/>
    <mergeCell ref="Q475:U475"/>
    <mergeCell ref="Y460:AE460"/>
    <mergeCell ref="Z439:AE439"/>
    <mergeCell ref="AU1015:CK1015"/>
    <mergeCell ref="AD1020:AK1020"/>
    <mergeCell ref="AL1020:AS1020"/>
    <mergeCell ref="AU482:BU482"/>
    <mergeCell ref="AU483:BU483"/>
    <mergeCell ref="AU484:CM484"/>
    <mergeCell ref="AU486:CM487"/>
    <mergeCell ref="AU488:CM488"/>
    <mergeCell ref="C484:AS484"/>
    <mergeCell ref="AJ482:AS482"/>
    <mergeCell ref="C483:G483"/>
    <mergeCell ref="H483:P483"/>
    <mergeCell ref="Q483:U483"/>
    <mergeCell ref="V483:Z483"/>
    <mergeCell ref="AA483:AI483"/>
    <mergeCell ref="AJ483:AS483"/>
    <mergeCell ref="C500:K500"/>
    <mergeCell ref="C503:K503"/>
    <mergeCell ref="L503:Q503"/>
    <mergeCell ref="C504:K504"/>
    <mergeCell ref="L504:Q504"/>
    <mergeCell ref="V498:Y498"/>
    <mergeCell ref="Z499:AF499"/>
    <mergeCell ref="Z500:AF500"/>
    <mergeCell ref="C489:P490"/>
    <mergeCell ref="Z427:AE427"/>
    <mergeCell ref="Z428:AE428"/>
    <mergeCell ref="Z429:AE429"/>
    <mergeCell ref="Z430:AE430"/>
    <mergeCell ref="Z431:AE431"/>
    <mergeCell ref="Z432:AE432"/>
    <mergeCell ref="CE442:CJ442"/>
    <mergeCell ref="Z435:AE435"/>
    <mergeCell ref="V481:Z481"/>
    <mergeCell ref="AA481:AI481"/>
    <mergeCell ref="AJ481:AS481"/>
    <mergeCell ref="C482:G482"/>
    <mergeCell ref="H482:P482"/>
    <mergeCell ref="Q482:U482"/>
    <mergeCell ref="V482:Z482"/>
    <mergeCell ref="AA482:AI482"/>
    <mergeCell ref="AJ446:AN446"/>
    <mergeCell ref="V474:Z474"/>
    <mergeCell ref="V475:Z475"/>
    <mergeCell ref="C481:G481"/>
    <mergeCell ref="H481:P481"/>
    <mergeCell ref="Q481:U481"/>
    <mergeCell ref="X446:AA446"/>
    <mergeCell ref="AJ480:AS480"/>
    <mergeCell ref="H474:P474"/>
    <mergeCell ref="H475:P475"/>
    <mergeCell ref="AA472:AI473"/>
    <mergeCell ref="AA474:AI474"/>
    <mergeCell ref="AA475:AI475"/>
    <mergeCell ref="R461:X461"/>
    <mergeCell ref="AM463:AS463"/>
    <mergeCell ref="AJ478:AS478"/>
    <mergeCell ref="AR435:AW435"/>
    <mergeCell ref="AR437:AW437"/>
    <mergeCell ref="BV478:CD478"/>
    <mergeCell ref="CE478:CM478"/>
    <mergeCell ref="AU472:BU473"/>
    <mergeCell ref="AF435:AK435"/>
    <mergeCell ref="AF436:AK436"/>
    <mergeCell ref="C440:AS441"/>
    <mergeCell ref="AU440:CM441"/>
    <mergeCell ref="AR439:AW439"/>
    <mergeCell ref="AX437:BC437"/>
    <mergeCell ref="N446:R446"/>
    <mergeCell ref="T430:Y430"/>
    <mergeCell ref="T431:Y431"/>
    <mergeCell ref="T432:Y432"/>
    <mergeCell ref="T433:Y433"/>
    <mergeCell ref="T434:Y434"/>
    <mergeCell ref="T435:Y435"/>
    <mergeCell ref="T436:Y436"/>
    <mergeCell ref="T437:Y437"/>
    <mergeCell ref="CE443:CJ443"/>
    <mergeCell ref="CE444:CJ444"/>
    <mergeCell ref="BU442:BZ442"/>
    <mergeCell ref="CA443:CD443"/>
    <mergeCell ref="AF432:AK432"/>
    <mergeCell ref="AF433:AK433"/>
    <mergeCell ref="AF442:AI444"/>
    <mergeCell ref="AJ442:AN444"/>
    <mergeCell ref="AO442:AS444"/>
    <mergeCell ref="AU442:BK442"/>
    <mergeCell ref="AU443:BK443"/>
    <mergeCell ref="AU444:BK444"/>
    <mergeCell ref="AU445:BK445"/>
    <mergeCell ref="AU446:BK446"/>
    <mergeCell ref="AU447:BK447"/>
    <mergeCell ref="BL442:BQ442"/>
    <mergeCell ref="AF434:AK434"/>
    <mergeCell ref="BL443:BQ443"/>
    <mergeCell ref="BL444:BQ444"/>
    <mergeCell ref="CA442:CD442"/>
    <mergeCell ref="CH437:CM437"/>
    <mergeCell ref="CH438:CM438"/>
    <mergeCell ref="BP437:BU437"/>
    <mergeCell ref="BV436:CA436"/>
    <mergeCell ref="AX436:BC436"/>
    <mergeCell ref="CH436:CM436"/>
    <mergeCell ref="CK445:CM445"/>
    <mergeCell ref="BR446:BT446"/>
    <mergeCell ref="CK446:CM446"/>
    <mergeCell ref="BR447:BT447"/>
    <mergeCell ref="AF437:AK437"/>
    <mergeCell ref="AL436:AQ436"/>
    <mergeCell ref="AR430:AW430"/>
    <mergeCell ref="AR431:AW431"/>
    <mergeCell ref="CB439:CG439"/>
    <mergeCell ref="BP422:BU422"/>
    <mergeCell ref="BP423:BU423"/>
    <mergeCell ref="BP424:BU424"/>
    <mergeCell ref="BP425:BU425"/>
    <mergeCell ref="BP426:BU426"/>
    <mergeCell ref="BP427:BU427"/>
    <mergeCell ref="BP428:BU428"/>
    <mergeCell ref="BP429:BU429"/>
    <mergeCell ref="BP430:BU430"/>
    <mergeCell ref="BP439:BU439"/>
    <mergeCell ref="BV439:CA439"/>
    <mergeCell ref="BP431:BU431"/>
    <mergeCell ref="AX433:BC433"/>
    <mergeCell ref="AX434:BC434"/>
    <mergeCell ref="BP432:BU432"/>
    <mergeCell ref="BP433:BU433"/>
    <mergeCell ref="CB437:CG437"/>
    <mergeCell ref="CB438:CG438"/>
    <mergeCell ref="BJ439:BO439"/>
    <mergeCell ref="BV437:CA437"/>
    <mergeCell ref="AR432:AW432"/>
    <mergeCell ref="AX439:BC439"/>
    <mergeCell ref="AX424:BC424"/>
    <mergeCell ref="AX426:BC426"/>
    <mergeCell ref="AX427:BC427"/>
    <mergeCell ref="AX428:BC428"/>
    <mergeCell ref="AX429:BC429"/>
    <mergeCell ref="AR433:AW433"/>
    <mergeCell ref="AR434:AW434"/>
    <mergeCell ref="AL437:AQ437"/>
    <mergeCell ref="AF439:AK439"/>
    <mergeCell ref="BD439:BI439"/>
    <mergeCell ref="BJ422:BO422"/>
    <mergeCell ref="BJ423:BO423"/>
    <mergeCell ref="BJ424:BO424"/>
    <mergeCell ref="BJ425:BO425"/>
    <mergeCell ref="BJ426:BO426"/>
    <mergeCell ref="BJ427:BO427"/>
    <mergeCell ref="BJ428:BO428"/>
    <mergeCell ref="AR436:AW436"/>
    <mergeCell ref="AX435:BC435"/>
    <mergeCell ref="BJ436:BO436"/>
    <mergeCell ref="BJ437:BO437"/>
    <mergeCell ref="AX432:BC432"/>
    <mergeCell ref="BD422:BI422"/>
    <mergeCell ref="BD423:BI423"/>
    <mergeCell ref="BD424:BI424"/>
    <mergeCell ref="BD425:BI425"/>
    <mergeCell ref="BD426:BI426"/>
    <mergeCell ref="C438:CA438"/>
    <mergeCell ref="Z434:AE434"/>
    <mergeCell ref="AL439:AQ439"/>
    <mergeCell ref="Z436:AE436"/>
    <mergeCell ref="Z437:AE437"/>
    <mergeCell ref="AR422:AW422"/>
    <mergeCell ref="AR423:AW423"/>
    <mergeCell ref="AR424:AW424"/>
    <mergeCell ref="BV428:CA428"/>
    <mergeCell ref="BV429:CA429"/>
    <mergeCell ref="AF427:AK427"/>
    <mergeCell ref="AF428:AK428"/>
    <mergeCell ref="BD431:BI431"/>
    <mergeCell ref="BD432:BI432"/>
    <mergeCell ref="BD433:BI433"/>
    <mergeCell ref="BD434:BI434"/>
    <mergeCell ref="BD435:BI435"/>
    <mergeCell ref="BJ433:BO433"/>
    <mergeCell ref="BJ434:BO434"/>
    <mergeCell ref="BJ435:BO435"/>
    <mergeCell ref="BP434:BU434"/>
    <mergeCell ref="BJ430:BO430"/>
    <mergeCell ref="BV431:CA431"/>
    <mergeCell ref="CH425:CM425"/>
    <mergeCell ref="BV430:CA430"/>
    <mergeCell ref="CH423:CM423"/>
    <mergeCell ref="CB432:CG432"/>
    <mergeCell ref="CB433:CG433"/>
    <mergeCell ref="CB434:CG434"/>
    <mergeCell ref="CB435:CG435"/>
    <mergeCell ref="CH435:CM435"/>
    <mergeCell ref="CH433:CM433"/>
    <mergeCell ref="CH429:CM429"/>
    <mergeCell ref="CB430:CG430"/>
    <mergeCell ref="CB428:CG428"/>
    <mergeCell ref="CB429:CG429"/>
    <mergeCell ref="BV425:CA425"/>
    <mergeCell ref="BV426:CA426"/>
    <mergeCell ref="BV427:CA427"/>
    <mergeCell ref="CH434:CM434"/>
    <mergeCell ref="BJ419:BO419"/>
    <mergeCell ref="BP419:BU419"/>
    <mergeCell ref="C422:S422"/>
    <mergeCell ref="C423:S423"/>
    <mergeCell ref="BV419:CA419"/>
    <mergeCell ref="AR420:AW420"/>
    <mergeCell ref="BJ420:BO420"/>
    <mergeCell ref="BP420:BU420"/>
    <mergeCell ref="BV420:CA420"/>
    <mergeCell ref="BV423:CA423"/>
    <mergeCell ref="C420:S420"/>
    <mergeCell ref="AF421:AK421"/>
    <mergeCell ref="AL423:AQ423"/>
    <mergeCell ref="CH426:CM426"/>
    <mergeCell ref="BD421:BI421"/>
    <mergeCell ref="BJ421:BO421"/>
    <mergeCell ref="BP421:BU421"/>
    <mergeCell ref="CH422:CM422"/>
    <mergeCell ref="AL426:AQ426"/>
    <mergeCell ref="Z426:AE426"/>
    <mergeCell ref="AU361:BJ361"/>
    <mergeCell ref="BK361:BS361"/>
    <mergeCell ref="AD361:AG362"/>
    <mergeCell ref="AL427:AQ427"/>
    <mergeCell ref="AR421:AW421"/>
    <mergeCell ref="AR425:AW425"/>
    <mergeCell ref="AR426:AW426"/>
    <mergeCell ref="AR427:AW427"/>
    <mergeCell ref="AR428:AW428"/>
    <mergeCell ref="AR429:AW429"/>
    <mergeCell ref="CB420:CG420"/>
    <mergeCell ref="C425:S425"/>
    <mergeCell ref="C431:S431"/>
    <mergeCell ref="C432:S432"/>
    <mergeCell ref="C434:S434"/>
    <mergeCell ref="BD427:BI427"/>
    <mergeCell ref="BD428:BI428"/>
    <mergeCell ref="BD429:BI429"/>
    <mergeCell ref="BD430:BI430"/>
    <mergeCell ref="AF429:AK429"/>
    <mergeCell ref="AF430:AK430"/>
    <mergeCell ref="AF431:AK431"/>
    <mergeCell ref="T426:Y426"/>
    <mergeCell ref="T420:Y420"/>
    <mergeCell ref="Z420:AE420"/>
    <mergeCell ref="AF420:AK420"/>
    <mergeCell ref="AL420:AQ420"/>
    <mergeCell ref="AX430:BC430"/>
    <mergeCell ref="AX431:BC431"/>
    <mergeCell ref="BJ432:BO432"/>
    <mergeCell ref="CB431:CG431"/>
    <mergeCell ref="BJ429:BO429"/>
    <mergeCell ref="C365:K365"/>
    <mergeCell ref="AH366:AK366"/>
    <mergeCell ref="AH367:AK367"/>
    <mergeCell ref="AF425:AK425"/>
    <mergeCell ref="AF426:AK426"/>
    <mergeCell ref="AV128:CM128"/>
    <mergeCell ref="AV129:CM129"/>
    <mergeCell ref="AV130:CM130"/>
    <mergeCell ref="AV131:CM131"/>
    <mergeCell ref="AV132:CM132"/>
    <mergeCell ref="AV174:CM174"/>
    <mergeCell ref="CE183:CI183"/>
    <mergeCell ref="CE184:CI184"/>
    <mergeCell ref="AA366:AC366"/>
    <mergeCell ref="AA367:AC367"/>
    <mergeCell ref="AL361:AO362"/>
    <mergeCell ref="C359:AS360"/>
    <mergeCell ref="BK362:BS362"/>
    <mergeCell ref="AU367:BJ367"/>
    <mergeCell ref="BK367:BS367"/>
    <mergeCell ref="AU368:BJ368"/>
    <mergeCell ref="BK368:BS368"/>
    <mergeCell ref="AP363:AS363"/>
    <mergeCell ref="P366:S366"/>
    <mergeCell ref="P367:S367"/>
    <mergeCell ref="P368:S368"/>
    <mergeCell ref="CE185:CI185"/>
    <mergeCell ref="CE186:CI186"/>
    <mergeCell ref="CE187:CI187"/>
    <mergeCell ref="T366:W366"/>
    <mergeCell ref="T367:W367"/>
    <mergeCell ref="AU362:BJ362"/>
    <mergeCell ref="BQ1000:BV1000"/>
    <mergeCell ref="AU1001:BP1001"/>
    <mergeCell ref="CC1000:CH1000"/>
    <mergeCell ref="CC1001:CH1001"/>
    <mergeCell ref="AU999:BP999"/>
    <mergeCell ref="BQ999:BV999"/>
    <mergeCell ref="N1014:U1014"/>
    <mergeCell ref="AD363:AG363"/>
    <mergeCell ref="L367:O367"/>
    <mergeCell ref="CH420:CM420"/>
    <mergeCell ref="C421:S421"/>
    <mergeCell ref="AL397:AS398"/>
    <mergeCell ref="AE399:AK400"/>
    <mergeCell ref="AL399:AS400"/>
    <mergeCell ref="C371:AS372"/>
    <mergeCell ref="C417:S418"/>
    <mergeCell ref="T417:AK417"/>
    <mergeCell ref="AL417:BC417"/>
    <mergeCell ref="BD417:BU417"/>
    <mergeCell ref="BV417:CM417"/>
    <mergeCell ref="T418:Y418"/>
    <mergeCell ref="AP367:AS367"/>
    <mergeCell ref="AP364:AS364"/>
    <mergeCell ref="AL366:AO366"/>
    <mergeCell ref="AL367:AO367"/>
    <mergeCell ref="AL368:AO368"/>
    <mergeCell ref="X368:Z368"/>
    <mergeCell ref="C415:CM416"/>
    <mergeCell ref="AX421:BC421"/>
    <mergeCell ref="C413:AS413"/>
    <mergeCell ref="C392:AS392"/>
    <mergeCell ref="C396:P396"/>
    <mergeCell ref="CH439:CM439"/>
    <mergeCell ref="BV421:CA421"/>
    <mergeCell ref="BV422:CA422"/>
    <mergeCell ref="C1019:M1020"/>
    <mergeCell ref="N1019:U1020"/>
    <mergeCell ref="V1019:AC1020"/>
    <mergeCell ref="AU1026:BO1027"/>
    <mergeCell ref="BP1026:BW1027"/>
    <mergeCell ref="BX1026:CM1027"/>
    <mergeCell ref="AU1028:BO1028"/>
    <mergeCell ref="AU1029:BO1029"/>
    <mergeCell ref="C367:K367"/>
    <mergeCell ref="C409:U409"/>
    <mergeCell ref="CJ1020:CM1020"/>
    <mergeCell ref="CA1020:CI1020"/>
    <mergeCell ref="BX1020:BZ1020"/>
    <mergeCell ref="C1017:AS1018"/>
    <mergeCell ref="Z955:AS955"/>
    <mergeCell ref="C956:Y956"/>
    <mergeCell ref="Z956:AS956"/>
    <mergeCell ref="CI1000:CM1000"/>
    <mergeCell ref="CI999:CM999"/>
    <mergeCell ref="AU1002:BP1002"/>
    <mergeCell ref="BQ1002:BV1002"/>
    <mergeCell ref="AU1004:CK1004"/>
    <mergeCell ref="BW1002:CB1002"/>
    <mergeCell ref="AU1003:BP1003"/>
    <mergeCell ref="BQ1003:BV1003"/>
    <mergeCell ref="BW1003:CB1003"/>
    <mergeCell ref="CC1003:CH1003"/>
    <mergeCell ref="CI1003:CM1003"/>
    <mergeCell ref="BQ1001:BV1001"/>
    <mergeCell ref="BU369:CM369"/>
    <mergeCell ref="BV432:CA432"/>
    <mergeCell ref="BV433:CA433"/>
    <mergeCell ref="BV434:CA434"/>
    <mergeCell ref="BV435:CA435"/>
    <mergeCell ref="C390:P391"/>
    <mergeCell ref="C394:AS395"/>
    <mergeCell ref="C403:AS404"/>
    <mergeCell ref="J399:P400"/>
    <mergeCell ref="C399:I400"/>
    <mergeCell ref="Q396:AD396"/>
    <mergeCell ref="CH424:CM424"/>
    <mergeCell ref="AL412:AS412"/>
    <mergeCell ref="T422:Y422"/>
    <mergeCell ref="T423:Y423"/>
    <mergeCell ref="T424:Y424"/>
    <mergeCell ref="C388:P389"/>
    <mergeCell ref="C397:I398"/>
    <mergeCell ref="J397:P398"/>
    <mergeCell ref="Q388:AD389"/>
    <mergeCell ref="Q390:AD391"/>
    <mergeCell ref="AX422:BC422"/>
    <mergeCell ref="AX423:BC423"/>
    <mergeCell ref="AF424:AK424"/>
    <mergeCell ref="C419:S419"/>
    <mergeCell ref="T419:Y419"/>
    <mergeCell ref="Z419:AE419"/>
    <mergeCell ref="AF419:AK419"/>
    <mergeCell ref="AL419:AQ419"/>
    <mergeCell ref="AR419:AW419"/>
    <mergeCell ref="AX419:BC419"/>
    <mergeCell ref="BD419:BI419"/>
    <mergeCell ref="AD1046:AS1046"/>
    <mergeCell ref="AU1030:BO1030"/>
    <mergeCell ref="AU1022:CK1022"/>
    <mergeCell ref="AU1021:BI1021"/>
    <mergeCell ref="BJ1021:BP1021"/>
    <mergeCell ref="BP1028:BW1028"/>
    <mergeCell ref="BP1029:BW1029"/>
    <mergeCell ref="BP1030:BW1030"/>
    <mergeCell ref="BQ1021:BW1021"/>
    <mergeCell ref="BX1021:BZ1021"/>
    <mergeCell ref="CA1021:CI1021"/>
    <mergeCell ref="CJ1021:CM1021"/>
    <mergeCell ref="BX1028:CM1028"/>
    <mergeCell ref="BX1029:CM1029"/>
    <mergeCell ref="BX1030:CM1030"/>
    <mergeCell ref="V1014:AC1014"/>
    <mergeCell ref="AL1014:AS1014"/>
    <mergeCell ref="P1044:V1044"/>
    <mergeCell ref="P1045:V1045"/>
    <mergeCell ref="BU1043:CM1043"/>
    <mergeCell ref="X1029:AH1029"/>
    <mergeCell ref="AI1029:AS1029"/>
    <mergeCell ref="C1025:W1026"/>
    <mergeCell ref="BU1045:CM1045"/>
    <mergeCell ref="BU1046:CM1046"/>
    <mergeCell ref="C1048:O1048"/>
    <mergeCell ref="C1049:O1049"/>
    <mergeCell ref="C1053:O1053"/>
    <mergeCell ref="AU1074:BB1074"/>
    <mergeCell ref="BC1074:BJ1074"/>
    <mergeCell ref="BK1074:BR1074"/>
    <mergeCell ref="BS1074:BZ1074"/>
    <mergeCell ref="CA1074:CM1074"/>
    <mergeCell ref="AU1075:BB1075"/>
    <mergeCell ref="BC1075:BJ1075"/>
    <mergeCell ref="BK1072:BR1072"/>
    <mergeCell ref="AU1031:BO1031"/>
    <mergeCell ref="BP1031:BW1031"/>
    <mergeCell ref="BX1031:CM1031"/>
    <mergeCell ref="W1048:AC1048"/>
    <mergeCell ref="W1049:AC1049"/>
    <mergeCell ref="W1050:AC1050"/>
    <mergeCell ref="W1051:AC1051"/>
    <mergeCell ref="W1052:AC1052"/>
    <mergeCell ref="W1053:AC1053"/>
    <mergeCell ref="W1054:AC1054"/>
    <mergeCell ref="W1055:AC1055"/>
    <mergeCell ref="W1056:AC1056"/>
    <mergeCell ref="W1057:AC1057"/>
    <mergeCell ref="AD1044:AS1044"/>
    <mergeCell ref="AD1045:AS1045"/>
    <mergeCell ref="AD1014:AK1014"/>
    <mergeCell ref="CL1006:CM1006"/>
    <mergeCell ref="AU1039:CM1040"/>
    <mergeCell ref="AD1054:AS1054"/>
    <mergeCell ref="C957:Y957"/>
    <mergeCell ref="Z957:AS957"/>
    <mergeCell ref="P1046:V1046"/>
    <mergeCell ref="P1047:V1047"/>
    <mergeCell ref="C1044:O1044"/>
    <mergeCell ref="C1045:O1045"/>
    <mergeCell ref="C1046:O1046"/>
    <mergeCell ref="C1047:O1047"/>
    <mergeCell ref="W1044:AC1044"/>
    <mergeCell ref="W1045:AC1045"/>
    <mergeCell ref="W1046:AC1046"/>
    <mergeCell ref="W1047:AC1047"/>
    <mergeCell ref="AD1047:AS1047"/>
    <mergeCell ref="C1039:AS1040"/>
    <mergeCell ref="P1041:AC1041"/>
    <mergeCell ref="P1042:V1042"/>
    <mergeCell ref="AU1032:BO1032"/>
    <mergeCell ref="BP1032:BW1032"/>
    <mergeCell ref="BX1032:CM1032"/>
    <mergeCell ref="AU1033:BO1033"/>
    <mergeCell ref="BP1033:BW1033"/>
    <mergeCell ref="BX1033:CM1033"/>
    <mergeCell ref="C1041:O1042"/>
    <mergeCell ref="BX1034:CM1034"/>
    <mergeCell ref="AD1048:AS1048"/>
    <mergeCell ref="AD1049:AS1049"/>
    <mergeCell ref="AD1052:AS1052"/>
    <mergeCell ref="P1048:V1048"/>
    <mergeCell ref="AL1013:AS1013"/>
    <mergeCell ref="Z945:AS945"/>
    <mergeCell ref="Z946:AS946"/>
    <mergeCell ref="Z947:AS947"/>
    <mergeCell ref="C948:AS948"/>
    <mergeCell ref="AU995:CM996"/>
    <mergeCell ref="AU978:CM979"/>
    <mergeCell ref="AU954:CK954"/>
    <mergeCell ref="C972:Y972"/>
    <mergeCell ref="Z972:AS972"/>
    <mergeCell ref="AU973:CK973"/>
    <mergeCell ref="C960:Y960"/>
    <mergeCell ref="C961:Y961"/>
    <mergeCell ref="C962:Y962"/>
    <mergeCell ref="C963:Y963"/>
    <mergeCell ref="BW984:CD984"/>
    <mergeCell ref="AU986:BP986"/>
    <mergeCell ref="AU980:BP981"/>
    <mergeCell ref="BQ980:CD980"/>
    <mergeCell ref="Z954:AS954"/>
    <mergeCell ref="Z958:AS958"/>
    <mergeCell ref="Z959:AS959"/>
    <mergeCell ref="Z960:AS960"/>
    <mergeCell ref="Z961:AS961"/>
    <mergeCell ref="Z962:AS962"/>
    <mergeCell ref="Z963:AS963"/>
    <mergeCell ref="C964:AS964"/>
    <mergeCell ref="C955:Y955"/>
    <mergeCell ref="BW1001:CB1001"/>
    <mergeCell ref="BW1000:CB1000"/>
    <mergeCell ref="BW999:CB999"/>
    <mergeCell ref="AU1000:BP1000"/>
    <mergeCell ref="CF933:CM933"/>
    <mergeCell ref="CF934:CM934"/>
    <mergeCell ref="CF935:CM935"/>
    <mergeCell ref="CF936:CM936"/>
    <mergeCell ref="CA1014:CI1014"/>
    <mergeCell ref="CJ1013:CM1013"/>
    <mergeCell ref="CJ1014:CM1014"/>
    <mergeCell ref="BQ1014:BW1014"/>
    <mergeCell ref="BX1013:BZ1013"/>
    <mergeCell ref="BX1014:BZ1014"/>
    <mergeCell ref="BJ1013:BP1013"/>
    <mergeCell ref="BJ1014:BP1014"/>
    <mergeCell ref="CC1002:CH1002"/>
    <mergeCell ref="CI1002:CM1002"/>
    <mergeCell ref="CI1001:CM1001"/>
    <mergeCell ref="BR933:BX933"/>
    <mergeCell ref="BY933:CE933"/>
    <mergeCell ref="BR934:BX934"/>
    <mergeCell ref="BY934:CE934"/>
    <mergeCell ref="AU987:BP987"/>
    <mergeCell ref="BQ987:BV987"/>
    <mergeCell ref="BW987:CD987"/>
    <mergeCell ref="AU1011:BI1012"/>
    <mergeCell ref="BJ1011:BP1012"/>
    <mergeCell ref="BQ1011:BW1012"/>
    <mergeCell ref="BX1011:CM1011"/>
    <mergeCell ref="BX1012:BZ1012"/>
    <mergeCell ref="CA1012:CI1012"/>
    <mergeCell ref="CJ1012:CM1012"/>
    <mergeCell ref="AU1013:BI1013"/>
    <mergeCell ref="AU1014:BI1014"/>
    <mergeCell ref="CL976:CM976"/>
    <mergeCell ref="AU1009:CM1010"/>
    <mergeCell ref="BQ1013:BW1013"/>
    <mergeCell ref="CA1013:CI1013"/>
    <mergeCell ref="C971:Y971"/>
    <mergeCell ref="Z971:AS971"/>
    <mergeCell ref="C973:Y973"/>
    <mergeCell ref="Z973:AS973"/>
    <mergeCell ref="C954:Y954"/>
    <mergeCell ref="C958:Y958"/>
    <mergeCell ref="C959:Y959"/>
    <mergeCell ref="AU924:BJ925"/>
    <mergeCell ref="AU926:BJ926"/>
    <mergeCell ref="AU927:BJ927"/>
    <mergeCell ref="AU928:BJ928"/>
    <mergeCell ref="AU929:BJ929"/>
    <mergeCell ref="AU930:BJ930"/>
    <mergeCell ref="AU931:BJ931"/>
    <mergeCell ref="AU932:BJ932"/>
    <mergeCell ref="AU933:BJ933"/>
    <mergeCell ref="AU934:BJ934"/>
    <mergeCell ref="AU935:BJ935"/>
    <mergeCell ref="AU936:BJ936"/>
    <mergeCell ref="AU937:CL937"/>
    <mergeCell ref="CF924:CM925"/>
    <mergeCell ref="CF926:CM926"/>
    <mergeCell ref="CF927:CM927"/>
    <mergeCell ref="CF928:CM928"/>
    <mergeCell ref="CF929:CM929"/>
    <mergeCell ref="CF930:CM930"/>
    <mergeCell ref="CF931:CM931"/>
    <mergeCell ref="BR935:BX935"/>
    <mergeCell ref="BY935:CE935"/>
    <mergeCell ref="BR936:BX936"/>
    <mergeCell ref="BY936:CE936"/>
    <mergeCell ref="BK924:BQ925"/>
    <mergeCell ref="BR924:BX925"/>
    <mergeCell ref="BY924:CE925"/>
    <mergeCell ref="BK926:BQ926"/>
    <mergeCell ref="BK927:BQ927"/>
    <mergeCell ref="BK928:BQ928"/>
    <mergeCell ref="BK929:BQ929"/>
    <mergeCell ref="BK930:BQ930"/>
    <mergeCell ref="BK931:BQ931"/>
    <mergeCell ref="BK932:BQ932"/>
    <mergeCell ref="BK933:BQ933"/>
    <mergeCell ref="BK934:BQ934"/>
    <mergeCell ref="BK935:BQ935"/>
    <mergeCell ref="BK936:BQ936"/>
    <mergeCell ref="BR926:BX926"/>
    <mergeCell ref="BY926:CE926"/>
    <mergeCell ref="BR927:BX927"/>
    <mergeCell ref="BY927:CE927"/>
    <mergeCell ref="BR928:BX928"/>
    <mergeCell ref="BY928:CE928"/>
    <mergeCell ref="BR929:BX929"/>
    <mergeCell ref="BY929:CE929"/>
    <mergeCell ref="BR930:BX930"/>
    <mergeCell ref="BY930:CE930"/>
    <mergeCell ref="BR931:BX931"/>
    <mergeCell ref="BY931:CE931"/>
    <mergeCell ref="BR932:BX932"/>
    <mergeCell ref="AM935:AS935"/>
    <mergeCell ref="Y936:AD936"/>
    <mergeCell ref="AE936:AL936"/>
    <mergeCell ref="AM936:AS936"/>
    <mergeCell ref="C926:X926"/>
    <mergeCell ref="C927:X927"/>
    <mergeCell ref="C928:X928"/>
    <mergeCell ref="C929:X929"/>
    <mergeCell ref="C930:X930"/>
    <mergeCell ref="C931:X931"/>
    <mergeCell ref="C932:X932"/>
    <mergeCell ref="C933:X933"/>
    <mergeCell ref="C934:X934"/>
    <mergeCell ref="C935:X935"/>
    <mergeCell ref="Y929:AD929"/>
    <mergeCell ref="AE929:AL929"/>
    <mergeCell ref="AM929:AS929"/>
    <mergeCell ref="Y930:AD930"/>
    <mergeCell ref="AE930:AL930"/>
    <mergeCell ref="AM930:AS930"/>
    <mergeCell ref="Y931:AD931"/>
    <mergeCell ref="AU780:CM781"/>
    <mergeCell ref="AU783:CM784"/>
    <mergeCell ref="BU447:BZ447"/>
    <mergeCell ref="C883:AS885"/>
    <mergeCell ref="Y932:AD932"/>
    <mergeCell ref="AE932:AL932"/>
    <mergeCell ref="AM932:AS932"/>
    <mergeCell ref="C924:X925"/>
    <mergeCell ref="Y924:AS924"/>
    <mergeCell ref="AM925:AS925"/>
    <mergeCell ref="AE925:AL925"/>
    <mergeCell ref="Y925:AD925"/>
    <mergeCell ref="AE926:AL926"/>
    <mergeCell ref="Y926:AD926"/>
    <mergeCell ref="Y927:AD927"/>
    <mergeCell ref="AE927:AL927"/>
    <mergeCell ref="AM927:AS927"/>
    <mergeCell ref="Y928:AD928"/>
    <mergeCell ref="AE928:AL928"/>
    <mergeCell ref="AM928:AS928"/>
    <mergeCell ref="AM926:AS926"/>
    <mergeCell ref="C922:AS923"/>
    <mergeCell ref="C917:AM917"/>
    <mergeCell ref="C919:AM919"/>
    <mergeCell ref="C889:AA889"/>
    <mergeCell ref="AB889:AS889"/>
    <mergeCell ref="C890:AA890"/>
    <mergeCell ref="AB890:AS890"/>
    <mergeCell ref="CF932:CM932"/>
    <mergeCell ref="BK912:CM912"/>
    <mergeCell ref="AN912:BJ913"/>
    <mergeCell ref="AN914:BJ914"/>
    <mergeCell ref="BV751:CF751"/>
    <mergeCell ref="AD367:AG367"/>
    <mergeCell ref="AD368:AG368"/>
    <mergeCell ref="T439:Y439"/>
    <mergeCell ref="AY755:BP755"/>
    <mergeCell ref="BV755:CF755"/>
    <mergeCell ref="BV747:CF748"/>
    <mergeCell ref="W777:AA777"/>
    <mergeCell ref="AB777:AE777"/>
    <mergeCell ref="AF777:AJ777"/>
    <mergeCell ref="V783:AA783"/>
    <mergeCell ref="AB783:AG783"/>
    <mergeCell ref="AH782:AS782"/>
    <mergeCell ref="AU774:BD775"/>
    <mergeCell ref="BE774:BQ775"/>
    <mergeCell ref="AU776:BD777"/>
    <mergeCell ref="AK775:AS775"/>
    <mergeCell ref="AO776:AS776"/>
    <mergeCell ref="AF776:AJ776"/>
    <mergeCell ref="AB775:AJ775"/>
    <mergeCell ref="BE776:BQ777"/>
    <mergeCell ref="C742:AS742"/>
    <mergeCell ref="C744:AP745"/>
    <mergeCell ref="C761:AS761"/>
    <mergeCell ref="C743:AS743"/>
    <mergeCell ref="S775:AA775"/>
    <mergeCell ref="AU768:CM769"/>
    <mergeCell ref="BR774:CB775"/>
    <mergeCell ref="BR776:CB777"/>
    <mergeCell ref="CC774:CM775"/>
    <mergeCell ref="CC776:CM777"/>
    <mergeCell ref="AU772:CM773"/>
    <mergeCell ref="AK354:AS354"/>
    <mergeCell ref="T365:W365"/>
    <mergeCell ref="AE396:AS396"/>
    <mergeCell ref="L366:O366"/>
    <mergeCell ref="C355:O355"/>
    <mergeCell ref="AL365:AO365"/>
    <mergeCell ref="AU725:CK726"/>
    <mergeCell ref="AU742:CK742"/>
    <mergeCell ref="AY757:BP757"/>
    <mergeCell ref="BV757:CF757"/>
    <mergeCell ref="C762:AS762"/>
    <mergeCell ref="AU761:CK761"/>
    <mergeCell ref="AU388:BJ389"/>
    <mergeCell ref="X365:Z365"/>
    <mergeCell ref="AU390:BJ391"/>
    <mergeCell ref="BV480:CD480"/>
    <mergeCell ref="CE480:CM480"/>
    <mergeCell ref="BV481:CD481"/>
    <mergeCell ref="CE481:CM481"/>
    <mergeCell ref="BV482:CD482"/>
    <mergeCell ref="CE482:CM482"/>
    <mergeCell ref="BV483:CD483"/>
    <mergeCell ref="CE483:CM483"/>
    <mergeCell ref="C486:AS487"/>
    <mergeCell ref="C488:AS488"/>
    <mergeCell ref="AU479:BU479"/>
    <mergeCell ref="AU480:BU480"/>
    <mergeCell ref="AU474:BU474"/>
    <mergeCell ref="AU475:BU475"/>
    <mergeCell ref="AY751:BP751"/>
    <mergeCell ref="AY753:BP753"/>
    <mergeCell ref="BV753:CF753"/>
    <mergeCell ref="P343:Z343"/>
    <mergeCell ref="P344:Z344"/>
    <mergeCell ref="P345:Z345"/>
    <mergeCell ref="C346:O346"/>
    <mergeCell ref="AK347:AS347"/>
    <mergeCell ref="P340:Z340"/>
    <mergeCell ref="P341:Z341"/>
    <mergeCell ref="AL380:AS380"/>
    <mergeCell ref="AP365:AS365"/>
    <mergeCell ref="AK350:AS350"/>
    <mergeCell ref="AK351:AS351"/>
    <mergeCell ref="AK352:AS352"/>
    <mergeCell ref="V412:AC412"/>
    <mergeCell ref="X397:AD398"/>
    <mergeCell ref="Q399:W400"/>
    <mergeCell ref="C401:AS401"/>
    <mergeCell ref="X366:Z366"/>
    <mergeCell ref="X367:Z367"/>
    <mergeCell ref="AD366:AG366"/>
    <mergeCell ref="L361:O362"/>
    <mergeCell ref="L363:O363"/>
    <mergeCell ref="V378:AC378"/>
    <mergeCell ref="V379:AC379"/>
    <mergeCell ref="C381:U381"/>
    <mergeCell ref="V381:AC381"/>
    <mergeCell ref="AD381:AK381"/>
    <mergeCell ref="AL381:AS381"/>
    <mergeCell ref="C382:U382"/>
    <mergeCell ref="C383:U383"/>
    <mergeCell ref="AP368:AS368"/>
    <mergeCell ref="P364:S364"/>
    <mergeCell ref="AA355:AJ355"/>
    <mergeCell ref="AK348:AS348"/>
    <mergeCell ref="AK349:AS349"/>
    <mergeCell ref="AK353:AS353"/>
    <mergeCell ref="AA337:AJ338"/>
    <mergeCell ref="AK337:AS338"/>
    <mergeCell ref="AA339:AJ339"/>
    <mergeCell ref="AA340:AJ340"/>
    <mergeCell ref="AA341:AJ341"/>
    <mergeCell ref="AA342:AJ342"/>
    <mergeCell ref="AA343:AJ343"/>
    <mergeCell ref="AA344:AJ344"/>
    <mergeCell ref="AA345:AJ345"/>
    <mergeCell ref="AA346:AJ346"/>
    <mergeCell ref="AA347:AJ347"/>
    <mergeCell ref="AA348:AJ348"/>
    <mergeCell ref="AA349:AJ349"/>
    <mergeCell ref="AA350:AJ350"/>
    <mergeCell ref="AA351:AJ351"/>
    <mergeCell ref="AA352:AJ352"/>
    <mergeCell ref="AA353:AJ353"/>
    <mergeCell ref="AK339:AS339"/>
    <mergeCell ref="AK340:AS340"/>
    <mergeCell ref="AK341:AS341"/>
    <mergeCell ref="AK342:AS342"/>
    <mergeCell ref="AK343:AS343"/>
    <mergeCell ref="AK344:AS344"/>
    <mergeCell ref="AK345:AS345"/>
    <mergeCell ref="AK346:AS346"/>
    <mergeCell ref="CC390:CM391"/>
    <mergeCell ref="AH368:AK368"/>
    <mergeCell ref="AL428:AQ428"/>
    <mergeCell ref="AL429:AQ429"/>
    <mergeCell ref="AL430:AQ430"/>
    <mergeCell ref="AL431:AQ431"/>
    <mergeCell ref="AL432:AQ432"/>
    <mergeCell ref="AL433:AQ433"/>
    <mergeCell ref="AL434:AQ434"/>
    <mergeCell ref="AL435:AQ435"/>
    <mergeCell ref="C433:S433"/>
    <mergeCell ref="C436:S436"/>
    <mergeCell ref="AE388:AS389"/>
    <mergeCell ref="AE390:AS391"/>
    <mergeCell ref="AX425:BC425"/>
    <mergeCell ref="CH418:CM418"/>
    <mergeCell ref="BD420:BI420"/>
    <mergeCell ref="CB421:CG421"/>
    <mergeCell ref="CH421:CM421"/>
    <mergeCell ref="CB425:CG425"/>
    <mergeCell ref="AD382:AK382"/>
    <mergeCell ref="AL382:AS382"/>
    <mergeCell ref="AD383:AK383"/>
    <mergeCell ref="AL383:AS383"/>
    <mergeCell ref="V376:AC376"/>
    <mergeCell ref="V377:AC377"/>
    <mergeCell ref="AA368:AC368"/>
    <mergeCell ref="AL422:AQ422"/>
    <mergeCell ref="Z425:AE425"/>
    <mergeCell ref="T425:Y425"/>
    <mergeCell ref="AF422:AK422"/>
    <mergeCell ref="AF423:AK423"/>
    <mergeCell ref="AI328:AS328"/>
    <mergeCell ref="AI329:AS329"/>
    <mergeCell ref="O322:X322"/>
    <mergeCell ref="O323:X323"/>
    <mergeCell ref="O324:X324"/>
    <mergeCell ref="P342:Z342"/>
    <mergeCell ref="O328:X328"/>
    <mergeCell ref="O329:X329"/>
    <mergeCell ref="Y316:AH317"/>
    <mergeCell ref="Y318:AH318"/>
    <mergeCell ref="Y319:AH319"/>
    <mergeCell ref="Y320:AH320"/>
    <mergeCell ref="Y321:AH321"/>
    <mergeCell ref="Y322:AH322"/>
    <mergeCell ref="Y323:AH323"/>
    <mergeCell ref="Y324:AH324"/>
    <mergeCell ref="Y325:AH325"/>
    <mergeCell ref="Y326:AH326"/>
    <mergeCell ref="Y327:AH327"/>
    <mergeCell ref="Y328:AH328"/>
    <mergeCell ref="Y329:AH329"/>
    <mergeCell ref="O316:X317"/>
    <mergeCell ref="O318:X318"/>
    <mergeCell ref="O319:X319"/>
    <mergeCell ref="O320:X320"/>
    <mergeCell ref="O321:X321"/>
    <mergeCell ref="O325:X325"/>
    <mergeCell ref="O326:X326"/>
    <mergeCell ref="O327:X327"/>
    <mergeCell ref="P339:Z339"/>
    <mergeCell ref="AG295:AS296"/>
    <mergeCell ref="AG297:AS298"/>
    <mergeCell ref="AU295:BH296"/>
    <mergeCell ref="AU297:BH298"/>
    <mergeCell ref="BI295:BV296"/>
    <mergeCell ref="BI297:BV298"/>
    <mergeCell ref="C347:O347"/>
    <mergeCell ref="P337:Z338"/>
    <mergeCell ref="C316:N317"/>
    <mergeCell ref="C318:N318"/>
    <mergeCell ref="C319:N319"/>
    <mergeCell ref="C320:N320"/>
    <mergeCell ref="C321:N321"/>
    <mergeCell ref="C322:N322"/>
    <mergeCell ref="C323:N323"/>
    <mergeCell ref="C324:N324"/>
    <mergeCell ref="C325:N325"/>
    <mergeCell ref="C326:N326"/>
    <mergeCell ref="C327:N327"/>
    <mergeCell ref="AI326:AS326"/>
    <mergeCell ref="AI327:AS327"/>
    <mergeCell ref="C328:N328"/>
    <mergeCell ref="C329:N329"/>
    <mergeCell ref="AI316:AS317"/>
    <mergeCell ref="AI318:AS318"/>
    <mergeCell ref="AI319:AS319"/>
    <mergeCell ref="AI320:AS320"/>
    <mergeCell ref="AI321:AS321"/>
    <mergeCell ref="AI322:AS322"/>
    <mergeCell ref="AI323:AS323"/>
    <mergeCell ref="AI324:AS324"/>
    <mergeCell ref="AI325:AS325"/>
    <mergeCell ref="AE308:AI309"/>
    <mergeCell ref="AJ308:AN309"/>
    <mergeCell ref="AO308:AS309"/>
    <mergeCell ref="C306:P307"/>
    <mergeCell ref="Q306:AD307"/>
    <mergeCell ref="AE306:AS307"/>
    <mergeCell ref="A301:CM302"/>
    <mergeCell ref="C310:G311"/>
    <mergeCell ref="H310:L311"/>
    <mergeCell ref="C304:AS305"/>
    <mergeCell ref="V310:Z311"/>
    <mergeCell ref="AE310:AI311"/>
    <mergeCell ref="AJ310:AN311"/>
    <mergeCell ref="AU299:BU299"/>
    <mergeCell ref="M310:P311"/>
    <mergeCell ref="AA310:AD311"/>
    <mergeCell ref="C297:N298"/>
    <mergeCell ref="BW266:CC267"/>
    <mergeCell ref="BW268:CC274"/>
    <mergeCell ref="CD266:CM267"/>
    <mergeCell ref="CD268:CM274"/>
    <mergeCell ref="BW295:CE296"/>
    <mergeCell ref="BW297:CE298"/>
    <mergeCell ref="CF295:CM296"/>
    <mergeCell ref="CF297:CM298"/>
    <mergeCell ref="U282:V287"/>
    <mergeCell ref="W282:X287"/>
    <mergeCell ref="Y282:AA287"/>
    <mergeCell ref="AB282:AE287"/>
    <mergeCell ref="C277:AS278"/>
    <mergeCell ref="AM282:AN287"/>
    <mergeCell ref="AU287:BE288"/>
    <mergeCell ref="AU289:BE290"/>
    <mergeCell ref="BX289:CM290"/>
    <mergeCell ref="AF282:AI287"/>
    <mergeCell ref="AJ282:AL287"/>
    <mergeCell ref="C279:V281"/>
    <mergeCell ref="W279:AN281"/>
    <mergeCell ref="C288:D290"/>
    <mergeCell ref="AO288:AS290"/>
    <mergeCell ref="BF289:BW290"/>
    <mergeCell ref="BF287:BW288"/>
    <mergeCell ref="AU283:CM283"/>
    <mergeCell ref="CB281:CM282"/>
    <mergeCell ref="CB279:CM280"/>
    <mergeCell ref="AU266:BE267"/>
    <mergeCell ref="M288:P290"/>
    <mergeCell ref="Q288:R290"/>
    <mergeCell ref="S288:T290"/>
    <mergeCell ref="BF281:BP282"/>
    <mergeCell ref="BQ279:CA280"/>
    <mergeCell ref="BQ281:CA282"/>
    <mergeCell ref="BW265:CM265"/>
    <mergeCell ref="AU293:CM294"/>
    <mergeCell ref="C293:AS294"/>
    <mergeCell ref="C295:N296"/>
    <mergeCell ref="BX287:CM288"/>
    <mergeCell ref="C273:AC273"/>
    <mergeCell ref="AD273:AS273"/>
    <mergeCell ref="C272:AC272"/>
    <mergeCell ref="AD272:AS272"/>
    <mergeCell ref="C269:AC269"/>
    <mergeCell ref="AD269:AS269"/>
    <mergeCell ref="C270:AC270"/>
    <mergeCell ref="AD270:AS270"/>
    <mergeCell ref="C271:AC271"/>
    <mergeCell ref="AU268:BE274"/>
    <mergeCell ref="BF268:BK274"/>
    <mergeCell ref="BF266:BK267"/>
    <mergeCell ref="E288:G290"/>
    <mergeCell ref="H288:I290"/>
    <mergeCell ref="J288:L290"/>
    <mergeCell ref="C282:D287"/>
    <mergeCell ref="E282:G287"/>
    <mergeCell ref="H282:I287"/>
    <mergeCell ref="AU277:CM278"/>
    <mergeCell ref="AU285:CM286"/>
    <mergeCell ref="AU279:BE280"/>
    <mergeCell ref="AU281:BE282"/>
    <mergeCell ref="BF279:BP280"/>
    <mergeCell ref="U288:V290"/>
    <mergeCell ref="AO222:AS222"/>
    <mergeCell ref="AK223:AN223"/>
    <mergeCell ref="C263:AS264"/>
    <mergeCell ref="AD265:AS266"/>
    <mergeCell ref="AD267:AS267"/>
    <mergeCell ref="AD268:AS268"/>
    <mergeCell ref="BL265:BV265"/>
    <mergeCell ref="BL266:BV267"/>
    <mergeCell ref="BL268:BV274"/>
    <mergeCell ref="C265:AC266"/>
    <mergeCell ref="C267:AC267"/>
    <mergeCell ref="C268:AC268"/>
    <mergeCell ref="C274:AC274"/>
    <mergeCell ref="AD274:AS274"/>
    <mergeCell ref="AO226:AS226"/>
    <mergeCell ref="AK229:AN229"/>
    <mergeCell ref="AO229:AS229"/>
    <mergeCell ref="E223:M223"/>
    <mergeCell ref="N223:V223"/>
    <mergeCell ref="W223:AE223"/>
    <mergeCell ref="E222:M222"/>
    <mergeCell ref="C234:D234"/>
    <mergeCell ref="AU265:BK265"/>
    <mergeCell ref="BL225:BT226"/>
    <mergeCell ref="AO227:AS227"/>
    <mergeCell ref="E233:M233"/>
    <mergeCell ref="N233:V233"/>
    <mergeCell ref="W233:AE233"/>
    <mergeCell ref="AF233:AJ233"/>
    <mergeCell ref="AO238:AS238"/>
    <mergeCell ref="AK231:AN231"/>
    <mergeCell ref="AO231:AS231"/>
    <mergeCell ref="AK225:AN225"/>
    <mergeCell ref="AO225:AS225"/>
    <mergeCell ref="E226:M226"/>
    <mergeCell ref="N226:V226"/>
    <mergeCell ref="W226:AE226"/>
    <mergeCell ref="AF226:AJ226"/>
    <mergeCell ref="AK226:AN226"/>
    <mergeCell ref="AK228:AN228"/>
    <mergeCell ref="AO228:AS228"/>
    <mergeCell ref="E229:M229"/>
    <mergeCell ref="W237:AE237"/>
    <mergeCell ref="AF237:AJ237"/>
    <mergeCell ref="AK237:AN237"/>
    <mergeCell ref="AO237:AS237"/>
    <mergeCell ref="AK232:AN232"/>
    <mergeCell ref="AO232:AS232"/>
    <mergeCell ref="AK227:AN227"/>
    <mergeCell ref="AK233:AN233"/>
    <mergeCell ref="AO233:AS233"/>
    <mergeCell ref="E234:M234"/>
    <mergeCell ref="N234:V234"/>
    <mergeCell ref="W234:AE234"/>
    <mergeCell ref="AF234:AJ234"/>
    <mergeCell ref="AG248:AS249"/>
    <mergeCell ref="C242:AS243"/>
    <mergeCell ref="N222:V222"/>
    <mergeCell ref="W222:AE222"/>
    <mergeCell ref="AF222:AJ222"/>
    <mergeCell ref="BH213:BY213"/>
    <mergeCell ref="BH214:BY214"/>
    <mergeCell ref="AU218:CM219"/>
    <mergeCell ref="BL221:BT224"/>
    <mergeCell ref="AO235:AS235"/>
    <mergeCell ref="E236:M236"/>
    <mergeCell ref="N236:V236"/>
    <mergeCell ref="W236:AE236"/>
    <mergeCell ref="AF236:AJ236"/>
    <mergeCell ref="AK236:AN236"/>
    <mergeCell ref="AK208:AS208"/>
    <mergeCell ref="N208:V209"/>
    <mergeCell ref="C215:D215"/>
    <mergeCell ref="C214:D214"/>
    <mergeCell ref="C213:D213"/>
    <mergeCell ref="AK221:AN221"/>
    <mergeCell ref="AO221:AS221"/>
    <mergeCell ref="N213:V213"/>
    <mergeCell ref="AV236:BB237"/>
    <mergeCell ref="W224:AE224"/>
    <mergeCell ref="AF224:AJ224"/>
    <mergeCell ref="AK224:AN224"/>
    <mergeCell ref="AO224:AS224"/>
    <mergeCell ref="E225:M225"/>
    <mergeCell ref="N225:V225"/>
    <mergeCell ref="W225:AE225"/>
    <mergeCell ref="AF225:AJ225"/>
    <mergeCell ref="E238:M238"/>
    <mergeCell ref="BE248:BR248"/>
    <mergeCell ref="BE249:BR249"/>
    <mergeCell ref="BE250:BR250"/>
    <mergeCell ref="AV233:BB235"/>
    <mergeCell ref="BC233:BJ235"/>
    <mergeCell ref="BK233:BR235"/>
    <mergeCell ref="CA236:CL237"/>
    <mergeCell ref="AK230:AN230"/>
    <mergeCell ref="AO230:AS230"/>
    <mergeCell ref="AK222:AN222"/>
    <mergeCell ref="AO223:AS223"/>
    <mergeCell ref="E224:M224"/>
    <mergeCell ref="N224:V224"/>
    <mergeCell ref="AO213:AS213"/>
    <mergeCell ref="E214:M214"/>
    <mergeCell ref="N214:V214"/>
    <mergeCell ref="W214:AE214"/>
    <mergeCell ref="AF214:AJ214"/>
    <mergeCell ref="AK214:AN214"/>
    <mergeCell ref="AO214:AS214"/>
    <mergeCell ref="AK215:AN215"/>
    <mergeCell ref="AO215:AS215"/>
    <mergeCell ref="W238:AE238"/>
    <mergeCell ref="AF238:AJ238"/>
    <mergeCell ref="AK238:AN238"/>
    <mergeCell ref="CA233:CL235"/>
    <mergeCell ref="AK218:AN218"/>
    <mergeCell ref="AF223:AJ223"/>
    <mergeCell ref="E213:M213"/>
    <mergeCell ref="AG244:AS245"/>
    <mergeCell ref="AG246:AS247"/>
    <mergeCell ref="AO220:AS220"/>
    <mergeCell ref="AV213:BG213"/>
    <mergeCell ref="AV214:BG214"/>
    <mergeCell ref="BS233:BZ235"/>
    <mergeCell ref="N239:V239"/>
    <mergeCell ref="W239:AE239"/>
    <mergeCell ref="AF239:AJ239"/>
    <mergeCell ref="AK239:AN239"/>
    <mergeCell ref="AO239:AS239"/>
    <mergeCell ref="E237:M237"/>
    <mergeCell ref="N237:V237"/>
    <mergeCell ref="D202:E202"/>
    <mergeCell ref="AK216:AN216"/>
    <mergeCell ref="AO216:AS216"/>
    <mergeCell ref="AO218:AS218"/>
    <mergeCell ref="AK219:AN219"/>
    <mergeCell ref="AO219:AS219"/>
    <mergeCell ref="E217:M217"/>
    <mergeCell ref="N217:V217"/>
    <mergeCell ref="E216:M216"/>
    <mergeCell ref="N216:V216"/>
    <mergeCell ref="W216:AE216"/>
    <mergeCell ref="AF216:AJ216"/>
    <mergeCell ref="E215:M215"/>
    <mergeCell ref="N215:V215"/>
    <mergeCell ref="W215:AE215"/>
    <mergeCell ref="AF215:AJ215"/>
    <mergeCell ref="W210:AE210"/>
    <mergeCell ref="AF210:AJ210"/>
    <mergeCell ref="AK210:AN210"/>
    <mergeCell ref="C212:D212"/>
    <mergeCell ref="C211:D211"/>
    <mergeCell ref="BH211:BY211"/>
    <mergeCell ref="BH212:BY212"/>
    <mergeCell ref="W211:AE211"/>
    <mergeCell ref="AF211:AJ211"/>
    <mergeCell ref="AV211:BG211"/>
    <mergeCell ref="AV212:BG212"/>
    <mergeCell ref="W208:AE209"/>
    <mergeCell ref="CJ201:CM201"/>
    <mergeCell ref="AV200:BB200"/>
    <mergeCell ref="BC200:BI200"/>
    <mergeCell ref="F202:R202"/>
    <mergeCell ref="AF208:AJ209"/>
    <mergeCell ref="E210:M210"/>
    <mergeCell ref="E211:M211"/>
    <mergeCell ref="N211:V211"/>
    <mergeCell ref="D203:CL203"/>
    <mergeCell ref="C208:D209"/>
    <mergeCell ref="AO209:AS209"/>
    <mergeCell ref="C210:D210"/>
    <mergeCell ref="S202:AG202"/>
    <mergeCell ref="AH202:AN202"/>
    <mergeCell ref="AO202:AU202"/>
    <mergeCell ref="E208:M209"/>
    <mergeCell ref="E239:M239"/>
    <mergeCell ref="C407:U407"/>
    <mergeCell ref="C408:U408"/>
    <mergeCell ref="CE202:CI202"/>
    <mergeCell ref="CJ200:CM200"/>
    <mergeCell ref="D201:E201"/>
    <mergeCell ref="F201:R201"/>
    <mergeCell ref="S201:AG201"/>
    <mergeCell ref="AH201:AN201"/>
    <mergeCell ref="AO201:AU201"/>
    <mergeCell ref="AV201:BB201"/>
    <mergeCell ref="BC201:BI201"/>
    <mergeCell ref="BJ201:BP201"/>
    <mergeCell ref="BQ201:BW201"/>
    <mergeCell ref="BX201:CD201"/>
    <mergeCell ref="D200:E200"/>
    <mergeCell ref="W217:AE217"/>
    <mergeCell ref="AK217:AN217"/>
    <mergeCell ref="AO217:AS217"/>
    <mergeCell ref="AF213:AJ213"/>
    <mergeCell ref="AK213:AN213"/>
    <mergeCell ref="BJ202:BP202"/>
    <mergeCell ref="BQ202:BW202"/>
    <mergeCell ref="BX202:CD202"/>
    <mergeCell ref="C252:AS253"/>
    <mergeCell ref="C254:AH254"/>
    <mergeCell ref="CJ202:CM202"/>
    <mergeCell ref="CE200:CI200"/>
    <mergeCell ref="CE201:CI201"/>
    <mergeCell ref="N210:V210"/>
    <mergeCell ref="AV202:BB202"/>
    <mergeCell ref="BC202:BI202"/>
    <mergeCell ref="N238:V238"/>
    <mergeCell ref="P346:Z346"/>
    <mergeCell ref="P347:Z347"/>
    <mergeCell ref="P348:Z348"/>
    <mergeCell ref="P352:Z352"/>
    <mergeCell ref="AH363:AK363"/>
    <mergeCell ref="AH364:AK364"/>
    <mergeCell ref="AH365:AK365"/>
    <mergeCell ref="P356:Z356"/>
    <mergeCell ref="AD365:AG365"/>
    <mergeCell ref="AH361:AK362"/>
    <mergeCell ref="P361:S362"/>
    <mergeCell ref="P363:S363"/>
    <mergeCell ref="C357:V357"/>
    <mergeCell ref="AA354:AJ354"/>
    <mergeCell ref="L364:O364"/>
    <mergeCell ref="Q257:AH258"/>
    <mergeCell ref="Q259:AH260"/>
    <mergeCell ref="Q255:AH256"/>
    <mergeCell ref="C246:T247"/>
    <mergeCell ref="U246:AF247"/>
    <mergeCell ref="C255:P256"/>
    <mergeCell ref="C257:P258"/>
    <mergeCell ref="C259:P260"/>
    <mergeCell ref="AI257:AS258"/>
    <mergeCell ref="C363:K363"/>
    <mergeCell ref="C361:K362"/>
    <mergeCell ref="C364:K364"/>
    <mergeCell ref="P349:Z349"/>
    <mergeCell ref="P350:Z350"/>
    <mergeCell ref="Q308:U309"/>
    <mergeCell ref="V308:Z309"/>
    <mergeCell ref="P351:Z351"/>
    <mergeCell ref="AI254:AS256"/>
    <mergeCell ref="J282:L287"/>
    <mergeCell ref="AF288:AI290"/>
    <mergeCell ref="AJ288:AL290"/>
    <mergeCell ref="AM288:AN290"/>
    <mergeCell ref="C239:D239"/>
    <mergeCell ref="AI259:AS260"/>
    <mergeCell ref="C342:O342"/>
    <mergeCell ref="C343:O343"/>
    <mergeCell ref="C344:O344"/>
    <mergeCell ref="C345:O345"/>
    <mergeCell ref="C334:AS335"/>
    <mergeCell ref="C354:O354"/>
    <mergeCell ref="C339:O339"/>
    <mergeCell ref="C340:O340"/>
    <mergeCell ref="W288:X290"/>
    <mergeCell ref="AO279:AS287"/>
    <mergeCell ref="Y288:AA290"/>
    <mergeCell ref="AB288:AE290"/>
    <mergeCell ref="M282:P287"/>
    <mergeCell ref="Q282:R287"/>
    <mergeCell ref="S282:T287"/>
    <mergeCell ref="AO310:AS311"/>
    <mergeCell ref="O295:AF296"/>
    <mergeCell ref="O297:AF298"/>
    <mergeCell ref="C308:G309"/>
    <mergeCell ref="H308:L309"/>
    <mergeCell ref="M308:P309"/>
    <mergeCell ref="C314:AS315"/>
    <mergeCell ref="Q310:U311"/>
    <mergeCell ref="AA308:AD309"/>
    <mergeCell ref="C226:D226"/>
    <mergeCell ref="E227:M227"/>
    <mergeCell ref="N227:V227"/>
    <mergeCell ref="W227:AE227"/>
    <mergeCell ref="AF227:AJ227"/>
    <mergeCell ref="C225:D225"/>
    <mergeCell ref="AF220:AJ220"/>
    <mergeCell ref="W218:AE218"/>
    <mergeCell ref="AF218:AJ218"/>
    <mergeCell ref="C224:D224"/>
    <mergeCell ref="C237:D237"/>
    <mergeCell ref="C236:D236"/>
    <mergeCell ref="C235:D235"/>
    <mergeCell ref="N235:V235"/>
    <mergeCell ref="W235:AE235"/>
    <mergeCell ref="AF235:AJ235"/>
    <mergeCell ref="AK235:AN235"/>
    <mergeCell ref="AK234:AN234"/>
    <mergeCell ref="C229:D229"/>
    <mergeCell ref="E232:M232"/>
    <mergeCell ref="N232:V232"/>
    <mergeCell ref="W232:AE232"/>
    <mergeCell ref="AF232:AJ232"/>
    <mergeCell ref="AF229:AJ229"/>
    <mergeCell ref="E230:M230"/>
    <mergeCell ref="N230:V230"/>
    <mergeCell ref="W230:AE230"/>
    <mergeCell ref="AF230:AJ230"/>
    <mergeCell ref="AK220:AN220"/>
    <mergeCell ref="N229:V229"/>
    <mergeCell ref="W229:AE229"/>
    <mergeCell ref="E235:M235"/>
    <mergeCell ref="C238:D238"/>
    <mergeCell ref="C233:D233"/>
    <mergeCell ref="C232:D232"/>
    <mergeCell ref="C221:D221"/>
    <mergeCell ref="C220:D220"/>
    <mergeCell ref="C219:D219"/>
    <mergeCell ref="C218:D218"/>
    <mergeCell ref="E219:M219"/>
    <mergeCell ref="N219:V219"/>
    <mergeCell ref="W219:AE219"/>
    <mergeCell ref="AF219:AJ219"/>
    <mergeCell ref="E228:M228"/>
    <mergeCell ref="N228:V228"/>
    <mergeCell ref="W228:AE228"/>
    <mergeCell ref="AF228:AJ228"/>
    <mergeCell ref="C231:D231"/>
    <mergeCell ref="C230:D230"/>
    <mergeCell ref="E231:M231"/>
    <mergeCell ref="N231:V231"/>
    <mergeCell ref="W231:AE231"/>
    <mergeCell ref="AF231:AJ231"/>
    <mergeCell ref="E221:M221"/>
    <mergeCell ref="N221:V221"/>
    <mergeCell ref="W221:AE221"/>
    <mergeCell ref="AF221:AJ221"/>
    <mergeCell ref="E220:M220"/>
    <mergeCell ref="N220:V220"/>
    <mergeCell ref="W220:AE220"/>
    <mergeCell ref="E218:M218"/>
    <mergeCell ref="N218:V218"/>
    <mergeCell ref="C228:D228"/>
    <mergeCell ref="C227:D227"/>
    <mergeCell ref="D199:E199"/>
    <mergeCell ref="F199:R199"/>
    <mergeCell ref="D198:E198"/>
    <mergeCell ref="F198:R198"/>
    <mergeCell ref="C217:D217"/>
    <mergeCell ref="C216:D216"/>
    <mergeCell ref="W213:AE213"/>
    <mergeCell ref="AK209:AN209"/>
    <mergeCell ref="C223:D223"/>
    <mergeCell ref="C222:D222"/>
    <mergeCell ref="BJ200:BP200"/>
    <mergeCell ref="BQ200:BW200"/>
    <mergeCell ref="BX200:CD200"/>
    <mergeCell ref="F200:R200"/>
    <mergeCell ref="S200:AG200"/>
    <mergeCell ref="AH200:AN200"/>
    <mergeCell ref="AO200:AU200"/>
    <mergeCell ref="AF217:AJ217"/>
    <mergeCell ref="AO210:AS210"/>
    <mergeCell ref="C206:AS207"/>
    <mergeCell ref="AU206:BK207"/>
    <mergeCell ref="AV209:BG210"/>
    <mergeCell ref="D204:AF204"/>
    <mergeCell ref="BH209:BY210"/>
    <mergeCell ref="AK211:AN211"/>
    <mergeCell ref="AO211:AS211"/>
    <mergeCell ref="E212:M212"/>
    <mergeCell ref="N212:V212"/>
    <mergeCell ref="W212:AE212"/>
    <mergeCell ref="AF212:AJ212"/>
    <mergeCell ref="AK212:AN212"/>
    <mergeCell ref="AO212:AS212"/>
    <mergeCell ref="D193:E193"/>
    <mergeCell ref="F195:R195"/>
    <mergeCell ref="D196:E196"/>
    <mergeCell ref="F196:R196"/>
    <mergeCell ref="S196:AG196"/>
    <mergeCell ref="AH196:AN196"/>
    <mergeCell ref="AO196:AU196"/>
    <mergeCell ref="AV197:BB197"/>
    <mergeCell ref="S194:AG194"/>
    <mergeCell ref="AH194:AN194"/>
    <mergeCell ref="AO194:AU194"/>
    <mergeCell ref="D194:E194"/>
    <mergeCell ref="D197:E197"/>
    <mergeCell ref="F197:R197"/>
    <mergeCell ref="S197:AG197"/>
    <mergeCell ref="AH197:AN197"/>
    <mergeCell ref="AO195:AU195"/>
    <mergeCell ref="AV195:BB195"/>
    <mergeCell ref="AO197:AU197"/>
    <mergeCell ref="AU263:CM264"/>
    <mergeCell ref="CJ186:CM186"/>
    <mergeCell ref="AU259:BD259"/>
    <mergeCell ref="AU260:BD260"/>
    <mergeCell ref="AU255:BD255"/>
    <mergeCell ref="AU256:BD256"/>
    <mergeCell ref="AU247:BD247"/>
    <mergeCell ref="AU248:BD248"/>
    <mergeCell ref="AU249:BD249"/>
    <mergeCell ref="AU250:BD250"/>
    <mergeCell ref="AU251:BD251"/>
    <mergeCell ref="AU257:BD257"/>
    <mergeCell ref="AU258:BD258"/>
    <mergeCell ref="AU252:BD252"/>
    <mergeCell ref="AU253:BD253"/>
    <mergeCell ref="AU254:BD254"/>
    <mergeCell ref="BS252:CM252"/>
    <mergeCell ref="CD221:CL224"/>
    <mergeCell ref="AV223:BC224"/>
    <mergeCell ref="BD223:BK224"/>
    <mergeCell ref="AU245:BD246"/>
    <mergeCell ref="BS244:CM246"/>
    <mergeCell ref="BC197:BI197"/>
    <mergeCell ref="BX195:CD195"/>
    <mergeCell ref="BX199:CD199"/>
    <mergeCell ref="AO199:AU199"/>
    <mergeCell ref="AV199:BB199"/>
    <mergeCell ref="BC199:BI199"/>
    <mergeCell ref="AV198:BB198"/>
    <mergeCell ref="BC198:BI198"/>
    <mergeCell ref="AO189:AU189"/>
    <mergeCell ref="AV189:BB189"/>
    <mergeCell ref="D187:E187"/>
    <mergeCell ref="F187:R187"/>
    <mergeCell ref="AH187:AN187"/>
    <mergeCell ref="AH188:AN188"/>
    <mergeCell ref="AO188:AU188"/>
    <mergeCell ref="AU242:CM243"/>
    <mergeCell ref="BQ191:BW191"/>
    <mergeCell ref="AO190:AU190"/>
    <mergeCell ref="CJ192:CM192"/>
    <mergeCell ref="AO193:AU193"/>
    <mergeCell ref="BX193:CD193"/>
    <mergeCell ref="CJ193:CM193"/>
    <mergeCell ref="AV192:BB192"/>
    <mergeCell ref="BC192:BI192"/>
    <mergeCell ref="D195:E195"/>
    <mergeCell ref="S195:AG195"/>
    <mergeCell ref="AH195:AN195"/>
    <mergeCell ref="CE196:CI196"/>
    <mergeCell ref="CJ194:CM194"/>
    <mergeCell ref="AH192:AN192"/>
    <mergeCell ref="BJ195:BP195"/>
    <mergeCell ref="BQ195:BW195"/>
    <mergeCell ref="F191:R191"/>
    <mergeCell ref="BJ197:BP197"/>
    <mergeCell ref="BQ197:BW197"/>
    <mergeCell ref="S193:AG193"/>
    <mergeCell ref="S192:AG192"/>
    <mergeCell ref="S198:AG198"/>
    <mergeCell ref="AH198:AN198"/>
    <mergeCell ref="AO198:AU198"/>
    <mergeCell ref="S199:AG199"/>
    <mergeCell ref="AH199:AN199"/>
    <mergeCell ref="D192:E192"/>
    <mergeCell ref="F192:R192"/>
    <mergeCell ref="D190:E190"/>
    <mergeCell ref="BJ194:BP194"/>
    <mergeCell ref="F189:R189"/>
    <mergeCell ref="D191:E191"/>
    <mergeCell ref="BU221:CC224"/>
    <mergeCell ref="BS258:CM258"/>
    <mergeCell ref="BS259:CM259"/>
    <mergeCell ref="BS260:CM260"/>
    <mergeCell ref="AU244:BR244"/>
    <mergeCell ref="BE245:BR246"/>
    <mergeCell ref="BE247:BR247"/>
    <mergeCell ref="BE251:BR251"/>
    <mergeCell ref="BE252:BR252"/>
    <mergeCell ref="BE253:BR253"/>
    <mergeCell ref="BE254:BR254"/>
    <mergeCell ref="BE255:BR255"/>
    <mergeCell ref="BE256:BR256"/>
    <mergeCell ref="U248:AF249"/>
    <mergeCell ref="BX194:CD194"/>
    <mergeCell ref="BS257:CM257"/>
    <mergeCell ref="BS253:CM253"/>
    <mergeCell ref="BZ214:CL214"/>
    <mergeCell ref="BZ209:CL210"/>
    <mergeCell ref="BZ211:CL211"/>
    <mergeCell ref="AV196:BB196"/>
    <mergeCell ref="BC196:BI196"/>
    <mergeCell ref="BJ196:BP196"/>
    <mergeCell ref="BQ196:BW196"/>
    <mergeCell ref="BX196:CD196"/>
    <mergeCell ref="BE260:BR260"/>
    <mergeCell ref="BS251:CM251"/>
    <mergeCell ref="BS254:CM254"/>
    <mergeCell ref="BS255:CM255"/>
    <mergeCell ref="CJ197:CM197"/>
    <mergeCell ref="BX191:CD191"/>
    <mergeCell ref="CJ191:CM191"/>
    <mergeCell ref="CE197:CI197"/>
    <mergeCell ref="BC193:BI193"/>
    <mergeCell ref="BJ193:BP193"/>
    <mergeCell ref="BS256:CM256"/>
    <mergeCell ref="AU230:BK231"/>
    <mergeCell ref="AV225:BC226"/>
    <mergeCell ref="BS247:CM247"/>
    <mergeCell ref="BS248:CM248"/>
    <mergeCell ref="BS249:CM249"/>
    <mergeCell ref="BX185:CD185"/>
    <mergeCell ref="BJ185:BP185"/>
    <mergeCell ref="BQ185:BW185"/>
    <mergeCell ref="CJ195:CM195"/>
    <mergeCell ref="AO186:AU186"/>
    <mergeCell ref="BC189:BI189"/>
    <mergeCell ref="BJ189:BP189"/>
    <mergeCell ref="CE189:CI189"/>
    <mergeCell ref="CE190:CI190"/>
    <mergeCell ref="CE191:CI191"/>
    <mergeCell ref="BQ189:BW189"/>
    <mergeCell ref="BX189:CD189"/>
    <mergeCell ref="BC194:BI194"/>
    <mergeCell ref="BX197:CD197"/>
    <mergeCell ref="BC195:BI195"/>
    <mergeCell ref="AO234:AS234"/>
    <mergeCell ref="AO236:AS236"/>
    <mergeCell ref="A4:CM5"/>
    <mergeCell ref="A22:CM23"/>
    <mergeCell ref="AW28:BH28"/>
    <mergeCell ref="BL28:CA31"/>
    <mergeCell ref="C25:Q26"/>
    <mergeCell ref="AU25:BI26"/>
    <mergeCell ref="D90:F91"/>
    <mergeCell ref="AW57:BB57"/>
    <mergeCell ref="AW58:BB58"/>
    <mergeCell ref="BC57:CD57"/>
    <mergeCell ref="BC58:CD58"/>
    <mergeCell ref="C52:CM53"/>
    <mergeCell ref="G90:AU91"/>
    <mergeCell ref="C87:CM88"/>
    <mergeCell ref="AV90:CM91"/>
    <mergeCell ref="BL40:CB40"/>
    <mergeCell ref="BL38:CB38"/>
    <mergeCell ref="BL39:CB39"/>
    <mergeCell ref="BL34:CB34"/>
    <mergeCell ref="F8:P8"/>
    <mergeCell ref="R8:AA8"/>
    <mergeCell ref="BL35:CB35"/>
    <mergeCell ref="AW42:BH42"/>
    <mergeCell ref="BL42:CA45"/>
    <mergeCell ref="AW33:BH33"/>
    <mergeCell ref="BL36:CB36"/>
    <mergeCell ref="F10:P10"/>
    <mergeCell ref="R10:AA10"/>
    <mergeCell ref="F12:P12"/>
    <mergeCell ref="R12:AA12"/>
    <mergeCell ref="BL33:CB33"/>
    <mergeCell ref="F14:P14"/>
    <mergeCell ref="AV98:CM98"/>
    <mergeCell ref="AV99:CM99"/>
    <mergeCell ref="AV100:CM100"/>
    <mergeCell ref="AV101:CM101"/>
    <mergeCell ref="AV102:CM102"/>
    <mergeCell ref="AV103:CM103"/>
    <mergeCell ref="AV104:CM104"/>
    <mergeCell ref="AV105:CM105"/>
    <mergeCell ref="AV106:CM106"/>
    <mergeCell ref="AV107:CM107"/>
    <mergeCell ref="G96:AU96"/>
    <mergeCell ref="G97:AU97"/>
    <mergeCell ref="D92:CM92"/>
    <mergeCell ref="AV93:CM93"/>
    <mergeCell ref="AV94:CM94"/>
    <mergeCell ref="AV95:CM95"/>
    <mergeCell ref="AV96:CM96"/>
    <mergeCell ref="G93:AU93"/>
    <mergeCell ref="G94:AU94"/>
    <mergeCell ref="G102:AU102"/>
    <mergeCell ref="G103:AU103"/>
    <mergeCell ref="G99:AU99"/>
    <mergeCell ref="G100:AU100"/>
    <mergeCell ref="D107:F107"/>
    <mergeCell ref="D93:F93"/>
    <mergeCell ref="D97:F97"/>
    <mergeCell ref="D99:F99"/>
    <mergeCell ref="G98:AU98"/>
    <mergeCell ref="G105:AU105"/>
    <mergeCell ref="D106:F106"/>
    <mergeCell ref="R14:AA14"/>
    <mergeCell ref="G112:AU112"/>
    <mergeCell ref="AV112:CM112"/>
    <mergeCell ref="D113:F113"/>
    <mergeCell ref="G113:AU113"/>
    <mergeCell ref="AV113:CM113"/>
    <mergeCell ref="D114:F114"/>
    <mergeCell ref="G114:AU114"/>
    <mergeCell ref="D180:AV181"/>
    <mergeCell ref="G131:AU131"/>
    <mergeCell ref="G132:AU132"/>
    <mergeCell ref="D126:F126"/>
    <mergeCell ref="D134:F134"/>
    <mergeCell ref="D135:F135"/>
    <mergeCell ref="D136:F136"/>
    <mergeCell ref="AV143:CM143"/>
    <mergeCell ref="D137:F137"/>
    <mergeCell ref="G174:AU174"/>
    <mergeCell ref="D129:F129"/>
    <mergeCell ref="G129:AU129"/>
    <mergeCell ref="G127:AU127"/>
    <mergeCell ref="D131:F131"/>
    <mergeCell ref="D132:F132"/>
    <mergeCell ref="D127:F127"/>
    <mergeCell ref="D130:F130"/>
    <mergeCell ref="AV115:CM115"/>
    <mergeCell ref="D116:F116"/>
    <mergeCell ref="G116:AU116"/>
    <mergeCell ref="AV116:CM116"/>
    <mergeCell ref="D117:F117"/>
    <mergeCell ref="G117:AU117"/>
    <mergeCell ref="AV117:CM117"/>
    <mergeCell ref="BL37:CB37"/>
    <mergeCell ref="D94:F94"/>
    <mergeCell ref="D95:F95"/>
    <mergeCell ref="D133:CM133"/>
    <mergeCell ref="D140:F140"/>
    <mergeCell ref="D141:F141"/>
    <mergeCell ref="D142:F142"/>
    <mergeCell ref="D143:F143"/>
    <mergeCell ref="D144:F144"/>
    <mergeCell ref="G101:AU101"/>
    <mergeCell ref="D104:F104"/>
    <mergeCell ref="G104:AU104"/>
    <mergeCell ref="AV114:CM114"/>
    <mergeCell ref="D115:F115"/>
    <mergeCell ref="D125:F125"/>
    <mergeCell ref="G120:AU120"/>
    <mergeCell ref="G130:AU130"/>
    <mergeCell ref="AV111:CM111"/>
    <mergeCell ref="AV123:CM123"/>
    <mergeCell ref="AV124:CM124"/>
    <mergeCell ref="AV125:CM125"/>
    <mergeCell ref="G134:AU134"/>
    <mergeCell ref="AV134:CM134"/>
    <mergeCell ref="G135:AU135"/>
    <mergeCell ref="AV135:CM135"/>
    <mergeCell ref="G136:AU136"/>
    <mergeCell ref="AV136:CM136"/>
    <mergeCell ref="AV126:CM126"/>
    <mergeCell ref="AV127:CM127"/>
    <mergeCell ref="D128:F128"/>
    <mergeCell ref="G128:AU128"/>
    <mergeCell ref="AV97:CM97"/>
    <mergeCell ref="F16:P16"/>
    <mergeCell ref="R16:AA16"/>
    <mergeCell ref="F18:P18"/>
    <mergeCell ref="R18:AA18"/>
    <mergeCell ref="D102:F102"/>
    <mergeCell ref="G111:AU111"/>
    <mergeCell ref="G123:AU123"/>
    <mergeCell ref="G124:AU124"/>
    <mergeCell ref="G125:AU125"/>
    <mergeCell ref="G126:AU126"/>
    <mergeCell ref="D103:F103"/>
    <mergeCell ref="D100:F100"/>
    <mergeCell ref="D101:F101"/>
    <mergeCell ref="D98:F98"/>
    <mergeCell ref="G95:AU95"/>
    <mergeCell ref="D122:F122"/>
    <mergeCell ref="G122:AU122"/>
    <mergeCell ref="D96:F96"/>
    <mergeCell ref="G115:AU115"/>
    <mergeCell ref="G106:AU106"/>
    <mergeCell ref="G107:AU107"/>
    <mergeCell ref="G108:AU108"/>
    <mergeCell ref="G109:AU109"/>
    <mergeCell ref="G110:AU110"/>
    <mergeCell ref="D105:F105"/>
    <mergeCell ref="F20:P20"/>
    <mergeCell ref="R20:AA20"/>
    <mergeCell ref="D123:F123"/>
    <mergeCell ref="D124:F124"/>
    <mergeCell ref="D110:F110"/>
    <mergeCell ref="D111:F111"/>
    <mergeCell ref="D118:F118"/>
    <mergeCell ref="T363:W363"/>
    <mergeCell ref="T364:W364"/>
    <mergeCell ref="X363:Z363"/>
    <mergeCell ref="X364:Z364"/>
    <mergeCell ref="AV110:CM110"/>
    <mergeCell ref="C348:O348"/>
    <mergeCell ref="C349:O349"/>
    <mergeCell ref="S191:AG191"/>
    <mergeCell ref="AV187:BB187"/>
    <mergeCell ref="BQ193:BW193"/>
    <mergeCell ref="BJ192:BP192"/>
    <mergeCell ref="BQ192:BW192"/>
    <mergeCell ref="BX192:CD192"/>
    <mergeCell ref="CJ196:CM196"/>
    <mergeCell ref="CE199:CI199"/>
    <mergeCell ref="CJ188:CM188"/>
    <mergeCell ref="AH193:AN193"/>
    <mergeCell ref="AV193:BB193"/>
    <mergeCell ref="C248:T249"/>
    <mergeCell ref="BC185:BI185"/>
    <mergeCell ref="BX186:CD186"/>
    <mergeCell ref="AV186:BB186"/>
    <mergeCell ref="BE257:BR257"/>
    <mergeCell ref="CE195:CI195"/>
    <mergeCell ref="BS250:CM250"/>
    <mergeCell ref="F193:R193"/>
    <mergeCell ref="BC236:BJ237"/>
    <mergeCell ref="G118:AU118"/>
    <mergeCell ref="F188:R188"/>
    <mergeCell ref="CJ183:CM183"/>
    <mergeCell ref="CJ185:CM185"/>
    <mergeCell ref="AV184:BB184"/>
    <mergeCell ref="D108:F108"/>
    <mergeCell ref="D109:F109"/>
    <mergeCell ref="AV108:CM108"/>
    <mergeCell ref="AV182:BB183"/>
    <mergeCell ref="D184:E184"/>
    <mergeCell ref="C177:CM178"/>
    <mergeCell ref="D112:F112"/>
    <mergeCell ref="F186:R186"/>
    <mergeCell ref="C337:O338"/>
    <mergeCell ref="AH191:AN191"/>
    <mergeCell ref="AV122:CM122"/>
    <mergeCell ref="CJ199:CM199"/>
    <mergeCell ref="AV158:CM158"/>
    <mergeCell ref="G159:AU159"/>
    <mergeCell ref="C244:T245"/>
    <mergeCell ref="BC184:BI184"/>
    <mergeCell ref="BJ184:BP184"/>
    <mergeCell ref="AV148:CM148"/>
    <mergeCell ref="AO191:AU191"/>
    <mergeCell ref="D174:F174"/>
    <mergeCell ref="AH182:AN183"/>
    <mergeCell ref="BX184:CD184"/>
    <mergeCell ref="U244:AF245"/>
    <mergeCell ref="AV194:BB194"/>
    <mergeCell ref="BZ212:CL212"/>
    <mergeCell ref="BZ213:CL213"/>
    <mergeCell ref="AV221:BK222"/>
    <mergeCell ref="BK236:BR237"/>
    <mergeCell ref="AV188:BB188"/>
    <mergeCell ref="F185:R185"/>
    <mergeCell ref="AV109:CM109"/>
    <mergeCell ref="BD225:BK226"/>
    <mergeCell ref="EL372:EO372"/>
    <mergeCell ref="V373:AC374"/>
    <mergeCell ref="AD373:AK374"/>
    <mergeCell ref="AL373:AS374"/>
    <mergeCell ref="V375:AC375"/>
    <mergeCell ref="AD375:AK375"/>
    <mergeCell ref="AL375:AS375"/>
    <mergeCell ref="EG334:EI334"/>
    <mergeCell ref="AO187:AU187"/>
    <mergeCell ref="CE192:CI192"/>
    <mergeCell ref="AV190:BB190"/>
    <mergeCell ref="BC190:BI190"/>
    <mergeCell ref="BJ190:BP190"/>
    <mergeCell ref="BQ190:BW190"/>
    <mergeCell ref="BX190:CD190"/>
    <mergeCell ref="AO192:AU192"/>
    <mergeCell ref="BJ199:BP199"/>
    <mergeCell ref="BQ199:BW199"/>
    <mergeCell ref="AU359:BJ360"/>
    <mergeCell ref="BJ198:BP198"/>
    <mergeCell ref="BQ198:BW198"/>
    <mergeCell ref="BX198:CD198"/>
    <mergeCell ref="CJ198:CM198"/>
    <mergeCell ref="BK366:BS366"/>
    <mergeCell ref="CE367:CJ367"/>
    <mergeCell ref="CE365:CJ365"/>
    <mergeCell ref="BV366:CB366"/>
    <mergeCell ref="CE188:CI188"/>
    <mergeCell ref="CJ187:CM187"/>
    <mergeCell ref="BX187:CD187"/>
    <mergeCell ref="BE258:BR258"/>
    <mergeCell ref="BC187:BI187"/>
    <mergeCell ref="C437:S437"/>
    <mergeCell ref="C439:S439"/>
    <mergeCell ref="Z422:AE422"/>
    <mergeCell ref="BV424:CA424"/>
    <mergeCell ref="C410:U410"/>
    <mergeCell ref="C411:U411"/>
    <mergeCell ref="CE182:CM182"/>
    <mergeCell ref="BJ186:BP186"/>
    <mergeCell ref="BQ186:BW186"/>
    <mergeCell ref="AV185:BB185"/>
    <mergeCell ref="BC182:BI183"/>
    <mergeCell ref="F184:R184"/>
    <mergeCell ref="S184:AG184"/>
    <mergeCell ref="BJ182:BP183"/>
    <mergeCell ref="BX182:CD183"/>
    <mergeCell ref="F194:R194"/>
    <mergeCell ref="BQ194:BW194"/>
    <mergeCell ref="F190:R190"/>
    <mergeCell ref="BC188:BI188"/>
    <mergeCell ref="AO184:AU184"/>
    <mergeCell ref="CJ184:CM184"/>
    <mergeCell ref="AH185:AN185"/>
    <mergeCell ref="BJ187:BP187"/>
    <mergeCell ref="BQ187:BW187"/>
    <mergeCell ref="BU225:CC226"/>
    <mergeCell ref="CD225:CL226"/>
    <mergeCell ref="S185:AG185"/>
    <mergeCell ref="AO185:AU185"/>
    <mergeCell ref="AH190:AN190"/>
    <mergeCell ref="P353:Z353"/>
    <mergeCell ref="P354:Z354"/>
    <mergeCell ref="P355:Z355"/>
    <mergeCell ref="V405:AC406"/>
    <mergeCell ref="AD405:AK406"/>
    <mergeCell ref="AL405:AS406"/>
    <mergeCell ref="V407:AC407"/>
    <mergeCell ref="AD407:AK407"/>
    <mergeCell ref="AL407:AS407"/>
    <mergeCell ref="R454:X455"/>
    <mergeCell ref="Y454:AE455"/>
    <mergeCell ref="BR444:BT444"/>
    <mergeCell ref="BR442:BT442"/>
    <mergeCell ref="L365:O365"/>
    <mergeCell ref="C356:O356"/>
    <mergeCell ref="P365:S365"/>
    <mergeCell ref="AK355:AS355"/>
    <mergeCell ref="Q397:W398"/>
    <mergeCell ref="AL364:AO364"/>
    <mergeCell ref="C373:U374"/>
    <mergeCell ref="C375:U375"/>
    <mergeCell ref="C376:U376"/>
    <mergeCell ref="C377:U377"/>
    <mergeCell ref="C378:U378"/>
    <mergeCell ref="C379:U379"/>
    <mergeCell ref="C380:U380"/>
    <mergeCell ref="AA356:AJ356"/>
    <mergeCell ref="AK356:AS356"/>
    <mergeCell ref="BO388:BX389"/>
    <mergeCell ref="BO390:BX391"/>
    <mergeCell ref="C405:U406"/>
    <mergeCell ref="T368:W368"/>
    <mergeCell ref="AD412:AK412"/>
    <mergeCell ref="V380:AC380"/>
    <mergeCell ref="AD380:AK380"/>
    <mergeCell ref="EG372:EJ372"/>
    <mergeCell ref="C457:Q457"/>
    <mergeCell ref="AF456:AL456"/>
    <mergeCell ref="C458:Q458"/>
    <mergeCell ref="C447:M447"/>
    <mergeCell ref="N445:R445"/>
    <mergeCell ref="AB446:AE446"/>
    <mergeCell ref="AB447:AE447"/>
    <mergeCell ref="BU446:BZ446"/>
    <mergeCell ref="EG398:EH398"/>
    <mergeCell ref="V408:AC408"/>
    <mergeCell ref="AD408:AK408"/>
    <mergeCell ref="AL408:AS408"/>
    <mergeCell ref="V409:AC409"/>
    <mergeCell ref="AD409:AK409"/>
    <mergeCell ref="AL409:AS409"/>
    <mergeCell ref="V410:AC410"/>
    <mergeCell ref="AD410:AK410"/>
    <mergeCell ref="AL410:AS410"/>
    <mergeCell ref="CC388:CM389"/>
    <mergeCell ref="R458:X458"/>
    <mergeCell ref="AJ447:AN447"/>
    <mergeCell ref="S445:W445"/>
    <mergeCell ref="S446:W446"/>
    <mergeCell ref="S447:W447"/>
    <mergeCell ref="C435:S435"/>
    <mergeCell ref="CK444:CM444"/>
    <mergeCell ref="BR445:BT445"/>
    <mergeCell ref="AD376:AK376"/>
    <mergeCell ref="AD377:AK377"/>
    <mergeCell ref="AL377:AS377"/>
    <mergeCell ref="AD378:AK378"/>
    <mergeCell ref="CB436:CG436"/>
    <mergeCell ref="CH430:CM430"/>
    <mergeCell ref="AM460:AS460"/>
    <mergeCell ref="C445:M445"/>
    <mergeCell ref="C446:M446"/>
    <mergeCell ref="AU448:CM448"/>
    <mergeCell ref="CH428:CM428"/>
    <mergeCell ref="CB422:CG422"/>
    <mergeCell ref="CB423:CG423"/>
    <mergeCell ref="CB424:CG424"/>
    <mergeCell ref="CB426:CG426"/>
    <mergeCell ref="CB427:CG427"/>
    <mergeCell ref="T421:Y421"/>
    <mergeCell ref="Z421:AE421"/>
    <mergeCell ref="BV364:CB364"/>
    <mergeCell ref="AF457:AL457"/>
    <mergeCell ref="BP436:BU436"/>
    <mergeCell ref="AX420:BC420"/>
    <mergeCell ref="C459:Q459"/>
    <mergeCell ref="C460:Q460"/>
    <mergeCell ref="AL378:AS378"/>
    <mergeCell ref="AD379:AK379"/>
    <mergeCell ref="AL379:AS379"/>
    <mergeCell ref="AL421:AQ421"/>
    <mergeCell ref="C424:S424"/>
    <mergeCell ref="CK442:CM442"/>
    <mergeCell ref="BR443:BT443"/>
    <mergeCell ref="AF453:AS453"/>
    <mergeCell ref="CK443:CM443"/>
    <mergeCell ref="V411:AC411"/>
    <mergeCell ref="AD411:AK411"/>
    <mergeCell ref="AL411:AS411"/>
    <mergeCell ref="R463:X463"/>
    <mergeCell ref="A467:CM468"/>
    <mergeCell ref="AM461:AS461"/>
    <mergeCell ref="AM462:AS462"/>
    <mergeCell ref="R462:X462"/>
    <mergeCell ref="Y461:AE461"/>
    <mergeCell ref="CK447:CM447"/>
    <mergeCell ref="R456:X456"/>
    <mergeCell ref="AM458:AS458"/>
    <mergeCell ref="AF459:AL459"/>
    <mergeCell ref="AM459:AS459"/>
    <mergeCell ref="AF460:AL460"/>
    <mergeCell ref="AF462:AL462"/>
    <mergeCell ref="AF463:AL463"/>
    <mergeCell ref="C350:O350"/>
    <mergeCell ref="CA444:CD444"/>
    <mergeCell ref="CA445:CD445"/>
    <mergeCell ref="N447:R447"/>
    <mergeCell ref="CE445:CJ445"/>
    <mergeCell ref="CE446:CJ446"/>
    <mergeCell ref="BU445:BZ445"/>
    <mergeCell ref="R457:X457"/>
    <mergeCell ref="C453:Q455"/>
    <mergeCell ref="AF454:AL455"/>
    <mergeCell ref="AM454:AS455"/>
    <mergeCell ref="BL445:BQ445"/>
    <mergeCell ref="C450:CM451"/>
    <mergeCell ref="C448:AS448"/>
    <mergeCell ref="CH432:CM432"/>
    <mergeCell ref="BP435:BU435"/>
    <mergeCell ref="CH431:CM431"/>
    <mergeCell ref="CH427:CM427"/>
    <mergeCell ref="Q478:U478"/>
    <mergeCell ref="C472:P472"/>
    <mergeCell ref="H473:P473"/>
    <mergeCell ref="V477:Z477"/>
    <mergeCell ref="V478:Z478"/>
    <mergeCell ref="AU464:CK464"/>
    <mergeCell ref="R453:AE453"/>
    <mergeCell ref="Y456:AE456"/>
    <mergeCell ref="Y457:AE457"/>
    <mergeCell ref="AF445:AI445"/>
    <mergeCell ref="R459:X459"/>
    <mergeCell ref="R460:X460"/>
    <mergeCell ref="C456:Q456"/>
    <mergeCell ref="AM456:AS456"/>
    <mergeCell ref="AM457:AS457"/>
    <mergeCell ref="X445:AA445"/>
    <mergeCell ref="AB445:AE445"/>
    <mergeCell ref="BV474:CD474"/>
    <mergeCell ref="CE474:CM474"/>
    <mergeCell ref="BL446:BQ446"/>
    <mergeCell ref="BL447:BQ447"/>
    <mergeCell ref="AO445:AS445"/>
    <mergeCell ref="AO446:AS446"/>
    <mergeCell ref="AF446:AI446"/>
    <mergeCell ref="X447:AA447"/>
    <mergeCell ref="CE447:CJ447"/>
    <mergeCell ref="AF461:AL461"/>
    <mergeCell ref="Y458:AE458"/>
    <mergeCell ref="Y459:AE459"/>
    <mergeCell ref="AF458:AL458"/>
    <mergeCell ref="AF447:AI447"/>
    <mergeCell ref="V472:Z473"/>
    <mergeCell ref="CE477:CM477"/>
    <mergeCell ref="K531:T531"/>
    <mergeCell ref="U531:AC531"/>
    <mergeCell ref="AD531:AK531"/>
    <mergeCell ref="AU530:BR530"/>
    <mergeCell ref="U530:AC530"/>
    <mergeCell ref="U529:AC529"/>
    <mergeCell ref="AD529:AK529"/>
    <mergeCell ref="AL529:AS529"/>
    <mergeCell ref="CG491:CM491"/>
    <mergeCell ref="AU492:CM492"/>
    <mergeCell ref="AU494:CM495"/>
    <mergeCell ref="L505:Q505"/>
    <mergeCell ref="AN507:AS507"/>
    <mergeCell ref="AG507:AM507"/>
    <mergeCell ref="C463:Q463"/>
    <mergeCell ref="AU476:BU476"/>
    <mergeCell ref="AU477:BU477"/>
    <mergeCell ref="AU478:BU478"/>
    <mergeCell ref="Q474:U474"/>
    <mergeCell ref="AA476:AI476"/>
    <mergeCell ref="AA477:AI477"/>
    <mergeCell ref="AA478:AI478"/>
    <mergeCell ref="AJ475:AS475"/>
    <mergeCell ref="AJ476:AS476"/>
    <mergeCell ref="AJ477:AS477"/>
    <mergeCell ref="Y463:AE463"/>
    <mergeCell ref="BV475:CD475"/>
    <mergeCell ref="CE475:CM475"/>
    <mergeCell ref="C464:AS464"/>
    <mergeCell ref="C475:G475"/>
    <mergeCell ref="C474:G474"/>
    <mergeCell ref="AJ543:AM543"/>
    <mergeCell ref="C559:T559"/>
    <mergeCell ref="U559:AA559"/>
    <mergeCell ref="AB559:AS559"/>
    <mergeCell ref="C558:T558"/>
    <mergeCell ref="C556:T556"/>
    <mergeCell ref="AU542:CB542"/>
    <mergeCell ref="BS556:CM556"/>
    <mergeCell ref="BE557:BK557"/>
    <mergeCell ref="BL557:BR557"/>
    <mergeCell ref="C502:K502"/>
    <mergeCell ref="L502:Q502"/>
    <mergeCell ref="CC540:CM540"/>
    <mergeCell ref="C523:AS524"/>
    <mergeCell ref="CC541:CM541"/>
    <mergeCell ref="BJ518:BN518"/>
    <mergeCell ref="BO518:BS518"/>
    <mergeCell ref="C529:J529"/>
    <mergeCell ref="K529:T529"/>
    <mergeCell ref="AF539:AI539"/>
    <mergeCell ref="S518:AA518"/>
    <mergeCell ref="J520:R520"/>
    <mergeCell ref="AD530:AK530"/>
    <mergeCell ref="AL530:AS530"/>
    <mergeCell ref="U528:AC528"/>
    <mergeCell ref="AD528:AK528"/>
    <mergeCell ref="AL528:AS528"/>
    <mergeCell ref="BS531:CE531"/>
    <mergeCell ref="AU529:BR529"/>
    <mergeCell ref="AU521:CM521"/>
    <mergeCell ref="J515:R517"/>
    <mergeCell ref="V507:Y507"/>
    <mergeCell ref="CF527:CM527"/>
    <mergeCell ref="CF528:CM528"/>
    <mergeCell ref="BS525:CE526"/>
    <mergeCell ref="BS527:CE527"/>
    <mergeCell ref="BS528:CE528"/>
    <mergeCell ref="AU525:BR526"/>
    <mergeCell ref="AU527:BR527"/>
    <mergeCell ref="AU528:BR528"/>
    <mergeCell ref="AU519:AY519"/>
    <mergeCell ref="AZ519:BD519"/>
    <mergeCell ref="BE519:BI519"/>
    <mergeCell ref="BJ519:BN519"/>
    <mergeCell ref="BO519:BS519"/>
    <mergeCell ref="BT519:BX519"/>
    <mergeCell ref="BY519:CC519"/>
    <mergeCell ref="CF529:CM529"/>
    <mergeCell ref="AZ520:BD520"/>
    <mergeCell ref="BE520:BI520"/>
    <mergeCell ref="BJ520:BN520"/>
    <mergeCell ref="AK519:AS519"/>
    <mergeCell ref="AB519:AJ519"/>
    <mergeCell ref="AK520:AS520"/>
    <mergeCell ref="K528:T528"/>
    <mergeCell ref="C530:J530"/>
    <mergeCell ref="BT518:BX518"/>
    <mergeCell ref="K530:T530"/>
    <mergeCell ref="EG585:EI585"/>
    <mergeCell ref="BE558:BK558"/>
    <mergeCell ref="BL558:BR558"/>
    <mergeCell ref="BS558:CM558"/>
    <mergeCell ref="BE560:BK560"/>
    <mergeCell ref="BL560:BR560"/>
    <mergeCell ref="BS560:CM560"/>
    <mergeCell ref="BE561:BK561"/>
    <mergeCell ref="BL561:BR561"/>
    <mergeCell ref="BS561:CM561"/>
    <mergeCell ref="AU562:BD562"/>
    <mergeCell ref="BE562:BK562"/>
    <mergeCell ref="AF544:AI545"/>
    <mergeCell ref="AQ543:AS543"/>
    <mergeCell ref="BE556:BK556"/>
    <mergeCell ref="BL556:BR556"/>
    <mergeCell ref="AU560:BD560"/>
    <mergeCell ref="AU561:BD561"/>
    <mergeCell ref="BK575:BN575"/>
    <mergeCell ref="BO575:BR575"/>
    <mergeCell ref="AU563:CM563"/>
    <mergeCell ref="C563:AS563"/>
    <mergeCell ref="BS557:CM557"/>
    <mergeCell ref="AU556:BD556"/>
    <mergeCell ref="AU557:BD557"/>
    <mergeCell ref="CC608:CE608"/>
    <mergeCell ref="CF608:CI608"/>
    <mergeCell ref="CJ608:CM608"/>
    <mergeCell ref="AU607:BJ608"/>
    <mergeCell ref="BL562:BR562"/>
    <mergeCell ref="A602:CM603"/>
    <mergeCell ref="C589:Y589"/>
    <mergeCell ref="N576:R576"/>
    <mergeCell ref="S575:W575"/>
    <mergeCell ref="S576:W576"/>
    <mergeCell ref="N574:W574"/>
    <mergeCell ref="X574:AG574"/>
    <mergeCell ref="X575:AB575"/>
    <mergeCell ref="AC575:AG575"/>
    <mergeCell ref="X576:AB576"/>
    <mergeCell ref="AC576:AG576"/>
    <mergeCell ref="AH574:AS574"/>
    <mergeCell ref="AH575:AM575"/>
    <mergeCell ref="AH576:AM576"/>
    <mergeCell ref="AD569:AG569"/>
    <mergeCell ref="AH568:AK568"/>
    <mergeCell ref="N575:R575"/>
    <mergeCell ref="C586:Y587"/>
    <mergeCell ref="C588:Y588"/>
    <mergeCell ref="BK574:BN574"/>
    <mergeCell ref="BO574:BR574"/>
    <mergeCell ref="C576:M576"/>
    <mergeCell ref="BK607:BR607"/>
    <mergeCell ref="BS607:CE607"/>
    <mergeCell ref="CF607:CM607"/>
    <mergeCell ref="BK609:BN609"/>
    <mergeCell ref="BO609:BR609"/>
    <mergeCell ref="BS609:BV609"/>
    <mergeCell ref="BW609:BY609"/>
    <mergeCell ref="BZ609:CB609"/>
    <mergeCell ref="CC609:CE609"/>
    <mergeCell ref="CF609:CI609"/>
    <mergeCell ref="CJ609:CM609"/>
    <mergeCell ref="BK610:BN610"/>
    <mergeCell ref="BO610:BR610"/>
    <mergeCell ref="CC542:CM542"/>
    <mergeCell ref="C605:BD606"/>
    <mergeCell ref="Q608:T608"/>
    <mergeCell ref="AC608:AE608"/>
    <mergeCell ref="AF608:AH608"/>
    <mergeCell ref="AI608:AK608"/>
    <mergeCell ref="Y608:AB608"/>
    <mergeCell ref="Y607:AK607"/>
    <mergeCell ref="AL608:AO608"/>
    <mergeCell ref="AP608:AS608"/>
    <mergeCell ref="AL607:AS607"/>
    <mergeCell ref="U608:X608"/>
    <mergeCell ref="Q607:X607"/>
    <mergeCell ref="C607:P608"/>
    <mergeCell ref="C609:P609"/>
    <mergeCell ref="Q609:T609"/>
    <mergeCell ref="U610:X610"/>
    <mergeCell ref="AU543:CB543"/>
    <mergeCell ref="U557:AA557"/>
    <mergeCell ref="U556:AA556"/>
    <mergeCell ref="AL610:AO610"/>
    <mergeCell ref="AP609:AS609"/>
    <mergeCell ref="C610:P610"/>
    <mergeCell ref="Q610:T610"/>
    <mergeCell ref="AP610:AS610"/>
    <mergeCell ref="C611:P611"/>
    <mergeCell ref="Q611:T611"/>
    <mergeCell ref="U611:X611"/>
    <mergeCell ref="Y611:AB611"/>
    <mergeCell ref="AC611:AE611"/>
    <mergeCell ref="AF611:AH611"/>
    <mergeCell ref="AI611:AK611"/>
    <mergeCell ref="AL611:AO611"/>
    <mergeCell ref="AP611:AS611"/>
    <mergeCell ref="BC575:BF575"/>
    <mergeCell ref="BG575:BJ575"/>
    <mergeCell ref="C570:AS570"/>
    <mergeCell ref="AL567:AS567"/>
    <mergeCell ref="AL568:AO568"/>
    <mergeCell ref="C612:P612"/>
    <mergeCell ref="Q612:T612"/>
    <mergeCell ref="U612:X612"/>
    <mergeCell ref="Y612:AB612"/>
    <mergeCell ref="AC612:AE612"/>
    <mergeCell ref="AF612:AH612"/>
    <mergeCell ref="AI612:AK612"/>
    <mergeCell ref="AL612:AO612"/>
    <mergeCell ref="AP612:AS612"/>
    <mergeCell ref="AF609:AH609"/>
    <mergeCell ref="AI609:AK609"/>
    <mergeCell ref="C560:T562"/>
    <mergeCell ref="AL569:AO569"/>
    <mergeCell ref="AP568:AS568"/>
    <mergeCell ref="C613:P613"/>
    <mergeCell ref="Q613:T613"/>
    <mergeCell ref="U613:X613"/>
    <mergeCell ref="Y613:AB613"/>
    <mergeCell ref="AC613:AE613"/>
    <mergeCell ref="AF613:AH613"/>
    <mergeCell ref="AI613:AK613"/>
    <mergeCell ref="AL613:AO613"/>
    <mergeCell ref="AP613:AS613"/>
    <mergeCell ref="C565:AS566"/>
    <mergeCell ref="C574:M575"/>
    <mergeCell ref="Y610:AB610"/>
    <mergeCell ref="AC610:AE610"/>
    <mergeCell ref="AF610:AH610"/>
    <mergeCell ref="AI610:AK610"/>
    <mergeCell ref="C614:P614"/>
    <mergeCell ref="Q614:T614"/>
    <mergeCell ref="U614:X614"/>
    <mergeCell ref="Y614:AB614"/>
    <mergeCell ref="AC614:AE614"/>
    <mergeCell ref="AF614:AH614"/>
    <mergeCell ref="AI614:AK614"/>
    <mergeCell ref="AL614:AO614"/>
    <mergeCell ref="AP614:AS614"/>
    <mergeCell ref="C615:P615"/>
    <mergeCell ref="Q615:T615"/>
    <mergeCell ref="U615:X615"/>
    <mergeCell ref="Y615:AB615"/>
    <mergeCell ref="AC615:AE615"/>
    <mergeCell ref="AF615:AH615"/>
    <mergeCell ref="AI615:AK615"/>
    <mergeCell ref="AL615:AO615"/>
    <mergeCell ref="AP615:AS615"/>
    <mergeCell ref="C616:P616"/>
    <mergeCell ref="Q616:T616"/>
    <mergeCell ref="U616:X616"/>
    <mergeCell ref="Y616:AB616"/>
    <mergeCell ref="AC616:AE616"/>
    <mergeCell ref="AF616:AH616"/>
    <mergeCell ref="AI616:AK616"/>
    <mergeCell ref="AL616:AO616"/>
    <mergeCell ref="AP616:AS616"/>
    <mergeCell ref="C617:P617"/>
    <mergeCell ref="Q617:T617"/>
    <mergeCell ref="U617:X617"/>
    <mergeCell ref="Y617:AB617"/>
    <mergeCell ref="AC617:AE617"/>
    <mergeCell ref="AF617:AH617"/>
    <mergeCell ref="AI617:AK617"/>
    <mergeCell ref="AL617:AO617"/>
    <mergeCell ref="AP617:AS617"/>
    <mergeCell ref="C618:P618"/>
    <mergeCell ref="Q618:T618"/>
    <mergeCell ref="U618:X618"/>
    <mergeCell ref="Y618:AB618"/>
    <mergeCell ref="AC618:AE618"/>
    <mergeCell ref="AF618:AH618"/>
    <mergeCell ref="AI618:AK618"/>
    <mergeCell ref="AL618:AO618"/>
    <mergeCell ref="AP618:AS618"/>
    <mergeCell ref="C619:P619"/>
    <mergeCell ref="Q619:T619"/>
    <mergeCell ref="U619:X619"/>
    <mergeCell ref="Y619:AB619"/>
    <mergeCell ref="AC619:AE619"/>
    <mergeCell ref="AF619:AH619"/>
    <mergeCell ref="AI619:AK619"/>
    <mergeCell ref="AL619:AO619"/>
    <mergeCell ref="AP619:AS619"/>
    <mergeCell ref="C620:P620"/>
    <mergeCell ref="Q620:T620"/>
    <mergeCell ref="U620:X620"/>
    <mergeCell ref="Y620:AB620"/>
    <mergeCell ref="AC620:AE620"/>
    <mergeCell ref="AF620:AH620"/>
    <mergeCell ref="AI620:AK620"/>
    <mergeCell ref="AL620:AO620"/>
    <mergeCell ref="AP620:AS620"/>
    <mergeCell ref="C621:P621"/>
    <mergeCell ref="Q621:T621"/>
    <mergeCell ref="U621:X621"/>
    <mergeCell ref="Y621:AB621"/>
    <mergeCell ref="AC621:AE621"/>
    <mergeCell ref="AF621:AH621"/>
    <mergeCell ref="AI621:AK621"/>
    <mergeCell ref="AL621:AO621"/>
    <mergeCell ref="AP621:AS621"/>
    <mergeCell ref="C622:P622"/>
    <mergeCell ref="Q622:T622"/>
    <mergeCell ref="U622:X622"/>
    <mergeCell ref="Y622:AB622"/>
    <mergeCell ref="AC622:AE622"/>
    <mergeCell ref="AF622:AH622"/>
    <mergeCell ref="AI622:AK622"/>
    <mergeCell ref="AL622:AO622"/>
    <mergeCell ref="AP622:AS622"/>
    <mergeCell ref="C623:P623"/>
    <mergeCell ref="Q623:T623"/>
    <mergeCell ref="U623:X623"/>
    <mergeCell ref="Y623:AB623"/>
    <mergeCell ref="AC623:AE623"/>
    <mergeCell ref="AF623:AH623"/>
    <mergeCell ref="AI623:AK623"/>
    <mergeCell ref="AL623:AO623"/>
    <mergeCell ref="AP623:AS623"/>
    <mergeCell ref="C624:P624"/>
    <mergeCell ref="Q624:T624"/>
    <mergeCell ref="U624:X624"/>
    <mergeCell ref="Y624:AB624"/>
    <mergeCell ref="AC624:AE624"/>
    <mergeCell ref="AF624:AH624"/>
    <mergeCell ref="AI624:AK624"/>
    <mergeCell ref="AL624:AO624"/>
    <mergeCell ref="AP624:AS624"/>
    <mergeCell ref="C625:P625"/>
    <mergeCell ref="Q625:T625"/>
    <mergeCell ref="U625:X625"/>
    <mergeCell ref="Y625:AB625"/>
    <mergeCell ref="AC625:AE625"/>
    <mergeCell ref="AF625:AH625"/>
    <mergeCell ref="AI625:AK625"/>
    <mergeCell ref="AL625:AO625"/>
    <mergeCell ref="AP625:AS625"/>
    <mergeCell ref="C626:P626"/>
    <mergeCell ref="Q626:T626"/>
    <mergeCell ref="U626:X626"/>
    <mergeCell ref="Y626:AB626"/>
    <mergeCell ref="AC626:AE626"/>
    <mergeCell ref="AF626:AH626"/>
    <mergeCell ref="AI626:AK626"/>
    <mergeCell ref="AL626:AO626"/>
    <mergeCell ref="AP626:AS626"/>
    <mergeCell ref="C627:P627"/>
    <mergeCell ref="Q627:T627"/>
    <mergeCell ref="U627:X627"/>
    <mergeCell ref="Y627:AB627"/>
    <mergeCell ref="AC627:AE627"/>
    <mergeCell ref="AF627:AH627"/>
    <mergeCell ref="AI627:AK627"/>
    <mergeCell ref="AL627:AO627"/>
    <mergeCell ref="AP627:AS627"/>
    <mergeCell ref="C628:P628"/>
    <mergeCell ref="Q628:T628"/>
    <mergeCell ref="U628:X628"/>
    <mergeCell ref="Y628:AB628"/>
    <mergeCell ref="AC628:AE628"/>
    <mergeCell ref="AF628:AH628"/>
    <mergeCell ref="AI628:AK628"/>
    <mergeCell ref="AL628:AO628"/>
    <mergeCell ref="AP628:AS628"/>
    <mergeCell ref="C629:P629"/>
    <mergeCell ref="Q629:T629"/>
    <mergeCell ref="U629:X629"/>
    <mergeCell ref="Y629:AB629"/>
    <mergeCell ref="AC629:AE629"/>
    <mergeCell ref="AF629:AH629"/>
    <mergeCell ref="AI629:AK629"/>
    <mergeCell ref="AL629:AO629"/>
    <mergeCell ref="AP629:AS629"/>
    <mergeCell ref="C630:P630"/>
    <mergeCell ref="Q630:T630"/>
    <mergeCell ref="U630:X630"/>
    <mergeCell ref="Y630:AB630"/>
    <mergeCell ref="AC630:AE630"/>
    <mergeCell ref="AF630:AH630"/>
    <mergeCell ref="AI630:AK630"/>
    <mergeCell ref="AL630:AO630"/>
    <mergeCell ref="AP630:AS630"/>
    <mergeCell ref="C631:P631"/>
    <mergeCell ref="Q631:T631"/>
    <mergeCell ref="U631:X631"/>
    <mergeCell ref="Y631:AB631"/>
    <mergeCell ref="AC631:AE631"/>
    <mergeCell ref="AF631:AH631"/>
    <mergeCell ref="AI631:AK631"/>
    <mergeCell ref="AL631:AO631"/>
    <mergeCell ref="AP631:AS631"/>
    <mergeCell ref="C632:P632"/>
    <mergeCell ref="Q632:T632"/>
    <mergeCell ref="U632:X632"/>
    <mergeCell ref="Y632:AB632"/>
    <mergeCell ref="AC632:AE632"/>
    <mergeCell ref="AF632:AH632"/>
    <mergeCell ref="AI632:AK632"/>
    <mergeCell ref="AL632:AO632"/>
    <mergeCell ref="AP632:AS632"/>
    <mergeCell ref="C633:P633"/>
    <mergeCell ref="Q633:T633"/>
    <mergeCell ref="U633:X633"/>
    <mergeCell ref="Y633:AB633"/>
    <mergeCell ref="AC633:AE633"/>
    <mergeCell ref="AF633:AH633"/>
    <mergeCell ref="AI633:AK633"/>
    <mergeCell ref="AL633:AO633"/>
    <mergeCell ref="AP633:AS633"/>
    <mergeCell ref="C634:P634"/>
    <mergeCell ref="Q634:T634"/>
    <mergeCell ref="U634:X634"/>
    <mergeCell ref="Y634:AB634"/>
    <mergeCell ref="AC634:AE634"/>
    <mergeCell ref="AF634:AH634"/>
    <mergeCell ref="AI634:AK634"/>
    <mergeCell ref="AL634:AO634"/>
    <mergeCell ref="AP634:AS634"/>
    <mergeCell ref="C635:P635"/>
    <mergeCell ref="Q635:T635"/>
    <mergeCell ref="U635:X635"/>
    <mergeCell ref="Y635:AB635"/>
    <mergeCell ref="AC635:AE635"/>
    <mergeCell ref="AF635:AH635"/>
    <mergeCell ref="AI635:AK635"/>
    <mergeCell ref="AL635:AO635"/>
    <mergeCell ref="AP635:AS635"/>
    <mergeCell ref="Y640:AB640"/>
    <mergeCell ref="AC640:AE640"/>
    <mergeCell ref="AF640:AH640"/>
    <mergeCell ref="AI640:AK640"/>
    <mergeCell ref="AL640:AO640"/>
    <mergeCell ref="AP640:AS640"/>
    <mergeCell ref="C636:P636"/>
    <mergeCell ref="Q636:T636"/>
    <mergeCell ref="U636:X636"/>
    <mergeCell ref="Y636:AB636"/>
    <mergeCell ref="AC636:AE636"/>
    <mergeCell ref="AF636:AH636"/>
    <mergeCell ref="AI636:AK636"/>
    <mergeCell ref="AL636:AO636"/>
    <mergeCell ref="AP636:AS636"/>
    <mergeCell ref="C637:P637"/>
    <mergeCell ref="Q637:T637"/>
    <mergeCell ref="U637:X637"/>
    <mergeCell ref="Y637:AB637"/>
    <mergeCell ref="AC637:AE637"/>
    <mergeCell ref="AF637:AH637"/>
    <mergeCell ref="AI637:AK637"/>
    <mergeCell ref="C641:P641"/>
    <mergeCell ref="Q641:T641"/>
    <mergeCell ref="U641:X641"/>
    <mergeCell ref="Y641:AB641"/>
    <mergeCell ref="AC641:AE641"/>
    <mergeCell ref="AF641:AH641"/>
    <mergeCell ref="AL637:AO637"/>
    <mergeCell ref="AP637:AS637"/>
    <mergeCell ref="AI639:AK639"/>
    <mergeCell ref="AL639:AO639"/>
    <mergeCell ref="AP639:AS639"/>
    <mergeCell ref="C640:P640"/>
    <mergeCell ref="Q640:T640"/>
    <mergeCell ref="U640:X640"/>
    <mergeCell ref="AI641:AK641"/>
    <mergeCell ref="AL641:AO641"/>
    <mergeCell ref="AP641:AS641"/>
    <mergeCell ref="C638:P638"/>
    <mergeCell ref="Q638:T638"/>
    <mergeCell ref="U638:X638"/>
    <mergeCell ref="Y638:AB638"/>
    <mergeCell ref="AC638:AE638"/>
    <mergeCell ref="AF638:AH638"/>
    <mergeCell ref="AI638:AK638"/>
    <mergeCell ref="AL638:AO638"/>
    <mergeCell ref="AP638:AS638"/>
    <mergeCell ref="C639:P639"/>
    <mergeCell ref="Q639:T639"/>
    <mergeCell ref="U639:X639"/>
    <mergeCell ref="Y639:AB639"/>
    <mergeCell ref="AC639:AE639"/>
    <mergeCell ref="AF639:AH639"/>
    <mergeCell ref="C643:P643"/>
    <mergeCell ref="Q643:T643"/>
    <mergeCell ref="U643:X643"/>
    <mergeCell ref="Y643:AB643"/>
    <mergeCell ref="AC643:AE643"/>
    <mergeCell ref="AF643:AH643"/>
    <mergeCell ref="AI643:AK643"/>
    <mergeCell ref="AL643:AO643"/>
    <mergeCell ref="AP643:AS643"/>
    <mergeCell ref="C642:P642"/>
    <mergeCell ref="Q642:T642"/>
    <mergeCell ref="U642:X642"/>
    <mergeCell ref="Y642:AB642"/>
    <mergeCell ref="AC642:AE642"/>
    <mergeCell ref="AF642:AH642"/>
    <mergeCell ref="AI642:AK642"/>
    <mergeCell ref="AL642:AO642"/>
    <mergeCell ref="AP642:AS642"/>
    <mergeCell ref="BK611:BN611"/>
    <mergeCell ref="BO611:BR611"/>
    <mergeCell ref="BS611:BV611"/>
    <mergeCell ref="BW611:BY611"/>
    <mergeCell ref="BZ611:CB611"/>
    <mergeCell ref="CC611:CE611"/>
    <mergeCell ref="CF611:CI611"/>
    <mergeCell ref="CJ611:CM611"/>
    <mergeCell ref="BK612:BN612"/>
    <mergeCell ref="BO612:BR612"/>
    <mergeCell ref="BS612:BV612"/>
    <mergeCell ref="BW612:BY612"/>
    <mergeCell ref="BZ612:CB612"/>
    <mergeCell ref="CC612:CE612"/>
    <mergeCell ref="CF612:CI612"/>
    <mergeCell ref="CJ612:CM612"/>
    <mergeCell ref="BS610:BV610"/>
    <mergeCell ref="BW610:BY610"/>
    <mergeCell ref="BZ610:CB610"/>
    <mergeCell ref="CC610:CE610"/>
    <mergeCell ref="CF610:CI610"/>
    <mergeCell ref="CJ610:CM610"/>
    <mergeCell ref="BS615:BV615"/>
    <mergeCell ref="BW615:BY615"/>
    <mergeCell ref="BZ615:CB615"/>
    <mergeCell ref="CC615:CE615"/>
    <mergeCell ref="CF615:CI615"/>
    <mergeCell ref="CJ615:CM615"/>
    <mergeCell ref="BK616:BN616"/>
    <mergeCell ref="BO616:BR616"/>
    <mergeCell ref="BS616:BV616"/>
    <mergeCell ref="BW616:BY616"/>
    <mergeCell ref="BZ616:CB616"/>
    <mergeCell ref="CC616:CE616"/>
    <mergeCell ref="CF616:CI616"/>
    <mergeCell ref="CJ616:CM616"/>
    <mergeCell ref="BO615:BR615"/>
    <mergeCell ref="BS613:BV613"/>
    <mergeCell ref="BW613:BY613"/>
    <mergeCell ref="BZ613:CB613"/>
    <mergeCell ref="CC613:CE613"/>
    <mergeCell ref="CF613:CI613"/>
    <mergeCell ref="CJ613:CM613"/>
    <mergeCell ref="BK614:BN614"/>
    <mergeCell ref="BO614:BR614"/>
    <mergeCell ref="BS614:BV614"/>
    <mergeCell ref="BW614:BY614"/>
    <mergeCell ref="BZ614:CB614"/>
    <mergeCell ref="CC614:CE614"/>
    <mergeCell ref="CF614:CI614"/>
    <mergeCell ref="CJ614:CM614"/>
    <mergeCell ref="BK613:BN613"/>
    <mergeCell ref="BO613:BR613"/>
    <mergeCell ref="BS619:BV619"/>
    <mergeCell ref="BW619:BY619"/>
    <mergeCell ref="BZ619:CB619"/>
    <mergeCell ref="CC619:CE619"/>
    <mergeCell ref="CF619:CI619"/>
    <mergeCell ref="CJ619:CM619"/>
    <mergeCell ref="BK620:BN620"/>
    <mergeCell ref="BO620:BR620"/>
    <mergeCell ref="BS620:BV620"/>
    <mergeCell ref="BW620:BY620"/>
    <mergeCell ref="BZ620:CB620"/>
    <mergeCell ref="CC620:CE620"/>
    <mergeCell ref="CF620:CI620"/>
    <mergeCell ref="CJ620:CM620"/>
    <mergeCell ref="BO619:BR619"/>
    <mergeCell ref="BO617:BR617"/>
    <mergeCell ref="BS617:BV617"/>
    <mergeCell ref="BW617:BY617"/>
    <mergeCell ref="BZ617:CB617"/>
    <mergeCell ref="CC617:CE617"/>
    <mergeCell ref="CF617:CI617"/>
    <mergeCell ref="CJ617:CM617"/>
    <mergeCell ref="BK618:BN618"/>
    <mergeCell ref="BO618:BR618"/>
    <mergeCell ref="BS618:BV618"/>
    <mergeCell ref="BW618:BY618"/>
    <mergeCell ref="BZ618:CB618"/>
    <mergeCell ref="CC618:CE618"/>
    <mergeCell ref="CF618:CI618"/>
    <mergeCell ref="CJ618:CM618"/>
    <mergeCell ref="BS623:BV623"/>
    <mergeCell ref="BW623:BY623"/>
    <mergeCell ref="BZ623:CB623"/>
    <mergeCell ref="CC623:CE623"/>
    <mergeCell ref="CF623:CI623"/>
    <mergeCell ref="CJ623:CM623"/>
    <mergeCell ref="BK624:BN624"/>
    <mergeCell ref="BO624:BR624"/>
    <mergeCell ref="BS624:BV624"/>
    <mergeCell ref="BW624:BY624"/>
    <mergeCell ref="BZ624:CB624"/>
    <mergeCell ref="CC624:CE624"/>
    <mergeCell ref="CF624:CI624"/>
    <mergeCell ref="CJ624:CM624"/>
    <mergeCell ref="BO623:BR623"/>
    <mergeCell ref="BO621:BR621"/>
    <mergeCell ref="BS621:BV621"/>
    <mergeCell ref="BW621:BY621"/>
    <mergeCell ref="BZ621:CB621"/>
    <mergeCell ref="CC621:CE621"/>
    <mergeCell ref="CF621:CI621"/>
    <mergeCell ref="CJ621:CM621"/>
    <mergeCell ref="BK622:BN622"/>
    <mergeCell ref="BO622:BR622"/>
    <mergeCell ref="BS622:BV622"/>
    <mergeCell ref="BW622:BY622"/>
    <mergeCell ref="BZ622:CB622"/>
    <mergeCell ref="CC622:CE622"/>
    <mergeCell ref="CF622:CI622"/>
    <mergeCell ref="CJ622:CM622"/>
    <mergeCell ref="CF630:CI630"/>
    <mergeCell ref="CJ630:CM630"/>
    <mergeCell ref="CF631:CI631"/>
    <mergeCell ref="CJ631:CM631"/>
    <mergeCell ref="BO625:BR625"/>
    <mergeCell ref="BS625:BV625"/>
    <mergeCell ref="BW625:BY625"/>
    <mergeCell ref="BZ625:CB625"/>
    <mergeCell ref="CC625:CE625"/>
    <mergeCell ref="CF625:CI625"/>
    <mergeCell ref="CJ625:CM625"/>
    <mergeCell ref="BK626:BN626"/>
    <mergeCell ref="BO626:BR626"/>
    <mergeCell ref="BS626:BV626"/>
    <mergeCell ref="BW626:BY626"/>
    <mergeCell ref="BZ626:CB626"/>
    <mergeCell ref="CC626:CE626"/>
    <mergeCell ref="CF626:CI626"/>
    <mergeCell ref="CJ626:CM626"/>
    <mergeCell ref="BK608:BN608"/>
    <mergeCell ref="BO608:BR608"/>
    <mergeCell ref="BS608:BV608"/>
    <mergeCell ref="BW608:BY608"/>
    <mergeCell ref="BZ608:CB608"/>
    <mergeCell ref="BO633:BR633"/>
    <mergeCell ref="BS633:BV633"/>
    <mergeCell ref="BW633:BY633"/>
    <mergeCell ref="BZ633:CB633"/>
    <mergeCell ref="CC633:CE633"/>
    <mergeCell ref="CF633:CI633"/>
    <mergeCell ref="CJ633:CM633"/>
    <mergeCell ref="BS627:BV627"/>
    <mergeCell ref="BW627:BY627"/>
    <mergeCell ref="BZ627:CB627"/>
    <mergeCell ref="CC627:CE627"/>
    <mergeCell ref="CF627:CI627"/>
    <mergeCell ref="CJ627:CM627"/>
    <mergeCell ref="BK628:BN628"/>
    <mergeCell ref="BO628:BR628"/>
    <mergeCell ref="BS628:BV628"/>
    <mergeCell ref="BW628:BY628"/>
    <mergeCell ref="BZ628:CB628"/>
    <mergeCell ref="CC628:CE628"/>
    <mergeCell ref="CF628:CI628"/>
    <mergeCell ref="CJ628:CM628"/>
    <mergeCell ref="BO627:BR627"/>
    <mergeCell ref="CJ629:CM629"/>
    <mergeCell ref="BK630:BN630"/>
    <mergeCell ref="BW630:BY630"/>
    <mergeCell ref="BZ630:CB630"/>
    <mergeCell ref="CC630:CE630"/>
    <mergeCell ref="BK634:BN634"/>
    <mergeCell ref="BO634:BR634"/>
    <mergeCell ref="BO636:BR636"/>
    <mergeCell ref="BZ634:CB634"/>
    <mergeCell ref="CC634:CE634"/>
    <mergeCell ref="CF634:CI634"/>
    <mergeCell ref="BS636:BV636"/>
    <mergeCell ref="BW636:BY636"/>
    <mergeCell ref="BS631:BV631"/>
    <mergeCell ref="BW631:BY631"/>
    <mergeCell ref="BZ631:CB631"/>
    <mergeCell ref="CC631:CE631"/>
    <mergeCell ref="BS634:BV634"/>
    <mergeCell ref="CJ634:CM634"/>
    <mergeCell ref="BO629:BR629"/>
    <mergeCell ref="BS629:BV629"/>
    <mergeCell ref="BW629:BY629"/>
    <mergeCell ref="BZ629:CB629"/>
    <mergeCell ref="CC629:CE629"/>
    <mergeCell ref="CF629:CI629"/>
    <mergeCell ref="BW634:BY634"/>
    <mergeCell ref="CJ632:CM632"/>
    <mergeCell ref="BK632:BN632"/>
    <mergeCell ref="BO632:BR632"/>
    <mergeCell ref="BS632:BV632"/>
    <mergeCell ref="BW632:BY632"/>
    <mergeCell ref="BZ632:CB632"/>
    <mergeCell ref="CC632:CE632"/>
    <mergeCell ref="CF632:CI632"/>
    <mergeCell ref="BO631:BR631"/>
    <mergeCell ref="BO630:BR630"/>
    <mergeCell ref="BS630:BV630"/>
    <mergeCell ref="CF639:CI639"/>
    <mergeCell ref="CJ639:CM639"/>
    <mergeCell ref="BO640:BR640"/>
    <mergeCell ref="BS640:BV640"/>
    <mergeCell ref="BW640:BY640"/>
    <mergeCell ref="BZ640:CB640"/>
    <mergeCell ref="CC640:CE640"/>
    <mergeCell ref="CF640:CI640"/>
    <mergeCell ref="BO635:BR635"/>
    <mergeCell ref="BS635:BV635"/>
    <mergeCell ref="BW635:BY635"/>
    <mergeCell ref="BZ635:CB635"/>
    <mergeCell ref="CC635:CE635"/>
    <mergeCell ref="CF635:CI635"/>
    <mergeCell ref="CJ635:CM635"/>
    <mergeCell ref="BW637:BY637"/>
    <mergeCell ref="BZ637:CB637"/>
    <mergeCell ref="CC637:CE637"/>
    <mergeCell ref="CF637:CI637"/>
    <mergeCell ref="CJ637:CM637"/>
    <mergeCell ref="BZ636:CB636"/>
    <mergeCell ref="CC636:CE636"/>
    <mergeCell ref="CF636:CI636"/>
    <mergeCell ref="CJ636:CM636"/>
    <mergeCell ref="BO638:BR638"/>
    <mergeCell ref="BW666:BZ666"/>
    <mergeCell ref="AU610:BH610"/>
    <mergeCell ref="AU609:BH609"/>
    <mergeCell ref="BS641:BV641"/>
    <mergeCell ref="BW641:BY641"/>
    <mergeCell ref="BZ641:CB641"/>
    <mergeCell ref="CC641:CE641"/>
    <mergeCell ref="C644:AS644"/>
    <mergeCell ref="AU643:CK643"/>
    <mergeCell ref="C661:AS661"/>
    <mergeCell ref="AU660:CM660"/>
    <mergeCell ref="C369:AS369"/>
    <mergeCell ref="U665:AB665"/>
    <mergeCell ref="U666:X666"/>
    <mergeCell ref="Y666:AB666"/>
    <mergeCell ref="AC666:AF666"/>
    <mergeCell ref="C665:T666"/>
    <mergeCell ref="AK666:AN666"/>
    <mergeCell ref="AG666:AJ666"/>
    <mergeCell ref="AO666:AS666"/>
    <mergeCell ref="AC665:AS665"/>
    <mergeCell ref="AN543:AP543"/>
    <mergeCell ref="BQ491:BY491"/>
    <mergeCell ref="BU502:CM502"/>
    <mergeCell ref="BU503:CM503"/>
    <mergeCell ref="R498:U498"/>
    <mergeCell ref="R501:U501"/>
    <mergeCell ref="R502:U502"/>
    <mergeCell ref="R503:U503"/>
    <mergeCell ref="R504:U504"/>
    <mergeCell ref="BO641:BR641"/>
    <mergeCell ref="CF641:CI641"/>
    <mergeCell ref="CJ641:CM641"/>
    <mergeCell ref="BK637:BN637"/>
    <mergeCell ref="BO637:BR637"/>
    <mergeCell ref="BS637:BV637"/>
    <mergeCell ref="BW664:CM664"/>
    <mergeCell ref="BO665:BR665"/>
    <mergeCell ref="BS665:BV665"/>
    <mergeCell ref="BW665:BZ665"/>
    <mergeCell ref="CA665:CD665"/>
    <mergeCell ref="CE665:CH665"/>
    <mergeCell ref="CI665:CM665"/>
    <mergeCell ref="BK639:BN639"/>
    <mergeCell ref="BK640:BN640"/>
    <mergeCell ref="CJ640:CM640"/>
    <mergeCell ref="BS638:BV638"/>
    <mergeCell ref="BW638:BY638"/>
    <mergeCell ref="BZ638:CB638"/>
    <mergeCell ref="CC638:CE638"/>
    <mergeCell ref="CF638:CI638"/>
    <mergeCell ref="CJ638:CM638"/>
    <mergeCell ref="BO642:BR642"/>
    <mergeCell ref="BS642:BV642"/>
    <mergeCell ref="BW642:BY642"/>
    <mergeCell ref="BZ642:CB642"/>
    <mergeCell ref="CC642:CE642"/>
    <mergeCell ref="CF642:CI642"/>
    <mergeCell ref="CJ642:CM642"/>
    <mergeCell ref="BO639:BR639"/>
    <mergeCell ref="BS639:BV639"/>
    <mergeCell ref="BW639:BY639"/>
    <mergeCell ref="BZ639:CB639"/>
    <mergeCell ref="CC639:CE639"/>
    <mergeCell ref="U700:X700"/>
    <mergeCell ref="U701:X701"/>
    <mergeCell ref="BO664:BV664"/>
    <mergeCell ref="Y677:AB677"/>
    <mergeCell ref="Y678:AB678"/>
    <mergeCell ref="Y679:AB679"/>
    <mergeCell ref="Y680:AB680"/>
    <mergeCell ref="Y681:AB681"/>
    <mergeCell ref="Y682:AB682"/>
    <mergeCell ref="Y683:AB683"/>
    <mergeCell ref="Y684:AB684"/>
    <mergeCell ref="Y685:AB685"/>
    <mergeCell ref="Y686:AB686"/>
    <mergeCell ref="Y687:AB687"/>
    <mergeCell ref="Y688:AB688"/>
    <mergeCell ref="Y689:AB689"/>
    <mergeCell ref="Y690:AB690"/>
    <mergeCell ref="Y691:AB691"/>
    <mergeCell ref="U670:X670"/>
    <mergeCell ref="U671:X671"/>
    <mergeCell ref="U672:X672"/>
    <mergeCell ref="U673:X673"/>
    <mergeCell ref="U674:X674"/>
    <mergeCell ref="U675:X675"/>
    <mergeCell ref="U676:X676"/>
    <mergeCell ref="U677:X677"/>
    <mergeCell ref="AC683:AF683"/>
    <mergeCell ref="BO666:BR666"/>
    <mergeCell ref="U667:X667"/>
    <mergeCell ref="U668:X668"/>
    <mergeCell ref="U669:X669"/>
    <mergeCell ref="Y667:AB667"/>
    <mergeCell ref="Y670:AB670"/>
    <mergeCell ref="Y671:AB671"/>
    <mergeCell ref="Y672:AB672"/>
    <mergeCell ref="Y673:AB673"/>
    <mergeCell ref="Y674:AB674"/>
    <mergeCell ref="Y675:AB675"/>
    <mergeCell ref="Y676:AB676"/>
    <mergeCell ref="AC667:AF667"/>
    <mergeCell ref="AG667:AJ667"/>
    <mergeCell ref="AK667:AN667"/>
    <mergeCell ref="AO667:AS667"/>
    <mergeCell ref="AC668:AF668"/>
    <mergeCell ref="AG668:AJ668"/>
    <mergeCell ref="AK668:AN668"/>
    <mergeCell ref="AO668:AS668"/>
    <mergeCell ref="AC669:AF669"/>
    <mergeCell ref="AG669:AJ669"/>
    <mergeCell ref="AK669:AN669"/>
    <mergeCell ref="AO669:AS669"/>
    <mergeCell ref="AC670:AF670"/>
    <mergeCell ref="AG670:AJ670"/>
    <mergeCell ref="Y668:AB668"/>
    <mergeCell ref="Y669:AB669"/>
    <mergeCell ref="AK671:AN671"/>
    <mergeCell ref="AO671:AS671"/>
    <mergeCell ref="AC672:AF672"/>
    <mergeCell ref="AG671:AJ671"/>
    <mergeCell ref="BS667:BV667"/>
    <mergeCell ref="BO668:BR668"/>
    <mergeCell ref="BS668:BV668"/>
    <mergeCell ref="BO669:BR669"/>
    <mergeCell ref="BS669:BV669"/>
    <mergeCell ref="BO670:BR670"/>
    <mergeCell ref="BS670:BV670"/>
    <mergeCell ref="BO671:BR671"/>
    <mergeCell ref="BS671:BV671"/>
    <mergeCell ref="BO672:BR672"/>
    <mergeCell ref="BS672:BV672"/>
    <mergeCell ref="BO673:BR673"/>
    <mergeCell ref="BS673:BV673"/>
    <mergeCell ref="BO674:BR674"/>
    <mergeCell ref="BS674:BV674"/>
    <mergeCell ref="AO676:AS676"/>
    <mergeCell ref="AC677:AF677"/>
    <mergeCell ref="AG677:AJ677"/>
    <mergeCell ref="AG672:AJ672"/>
    <mergeCell ref="AK677:AN677"/>
    <mergeCell ref="BM667:BN667"/>
    <mergeCell ref="AU671:BL671"/>
    <mergeCell ref="AU672:BL672"/>
    <mergeCell ref="AU673:BL673"/>
    <mergeCell ref="Y700:AB700"/>
    <mergeCell ref="AO694:AS694"/>
    <mergeCell ref="BS693:BV693"/>
    <mergeCell ref="U694:X694"/>
    <mergeCell ref="U695:X695"/>
    <mergeCell ref="BO685:BR685"/>
    <mergeCell ref="BS685:BV685"/>
    <mergeCell ref="Y692:AB692"/>
    <mergeCell ref="Y693:AB693"/>
    <mergeCell ref="Y694:AB694"/>
    <mergeCell ref="BO686:BR686"/>
    <mergeCell ref="BS686:BV686"/>
    <mergeCell ref="BO687:BR687"/>
    <mergeCell ref="BS687:BV687"/>
    <mergeCell ref="BO688:BR688"/>
    <mergeCell ref="BS688:BV688"/>
    <mergeCell ref="BO689:BR689"/>
    <mergeCell ref="BS689:BV689"/>
    <mergeCell ref="BO690:BR690"/>
    <mergeCell ref="BS690:BV690"/>
    <mergeCell ref="BO691:BR691"/>
    <mergeCell ref="BS691:BV691"/>
    <mergeCell ref="BO692:BR692"/>
    <mergeCell ref="BS692:BV692"/>
    <mergeCell ref="BO693:BR693"/>
    <mergeCell ref="AC685:AF685"/>
    <mergeCell ref="AG685:AJ685"/>
    <mergeCell ref="AO685:AS685"/>
    <mergeCell ref="U696:X696"/>
    <mergeCell ref="U697:X697"/>
    <mergeCell ref="U698:X698"/>
    <mergeCell ref="U699:X699"/>
    <mergeCell ref="AU693:BL693"/>
    <mergeCell ref="AU694:BL694"/>
    <mergeCell ref="AU695:BL695"/>
    <mergeCell ref="AU696:BL696"/>
    <mergeCell ref="AU697:BL697"/>
    <mergeCell ref="AU698:BL698"/>
    <mergeCell ref="AU699:BL699"/>
    <mergeCell ref="BS694:BV694"/>
    <mergeCell ref="Y695:AB695"/>
    <mergeCell ref="Y696:AB696"/>
    <mergeCell ref="Y697:AB697"/>
    <mergeCell ref="Y698:AB698"/>
    <mergeCell ref="Y699:AB699"/>
    <mergeCell ref="AG695:AJ695"/>
    <mergeCell ref="AK695:AN695"/>
    <mergeCell ref="AO695:AS695"/>
    <mergeCell ref="AC696:AF696"/>
    <mergeCell ref="AG696:AJ696"/>
    <mergeCell ref="AK696:AN696"/>
    <mergeCell ref="AO696:AS696"/>
    <mergeCell ref="AC697:AF697"/>
    <mergeCell ref="AG697:AJ697"/>
    <mergeCell ref="AK697:AN697"/>
    <mergeCell ref="AO697:AS697"/>
    <mergeCell ref="BO694:BR694"/>
    <mergeCell ref="C693:T693"/>
    <mergeCell ref="U687:X687"/>
    <mergeCell ref="U688:X688"/>
    <mergeCell ref="U689:X689"/>
    <mergeCell ref="U690:X690"/>
    <mergeCell ref="U691:X691"/>
    <mergeCell ref="U692:X692"/>
    <mergeCell ref="U693:X693"/>
    <mergeCell ref="U680:X680"/>
    <mergeCell ref="U681:X681"/>
    <mergeCell ref="U682:X682"/>
    <mergeCell ref="U683:X683"/>
    <mergeCell ref="U684:X684"/>
    <mergeCell ref="U685:X685"/>
    <mergeCell ref="U686:X686"/>
    <mergeCell ref="AC686:AF686"/>
    <mergeCell ref="AG686:AJ686"/>
    <mergeCell ref="AC687:AF687"/>
    <mergeCell ref="AG687:AJ687"/>
    <mergeCell ref="AC688:AF688"/>
    <mergeCell ref="AG688:AJ688"/>
    <mergeCell ref="C683:T683"/>
    <mergeCell ref="C689:T689"/>
    <mergeCell ref="C690:T690"/>
    <mergeCell ref="C691:T691"/>
    <mergeCell ref="AG691:AJ691"/>
    <mergeCell ref="AC690:AF690"/>
    <mergeCell ref="AG690:AJ690"/>
    <mergeCell ref="AG680:AJ680"/>
    <mergeCell ref="AK684:AN684"/>
    <mergeCell ref="AO684:AS684"/>
    <mergeCell ref="AK691:AN691"/>
    <mergeCell ref="AO691:AS691"/>
    <mergeCell ref="C692:T692"/>
    <mergeCell ref="CA666:CD666"/>
    <mergeCell ref="AC692:AF692"/>
    <mergeCell ref="AG692:AJ692"/>
    <mergeCell ref="AK692:AN692"/>
    <mergeCell ref="AO692:AS692"/>
    <mergeCell ref="BW667:BZ667"/>
    <mergeCell ref="BW674:BZ674"/>
    <mergeCell ref="BW675:BZ675"/>
    <mergeCell ref="BW676:BZ676"/>
    <mergeCell ref="BW677:BZ677"/>
    <mergeCell ref="BW682:BZ682"/>
    <mergeCell ref="AG689:AJ689"/>
    <mergeCell ref="AK689:AN689"/>
    <mergeCell ref="AO689:AS689"/>
    <mergeCell ref="BW672:BZ672"/>
    <mergeCell ref="AG684:AJ684"/>
    <mergeCell ref="AK686:AN686"/>
    <mergeCell ref="AO686:AS686"/>
    <mergeCell ref="AK687:AN687"/>
    <mergeCell ref="AO687:AS687"/>
    <mergeCell ref="AK688:AN688"/>
    <mergeCell ref="U679:X679"/>
    <mergeCell ref="AK670:AN670"/>
    <mergeCell ref="AO670:AS670"/>
    <mergeCell ref="AC671:AF671"/>
    <mergeCell ref="BS666:BV666"/>
    <mergeCell ref="BO667:BR667"/>
    <mergeCell ref="BO678:BR678"/>
    <mergeCell ref="BS678:BV678"/>
    <mergeCell ref="U678:X678"/>
    <mergeCell ref="CA672:CD672"/>
    <mergeCell ref="C684:T684"/>
    <mergeCell ref="C685:T685"/>
    <mergeCell ref="C686:T686"/>
    <mergeCell ref="C687:T687"/>
    <mergeCell ref="C688:T688"/>
    <mergeCell ref="AO688:AS688"/>
    <mergeCell ref="BO676:BR676"/>
    <mergeCell ref="BS676:BV676"/>
    <mergeCell ref="BO679:BR679"/>
    <mergeCell ref="BS679:BV679"/>
    <mergeCell ref="BO680:BR680"/>
    <mergeCell ref="BS680:BV680"/>
    <mergeCell ref="BO681:BR681"/>
    <mergeCell ref="BS681:BV681"/>
    <mergeCell ref="BO682:BR682"/>
    <mergeCell ref="BS682:BV682"/>
    <mergeCell ref="BO683:BR683"/>
    <mergeCell ref="BS683:BV683"/>
    <mergeCell ref="BO684:BR684"/>
    <mergeCell ref="BS684:BV684"/>
    <mergeCell ref="BW679:BZ679"/>
    <mergeCell ref="CA679:CD679"/>
    <mergeCell ref="AU674:BL674"/>
    <mergeCell ref="AU675:BL675"/>
    <mergeCell ref="AU676:BL676"/>
    <mergeCell ref="AU677:BL677"/>
    <mergeCell ref="AU678:BL678"/>
    <mergeCell ref="AU679:BL679"/>
    <mergeCell ref="AU682:BL682"/>
    <mergeCell ref="BW673:BZ673"/>
    <mergeCell ref="AO677:AS677"/>
    <mergeCell ref="C698:T698"/>
    <mergeCell ref="C699:T699"/>
    <mergeCell ref="C700:T700"/>
    <mergeCell ref="C701:T701"/>
    <mergeCell ref="AU664:BN665"/>
    <mergeCell ref="AC689:AF689"/>
    <mergeCell ref="AK690:AN690"/>
    <mergeCell ref="AO690:AS690"/>
    <mergeCell ref="AC691:AF691"/>
    <mergeCell ref="C680:T680"/>
    <mergeCell ref="C681:T681"/>
    <mergeCell ref="C682:T682"/>
    <mergeCell ref="CE666:CH666"/>
    <mergeCell ref="CI666:CM666"/>
    <mergeCell ref="C667:T667"/>
    <mergeCell ref="C668:T668"/>
    <mergeCell ref="C669:T669"/>
    <mergeCell ref="C670:T670"/>
    <mergeCell ref="C671:T671"/>
    <mergeCell ref="C672:T672"/>
    <mergeCell ref="C673:T673"/>
    <mergeCell ref="C674:T674"/>
    <mergeCell ref="C675:T675"/>
    <mergeCell ref="C676:T676"/>
    <mergeCell ref="C677:T677"/>
    <mergeCell ref="C678:T678"/>
    <mergeCell ref="C679:T679"/>
    <mergeCell ref="BO677:BR677"/>
    <mergeCell ref="BS677:BV677"/>
    <mergeCell ref="AK680:AN680"/>
    <mergeCell ref="AO680:AS680"/>
    <mergeCell ref="AC681:AF681"/>
    <mergeCell ref="AG681:AJ681"/>
    <mergeCell ref="AK681:AN681"/>
    <mergeCell ref="AO681:AS681"/>
    <mergeCell ref="AC682:AF682"/>
    <mergeCell ref="AG682:AJ682"/>
    <mergeCell ref="AK682:AN682"/>
    <mergeCell ref="AO682:AS682"/>
    <mergeCell ref="AC673:AF673"/>
    <mergeCell ref="AG673:AJ673"/>
    <mergeCell ref="AK673:AN673"/>
    <mergeCell ref="AO673:AS673"/>
    <mergeCell ref="AC674:AF674"/>
    <mergeCell ref="AG674:AJ674"/>
    <mergeCell ref="AK674:AN674"/>
    <mergeCell ref="AO674:AS674"/>
    <mergeCell ref="AC675:AF675"/>
    <mergeCell ref="AG675:AJ675"/>
    <mergeCell ref="AK675:AN675"/>
    <mergeCell ref="AO675:AS675"/>
    <mergeCell ref="AC676:AF676"/>
    <mergeCell ref="AG676:AJ676"/>
    <mergeCell ref="AK679:AN679"/>
    <mergeCell ref="AG678:AJ678"/>
    <mergeCell ref="AK678:AN678"/>
    <mergeCell ref="AO678:AS678"/>
    <mergeCell ref="AC679:AF679"/>
    <mergeCell ref="AG679:AJ679"/>
    <mergeCell ref="AK676:AN676"/>
    <mergeCell ref="AC678:AF678"/>
    <mergeCell ref="CA673:CD673"/>
    <mergeCell ref="CE673:CH673"/>
    <mergeCell ref="CI673:CM673"/>
    <mergeCell ref="CA674:CD674"/>
    <mergeCell ref="CE674:CH674"/>
    <mergeCell ref="CI674:CM674"/>
    <mergeCell ref="CA675:CD675"/>
    <mergeCell ref="CE675:CH675"/>
    <mergeCell ref="CI675:CM675"/>
    <mergeCell ref="CA676:CD676"/>
    <mergeCell ref="CE676:CH676"/>
    <mergeCell ref="CI676:CM676"/>
    <mergeCell ref="CA677:CD677"/>
    <mergeCell ref="AG683:AJ683"/>
    <mergeCell ref="AK683:AN683"/>
    <mergeCell ref="AO683:AS683"/>
    <mergeCell ref="AC684:AF684"/>
    <mergeCell ref="CE677:CH677"/>
    <mergeCell ref="CE679:CH679"/>
    <mergeCell ref="CI679:CM679"/>
    <mergeCell ref="BW680:BZ680"/>
    <mergeCell ref="CA680:CD680"/>
    <mergeCell ref="CE680:CH680"/>
    <mergeCell ref="CI680:CM680"/>
    <mergeCell ref="BW681:BZ681"/>
    <mergeCell ref="CA681:CD681"/>
    <mergeCell ref="CE681:CH681"/>
    <mergeCell ref="CI681:CM681"/>
    <mergeCell ref="CI682:CM682"/>
    <mergeCell ref="CA682:CD682"/>
    <mergeCell ref="CE682:CH682"/>
    <mergeCell ref="AC680:AF680"/>
    <mergeCell ref="AK685:AN685"/>
    <mergeCell ref="AO679:AS679"/>
    <mergeCell ref="AK672:AN672"/>
    <mergeCell ref="AO672:AS672"/>
    <mergeCell ref="BO675:BR675"/>
    <mergeCell ref="BS675:BV675"/>
    <mergeCell ref="CA667:CD667"/>
    <mergeCell ref="CE667:CH667"/>
    <mergeCell ref="CI667:CM667"/>
    <mergeCell ref="BW668:BZ668"/>
    <mergeCell ref="CA668:CD668"/>
    <mergeCell ref="CE668:CH668"/>
    <mergeCell ref="CI668:CM668"/>
    <mergeCell ref="BW669:BZ669"/>
    <mergeCell ref="CA669:CD669"/>
    <mergeCell ref="CE669:CH669"/>
    <mergeCell ref="CI669:CM669"/>
    <mergeCell ref="BW670:BZ670"/>
    <mergeCell ref="CA670:CD670"/>
    <mergeCell ref="CE670:CH670"/>
    <mergeCell ref="CI670:CM670"/>
    <mergeCell ref="BW671:BZ671"/>
    <mergeCell ref="CA671:CD671"/>
    <mergeCell ref="CE671:CH671"/>
    <mergeCell ref="CI671:CM671"/>
    <mergeCell ref="CI677:CM677"/>
    <mergeCell ref="BW678:BZ678"/>
    <mergeCell ref="CA678:CD678"/>
    <mergeCell ref="CE678:CH678"/>
    <mergeCell ref="CI678:CM678"/>
    <mergeCell ref="CI672:CM672"/>
    <mergeCell ref="CE672:CH672"/>
    <mergeCell ref="CE690:CH690"/>
    <mergeCell ref="CI690:CM690"/>
    <mergeCell ref="BW691:BZ691"/>
    <mergeCell ref="CA691:CD691"/>
    <mergeCell ref="CE691:CH691"/>
    <mergeCell ref="CI691:CM691"/>
    <mergeCell ref="BW683:BZ683"/>
    <mergeCell ref="CA683:CD683"/>
    <mergeCell ref="CE683:CH683"/>
    <mergeCell ref="CI683:CM683"/>
    <mergeCell ref="BW684:BZ684"/>
    <mergeCell ref="CA684:CD684"/>
    <mergeCell ref="CE684:CH684"/>
    <mergeCell ref="CI684:CM684"/>
    <mergeCell ref="BW685:BZ685"/>
    <mergeCell ref="CA685:CD685"/>
    <mergeCell ref="CE685:CH685"/>
    <mergeCell ref="CI685:CM685"/>
    <mergeCell ref="BW686:BZ686"/>
    <mergeCell ref="CA686:CD686"/>
    <mergeCell ref="CE686:CH686"/>
    <mergeCell ref="CI688:CM688"/>
    <mergeCell ref="BW689:BZ689"/>
    <mergeCell ref="CA689:CD689"/>
    <mergeCell ref="CE689:CH689"/>
    <mergeCell ref="CI689:CM689"/>
    <mergeCell ref="CA690:CD690"/>
    <mergeCell ref="AO700:AS700"/>
    <mergeCell ref="AC701:AF701"/>
    <mergeCell ref="AG701:AJ701"/>
    <mergeCell ref="AK701:AN701"/>
    <mergeCell ref="AO701:AS701"/>
    <mergeCell ref="AC699:AF699"/>
    <mergeCell ref="AG699:AJ699"/>
    <mergeCell ref="AK699:AN699"/>
    <mergeCell ref="CI686:CM686"/>
    <mergeCell ref="BW687:BZ687"/>
    <mergeCell ref="CA687:CD687"/>
    <mergeCell ref="CE687:CH687"/>
    <mergeCell ref="CI687:CM687"/>
    <mergeCell ref="C663:AS664"/>
    <mergeCell ref="AU703:CM704"/>
    <mergeCell ref="BW693:BZ693"/>
    <mergeCell ref="CA693:CD693"/>
    <mergeCell ref="CE693:CH693"/>
    <mergeCell ref="CI693:CM693"/>
    <mergeCell ref="BW694:BZ694"/>
    <mergeCell ref="CA694:CD694"/>
    <mergeCell ref="CE694:CH694"/>
    <mergeCell ref="CI694:CM694"/>
    <mergeCell ref="BW695:BZ695"/>
    <mergeCell ref="CA695:CD695"/>
    <mergeCell ref="CE695:CH695"/>
    <mergeCell ref="CI695:CM695"/>
    <mergeCell ref="BW696:BZ696"/>
    <mergeCell ref="CA696:CD696"/>
    <mergeCell ref="CE696:CH696"/>
    <mergeCell ref="CI696:CM696"/>
    <mergeCell ref="BW697:BZ697"/>
    <mergeCell ref="EG706:EH706"/>
    <mergeCell ref="BW698:BZ698"/>
    <mergeCell ref="CA698:CD698"/>
    <mergeCell ref="CE698:CH698"/>
    <mergeCell ref="CI698:CM698"/>
    <mergeCell ref="BW699:BZ699"/>
    <mergeCell ref="CA699:CD699"/>
    <mergeCell ref="CE699:CH699"/>
    <mergeCell ref="CI699:CM699"/>
    <mergeCell ref="BW700:BZ700"/>
    <mergeCell ref="CA700:CD700"/>
    <mergeCell ref="CE700:CH700"/>
    <mergeCell ref="CI700:CM700"/>
    <mergeCell ref="AU701:CM701"/>
    <mergeCell ref="CA697:CD697"/>
    <mergeCell ref="CE697:CH697"/>
    <mergeCell ref="CI697:CM697"/>
    <mergeCell ref="BO697:BR697"/>
    <mergeCell ref="BS697:BV697"/>
    <mergeCell ref="BO698:BR698"/>
    <mergeCell ref="BS698:BV698"/>
    <mergeCell ref="BO699:BR699"/>
    <mergeCell ref="BS699:BV699"/>
    <mergeCell ref="BW692:BZ692"/>
    <mergeCell ref="BW688:BZ688"/>
    <mergeCell ref="CA688:CD688"/>
    <mergeCell ref="CE688:CH688"/>
    <mergeCell ref="BW690:BZ690"/>
    <mergeCell ref="BO695:BR695"/>
    <mergeCell ref="BS695:BV695"/>
    <mergeCell ref="BO696:BR696"/>
    <mergeCell ref="BS696:BV696"/>
    <mergeCell ref="CH812:CM812"/>
    <mergeCell ref="C805:AS805"/>
    <mergeCell ref="W776:AA776"/>
    <mergeCell ref="AO699:AS699"/>
    <mergeCell ref="BO700:BR700"/>
    <mergeCell ref="BS700:BV700"/>
    <mergeCell ref="Y701:AB701"/>
    <mergeCell ref="CA692:CD692"/>
    <mergeCell ref="CE692:CH692"/>
    <mergeCell ref="CI692:CM692"/>
    <mergeCell ref="AC698:AF698"/>
    <mergeCell ref="AG698:AJ698"/>
    <mergeCell ref="AU723:CM723"/>
    <mergeCell ref="C724:AS724"/>
    <mergeCell ref="AK698:AN698"/>
    <mergeCell ref="AO698:AS698"/>
    <mergeCell ref="AC693:AF693"/>
    <mergeCell ref="AG693:AJ693"/>
    <mergeCell ref="AK693:AN693"/>
    <mergeCell ref="AO693:AS693"/>
    <mergeCell ref="AC694:AF694"/>
    <mergeCell ref="AG694:AJ694"/>
    <mergeCell ref="AK694:AN694"/>
    <mergeCell ref="C694:T694"/>
    <mergeCell ref="C695:T695"/>
    <mergeCell ref="C696:T696"/>
    <mergeCell ref="AC695:AF695"/>
    <mergeCell ref="C697:T697"/>
    <mergeCell ref="C702:AS702"/>
    <mergeCell ref="AC700:AF700"/>
    <mergeCell ref="AG700:AJ700"/>
    <mergeCell ref="AK700:AN700"/>
    <mergeCell ref="AB786:AG786"/>
    <mergeCell ref="AH786:AM786"/>
    <mergeCell ref="AN786:AS786"/>
    <mergeCell ref="C784:U784"/>
    <mergeCell ref="AH783:AM783"/>
    <mergeCell ref="AN783:AS783"/>
    <mergeCell ref="V789:AA789"/>
    <mergeCell ref="C788:U788"/>
    <mergeCell ref="AK777:AN777"/>
    <mergeCell ref="AO777:AS777"/>
    <mergeCell ref="C778:AS778"/>
    <mergeCell ref="C782:U783"/>
    <mergeCell ref="C776:F776"/>
    <mergeCell ref="G776:J776"/>
    <mergeCell ref="K776:N776"/>
    <mergeCell ref="O776:R776"/>
    <mergeCell ref="S776:V776"/>
    <mergeCell ref="AB776:AE776"/>
    <mergeCell ref="AK776:AN776"/>
    <mergeCell ref="C775:J775"/>
    <mergeCell ref="K775:R775"/>
    <mergeCell ref="C771:AQ772"/>
    <mergeCell ref="AB787:AG787"/>
    <mergeCell ref="C812:U812"/>
    <mergeCell ref="V787:AA787"/>
    <mergeCell ref="C787:U787"/>
    <mergeCell ref="AN788:AS788"/>
    <mergeCell ref="C789:U789"/>
    <mergeCell ref="V812:AB812"/>
    <mergeCell ref="AC812:AI812"/>
    <mergeCell ref="AU785:BC787"/>
    <mergeCell ref="BV788:CD789"/>
    <mergeCell ref="C780:AS781"/>
    <mergeCell ref="V782:AG782"/>
    <mergeCell ref="C774:AS774"/>
    <mergeCell ref="C777:F777"/>
    <mergeCell ref="G777:J777"/>
    <mergeCell ref="K777:N777"/>
    <mergeCell ref="O777:R777"/>
    <mergeCell ref="C792:AS793"/>
    <mergeCell ref="AH797:AS798"/>
    <mergeCell ref="AH799:AS799"/>
    <mergeCell ref="AH800:AS800"/>
    <mergeCell ref="AH801:AS801"/>
    <mergeCell ref="V784:AA784"/>
    <mergeCell ref="AB784:AG784"/>
    <mergeCell ref="AH784:AM784"/>
    <mergeCell ref="AN784:AS784"/>
    <mergeCell ref="C785:U785"/>
    <mergeCell ref="V785:AA785"/>
    <mergeCell ref="AB785:AG785"/>
    <mergeCell ref="AH785:AM785"/>
    <mergeCell ref="AN785:AS785"/>
    <mergeCell ref="C786:U786"/>
    <mergeCell ref="S777:V777"/>
    <mergeCell ref="AU803:AY804"/>
    <mergeCell ref="AZ803:BD804"/>
    <mergeCell ref="V786:AA786"/>
    <mergeCell ref="AN787:AS787"/>
    <mergeCell ref="T802:Z802"/>
    <mergeCell ref="AA802:AG802"/>
    <mergeCell ref="T798:Z798"/>
    <mergeCell ref="AA798:AG798"/>
    <mergeCell ref="T797:AG797"/>
    <mergeCell ref="C799:S799"/>
    <mergeCell ref="T799:Z799"/>
    <mergeCell ref="AA799:AG799"/>
    <mergeCell ref="C800:S800"/>
    <mergeCell ref="T800:Z800"/>
    <mergeCell ref="AA800:AG800"/>
    <mergeCell ref="C801:S801"/>
    <mergeCell ref="T801:Z801"/>
    <mergeCell ref="AA801:AG801"/>
    <mergeCell ref="C795:AS796"/>
    <mergeCell ref="C797:S798"/>
    <mergeCell ref="C790:AS790"/>
    <mergeCell ref="AH787:AM787"/>
    <mergeCell ref="V788:AA788"/>
    <mergeCell ref="AB788:AG788"/>
    <mergeCell ref="AH788:AM788"/>
    <mergeCell ref="AB789:AG789"/>
    <mergeCell ref="AH789:AM789"/>
    <mergeCell ref="AN789:AS789"/>
    <mergeCell ref="BV799:CD800"/>
    <mergeCell ref="CE799:CM800"/>
    <mergeCell ref="BM799:BU800"/>
    <mergeCell ref="BE799:BL800"/>
    <mergeCell ref="V813:AB813"/>
    <mergeCell ref="AC813:AI813"/>
    <mergeCell ref="V814:AB814"/>
    <mergeCell ref="AU799:BD800"/>
    <mergeCell ref="C802:S802"/>
    <mergeCell ref="AO812:AS812"/>
    <mergeCell ref="AJ813:AN813"/>
    <mergeCell ref="AO813:AS813"/>
    <mergeCell ref="AH802:AS802"/>
    <mergeCell ref="AH803:AS803"/>
    <mergeCell ref="AH804:AS804"/>
    <mergeCell ref="AJ810:AN810"/>
    <mergeCell ref="AU801:AY802"/>
    <mergeCell ref="AZ801:BD802"/>
    <mergeCell ref="AU811:BM811"/>
    <mergeCell ref="AU812:BM812"/>
    <mergeCell ref="C813:U813"/>
    <mergeCell ref="C814:U814"/>
    <mergeCell ref="AU813:BM813"/>
    <mergeCell ref="BE801:BH802"/>
    <mergeCell ref="BI801:BL802"/>
    <mergeCell ref="BM801:BP802"/>
    <mergeCell ref="BN809:CA809"/>
    <mergeCell ref="BN810:BT810"/>
    <mergeCell ref="BU810:CA810"/>
    <mergeCell ref="BN812:BT812"/>
    <mergeCell ref="BN811:BT811"/>
    <mergeCell ref="BU812:CA812"/>
    <mergeCell ref="FH837:FJ837"/>
    <mergeCell ref="AU778:CM778"/>
    <mergeCell ref="AU790:CM790"/>
    <mergeCell ref="AU795:CK796"/>
    <mergeCell ref="C825:Y825"/>
    <mergeCell ref="Z825:AS825"/>
    <mergeCell ref="C826:Y826"/>
    <mergeCell ref="Z826:AS826"/>
    <mergeCell ref="C833:Y833"/>
    <mergeCell ref="Z833:AS833"/>
    <mergeCell ref="AJ815:AN815"/>
    <mergeCell ref="AO815:AS815"/>
    <mergeCell ref="AJ816:AN816"/>
    <mergeCell ref="BN816:BT816"/>
    <mergeCell ref="BU816:CA816"/>
    <mergeCell ref="AU805:CK805"/>
    <mergeCell ref="AU807:CK808"/>
    <mergeCell ref="AU809:BM810"/>
    <mergeCell ref="BQ801:BU802"/>
    <mergeCell ref="BV801:BY802"/>
    <mergeCell ref="BZ801:CD802"/>
    <mergeCell ref="CE801:CH802"/>
    <mergeCell ref="CI801:CM802"/>
    <mergeCell ref="BD785:BL787"/>
    <mergeCell ref="BM785:BU787"/>
    <mergeCell ref="BV785:CD787"/>
    <mergeCell ref="CE785:CM787"/>
    <mergeCell ref="AU788:BC789"/>
    <mergeCell ref="BD788:BL789"/>
    <mergeCell ref="BM788:BU789"/>
    <mergeCell ref="BM803:BP804"/>
    <mergeCell ref="CE788:CM789"/>
    <mergeCell ref="BQ803:BU804"/>
    <mergeCell ref="C804:S804"/>
    <mergeCell ref="T804:Z804"/>
    <mergeCell ref="AA804:AG804"/>
    <mergeCell ref="AU797:CM798"/>
    <mergeCell ref="BE803:BH804"/>
    <mergeCell ref="BZ803:CD804"/>
    <mergeCell ref="CE803:CH804"/>
    <mergeCell ref="AU792:CM793"/>
    <mergeCell ref="T803:Z803"/>
    <mergeCell ref="AA803:AG803"/>
    <mergeCell ref="BN827:BU827"/>
    <mergeCell ref="BV827:CC827"/>
    <mergeCell ref="CD827:CM827"/>
    <mergeCell ref="AO810:AS810"/>
    <mergeCell ref="AJ809:AS809"/>
    <mergeCell ref="AJ811:AN811"/>
    <mergeCell ref="AO811:AS811"/>
    <mergeCell ref="AJ812:AN812"/>
    <mergeCell ref="CI803:CM804"/>
    <mergeCell ref="C803:S803"/>
    <mergeCell ref="BV803:BY804"/>
    <mergeCell ref="BI803:BL804"/>
    <mergeCell ref="C807:AS808"/>
    <mergeCell ref="C809:U810"/>
    <mergeCell ref="C811:U811"/>
    <mergeCell ref="V809:AI809"/>
    <mergeCell ref="V810:AB810"/>
    <mergeCell ref="AC810:AI810"/>
    <mergeCell ref="V811:AB811"/>
    <mergeCell ref="AC811:AI811"/>
    <mergeCell ref="AU821:CM822"/>
    <mergeCell ref="C824:Y824"/>
    <mergeCell ref="Z824:AS824"/>
    <mergeCell ref="C829:Y829"/>
    <mergeCell ref="CD829:CM829"/>
    <mergeCell ref="CB815:CG815"/>
    <mergeCell ref="CH815:CM815"/>
    <mergeCell ref="CB816:CG816"/>
    <mergeCell ref="CH816:CM816"/>
    <mergeCell ref="CB812:CG812"/>
    <mergeCell ref="CB809:CM809"/>
    <mergeCell ref="CB810:CG810"/>
    <mergeCell ref="CH810:CM810"/>
    <mergeCell ref="CB811:CG811"/>
    <mergeCell ref="CH811:CM811"/>
    <mergeCell ref="BN813:BT813"/>
    <mergeCell ref="BU813:CA813"/>
    <mergeCell ref="AU814:BM814"/>
    <mergeCell ref="BN814:BT814"/>
    <mergeCell ref="BU814:CA814"/>
    <mergeCell ref="AJ814:AN814"/>
    <mergeCell ref="BN826:BU826"/>
    <mergeCell ref="BV826:CC826"/>
    <mergeCell ref="CD826:CM826"/>
    <mergeCell ref="Z821:AS822"/>
    <mergeCell ref="C823:Y823"/>
    <mergeCell ref="Z823:AS823"/>
    <mergeCell ref="C815:U815"/>
    <mergeCell ref="C816:U816"/>
    <mergeCell ref="AU816:BM816"/>
    <mergeCell ref="AU819:CM820"/>
    <mergeCell ref="AU827:BM827"/>
    <mergeCell ref="BU811:CA811"/>
    <mergeCell ref="FH836:FJ836"/>
    <mergeCell ref="AU817:CK817"/>
    <mergeCell ref="CB813:CG813"/>
    <mergeCell ref="CH813:CM813"/>
    <mergeCell ref="CB814:CG814"/>
    <mergeCell ref="CH814:CM814"/>
    <mergeCell ref="AC814:AI814"/>
    <mergeCell ref="V815:AB815"/>
    <mergeCell ref="AC815:AI815"/>
    <mergeCell ref="V816:AB816"/>
    <mergeCell ref="AC816:AI816"/>
    <mergeCell ref="AO814:AS814"/>
    <mergeCell ref="C817:AS817"/>
    <mergeCell ref="EJ831:ES831"/>
    <mergeCell ref="AU831:BM831"/>
    <mergeCell ref="AU832:BM832"/>
    <mergeCell ref="BN829:BU829"/>
    <mergeCell ref="BN830:BU830"/>
    <mergeCell ref="BN831:BU831"/>
    <mergeCell ref="BN832:BU832"/>
    <mergeCell ref="BV829:CC829"/>
    <mergeCell ref="BV830:CC830"/>
    <mergeCell ref="BV831:CC831"/>
    <mergeCell ref="BV832:CC832"/>
    <mergeCell ref="AO816:AS816"/>
    <mergeCell ref="C819:AS820"/>
    <mergeCell ref="C821:Y822"/>
    <mergeCell ref="EJ836:EL836"/>
    <mergeCell ref="EM836:EO836"/>
    <mergeCell ref="EP836:ER836"/>
    <mergeCell ref="ES836:EU836"/>
    <mergeCell ref="C835:AA836"/>
    <mergeCell ref="AT888:BK888"/>
    <mergeCell ref="BL888:BT888"/>
    <mergeCell ref="EJ827:ES827"/>
    <mergeCell ref="AU833:BM833"/>
    <mergeCell ref="BN833:BU833"/>
    <mergeCell ref="BV833:CC833"/>
    <mergeCell ref="CD833:CM833"/>
    <mergeCell ref="C832:Y832"/>
    <mergeCell ref="Z829:AS829"/>
    <mergeCell ref="Z830:AS830"/>
    <mergeCell ref="Z831:AS831"/>
    <mergeCell ref="Z832:AS832"/>
    <mergeCell ref="AU829:BM829"/>
    <mergeCell ref="AU830:BM830"/>
    <mergeCell ref="C828:Y828"/>
    <mergeCell ref="BU894:CC894"/>
    <mergeCell ref="CD894:CL894"/>
    <mergeCell ref="AT891:BK891"/>
    <mergeCell ref="Z828:AS828"/>
    <mergeCell ref="AU828:BM828"/>
    <mergeCell ref="BN828:BU828"/>
    <mergeCell ref="BV828:CC828"/>
    <mergeCell ref="CD828:CM828"/>
    <mergeCell ref="CD830:CM830"/>
    <mergeCell ref="AU834:CM834"/>
    <mergeCell ref="C888:AA888"/>
    <mergeCell ref="AB888:AS888"/>
    <mergeCell ref="C914:AM914"/>
    <mergeCell ref="CD895:CL895"/>
    <mergeCell ref="BU896:CC896"/>
    <mergeCell ref="C915:AM915"/>
    <mergeCell ref="BK914:BY914"/>
    <mergeCell ref="BL894:BT894"/>
    <mergeCell ref="EY836:FA836"/>
    <mergeCell ref="FB836:FD836"/>
    <mergeCell ref="FE836:FG836"/>
    <mergeCell ref="EJ837:EL837"/>
    <mergeCell ref="EM837:EO837"/>
    <mergeCell ref="EP837:ER837"/>
    <mergeCell ref="ES837:EU837"/>
    <mergeCell ref="EV837:EX837"/>
    <mergeCell ref="EY837:FA837"/>
    <mergeCell ref="EJ839:ES839"/>
    <mergeCell ref="AU835:CK836"/>
    <mergeCell ref="BL890:BT890"/>
    <mergeCell ref="CD888:CL888"/>
    <mergeCell ref="AT889:BK889"/>
    <mergeCell ref="BL889:BT889"/>
    <mergeCell ref="BU889:CC889"/>
    <mergeCell ref="CD889:CL889"/>
    <mergeCell ref="AT890:BK890"/>
    <mergeCell ref="AV857:CL857"/>
    <mergeCell ref="EJ845:ES845"/>
    <mergeCell ref="AV859:CL860"/>
    <mergeCell ref="AV878:CL878"/>
    <mergeCell ref="EV836:EX836"/>
    <mergeCell ref="FB837:FD837"/>
    <mergeCell ref="FE837:FG837"/>
    <mergeCell ref="AU883:CM884"/>
    <mergeCell ref="BZ913:CM913"/>
    <mergeCell ref="BU890:CC890"/>
    <mergeCell ref="CD890:CL890"/>
    <mergeCell ref="BL891:BT891"/>
    <mergeCell ref="BU891:CC891"/>
    <mergeCell ref="CD891:CL891"/>
    <mergeCell ref="BL892:BT892"/>
    <mergeCell ref="BU892:CC892"/>
    <mergeCell ref="CD892:CL892"/>
    <mergeCell ref="BL893:BT893"/>
    <mergeCell ref="BU893:CC893"/>
    <mergeCell ref="CD893:CL893"/>
    <mergeCell ref="C892:AA892"/>
    <mergeCell ref="AB892:AS892"/>
    <mergeCell ref="C893:AA893"/>
    <mergeCell ref="AB893:AS893"/>
    <mergeCell ref="C894:AA894"/>
    <mergeCell ref="AB894:AS894"/>
    <mergeCell ref="C895:AA895"/>
    <mergeCell ref="AB895:AS895"/>
    <mergeCell ref="C899:AA899"/>
    <mergeCell ref="AB899:AS899"/>
    <mergeCell ref="C912:AM913"/>
    <mergeCell ref="AT895:BK895"/>
    <mergeCell ref="BL895:BT895"/>
    <mergeCell ref="BU895:CC895"/>
    <mergeCell ref="BZ914:CM914"/>
    <mergeCell ref="C916:AM916"/>
    <mergeCell ref="BK915:BY915"/>
    <mergeCell ref="BZ915:CM915"/>
    <mergeCell ref="C906:AA906"/>
    <mergeCell ref="AB906:AS906"/>
    <mergeCell ref="AT906:BK906"/>
    <mergeCell ref="C918:AM918"/>
    <mergeCell ref="C908:AS908"/>
    <mergeCell ref="AE931:AL931"/>
    <mergeCell ref="AM931:AS931"/>
    <mergeCell ref="AV922:CL923"/>
    <mergeCell ref="C936:X936"/>
    <mergeCell ref="C937:AS937"/>
    <mergeCell ref="Y933:AD933"/>
    <mergeCell ref="AE933:AL933"/>
    <mergeCell ref="AM933:AS933"/>
    <mergeCell ref="Y934:AD934"/>
    <mergeCell ref="BU907:CC907"/>
    <mergeCell ref="CD907:CL907"/>
    <mergeCell ref="BY932:CE932"/>
    <mergeCell ref="AE934:AL934"/>
    <mergeCell ref="AM934:AS934"/>
    <mergeCell ref="Y935:AD935"/>
    <mergeCell ref="AE935:AL935"/>
    <mergeCell ref="BL906:BT906"/>
    <mergeCell ref="BU906:CC906"/>
    <mergeCell ref="CD906:CL906"/>
    <mergeCell ref="BK916:BY916"/>
    <mergeCell ref="BZ916:CM916"/>
    <mergeCell ref="BK911:CM911"/>
    <mergeCell ref="BK913:BY913"/>
    <mergeCell ref="AM999:AS999"/>
    <mergeCell ref="C980:X981"/>
    <mergeCell ref="Y981:AD981"/>
    <mergeCell ref="AM998:AS998"/>
    <mergeCell ref="AE997:AS997"/>
    <mergeCell ref="Y997:AD998"/>
    <mergeCell ref="CE980:CM981"/>
    <mergeCell ref="CE982:CM982"/>
    <mergeCell ref="CE983:CM983"/>
    <mergeCell ref="CE984:CM984"/>
    <mergeCell ref="CE985:CM985"/>
    <mergeCell ref="CE987:CM987"/>
    <mergeCell ref="CE988:CM988"/>
    <mergeCell ref="Y988:AD988"/>
    <mergeCell ref="AE988:AL988"/>
    <mergeCell ref="BQ986:BV986"/>
    <mergeCell ref="BW986:CD986"/>
    <mergeCell ref="AM982:AS982"/>
    <mergeCell ref="Y980:AL980"/>
    <mergeCell ref="BQ981:BV981"/>
    <mergeCell ref="BW981:CD981"/>
    <mergeCell ref="AU985:BP985"/>
    <mergeCell ref="BQ985:BV985"/>
    <mergeCell ref="BW985:CD985"/>
    <mergeCell ref="AE987:AL987"/>
    <mergeCell ref="Y987:AD987"/>
    <mergeCell ref="C987:X987"/>
    <mergeCell ref="C986:X986"/>
    <mergeCell ref="Y989:AD989"/>
    <mergeCell ref="Y990:AD990"/>
    <mergeCell ref="Y991:AD991"/>
    <mergeCell ref="CC998:CH998"/>
    <mergeCell ref="AM980:AS981"/>
    <mergeCell ref="CI998:CM998"/>
    <mergeCell ref="CC999:CH999"/>
    <mergeCell ref="BW997:CB998"/>
    <mergeCell ref="CC997:CM997"/>
    <mergeCell ref="AU988:BP988"/>
    <mergeCell ref="C995:AS996"/>
    <mergeCell ref="C997:X998"/>
    <mergeCell ref="AE998:AL998"/>
    <mergeCell ref="AM988:AS988"/>
    <mergeCell ref="AU992:BP992"/>
    <mergeCell ref="BQ988:BV988"/>
    <mergeCell ref="BW988:CD988"/>
    <mergeCell ref="AU997:BP998"/>
    <mergeCell ref="BQ997:BV998"/>
    <mergeCell ref="AE981:AL981"/>
    <mergeCell ref="C982:X982"/>
    <mergeCell ref="Y982:AD982"/>
    <mergeCell ref="AE982:AL982"/>
    <mergeCell ref="AU982:BP982"/>
    <mergeCell ref="BQ982:BV982"/>
    <mergeCell ref="BW982:CD982"/>
    <mergeCell ref="AU983:BP983"/>
    <mergeCell ref="BQ983:BV983"/>
    <mergeCell ref="BW983:CD983"/>
    <mergeCell ref="AU984:BP984"/>
    <mergeCell ref="BQ984:BV984"/>
    <mergeCell ref="AM983:AS983"/>
    <mergeCell ref="C999:X999"/>
    <mergeCell ref="Y999:AD999"/>
    <mergeCell ref="AE999:AL999"/>
    <mergeCell ref="C1004:AS1004"/>
    <mergeCell ref="C1002:X1002"/>
    <mergeCell ref="Y1002:AD1002"/>
    <mergeCell ref="AE1002:AL1002"/>
    <mergeCell ref="AM1002:AS1002"/>
    <mergeCell ref="C1003:X1003"/>
    <mergeCell ref="Y1003:AD1003"/>
    <mergeCell ref="AE1003:AL1003"/>
    <mergeCell ref="AM1003:AS1003"/>
    <mergeCell ref="AE1000:AL1000"/>
    <mergeCell ref="AM1000:AS1000"/>
    <mergeCell ref="C1001:X1001"/>
    <mergeCell ref="Y1001:AD1001"/>
    <mergeCell ref="AE1001:AL1001"/>
    <mergeCell ref="AM1001:AS1001"/>
    <mergeCell ref="AD1019:AS1019"/>
    <mergeCell ref="C1030:AS1030"/>
    <mergeCell ref="X1025:AS1025"/>
    <mergeCell ref="X1026:AH1026"/>
    <mergeCell ref="AI1026:AS1026"/>
    <mergeCell ref="C1027:W1027"/>
    <mergeCell ref="X1027:AH1027"/>
    <mergeCell ref="AI1027:AS1027"/>
    <mergeCell ref="C1000:X1000"/>
    <mergeCell ref="Y1000:AD1000"/>
    <mergeCell ref="AD1021:AK1021"/>
    <mergeCell ref="AL1021:AS1021"/>
    <mergeCell ref="C1023:AS1024"/>
    <mergeCell ref="C1028:W1028"/>
    <mergeCell ref="X1028:AH1028"/>
    <mergeCell ref="AI1028:AS1028"/>
    <mergeCell ref="AD1013:AK1013"/>
    <mergeCell ref="AU1035:CK1035"/>
    <mergeCell ref="C1059:O1059"/>
    <mergeCell ref="P1059:V1059"/>
    <mergeCell ref="W1059:AC1059"/>
    <mergeCell ref="AD1059:AS1059"/>
    <mergeCell ref="C1051:O1051"/>
    <mergeCell ref="C1052:O1052"/>
    <mergeCell ref="P1054:V1054"/>
    <mergeCell ref="P1050:V1050"/>
    <mergeCell ref="P1051:V1051"/>
    <mergeCell ref="P1052:V1052"/>
    <mergeCell ref="AU1041:BT1042"/>
    <mergeCell ref="BU1041:CM1042"/>
    <mergeCell ref="AU1043:BT1043"/>
    <mergeCell ref="AU1048:BT1048"/>
    <mergeCell ref="AU1049:BT1049"/>
    <mergeCell ref="AU1044:BT1044"/>
    <mergeCell ref="AU1045:BT1045"/>
    <mergeCell ref="AU1046:BT1046"/>
    <mergeCell ref="AU1047:BT1047"/>
    <mergeCell ref="AD1050:AS1050"/>
    <mergeCell ref="AD1051:AS1051"/>
    <mergeCell ref="C1057:O1057"/>
    <mergeCell ref="C1050:O1050"/>
    <mergeCell ref="C1054:O1054"/>
    <mergeCell ref="C1055:O1055"/>
    <mergeCell ref="C1056:O1056"/>
    <mergeCell ref="BU1047:CM1047"/>
    <mergeCell ref="BU1048:CM1048"/>
    <mergeCell ref="BU1049:CM1049"/>
    <mergeCell ref="BU1044:CM1044"/>
    <mergeCell ref="P1049:V1049"/>
    <mergeCell ref="BU1052:CM1052"/>
    <mergeCell ref="AU1053:CM1053"/>
    <mergeCell ref="C1058:O1058"/>
    <mergeCell ref="P1058:V1058"/>
    <mergeCell ref="W1058:AC1058"/>
    <mergeCell ref="AD1058:AS1058"/>
    <mergeCell ref="AU1058:BH1058"/>
    <mergeCell ref="BI1058:BV1058"/>
    <mergeCell ref="BW1058:CM1058"/>
    <mergeCell ref="AU1059:BH1059"/>
    <mergeCell ref="BI1059:BV1059"/>
    <mergeCell ref="BW1059:CM1059"/>
    <mergeCell ref="AU1060:BH1060"/>
    <mergeCell ref="BI1060:BV1060"/>
    <mergeCell ref="BW1060:CM1060"/>
    <mergeCell ref="AU1050:BT1050"/>
    <mergeCell ref="AU1051:BT1051"/>
    <mergeCell ref="AU1052:BT1052"/>
    <mergeCell ref="P1056:V1056"/>
    <mergeCell ref="P1057:V1057"/>
    <mergeCell ref="AD1053:AS1053"/>
    <mergeCell ref="C1060:AS1060"/>
    <mergeCell ref="AD1055:AS1055"/>
    <mergeCell ref="AD1056:AS1056"/>
    <mergeCell ref="AD1057:AS1057"/>
    <mergeCell ref="AU1054:CM1055"/>
    <mergeCell ref="P1053:V1053"/>
    <mergeCell ref="AU1056:BH1057"/>
    <mergeCell ref="BI1056:BV1057"/>
    <mergeCell ref="BW1056:CM1057"/>
    <mergeCell ref="AN1108:BH1108"/>
    <mergeCell ref="AN1109:BH1109"/>
    <mergeCell ref="Y1089:AI1089"/>
    <mergeCell ref="Y1087:AI1087"/>
    <mergeCell ref="Y1088:AI1088"/>
    <mergeCell ref="C1098:AM1098"/>
    <mergeCell ref="U1089:X1089"/>
    <mergeCell ref="C1083:T1083"/>
    <mergeCell ref="C1084:T1084"/>
    <mergeCell ref="C1085:T1085"/>
    <mergeCell ref="C1086:T1086"/>
    <mergeCell ref="C1087:T1087"/>
    <mergeCell ref="AN1104:BH1104"/>
    <mergeCell ref="CA1078:CM1078"/>
    <mergeCell ref="BI1099:CC1099"/>
    <mergeCell ref="CD1099:CM1099"/>
    <mergeCell ref="U1087:X1087"/>
    <mergeCell ref="U1088:X1088"/>
    <mergeCell ref="U1078:X1078"/>
    <mergeCell ref="Y1083:AI1083"/>
    <mergeCell ref="U1090:X1090"/>
    <mergeCell ref="AJ1089:AS1089"/>
    <mergeCell ref="Y1078:AI1078"/>
    <mergeCell ref="Y1079:AI1079"/>
    <mergeCell ref="AJ1083:AS1083"/>
    <mergeCell ref="CA1084:CM1084"/>
    <mergeCell ref="CA1081:CM1081"/>
    <mergeCell ref="CA1082:CM1082"/>
    <mergeCell ref="CA1083:CM1083"/>
    <mergeCell ref="AJ1079:AS1079"/>
    <mergeCell ref="AJ1080:AS1080"/>
    <mergeCell ref="Y1081:AI1081"/>
    <mergeCell ref="BS1077:BZ1077"/>
    <mergeCell ref="CA1077:CM1077"/>
    <mergeCell ref="AU1078:BB1078"/>
    <mergeCell ref="AU1079:BB1079"/>
    <mergeCell ref="AJ1086:AS1086"/>
    <mergeCell ref="C1090:T1090"/>
    <mergeCell ref="C1095:AM1095"/>
    <mergeCell ref="C1096:AM1096"/>
    <mergeCell ref="C1100:AM1100"/>
    <mergeCell ref="C1105:AM1105"/>
    <mergeCell ref="AN1097:BH1097"/>
    <mergeCell ref="AN1096:BH1096"/>
    <mergeCell ref="AN1098:BH1098"/>
    <mergeCell ref="U1077:X1077"/>
    <mergeCell ref="Y1077:AI1077"/>
    <mergeCell ref="Y1082:AI1082"/>
    <mergeCell ref="AN1099:BH1099"/>
    <mergeCell ref="AU1080:BB1080"/>
    <mergeCell ref="BC1078:BJ1078"/>
    <mergeCell ref="BC1079:BJ1079"/>
    <mergeCell ref="U1086:X1086"/>
    <mergeCell ref="Y1084:AI1084"/>
    <mergeCell ref="BI1103:CC1103"/>
    <mergeCell ref="BI1104:CC1104"/>
    <mergeCell ref="CD1101:CM1101"/>
    <mergeCell ref="CD1097:CM1097"/>
    <mergeCell ref="AN1095:BH1095"/>
    <mergeCell ref="BI1095:CC1095"/>
    <mergeCell ref="CD1095:CM1095"/>
    <mergeCell ref="C1114:AM1114"/>
    <mergeCell ref="C1115:AM1115"/>
    <mergeCell ref="AM1133:AS1133"/>
    <mergeCell ref="BJ1133:BR1133"/>
    <mergeCell ref="BS1133:BZ1133"/>
    <mergeCell ref="CA1133:CF1133"/>
    <mergeCell ref="CG1133:CL1133"/>
    <mergeCell ref="AM1129:AS1129"/>
    <mergeCell ref="BJ1129:BR1129"/>
    <mergeCell ref="BS1129:BZ1129"/>
    <mergeCell ref="CA1129:CF1129"/>
    <mergeCell ref="CG1129:CL1129"/>
    <mergeCell ref="AM1125:AS1125"/>
    <mergeCell ref="BJ1125:BR1125"/>
    <mergeCell ref="BS1125:BZ1125"/>
    <mergeCell ref="CA1125:CF1125"/>
    <mergeCell ref="CG1125:CL1125"/>
    <mergeCell ref="BJ1123:BR1123"/>
    <mergeCell ref="BS1123:BZ1123"/>
    <mergeCell ref="CA1123:CF1123"/>
    <mergeCell ref="AC1126:AL1126"/>
    <mergeCell ref="AC1127:AL1127"/>
    <mergeCell ref="AC1128:AL1128"/>
    <mergeCell ref="AC1129:AL1129"/>
    <mergeCell ref="AC1130:AL1130"/>
    <mergeCell ref="AC1124:AL1124"/>
    <mergeCell ref="AC1125:AL1125"/>
    <mergeCell ref="AN1110:BH1110"/>
    <mergeCell ref="CD1105:CM1105"/>
    <mergeCell ref="AA1153:AL1153"/>
    <mergeCell ref="AX1153:BM1153"/>
    <mergeCell ref="BN1153:BY1153"/>
    <mergeCell ref="C1135:AB1135"/>
    <mergeCell ref="C1104:AM1104"/>
    <mergeCell ref="AM1126:AS1126"/>
    <mergeCell ref="BJ1126:BR1126"/>
    <mergeCell ref="BS1126:BZ1126"/>
    <mergeCell ref="CA1126:CF1126"/>
    <mergeCell ref="CG1126:CL1126"/>
    <mergeCell ref="AM1127:AS1127"/>
    <mergeCell ref="BJ1127:BR1127"/>
    <mergeCell ref="BS1127:BZ1127"/>
    <mergeCell ref="BS1136:BZ1136"/>
    <mergeCell ref="CA1136:CF1136"/>
    <mergeCell ref="CG1136:CL1136"/>
    <mergeCell ref="AM1135:AS1135"/>
    <mergeCell ref="BJ1135:BR1135"/>
    <mergeCell ref="BS1135:BZ1135"/>
    <mergeCell ref="CA1135:CF1135"/>
    <mergeCell ref="CG1135:CL1135"/>
    <mergeCell ref="AM1134:AS1134"/>
    <mergeCell ref="BJ1134:BR1134"/>
    <mergeCell ref="BS1134:BZ1134"/>
    <mergeCell ref="BS1131:BZ1131"/>
    <mergeCell ref="CA1131:CF1131"/>
    <mergeCell ref="CG1131:CL1131"/>
    <mergeCell ref="AM1128:AS1128"/>
    <mergeCell ref="BJ1128:BR1128"/>
    <mergeCell ref="C1110:AM1110"/>
    <mergeCell ref="BS1128:BZ1128"/>
    <mergeCell ref="BS1132:BZ1132"/>
    <mergeCell ref="BW1234:CM1234"/>
    <mergeCell ref="BW1235:CM1235"/>
    <mergeCell ref="BW1236:CM1236"/>
    <mergeCell ref="Q1234:AD1234"/>
    <mergeCell ref="AE1234:AS1234"/>
    <mergeCell ref="Q1235:AD1235"/>
    <mergeCell ref="Q1236:AD1236"/>
    <mergeCell ref="AE1235:AS1235"/>
    <mergeCell ref="V506:Y506"/>
    <mergeCell ref="Z506:AF506"/>
    <mergeCell ref="AF543:AI543"/>
    <mergeCell ref="AC1131:AL1131"/>
    <mergeCell ref="AC1132:AL1132"/>
    <mergeCell ref="AC1133:AL1133"/>
    <mergeCell ref="AC1134:AL1134"/>
    <mergeCell ref="AC1135:AL1135"/>
    <mergeCell ref="AC1136:AL1136"/>
    <mergeCell ref="BZ1160:CL1160"/>
    <mergeCell ref="AU1232:BH1233"/>
    <mergeCell ref="BI1232:BV1233"/>
    <mergeCell ref="AU1234:BH1234"/>
    <mergeCell ref="BI1234:BV1234"/>
    <mergeCell ref="AU1235:BH1235"/>
    <mergeCell ref="CA1132:CF1132"/>
    <mergeCell ref="BZ1151:CL1152"/>
    <mergeCell ref="C1144:AF1145"/>
    <mergeCell ref="AG1144:BI1145"/>
    <mergeCell ref="AA1151:AL1152"/>
    <mergeCell ref="C519:I519"/>
    <mergeCell ref="J519:R519"/>
    <mergeCell ref="C1153:N1153"/>
    <mergeCell ref="O1153:Z1153"/>
    <mergeCell ref="C1232:P1233"/>
    <mergeCell ref="AM1131:AS1131"/>
    <mergeCell ref="BJ1131:BR1131"/>
    <mergeCell ref="AM1136:AS1136"/>
    <mergeCell ref="BJ1136:BR1136"/>
    <mergeCell ref="BJ1122:BZ1122"/>
    <mergeCell ref="C1099:AM1099"/>
    <mergeCell ref="BI1098:CC1098"/>
    <mergeCell ref="Y1090:AI1090"/>
    <mergeCell ref="C499:K499"/>
    <mergeCell ref="L499:Q499"/>
    <mergeCell ref="AG505:AM505"/>
    <mergeCell ref="BU496:CM501"/>
    <mergeCell ref="BU506:CM506"/>
    <mergeCell ref="BU507:CM507"/>
    <mergeCell ref="AU505:BT505"/>
    <mergeCell ref="CF525:CM526"/>
    <mergeCell ref="BO520:BS520"/>
    <mergeCell ref="BT520:BX520"/>
    <mergeCell ref="BY520:CC520"/>
    <mergeCell ref="CD520:CH520"/>
    <mergeCell ref="CF530:CM530"/>
    <mergeCell ref="CF531:CM531"/>
    <mergeCell ref="CD519:CH519"/>
    <mergeCell ref="CI519:CM519"/>
    <mergeCell ref="CI520:CM520"/>
    <mergeCell ref="C1136:AB1136"/>
    <mergeCell ref="BO515:BS517"/>
    <mergeCell ref="BT515:BX517"/>
    <mergeCell ref="BS1130:BZ1130"/>
    <mergeCell ref="AU531:BR531"/>
    <mergeCell ref="BW1232:CM1233"/>
    <mergeCell ref="BJ515:BN517"/>
    <mergeCell ref="CD518:CH518"/>
    <mergeCell ref="CI518:CM518"/>
    <mergeCell ref="AU515:AY517"/>
    <mergeCell ref="AZ515:BD517"/>
    <mergeCell ref="BE515:BI517"/>
    <mergeCell ref="BI1235:BV1235"/>
    <mergeCell ref="AU1229:CM1231"/>
    <mergeCell ref="AM1151:AW1152"/>
    <mergeCell ref="AM1158:AW1159"/>
    <mergeCell ref="AU1135:BI1135"/>
    <mergeCell ref="AU1136:BI1136"/>
    <mergeCell ref="BN1158:BY1159"/>
    <mergeCell ref="BZ1158:CL1159"/>
    <mergeCell ref="AX1160:BM1160"/>
    <mergeCell ref="BN1160:BY1160"/>
    <mergeCell ref="BJ1144:CL1145"/>
    <mergeCell ref="BJ1146:CL1146"/>
    <mergeCell ref="AX1151:BM1152"/>
    <mergeCell ref="CA1128:CF1128"/>
    <mergeCell ref="CG1128:CL1128"/>
    <mergeCell ref="AM1130:AS1130"/>
    <mergeCell ref="AM1132:AS1132"/>
    <mergeCell ref="CA1130:CF1130"/>
    <mergeCell ref="CG1130:CL1130"/>
    <mergeCell ref="BI1100:CC1100"/>
    <mergeCell ref="CD1100:CM1100"/>
    <mergeCell ref="C1106:AM1106"/>
    <mergeCell ref="BI1105:CC1105"/>
    <mergeCell ref="C1108:AM1108"/>
    <mergeCell ref="C1109:AM1109"/>
    <mergeCell ref="C1111:AM1111"/>
    <mergeCell ref="C1237:P1237"/>
    <mergeCell ref="BJ1132:BR1132"/>
    <mergeCell ref="CA1134:CF1134"/>
    <mergeCell ref="BZ1153:CL1153"/>
    <mergeCell ref="C1234:P1234"/>
    <mergeCell ref="C1235:P1235"/>
    <mergeCell ref="D1149:AJ1149"/>
    <mergeCell ref="C1229:AR1230"/>
    <mergeCell ref="AE1232:AS1233"/>
    <mergeCell ref="Q1232:AD1233"/>
    <mergeCell ref="C1161:N1161"/>
    <mergeCell ref="AU1236:BH1236"/>
    <mergeCell ref="BI1236:BV1236"/>
    <mergeCell ref="AM1153:AS1153"/>
    <mergeCell ref="C1156:Y1156"/>
    <mergeCell ref="C1236:P1236"/>
    <mergeCell ref="AU1237:BH1237"/>
    <mergeCell ref="BI1237:BV1237"/>
    <mergeCell ref="O1151:Z1152"/>
    <mergeCell ref="AA1158:AL1159"/>
    <mergeCell ref="O1158:Z1159"/>
    <mergeCell ref="C1160:N1160"/>
    <mergeCell ref="O1160:Z1160"/>
    <mergeCell ref="AA1160:AL1160"/>
    <mergeCell ref="C1146:AF1146"/>
    <mergeCell ref="C1142:AD1143"/>
    <mergeCell ref="C1154:N1154"/>
    <mergeCell ref="C1147:N1147"/>
    <mergeCell ref="C1206:AR1206"/>
    <mergeCell ref="AW1206:CL1206"/>
    <mergeCell ref="C1158:N1159"/>
    <mergeCell ref="AX1158:BM1159"/>
    <mergeCell ref="BC574:BF574"/>
    <mergeCell ref="BG574:BJ574"/>
    <mergeCell ref="BK636:BN636"/>
    <mergeCell ref="N569:Q569"/>
    <mergeCell ref="AU558:BD558"/>
    <mergeCell ref="C584:AS585"/>
    <mergeCell ref="U558:AA558"/>
    <mergeCell ref="C544:AE545"/>
    <mergeCell ref="AU559:BD559"/>
    <mergeCell ref="BU888:CC888"/>
    <mergeCell ref="AU688:BL688"/>
    <mergeCell ref="AU689:BL689"/>
    <mergeCell ref="AU690:BL690"/>
    <mergeCell ref="AU691:BL691"/>
    <mergeCell ref="AU692:BL692"/>
    <mergeCell ref="C1103:AM1103"/>
    <mergeCell ref="Y1076:AI1076"/>
    <mergeCell ref="AJ1082:AS1082"/>
    <mergeCell ref="C567:M568"/>
    <mergeCell ref="N568:Q568"/>
    <mergeCell ref="AB556:AS556"/>
    <mergeCell ref="AB557:AS557"/>
    <mergeCell ref="R568:U568"/>
    <mergeCell ref="AB558:AS558"/>
    <mergeCell ref="AB560:AS562"/>
    <mergeCell ref="AB891:AS891"/>
    <mergeCell ref="BI1097:CC1097"/>
    <mergeCell ref="C1065:AS1067"/>
    <mergeCell ref="C548:CM549"/>
    <mergeCell ref="AB553:AS554"/>
    <mergeCell ref="AB555:AS555"/>
    <mergeCell ref="C551:AS552"/>
    <mergeCell ref="AU538:CB538"/>
    <mergeCell ref="AU532:CM532"/>
    <mergeCell ref="CC538:CM538"/>
    <mergeCell ref="C532:AS532"/>
    <mergeCell ref="AN538:AP538"/>
    <mergeCell ref="AQ538:AS538"/>
    <mergeCell ref="AQ537:AS537"/>
    <mergeCell ref="AF538:AI538"/>
    <mergeCell ref="CC536:CM537"/>
    <mergeCell ref="CC539:CM539"/>
    <mergeCell ref="AN539:AP539"/>
    <mergeCell ref="AQ539:AS539"/>
    <mergeCell ref="C531:J531"/>
    <mergeCell ref="C540:AE540"/>
    <mergeCell ref="C541:AE541"/>
    <mergeCell ref="C542:AE542"/>
    <mergeCell ref="AF540:AI540"/>
    <mergeCell ref="AQ542:AS542"/>
    <mergeCell ref="AU1245:CM1245"/>
    <mergeCell ref="AU744:CM745"/>
    <mergeCell ref="C594:AS595"/>
    <mergeCell ref="C592:AS592"/>
    <mergeCell ref="Z596:AI597"/>
    <mergeCell ref="AJ596:AS597"/>
    <mergeCell ref="C596:Y597"/>
    <mergeCell ref="C598:Y598"/>
    <mergeCell ref="C599:Y599"/>
    <mergeCell ref="Z598:AI598"/>
    <mergeCell ref="Z599:AI599"/>
    <mergeCell ref="AJ598:AS598"/>
    <mergeCell ref="AJ599:AS599"/>
    <mergeCell ref="C600:AS600"/>
    <mergeCell ref="C572:AS573"/>
    <mergeCell ref="C577:AS577"/>
    <mergeCell ref="BC573:BJ573"/>
    <mergeCell ref="BK573:BR573"/>
    <mergeCell ref="C581:CM582"/>
    <mergeCell ref="AN575:AS575"/>
    <mergeCell ref="AN576:AS576"/>
    <mergeCell ref="AJ588:AS588"/>
    <mergeCell ref="AJ589:AS589"/>
    <mergeCell ref="C830:Y830"/>
    <mergeCell ref="C831:Y831"/>
    <mergeCell ref="BW1237:CM1237"/>
    <mergeCell ref="C590:Y590"/>
    <mergeCell ref="C591:Y591"/>
    <mergeCell ref="BJ1130:BR1130"/>
    <mergeCell ref="CA1127:CF1127"/>
    <mergeCell ref="CG1132:CL1132"/>
    <mergeCell ref="C891:AA891"/>
    <mergeCell ref="AU669:BL669"/>
    <mergeCell ref="AU670:BL670"/>
    <mergeCell ref="Z507:AF507"/>
    <mergeCell ref="AZ518:BD518"/>
    <mergeCell ref="BE518:BI518"/>
    <mergeCell ref="C520:I520"/>
    <mergeCell ref="BS553:CM554"/>
    <mergeCell ref="AU544:CB544"/>
    <mergeCell ref="AU545:CB545"/>
    <mergeCell ref="AU539:CB539"/>
    <mergeCell ref="AU540:CB540"/>
    <mergeCell ref="AU541:CB541"/>
    <mergeCell ref="AU520:AY520"/>
    <mergeCell ref="AJ541:AM541"/>
    <mergeCell ref="C543:AE543"/>
    <mergeCell ref="AF536:AS536"/>
    <mergeCell ref="AF537:AI537"/>
    <mergeCell ref="AJ537:AM537"/>
    <mergeCell ref="AJ538:AM538"/>
    <mergeCell ref="CC543:CM543"/>
    <mergeCell ref="CC544:CM544"/>
    <mergeCell ref="CC545:CM545"/>
    <mergeCell ref="S519:AA519"/>
    <mergeCell ref="AB520:AJ520"/>
    <mergeCell ref="S520:AA520"/>
    <mergeCell ref="C528:J528"/>
    <mergeCell ref="C525:AS525"/>
    <mergeCell ref="C526:J527"/>
    <mergeCell ref="K526:T527"/>
    <mergeCell ref="U526:AC527"/>
    <mergeCell ref="AD526:AK527"/>
    <mergeCell ref="AF542:AI542"/>
    <mergeCell ref="AK515:AS517"/>
    <mergeCell ref="AK518:AS518"/>
    <mergeCell ref="AB515:AJ517"/>
    <mergeCell ref="EH563:EK563"/>
    <mergeCell ref="EL563:EO563"/>
    <mergeCell ref="C569:M569"/>
    <mergeCell ref="N567:U567"/>
    <mergeCell ref="BS562:CM562"/>
    <mergeCell ref="R569:U569"/>
    <mergeCell ref="V567:AC567"/>
    <mergeCell ref="U560:AA562"/>
    <mergeCell ref="AP569:AS569"/>
    <mergeCell ref="AD567:AK567"/>
    <mergeCell ref="AD568:AG568"/>
    <mergeCell ref="Z827:AS827"/>
    <mergeCell ref="AU823:BM824"/>
    <mergeCell ref="BN823:BU824"/>
    <mergeCell ref="BV823:CC824"/>
    <mergeCell ref="CD823:CM824"/>
    <mergeCell ref="AU825:BM825"/>
    <mergeCell ref="BN825:BU825"/>
    <mergeCell ref="BV825:CC825"/>
    <mergeCell ref="CD825:CM825"/>
    <mergeCell ref="AU826:BM826"/>
    <mergeCell ref="AJ590:AS590"/>
    <mergeCell ref="AJ591:AS591"/>
    <mergeCell ref="Z586:AI587"/>
    <mergeCell ref="Z588:AI588"/>
    <mergeCell ref="Z589:AI589"/>
    <mergeCell ref="Z590:AI590"/>
    <mergeCell ref="Z591:AI591"/>
    <mergeCell ref="BU815:CA815"/>
    <mergeCell ref="V568:Y568"/>
    <mergeCell ref="V569:Y569"/>
    <mergeCell ref="Z568:AC568"/>
    <mergeCell ref="Z569:AC569"/>
    <mergeCell ref="C557:T557"/>
    <mergeCell ref="AU551:CM552"/>
    <mergeCell ref="AU553:BD554"/>
    <mergeCell ref="AU555:BD555"/>
    <mergeCell ref="C534:AS535"/>
    <mergeCell ref="C536:AE537"/>
    <mergeCell ref="C538:AE538"/>
    <mergeCell ref="C539:AE539"/>
    <mergeCell ref="BE553:BK554"/>
    <mergeCell ref="BL553:BR554"/>
    <mergeCell ref="BE555:BK555"/>
    <mergeCell ref="BL555:BR555"/>
    <mergeCell ref="BY518:CC518"/>
    <mergeCell ref="J518:R518"/>
    <mergeCell ref="AU518:AY518"/>
    <mergeCell ref="AJ542:AM542"/>
    <mergeCell ref="AN542:AP542"/>
    <mergeCell ref="AL526:AS527"/>
    <mergeCell ref="AU534:CM535"/>
    <mergeCell ref="AL531:AS531"/>
    <mergeCell ref="AJ544:AM545"/>
    <mergeCell ref="AN544:AP545"/>
    <mergeCell ref="AQ544:AS545"/>
    <mergeCell ref="AJ539:AM539"/>
    <mergeCell ref="BS529:CE529"/>
    <mergeCell ref="BS530:CE530"/>
    <mergeCell ref="AU523:CM524"/>
    <mergeCell ref="AU536:CB537"/>
    <mergeCell ref="AB518:AJ518"/>
    <mergeCell ref="S515:AA517"/>
    <mergeCell ref="AJ586:AS587"/>
    <mergeCell ref="AU611:BH611"/>
    <mergeCell ref="AH569:AK569"/>
    <mergeCell ref="AN537:AP537"/>
    <mergeCell ref="BK615:BN615"/>
    <mergeCell ref="C858:AS858"/>
    <mergeCell ref="C879:AS879"/>
    <mergeCell ref="C857:AS857"/>
    <mergeCell ref="C859:Y860"/>
    <mergeCell ref="C878:AS878"/>
    <mergeCell ref="C827:Y827"/>
    <mergeCell ref="AT886:BK887"/>
    <mergeCell ref="BV738:CD738"/>
    <mergeCell ref="CD831:CM831"/>
    <mergeCell ref="CD832:CM832"/>
    <mergeCell ref="AU815:BM815"/>
    <mergeCell ref="BN815:BT815"/>
    <mergeCell ref="C768:AS769"/>
    <mergeCell ref="AN541:AP541"/>
    <mergeCell ref="AQ541:AS541"/>
    <mergeCell ref="C553:T554"/>
    <mergeCell ref="U553:AA554"/>
    <mergeCell ref="C555:T555"/>
    <mergeCell ref="U555:AA555"/>
    <mergeCell ref="AJ540:AM540"/>
    <mergeCell ref="AN540:AP540"/>
    <mergeCell ref="AQ540:AS540"/>
    <mergeCell ref="CD515:CH517"/>
    <mergeCell ref="CI515:CM517"/>
    <mergeCell ref="C518:I518"/>
    <mergeCell ref="C507:K507"/>
    <mergeCell ref="L507:Q507"/>
    <mergeCell ref="C515:I517"/>
    <mergeCell ref="Z504:AF504"/>
    <mergeCell ref="Z505:AF505"/>
    <mergeCell ref="AN503:AS503"/>
    <mergeCell ref="AU503:BT503"/>
    <mergeCell ref="AU504:BT504"/>
    <mergeCell ref="AU506:BT506"/>
    <mergeCell ref="AG506:AM506"/>
    <mergeCell ref="BH489:BY489"/>
    <mergeCell ref="H476:P476"/>
    <mergeCell ref="H477:P477"/>
    <mergeCell ref="AJ474:AS474"/>
    <mergeCell ref="AU666:BL666"/>
    <mergeCell ref="AU667:BL667"/>
    <mergeCell ref="AM985:AS985"/>
    <mergeCell ref="AU620:BH620"/>
    <mergeCell ref="AU618:BH618"/>
    <mergeCell ref="AU619:BH619"/>
    <mergeCell ref="AE985:AL985"/>
    <mergeCell ref="Y985:AD985"/>
    <mergeCell ref="C985:X985"/>
    <mergeCell ref="AM984:AS984"/>
    <mergeCell ref="AE984:AL984"/>
    <mergeCell ref="Y984:AD984"/>
    <mergeCell ref="R507:U507"/>
    <mergeCell ref="AF541:AI541"/>
    <mergeCell ref="AU513:CM514"/>
    <mergeCell ref="C508:AS508"/>
    <mergeCell ref="BY515:CC517"/>
    <mergeCell ref="BL898:BT898"/>
    <mergeCell ref="C505:K505"/>
    <mergeCell ref="R505:U505"/>
    <mergeCell ref="R506:U506"/>
    <mergeCell ref="V499:Y499"/>
    <mergeCell ref="V500:Y500"/>
    <mergeCell ref="AU489:BG490"/>
    <mergeCell ref="AG501:AM501"/>
    <mergeCell ref="BH491:BP491"/>
    <mergeCell ref="BU504:CM504"/>
    <mergeCell ref="BU505:CM505"/>
    <mergeCell ref="Z501:AF501"/>
    <mergeCell ref="Z502:AF502"/>
    <mergeCell ref="Z503:AF503"/>
    <mergeCell ref="AU491:BG491"/>
    <mergeCell ref="C496:K497"/>
    <mergeCell ref="L497:Q497"/>
    <mergeCell ref="C498:K498"/>
    <mergeCell ref="L498:Q498"/>
    <mergeCell ref="R500:U500"/>
    <mergeCell ref="Z497:AF497"/>
    <mergeCell ref="L506:Q506"/>
    <mergeCell ref="V505:Y505"/>
    <mergeCell ref="R497:U497"/>
    <mergeCell ref="Z498:AF498"/>
    <mergeCell ref="AN500:AS500"/>
    <mergeCell ref="AN501:AS501"/>
    <mergeCell ref="AN502:AS502"/>
    <mergeCell ref="AN505:AS505"/>
    <mergeCell ref="AN506:AS506"/>
    <mergeCell ref="AN504:AS504"/>
    <mergeCell ref="R499:U499"/>
    <mergeCell ref="AG503:AM503"/>
    <mergeCell ref="BV476:CD476"/>
    <mergeCell ref="CE476:CM476"/>
    <mergeCell ref="BV477:CD477"/>
    <mergeCell ref="Y462:AE462"/>
    <mergeCell ref="BQ490:BY490"/>
    <mergeCell ref="AU502:BT502"/>
    <mergeCell ref="C430:S430"/>
    <mergeCell ref="BD436:BI436"/>
    <mergeCell ref="BD437:BI437"/>
    <mergeCell ref="BJ431:BO431"/>
    <mergeCell ref="BZ489:CM489"/>
    <mergeCell ref="BZ490:CF490"/>
    <mergeCell ref="BZ491:CF491"/>
    <mergeCell ref="CG490:CM490"/>
    <mergeCell ref="C494:AS495"/>
    <mergeCell ref="C491:P491"/>
    <mergeCell ref="Q491:AD491"/>
    <mergeCell ref="AE491:AS491"/>
    <mergeCell ref="AU470:CG471"/>
    <mergeCell ref="AG497:AM497"/>
    <mergeCell ref="AG498:AM498"/>
    <mergeCell ref="AG499:AM499"/>
    <mergeCell ref="AG500:AM500"/>
    <mergeCell ref="V479:Z479"/>
    <mergeCell ref="V480:Z480"/>
    <mergeCell ref="C479:G479"/>
    <mergeCell ref="C476:G476"/>
    <mergeCell ref="C477:G477"/>
    <mergeCell ref="C473:G473"/>
    <mergeCell ref="C478:G478"/>
    <mergeCell ref="BV479:CD479"/>
    <mergeCell ref="CE479:CM479"/>
    <mergeCell ref="D153:F153"/>
    <mergeCell ref="G153:AU153"/>
    <mergeCell ref="AV153:CM153"/>
    <mergeCell ref="G150:AU150"/>
    <mergeCell ref="AV150:CM150"/>
    <mergeCell ref="D151:F151"/>
    <mergeCell ref="G151:AU151"/>
    <mergeCell ref="D138:F138"/>
    <mergeCell ref="G143:AU143"/>
    <mergeCell ref="AV147:CM147"/>
    <mergeCell ref="G148:AU148"/>
    <mergeCell ref="D139:F139"/>
    <mergeCell ref="G144:AU144"/>
    <mergeCell ref="AV144:CM144"/>
    <mergeCell ref="G145:AU145"/>
    <mergeCell ref="AV145:CM145"/>
    <mergeCell ref="D146:F146"/>
    <mergeCell ref="G146:AU146"/>
    <mergeCell ref="D149:F149"/>
    <mergeCell ref="AV149:CM149"/>
    <mergeCell ref="G149:AU149"/>
    <mergeCell ref="D150:F150"/>
    <mergeCell ref="D152:F152"/>
    <mergeCell ref="AV151:CM151"/>
    <mergeCell ref="G137:AU137"/>
    <mergeCell ref="AV137:CM137"/>
    <mergeCell ref="G138:AU138"/>
    <mergeCell ref="AV138:CM138"/>
    <mergeCell ref="G139:AU139"/>
    <mergeCell ref="AV139:CM139"/>
    <mergeCell ref="G140:AU140"/>
    <mergeCell ref="AV140:CM140"/>
    <mergeCell ref="G141:AU141"/>
    <mergeCell ref="AV141:CM141"/>
    <mergeCell ref="G142:AU142"/>
    <mergeCell ref="AV142:CM142"/>
    <mergeCell ref="G152:AU152"/>
    <mergeCell ref="AV152:CM152"/>
    <mergeCell ref="S187:AG187"/>
    <mergeCell ref="CJ190:CM190"/>
    <mergeCell ref="CE193:CI193"/>
    <mergeCell ref="AV191:BB191"/>
    <mergeCell ref="BC191:BI191"/>
    <mergeCell ref="BJ191:BP191"/>
    <mergeCell ref="AO182:AU183"/>
    <mergeCell ref="AH186:AN186"/>
    <mergeCell ref="S186:AG186"/>
    <mergeCell ref="CJ189:CM189"/>
    <mergeCell ref="BQ182:BW183"/>
    <mergeCell ref="AH184:AN184"/>
    <mergeCell ref="BQ184:BW184"/>
    <mergeCell ref="S189:AG189"/>
    <mergeCell ref="AH189:AN189"/>
    <mergeCell ref="S190:AG190"/>
    <mergeCell ref="AV156:CM156"/>
    <mergeCell ref="G157:AU157"/>
    <mergeCell ref="AV157:CM157"/>
    <mergeCell ref="D156:F156"/>
    <mergeCell ref="G165:AU165"/>
    <mergeCell ref="AV165:CM165"/>
    <mergeCell ref="G166:AU166"/>
    <mergeCell ref="AV166:CM166"/>
    <mergeCell ref="G167:AU167"/>
    <mergeCell ref="AV167:CM167"/>
    <mergeCell ref="G168:AU168"/>
    <mergeCell ref="AV168:CM168"/>
    <mergeCell ref="G169:AU169"/>
    <mergeCell ref="AV169:CM169"/>
    <mergeCell ref="D172:F172"/>
    <mergeCell ref="G172:AU172"/>
    <mergeCell ref="AV172:CM172"/>
    <mergeCell ref="D164:F164"/>
    <mergeCell ref="G170:AU170"/>
    <mergeCell ref="AV170:CM170"/>
    <mergeCell ref="D154:F154"/>
    <mergeCell ref="G154:AU154"/>
    <mergeCell ref="AV154:CM154"/>
    <mergeCell ref="C426:S426"/>
    <mergeCell ref="D157:F157"/>
    <mergeCell ref="AA364:AC364"/>
    <mergeCell ref="AA365:AC365"/>
    <mergeCell ref="AU363:BJ363"/>
    <mergeCell ref="AV159:CM159"/>
    <mergeCell ref="G160:AU160"/>
    <mergeCell ref="AV160:CM160"/>
    <mergeCell ref="AL424:AQ424"/>
    <mergeCell ref="AL425:AQ425"/>
    <mergeCell ref="Z423:AE423"/>
    <mergeCell ref="Z424:AE424"/>
    <mergeCell ref="CH419:CM419"/>
    <mergeCell ref="D186:E186"/>
    <mergeCell ref="BS236:BZ237"/>
    <mergeCell ref="AV227:CJ227"/>
    <mergeCell ref="BP418:BU418"/>
    <mergeCell ref="BV418:CA418"/>
    <mergeCell ref="CB418:CG418"/>
    <mergeCell ref="AD271:AS271"/>
    <mergeCell ref="D158:F158"/>
    <mergeCell ref="BK365:BS365"/>
    <mergeCell ref="AU366:BJ366"/>
    <mergeCell ref="BY388:CB389"/>
    <mergeCell ref="BK390:BN391"/>
    <mergeCell ref="BY390:CB391"/>
    <mergeCell ref="C352:O352"/>
    <mergeCell ref="G158:AU158"/>
    <mergeCell ref="G171:AU171"/>
    <mergeCell ref="D155:F155"/>
    <mergeCell ref="G163:AU163"/>
    <mergeCell ref="AV163:CM163"/>
    <mergeCell ref="D159:F159"/>
    <mergeCell ref="D160:F160"/>
    <mergeCell ref="D161:F161"/>
    <mergeCell ref="D162:F162"/>
    <mergeCell ref="D163:F163"/>
    <mergeCell ref="D175:CM175"/>
    <mergeCell ref="AV155:CM155"/>
    <mergeCell ref="G156:AU156"/>
    <mergeCell ref="C351:O351"/>
    <mergeCell ref="D166:F166"/>
    <mergeCell ref="AV171:CM171"/>
    <mergeCell ref="D189:E189"/>
    <mergeCell ref="D182:E183"/>
    <mergeCell ref="F182:R183"/>
    <mergeCell ref="S182:AG183"/>
    <mergeCell ref="S188:AG188"/>
    <mergeCell ref="BJ188:BP188"/>
    <mergeCell ref="BQ188:BW188"/>
    <mergeCell ref="BX188:CD188"/>
    <mergeCell ref="D188:E188"/>
    <mergeCell ref="BC186:BI186"/>
    <mergeCell ref="D185:E185"/>
    <mergeCell ref="D167:F167"/>
    <mergeCell ref="D168:F168"/>
    <mergeCell ref="D169:F169"/>
    <mergeCell ref="D170:F170"/>
    <mergeCell ref="D171:F171"/>
    <mergeCell ref="G155:AU155"/>
    <mergeCell ref="D173:F173"/>
    <mergeCell ref="AU507:BT507"/>
    <mergeCell ref="AU508:CM508"/>
    <mergeCell ref="C510:CM511"/>
    <mergeCell ref="C513:AS514"/>
    <mergeCell ref="X399:AD400"/>
    <mergeCell ref="C412:U412"/>
    <mergeCell ref="AE397:AK398"/>
    <mergeCell ref="CB419:CG419"/>
    <mergeCell ref="Z418:AE418"/>
    <mergeCell ref="AF418:AK418"/>
    <mergeCell ref="C886:AA887"/>
    <mergeCell ref="AB886:AS887"/>
    <mergeCell ref="AD364:AG364"/>
    <mergeCell ref="C341:O341"/>
    <mergeCell ref="D165:F165"/>
    <mergeCell ref="G161:AU161"/>
    <mergeCell ref="AV161:CM161"/>
    <mergeCell ref="G162:AU162"/>
    <mergeCell ref="AV162:CM162"/>
    <mergeCell ref="G173:AU173"/>
    <mergeCell ref="AV173:CM173"/>
    <mergeCell ref="G164:AU164"/>
    <mergeCell ref="AV164:CM164"/>
    <mergeCell ref="L368:O368"/>
    <mergeCell ref="X361:Z362"/>
    <mergeCell ref="AP361:AS362"/>
    <mergeCell ref="AA361:AC362"/>
    <mergeCell ref="AA363:AC363"/>
    <mergeCell ref="BE259:BR259"/>
    <mergeCell ref="CE198:CI198"/>
    <mergeCell ref="CE194:CI194"/>
    <mergeCell ref="AG502:AM502"/>
    <mergeCell ref="AL376:AS376"/>
    <mergeCell ref="V382:AC382"/>
    <mergeCell ref="V383:AC383"/>
    <mergeCell ref="AP366:AS366"/>
    <mergeCell ref="C368:K368"/>
    <mergeCell ref="AL363:AO363"/>
    <mergeCell ref="BK388:BN389"/>
    <mergeCell ref="C427:S427"/>
    <mergeCell ref="C428:S428"/>
    <mergeCell ref="C429:S429"/>
    <mergeCell ref="V501:Y501"/>
    <mergeCell ref="V502:Y502"/>
    <mergeCell ref="V503:Y503"/>
    <mergeCell ref="V504:Y504"/>
    <mergeCell ref="AG504:AM504"/>
    <mergeCell ref="C501:K501"/>
    <mergeCell ref="L501:Q501"/>
    <mergeCell ref="T427:Y427"/>
    <mergeCell ref="T428:Y428"/>
    <mergeCell ref="T429:Y429"/>
    <mergeCell ref="Q479:U479"/>
    <mergeCell ref="Q480:U480"/>
    <mergeCell ref="H478:P478"/>
    <mergeCell ref="H479:P479"/>
    <mergeCell ref="H480:P480"/>
    <mergeCell ref="AA479:AI479"/>
    <mergeCell ref="AA480:AI480"/>
    <mergeCell ref="Q476:U476"/>
    <mergeCell ref="Q477:U477"/>
    <mergeCell ref="C480:G480"/>
    <mergeCell ref="Q472:U473"/>
    <mergeCell ref="AJ472:AS473"/>
    <mergeCell ref="AJ1088:AS1088"/>
    <mergeCell ref="AE986:AL986"/>
    <mergeCell ref="C984:X984"/>
    <mergeCell ref="AE983:AL983"/>
    <mergeCell ref="AT892:BK892"/>
    <mergeCell ref="AT893:BK893"/>
    <mergeCell ref="AT894:BK894"/>
    <mergeCell ref="C898:AA898"/>
    <mergeCell ref="AB898:AS898"/>
    <mergeCell ref="AT898:BK898"/>
    <mergeCell ref="E911:BJ911"/>
    <mergeCell ref="C1068:T1069"/>
    <mergeCell ref="Y1068:AI1069"/>
    <mergeCell ref="AJ1068:AS1069"/>
    <mergeCell ref="U1071:X1071"/>
    <mergeCell ref="U1072:X1072"/>
    <mergeCell ref="U1073:X1073"/>
    <mergeCell ref="U1074:X1074"/>
    <mergeCell ref="U1075:X1075"/>
    <mergeCell ref="U1076:X1076"/>
    <mergeCell ref="Y1072:AI1072"/>
    <mergeCell ref="AJ1071:AS1071"/>
    <mergeCell ref="AD1064:AS1064"/>
    <mergeCell ref="AD1061:AS1061"/>
    <mergeCell ref="C897:AA897"/>
    <mergeCell ref="AB897:AS897"/>
    <mergeCell ref="AT897:BK897"/>
    <mergeCell ref="AU1077:BB1077"/>
    <mergeCell ref="BC1077:BJ1077"/>
    <mergeCell ref="BK1077:BR1077"/>
    <mergeCell ref="AU1034:BO1034"/>
    <mergeCell ref="BP1034:BW1034"/>
    <mergeCell ref="AU1134:BI1134"/>
    <mergeCell ref="AU683:BL683"/>
    <mergeCell ref="AU684:BL684"/>
    <mergeCell ref="AU685:BL685"/>
    <mergeCell ref="AU615:BH615"/>
    <mergeCell ref="AU1125:BI1125"/>
    <mergeCell ref="AT1120:CL1121"/>
    <mergeCell ref="AU700:BL700"/>
    <mergeCell ref="CA1122:CL1122"/>
    <mergeCell ref="CG1123:CL1123"/>
    <mergeCell ref="BJ1124:BR1124"/>
    <mergeCell ref="BS1124:BZ1124"/>
    <mergeCell ref="CA1124:CF1124"/>
    <mergeCell ref="BL900:BT900"/>
    <mergeCell ref="AT907:BK907"/>
    <mergeCell ref="BL907:BT907"/>
    <mergeCell ref="BU901:CC901"/>
    <mergeCell ref="CD901:CL901"/>
    <mergeCell ref="AT902:BK902"/>
    <mergeCell ref="BL897:BT897"/>
    <mergeCell ref="BU905:CC905"/>
    <mergeCell ref="CE986:CM986"/>
    <mergeCell ref="AT896:BK896"/>
    <mergeCell ref="BL896:BT896"/>
    <mergeCell ref="AT900:BK900"/>
    <mergeCell ref="CD902:CL902"/>
    <mergeCell ref="CD905:CL905"/>
    <mergeCell ref="BU897:CC897"/>
    <mergeCell ref="CD897:CL897"/>
    <mergeCell ref="BU1050:CM1050"/>
    <mergeCell ref="BU1051:CM1051"/>
    <mergeCell ref="AU668:BL668"/>
    <mergeCell ref="Y983:AD983"/>
    <mergeCell ref="CD1098:CM1098"/>
    <mergeCell ref="AU616:BH616"/>
    <mergeCell ref="AU617:BH617"/>
    <mergeCell ref="AU614:BH614"/>
    <mergeCell ref="AU1126:BI1126"/>
    <mergeCell ref="AU1127:BI1127"/>
    <mergeCell ref="C1102:AM1102"/>
    <mergeCell ref="C896:AA896"/>
    <mergeCell ref="AB896:AS896"/>
    <mergeCell ref="C900:AA900"/>
    <mergeCell ref="AB900:AS900"/>
    <mergeCell ref="C902:AA902"/>
    <mergeCell ref="AB902:AS902"/>
    <mergeCell ref="C983:X983"/>
    <mergeCell ref="C978:AS979"/>
    <mergeCell ref="CD1102:CM1102"/>
    <mergeCell ref="Y1075:AI1075"/>
    <mergeCell ref="AJ1081:AS1081"/>
    <mergeCell ref="AW729:BL729"/>
    <mergeCell ref="BD730:BE730"/>
    <mergeCell ref="BV730:CD730"/>
    <mergeCell ref="BD732:BE732"/>
    <mergeCell ref="BV732:CD732"/>
    <mergeCell ref="BD734:BE734"/>
    <mergeCell ref="BV734:CD734"/>
    <mergeCell ref="BD736:BE736"/>
    <mergeCell ref="BV736:CD736"/>
    <mergeCell ref="BD738:BE738"/>
    <mergeCell ref="AM986:AS986"/>
    <mergeCell ref="Y986:AD986"/>
    <mergeCell ref="AJ1087:AS1087"/>
    <mergeCell ref="CD896:CL896"/>
    <mergeCell ref="BV362:CB362"/>
    <mergeCell ref="AU612:BH612"/>
    <mergeCell ref="AU613:BH613"/>
    <mergeCell ref="AU681:BL681"/>
    <mergeCell ref="BK633:BN633"/>
    <mergeCell ref="BK629:BN629"/>
    <mergeCell ref="BK625:BN625"/>
    <mergeCell ref="BK621:BN621"/>
    <mergeCell ref="BK617:BN617"/>
    <mergeCell ref="BK642:BN642"/>
    <mergeCell ref="BK635:BN635"/>
    <mergeCell ref="BK638:BN638"/>
    <mergeCell ref="BK631:BN631"/>
    <mergeCell ref="BK627:BN627"/>
    <mergeCell ref="BK623:BN623"/>
    <mergeCell ref="BK619:BN619"/>
    <mergeCell ref="BL886:CL886"/>
    <mergeCell ref="BL887:BT887"/>
    <mergeCell ref="BU887:CC887"/>
    <mergeCell ref="CD887:CL887"/>
    <mergeCell ref="AU686:BL686"/>
    <mergeCell ref="AU687:BL687"/>
    <mergeCell ref="CE363:CJ363"/>
    <mergeCell ref="BK363:BS363"/>
    <mergeCell ref="AU364:BJ364"/>
    <mergeCell ref="AU365:BJ365"/>
    <mergeCell ref="BK364:BS364"/>
    <mergeCell ref="AU413:CM413"/>
    <mergeCell ref="AU680:BL680"/>
    <mergeCell ref="BK641:BN641"/>
    <mergeCell ref="BS555:CM555"/>
    <mergeCell ref="BL47:CB47"/>
    <mergeCell ref="C331:N331"/>
    <mergeCell ref="O331:X331"/>
    <mergeCell ref="Y331:AH331"/>
    <mergeCell ref="AI331:AS331"/>
    <mergeCell ref="C521:AJ521"/>
    <mergeCell ref="AU546:CB546"/>
    <mergeCell ref="C547:O547"/>
    <mergeCell ref="BH642:BJ642"/>
    <mergeCell ref="C834:AS834"/>
    <mergeCell ref="AL418:AQ418"/>
    <mergeCell ref="AR418:AW418"/>
    <mergeCell ref="AX418:BC418"/>
    <mergeCell ref="AU392:CM392"/>
    <mergeCell ref="BD418:BI418"/>
    <mergeCell ref="BJ418:BO418"/>
    <mergeCell ref="C330:N330"/>
    <mergeCell ref="O330:X330"/>
    <mergeCell ref="Y330:AH330"/>
    <mergeCell ref="AI330:AS330"/>
    <mergeCell ref="AU386:BY387"/>
    <mergeCell ref="C386:AG387"/>
    <mergeCell ref="AW47:BH47"/>
    <mergeCell ref="AW728:BL728"/>
    <mergeCell ref="BS728:CH728"/>
    <mergeCell ref="C353:O353"/>
    <mergeCell ref="AV146:CM146"/>
    <mergeCell ref="D147:F147"/>
    <mergeCell ref="G147:AU147"/>
    <mergeCell ref="D145:F145"/>
    <mergeCell ref="D148:F148"/>
    <mergeCell ref="T361:W362"/>
    <mergeCell ref="EP1210:EV1210"/>
    <mergeCell ref="C1163:CM1164"/>
    <mergeCell ref="C903:AA903"/>
    <mergeCell ref="AB903:AS903"/>
    <mergeCell ref="AT903:BK903"/>
    <mergeCell ref="BL903:BT903"/>
    <mergeCell ref="BU903:CC903"/>
    <mergeCell ref="CD903:CL903"/>
    <mergeCell ref="C904:AA904"/>
    <mergeCell ref="AB904:AS904"/>
    <mergeCell ref="AT904:BK904"/>
    <mergeCell ref="BL904:BT904"/>
    <mergeCell ref="BU904:CC904"/>
    <mergeCell ref="CD904:CL904"/>
    <mergeCell ref="C905:AA905"/>
    <mergeCell ref="AB905:AS905"/>
    <mergeCell ref="AT905:BK905"/>
    <mergeCell ref="BL905:BT905"/>
    <mergeCell ref="CG1127:CL1127"/>
    <mergeCell ref="C1107:AM1107"/>
    <mergeCell ref="AM1123:AS1123"/>
    <mergeCell ref="AM1124:AS1124"/>
    <mergeCell ref="C907:AA907"/>
    <mergeCell ref="AB907:AS907"/>
    <mergeCell ref="AM987:AS987"/>
    <mergeCell ref="BI1114:CC1114"/>
    <mergeCell ref="BI1115:CC1115"/>
    <mergeCell ref="CD1115:CM1115"/>
    <mergeCell ref="AU1122:BI1123"/>
    <mergeCell ref="AU1124:BI1124"/>
    <mergeCell ref="EJ1165:EN1165"/>
    <mergeCell ref="EP1165:EV1165"/>
    <mergeCell ref="EP1205:EV1205"/>
    <mergeCell ref="C1166:V1166"/>
    <mergeCell ref="C1167:V1167"/>
    <mergeCell ref="C1168:K1168"/>
    <mergeCell ref="BP1168:BX1168"/>
    <mergeCell ref="C1187:Z1187"/>
    <mergeCell ref="AW1187:BW1187"/>
    <mergeCell ref="EJ1196:EN1196"/>
    <mergeCell ref="EP1196:ET1196"/>
    <mergeCell ref="EJ1200:EK1200"/>
    <mergeCell ref="BU898:CC898"/>
    <mergeCell ref="CD898:CL898"/>
    <mergeCell ref="AT899:BK899"/>
    <mergeCell ref="BL899:BT899"/>
    <mergeCell ref="BU899:CC899"/>
    <mergeCell ref="CD899:CL899"/>
    <mergeCell ref="BU900:CC900"/>
    <mergeCell ref="CD900:CL900"/>
    <mergeCell ref="C901:AA901"/>
    <mergeCell ref="AB901:AS901"/>
    <mergeCell ref="AT901:BK901"/>
    <mergeCell ref="BL901:BT901"/>
    <mergeCell ref="CG1124:CL1124"/>
    <mergeCell ref="P1055:V1055"/>
    <mergeCell ref="CD1103:CM1103"/>
    <mergeCell ref="CD1104:CM1104"/>
    <mergeCell ref="CG1134:CL1134"/>
    <mergeCell ref="AM1160:AS1160"/>
    <mergeCell ref="C1151:N1152"/>
    <mergeCell ref="BN1151:BY1152"/>
    <mergeCell ref="BL902:BT902"/>
    <mergeCell ref="BU902:CC902"/>
    <mergeCell ref="AU993:BP993"/>
    <mergeCell ref="BQ992:BV992"/>
    <mergeCell ref="BW992:CD992"/>
    <mergeCell ref="CE992:CM992"/>
    <mergeCell ref="C993:W993"/>
    <mergeCell ref="C1022:AS1022"/>
    <mergeCell ref="AU1024:BR1024"/>
    <mergeCell ref="C1093:AE1093"/>
    <mergeCell ref="AG1146:BI1146"/>
    <mergeCell ref="C988:X988"/>
    <mergeCell ref="C989:X989"/>
    <mergeCell ref="C990:X990"/>
    <mergeCell ref="C991:X991"/>
    <mergeCell ref="C992:X992"/>
    <mergeCell ref="AU989:BP989"/>
    <mergeCell ref="BQ989:BV989"/>
    <mergeCell ref="BW989:CD989"/>
    <mergeCell ref="CE989:CM989"/>
    <mergeCell ref="AU990:BP990"/>
    <mergeCell ref="BQ990:BV990"/>
    <mergeCell ref="BW990:CD990"/>
    <mergeCell ref="CE990:CM990"/>
    <mergeCell ref="AU991:BP991"/>
    <mergeCell ref="BQ991:BV991"/>
    <mergeCell ref="BW991:CD991"/>
    <mergeCell ref="CE991:CM991"/>
    <mergeCell ref="AU1128:BI1128"/>
    <mergeCell ref="AU1129:BI1129"/>
    <mergeCell ref="AU1130:BI1130"/>
    <mergeCell ref="AU1131:BI1131"/>
    <mergeCell ref="AU1132:BI1132"/>
    <mergeCell ref="AU1133:BI1133"/>
  </mergeCells>
  <pageMargins left="0.7" right="0.7" top="0.75" bottom="0.75" header="0.3" footer="0.3"/>
  <pageSetup scale="22" orientation="portrait" verticalDpi="300" r:id="rId1"/>
  <rowBreaks count="6" manualBreakCount="6">
    <brk id="176" max="91" man="1"/>
    <brk id="300" max="91" man="1"/>
    <brk id="449" max="91" man="1"/>
    <brk id="601" max="91" man="1"/>
    <brk id="764" max="91" man="1"/>
    <brk id="974" max="91" man="1"/>
  </rowBreaks>
  <ignoredErrors>
    <ignoredError sqref="C342" twoDigitTextYear="1"/>
    <ignoredError sqref="EH336:EH352 EM374:EM382 CE363 CE365 CE367 BK368 V375:AS383 BP700:BR700 M311:AD311 M310:P310 R310:U310 W310:AD310 AO310:AS310 BS444:BT444 BR445:BT447 BR444 CA444:CD447 CK444:CM447 T437:Y437 Z591:AS591 CB700:CD700 BX700:BZ700 BU507 CA236 AV236 EO374:EO382 BD419:BI419 BV419:CA435 AM458:AS463 BW436:CA436 AM436:AQ436 AL419:AQ419 BK437:BU437 Z437:AK437 AY437:BC437 AS437:AW437 AM437:AQ437 AL437 AR437 AX437 BW437:CA437 BV437 CB437:CM437 AF544:AS545 AO311:AS311 O318:X331 P339:Z356 CF531 AL528:AS531 T419:Y435 U436:Y436 CE474:CM476 CE483:CM483 BV483 V816 AC816 BN816:CA816 BN833:CM833 C1123:AB1136" unlockedFormula="1"/>
    <ignoredError sqref="AE306 EI305 AD1046:AS1047 C1146:CL1146 C1153:CL1153" numberStoredAsText="1"/>
    <ignoredError sqref="T436 AL420:AQ428 AL429:AQ435" formulaRange="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CJ39"/>
  <sheetViews>
    <sheetView topLeftCell="B1" zoomScaleNormal="100" workbookViewId="0">
      <selection activeCell="S8" sqref="S8"/>
    </sheetView>
  </sheetViews>
  <sheetFormatPr baseColWidth="10" defaultRowHeight="15" x14ac:dyDescent="0.25"/>
  <cols>
    <col min="4" max="5" width="11.42578125" customWidth="1"/>
    <col min="6" max="6" width="6.140625" customWidth="1"/>
    <col min="7" max="15" width="11.42578125" hidden="1" customWidth="1"/>
  </cols>
  <sheetData>
    <row r="2" spans="3:88" x14ac:dyDescent="0.25">
      <c r="C2" t="s">
        <v>371</v>
      </c>
    </row>
    <row r="4" spans="3:88" x14ac:dyDescent="0.25">
      <c r="C4" t="s">
        <v>372</v>
      </c>
      <c r="Q4" t="s">
        <v>375</v>
      </c>
      <c r="Y4" t="s">
        <v>379</v>
      </c>
      <c r="AL4" t="s">
        <v>47</v>
      </c>
      <c r="AU4" t="s">
        <v>372</v>
      </c>
      <c r="BK4" t="s">
        <v>375</v>
      </c>
      <c r="BS4" t="s">
        <v>379</v>
      </c>
      <c r="CF4" t="s">
        <v>47</v>
      </c>
    </row>
    <row r="5" spans="3:88" x14ac:dyDescent="0.25">
      <c r="Q5" t="s">
        <v>374</v>
      </c>
      <c r="U5" t="s">
        <v>373</v>
      </c>
      <c r="Y5" t="s">
        <v>389</v>
      </c>
      <c r="AC5" t="s">
        <v>376</v>
      </c>
      <c r="AF5" t="s">
        <v>377</v>
      </c>
      <c r="AI5" t="s">
        <v>378</v>
      </c>
      <c r="AL5" t="s">
        <v>126</v>
      </c>
      <c r="AP5" t="s">
        <v>127</v>
      </c>
      <c r="BK5" t="s">
        <v>374</v>
      </c>
      <c r="BO5" t="s">
        <v>373</v>
      </c>
      <c r="BS5" t="s">
        <v>389</v>
      </c>
      <c r="BW5" t="s">
        <v>376</v>
      </c>
      <c r="BZ5" t="s">
        <v>377</v>
      </c>
      <c r="CC5" t="s">
        <v>378</v>
      </c>
      <c r="CF5" t="s">
        <v>126</v>
      </c>
      <c r="CJ5" t="s">
        <v>127</v>
      </c>
    </row>
    <row r="6" spans="3:88" x14ac:dyDescent="0.25">
      <c r="C6" t="s">
        <v>1021</v>
      </c>
      <c r="W6" t="s">
        <v>1038</v>
      </c>
      <c r="Z6" t="s">
        <v>990</v>
      </c>
      <c r="AE6" t="s">
        <v>990</v>
      </c>
      <c r="AF6">
        <v>301</v>
      </c>
      <c r="AI6">
        <v>102</v>
      </c>
      <c r="AM6" t="s">
        <v>990</v>
      </c>
      <c r="AU6" t="s">
        <v>1042</v>
      </c>
      <c r="BO6" t="s">
        <v>990</v>
      </c>
      <c r="BW6">
        <v>122</v>
      </c>
      <c r="BZ6">
        <v>219</v>
      </c>
      <c r="CC6">
        <v>79</v>
      </c>
      <c r="CF6" t="s">
        <v>990</v>
      </c>
      <c r="CJ6">
        <v>420</v>
      </c>
    </row>
    <row r="7" spans="3:88" x14ac:dyDescent="0.25">
      <c r="C7" t="s">
        <v>1022</v>
      </c>
      <c r="U7" t="s">
        <v>1038</v>
      </c>
      <c r="Y7">
        <v>33</v>
      </c>
      <c r="AC7">
        <v>167</v>
      </c>
      <c r="AL7" t="s">
        <v>990</v>
      </c>
      <c r="AU7" t="s">
        <v>1043</v>
      </c>
      <c r="BO7" t="s">
        <v>990</v>
      </c>
      <c r="BS7">
        <v>33</v>
      </c>
      <c r="BW7">
        <v>64</v>
      </c>
      <c r="CF7" t="s">
        <v>990</v>
      </c>
      <c r="CJ7">
        <v>97</v>
      </c>
    </row>
    <row r="8" spans="3:88" x14ac:dyDescent="0.25">
      <c r="C8" t="s">
        <v>1023</v>
      </c>
      <c r="U8" t="s">
        <v>1038</v>
      </c>
      <c r="Y8">
        <v>4</v>
      </c>
      <c r="AC8">
        <v>35</v>
      </c>
      <c r="AL8" t="s">
        <v>990</v>
      </c>
      <c r="AU8" t="s">
        <v>1044</v>
      </c>
      <c r="BO8" t="s">
        <v>990</v>
      </c>
      <c r="BS8">
        <v>2</v>
      </c>
      <c r="BW8">
        <v>9</v>
      </c>
      <c r="CJ8" t="s">
        <v>990</v>
      </c>
    </row>
    <row r="9" spans="3:88" x14ac:dyDescent="0.25">
      <c r="C9" t="s">
        <v>1024</v>
      </c>
      <c r="U9" t="s">
        <v>1038</v>
      </c>
      <c r="Y9">
        <v>1</v>
      </c>
      <c r="AC9">
        <v>6</v>
      </c>
      <c r="AP9" t="s">
        <v>990</v>
      </c>
      <c r="AU9" t="s">
        <v>1045</v>
      </c>
      <c r="BO9" t="s">
        <v>990</v>
      </c>
      <c r="BS9">
        <v>0</v>
      </c>
      <c r="BW9">
        <v>9</v>
      </c>
      <c r="CJ9" t="s">
        <v>990</v>
      </c>
    </row>
    <row r="10" spans="3:88" x14ac:dyDescent="0.25">
      <c r="C10" t="s">
        <v>1025</v>
      </c>
      <c r="U10" t="s">
        <v>1038</v>
      </c>
      <c r="Y10">
        <v>0</v>
      </c>
      <c r="AC10">
        <v>15</v>
      </c>
      <c r="AP10" t="s">
        <v>990</v>
      </c>
      <c r="AU10" t="s">
        <v>1046</v>
      </c>
      <c r="BO10" t="s">
        <v>990</v>
      </c>
      <c r="BS10">
        <v>0</v>
      </c>
      <c r="BW10">
        <v>6</v>
      </c>
      <c r="CJ10" t="s">
        <v>990</v>
      </c>
    </row>
    <row r="11" spans="3:88" x14ac:dyDescent="0.25">
      <c r="C11" t="s">
        <v>1026</v>
      </c>
      <c r="U11" t="s">
        <v>1038</v>
      </c>
      <c r="Y11">
        <v>1</v>
      </c>
      <c r="AC11">
        <v>9</v>
      </c>
      <c r="AP11" t="s">
        <v>990</v>
      </c>
      <c r="AU11" t="s">
        <v>1047</v>
      </c>
      <c r="BO11" t="s">
        <v>990</v>
      </c>
      <c r="BS11">
        <v>2</v>
      </c>
      <c r="BW11">
        <v>17</v>
      </c>
      <c r="CJ11" t="s">
        <v>990</v>
      </c>
    </row>
    <row r="12" spans="3:88" x14ac:dyDescent="0.25">
      <c r="C12" t="s">
        <v>1027</v>
      </c>
      <c r="U12" t="s">
        <v>1038</v>
      </c>
      <c r="Y12">
        <v>0</v>
      </c>
      <c r="AC12">
        <v>4</v>
      </c>
      <c r="AP12" t="s">
        <v>990</v>
      </c>
      <c r="AU12" t="s">
        <v>1048</v>
      </c>
      <c r="BO12" t="s">
        <v>990</v>
      </c>
      <c r="BS12">
        <v>0</v>
      </c>
      <c r="BW12">
        <v>7</v>
      </c>
      <c r="CJ12" t="s">
        <v>990</v>
      </c>
    </row>
    <row r="13" spans="3:88" x14ac:dyDescent="0.25">
      <c r="C13" t="s">
        <v>1028</v>
      </c>
      <c r="U13" t="s">
        <v>1038</v>
      </c>
      <c r="Y13">
        <v>2</v>
      </c>
      <c r="AC13">
        <v>4</v>
      </c>
      <c r="AP13" t="s">
        <v>990</v>
      </c>
      <c r="AU13" t="s">
        <v>1049</v>
      </c>
      <c r="BO13" t="s">
        <v>990</v>
      </c>
      <c r="BS13">
        <v>0</v>
      </c>
      <c r="BW13">
        <v>6</v>
      </c>
      <c r="CJ13" t="s">
        <v>990</v>
      </c>
    </row>
    <row r="14" spans="3:88" x14ac:dyDescent="0.25">
      <c r="C14" t="s">
        <v>1029</v>
      </c>
      <c r="U14" t="s">
        <v>1038</v>
      </c>
      <c r="Y14">
        <v>0</v>
      </c>
      <c r="AC14">
        <v>6</v>
      </c>
      <c r="AP14" t="s">
        <v>990</v>
      </c>
      <c r="AU14" t="s">
        <v>1050</v>
      </c>
      <c r="BO14" t="s">
        <v>990</v>
      </c>
      <c r="BS14">
        <v>2</v>
      </c>
      <c r="BW14">
        <v>12</v>
      </c>
      <c r="CJ14" t="s">
        <v>990</v>
      </c>
    </row>
    <row r="15" spans="3:88" x14ac:dyDescent="0.25">
      <c r="C15" t="s">
        <v>1030</v>
      </c>
      <c r="U15" t="s">
        <v>1038</v>
      </c>
      <c r="Y15">
        <v>3</v>
      </c>
      <c r="AC15">
        <v>11</v>
      </c>
      <c r="AP15" t="s">
        <v>990</v>
      </c>
      <c r="AU15" t="s">
        <v>1051</v>
      </c>
      <c r="BO15" t="s">
        <v>990</v>
      </c>
      <c r="BS15">
        <v>4</v>
      </c>
      <c r="BW15">
        <v>9</v>
      </c>
      <c r="CJ15" t="s">
        <v>990</v>
      </c>
    </row>
    <row r="16" spans="3:88" x14ac:dyDescent="0.25">
      <c r="C16" t="s">
        <v>1031</v>
      </c>
      <c r="U16" t="s">
        <v>1038</v>
      </c>
      <c r="Y16">
        <v>1</v>
      </c>
      <c r="AC16">
        <v>8</v>
      </c>
      <c r="AP16" t="s">
        <v>990</v>
      </c>
      <c r="AU16" t="s">
        <v>1052</v>
      </c>
      <c r="BO16" t="s">
        <v>990</v>
      </c>
      <c r="BS16">
        <v>0</v>
      </c>
      <c r="BW16">
        <v>6</v>
      </c>
      <c r="CJ16" t="s">
        <v>990</v>
      </c>
    </row>
    <row r="17" spans="3:88" x14ac:dyDescent="0.25">
      <c r="C17" t="s">
        <v>1032</v>
      </c>
      <c r="U17" t="s">
        <v>1038</v>
      </c>
      <c r="Y17">
        <v>2</v>
      </c>
      <c r="AC17">
        <v>16</v>
      </c>
      <c r="AP17" t="s">
        <v>990</v>
      </c>
      <c r="AU17" t="s">
        <v>1053</v>
      </c>
      <c r="BO17" t="s">
        <v>990</v>
      </c>
      <c r="BS17">
        <v>3</v>
      </c>
      <c r="BW17">
        <v>6</v>
      </c>
      <c r="CJ17" t="s">
        <v>990</v>
      </c>
    </row>
    <row r="18" spans="3:88" x14ac:dyDescent="0.25">
      <c r="C18" t="s">
        <v>1033</v>
      </c>
      <c r="U18" t="s">
        <v>1038</v>
      </c>
      <c r="Y18">
        <v>1</v>
      </c>
      <c r="AC18">
        <v>4</v>
      </c>
      <c r="AP18" t="s">
        <v>990</v>
      </c>
      <c r="AU18" t="s">
        <v>1054</v>
      </c>
      <c r="BO18" t="s">
        <v>990</v>
      </c>
      <c r="BS18">
        <v>4</v>
      </c>
      <c r="BW18">
        <v>9</v>
      </c>
      <c r="CJ18" t="s">
        <v>990</v>
      </c>
    </row>
    <row r="19" spans="3:88" x14ac:dyDescent="0.25">
      <c r="C19" t="s">
        <v>1034</v>
      </c>
      <c r="U19" t="s">
        <v>1038</v>
      </c>
      <c r="Y19">
        <v>1</v>
      </c>
      <c r="AC19">
        <v>10</v>
      </c>
      <c r="AP19" t="s">
        <v>990</v>
      </c>
      <c r="AU19" t="s">
        <v>1055</v>
      </c>
      <c r="BO19" t="s">
        <v>990</v>
      </c>
      <c r="BS19">
        <v>1</v>
      </c>
      <c r="BW19">
        <v>2</v>
      </c>
      <c r="CJ19" t="s">
        <v>990</v>
      </c>
    </row>
    <row r="20" spans="3:88" x14ac:dyDescent="0.25">
      <c r="C20" t="s">
        <v>1035</v>
      </c>
      <c r="U20" t="s">
        <v>1038</v>
      </c>
      <c r="Y20">
        <v>0</v>
      </c>
      <c r="AC20">
        <v>12</v>
      </c>
      <c r="AP20" t="s">
        <v>990</v>
      </c>
      <c r="AU20" t="s">
        <v>1056</v>
      </c>
      <c r="BO20" t="s">
        <v>990</v>
      </c>
      <c r="BS20">
        <v>0</v>
      </c>
      <c r="BW20">
        <v>9</v>
      </c>
      <c r="BZ20">
        <v>18</v>
      </c>
      <c r="CC20">
        <v>1</v>
      </c>
      <c r="CF20" t="s">
        <v>990</v>
      </c>
      <c r="CJ20">
        <v>28</v>
      </c>
    </row>
    <row r="21" spans="3:88" x14ac:dyDescent="0.25">
      <c r="C21" t="s">
        <v>1036</v>
      </c>
      <c r="U21" t="s">
        <v>1038</v>
      </c>
      <c r="Y21">
        <v>1</v>
      </c>
      <c r="AC21">
        <v>4</v>
      </c>
      <c r="AP21" t="s">
        <v>990</v>
      </c>
      <c r="CJ21">
        <v>545</v>
      </c>
    </row>
    <row r="22" spans="3:88" x14ac:dyDescent="0.25">
      <c r="C22" t="s">
        <v>1037</v>
      </c>
      <c r="U22" t="s">
        <v>1038</v>
      </c>
      <c r="Y22">
        <v>1</v>
      </c>
      <c r="AC22">
        <v>10</v>
      </c>
      <c r="AP22" t="s">
        <v>990</v>
      </c>
    </row>
    <row r="23" spans="3:88" x14ac:dyDescent="0.25">
      <c r="BS23">
        <v>2</v>
      </c>
      <c r="BW23">
        <v>9</v>
      </c>
      <c r="BZ23">
        <v>11</v>
      </c>
    </row>
    <row r="24" spans="3:88" x14ac:dyDescent="0.25">
      <c r="BS24">
        <v>0</v>
      </c>
      <c r="BW24">
        <v>9</v>
      </c>
      <c r="BZ24">
        <v>9</v>
      </c>
    </row>
    <row r="25" spans="3:88" x14ac:dyDescent="0.25">
      <c r="BS25">
        <v>0</v>
      </c>
      <c r="BW25">
        <v>6</v>
      </c>
      <c r="BZ25">
        <v>6</v>
      </c>
    </row>
    <row r="26" spans="3:88" x14ac:dyDescent="0.25">
      <c r="BS26">
        <v>2</v>
      </c>
      <c r="BW26">
        <v>17</v>
      </c>
      <c r="BZ26">
        <v>19</v>
      </c>
    </row>
    <row r="27" spans="3:88" x14ac:dyDescent="0.25">
      <c r="BS27">
        <v>0</v>
      </c>
      <c r="BW27">
        <v>7</v>
      </c>
      <c r="BZ27">
        <v>7</v>
      </c>
    </row>
    <row r="28" spans="3:88" x14ac:dyDescent="0.25">
      <c r="BS28">
        <v>0</v>
      </c>
      <c r="BW28">
        <v>6</v>
      </c>
      <c r="BZ28">
        <v>6</v>
      </c>
    </row>
    <row r="29" spans="3:88" x14ac:dyDescent="0.25">
      <c r="BS29">
        <v>2</v>
      </c>
      <c r="BW29">
        <v>12</v>
      </c>
      <c r="BZ29">
        <v>14</v>
      </c>
    </row>
    <row r="30" spans="3:88" x14ac:dyDescent="0.25">
      <c r="BS30">
        <v>4</v>
      </c>
      <c r="BW30">
        <v>9</v>
      </c>
      <c r="BZ30">
        <v>13</v>
      </c>
    </row>
    <row r="31" spans="3:88" x14ac:dyDescent="0.25">
      <c r="BS31">
        <v>0</v>
      </c>
      <c r="BW31">
        <v>6</v>
      </c>
      <c r="BZ31">
        <v>6</v>
      </c>
    </row>
    <row r="32" spans="3:88" x14ac:dyDescent="0.25">
      <c r="BS32">
        <v>3</v>
      </c>
      <c r="BW32">
        <v>6</v>
      </c>
      <c r="BZ32">
        <v>9</v>
      </c>
    </row>
    <row r="33" spans="47:88" x14ac:dyDescent="0.25">
      <c r="BS33">
        <v>4</v>
      </c>
      <c r="BW33">
        <v>9</v>
      </c>
      <c r="BZ33">
        <v>13</v>
      </c>
    </row>
    <row r="34" spans="47:88" x14ac:dyDescent="0.25">
      <c r="BS34">
        <v>1</v>
      </c>
      <c r="BW34">
        <v>2</v>
      </c>
      <c r="BZ34">
        <v>3</v>
      </c>
    </row>
    <row r="35" spans="47:88" x14ac:dyDescent="0.25">
      <c r="BZ35">
        <v>116</v>
      </c>
    </row>
    <row r="39" spans="47:88" x14ac:dyDescent="0.25">
      <c r="AU39" t="s">
        <v>380</v>
      </c>
      <c r="BK39">
        <v>0</v>
      </c>
      <c r="BO39">
        <v>661</v>
      </c>
      <c r="BS39">
        <v>51</v>
      </c>
      <c r="BW39">
        <v>293</v>
      </c>
      <c r="BZ39">
        <v>237</v>
      </c>
      <c r="CC39">
        <v>80</v>
      </c>
      <c r="CJ39">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FBM</vt:lpstr>
      <vt:lpstr>Hoja1</vt:lpstr>
      <vt:lpstr>FBM!Área_de_impresión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AUXPLANEACION52</cp:lastModifiedBy>
  <dcterms:created xsi:type="dcterms:W3CDTF">2017-02-09T15:57:52Z</dcterms:created>
  <dcterms:modified xsi:type="dcterms:W3CDTF">2019-10-24T14:46:36Z</dcterms:modified>
</cp:coreProperties>
</file>